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E126CFFB-A28C-4A5C-9B54-7112703BB4C3}" xr6:coauthVersionLast="47" xr6:coauthVersionMax="47" xr10:uidLastSave="{00000000-0000-0000-0000-000000000000}"/>
  <bookViews>
    <workbookView xWindow="-120" yWindow="-120" windowWidth="29040" windowHeight="15720" tabRatio="668" activeTab="7" xr2:uid="{00000000-000D-0000-FFFF-FFFF00000000}"/>
  </bookViews>
  <sheets>
    <sheet name="KAPAK" sheetId="15" r:id="rId1"/>
    <sheet name="FOOD" sheetId="5" r:id="rId2"/>
    <sheet name="Sayfa4" sheetId="33" state="hidden" r:id="rId3"/>
    <sheet name="Sheet1" sheetId="29" state="hidden" r:id="rId4"/>
    <sheet name="HC" sheetId="6" r:id="rId5"/>
    <sheet name="Sayfa5" sheetId="34" state="hidden" r:id="rId6"/>
    <sheet name="Sayfa1" sheetId="30" state="hidden" r:id="rId7"/>
    <sheet name="PC" sheetId="7" r:id="rId8"/>
    <sheet name="Sayfa3" sheetId="32" state="hidden" r:id="rId9"/>
    <sheet name="Sayfa2" sheetId="31" state="hidden" r:id="rId10"/>
    <sheet name="KC " sheetId="2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FOOD!$A$2:$M$163</definedName>
    <definedName name="_xlnm._FilterDatabase" localSheetId="4" hidden="1">HC!$A$2:$M$129</definedName>
    <definedName name="_xlnm._FilterDatabase" localSheetId="7" hidden="1">PC!$A$2:$M$218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FOOD!$A$1:$K$163</definedName>
    <definedName name="_xlnm.Print_Area" localSheetId="4">HC!$A$1:$F$13</definedName>
    <definedName name="_xlnm.Print_Area" localSheetId="0">KAPAK!$B$2:$L$46</definedName>
    <definedName name="_xlnm.Print_Area" localSheetId="10">'KC '!$A$1:$L$62</definedName>
    <definedName name="_xlnm.Print_Area" localSheetId="7">PC!$A$1:$K$199</definedName>
    <definedName name="_xlnm.Print_Titles" localSheetId="1">FOOD!$1:$1</definedName>
    <definedName name="_xlnm.Print_Titles" localSheetId="4">HC!$1:$1</definedName>
    <definedName name="_xlnm.Print_Titles" localSheetId="10">'KC '!$1:$1</definedName>
    <definedName name="_xlnm.Print_Titles" localSheetId="7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6" i="6" l="1"/>
  <c r="J116" i="6" s="1"/>
  <c r="L116" i="6" s="1"/>
  <c r="H117" i="6"/>
  <c r="J117" i="6" s="1"/>
  <c r="L117" i="6" s="1"/>
  <c r="H49" i="6"/>
  <c r="J49" i="6" s="1"/>
  <c r="H48" i="6"/>
  <c r="J48" i="6" s="1"/>
  <c r="K116" i="6" l="1"/>
  <c r="K117" i="6"/>
  <c r="L48" i="6"/>
  <c r="K48" i="6"/>
  <c r="L49" i="6"/>
  <c r="K49" i="6"/>
  <c r="H60" i="5" l="1"/>
  <c r="J60" i="5" s="1"/>
  <c r="H22" i="5"/>
  <c r="J22" i="5" s="1"/>
  <c r="K60" i="5" l="1"/>
  <c r="L60" i="5"/>
  <c r="K22" i="5"/>
  <c r="L22" i="5"/>
  <c r="I337" i="34"/>
  <c r="K337" i="34" s="1"/>
  <c r="L337" i="34" s="1"/>
  <c r="I336" i="34"/>
  <c r="K336" i="34" s="1"/>
  <c r="L336" i="34" s="1"/>
  <c r="K335" i="34"/>
  <c r="L335" i="34" s="1"/>
  <c r="I335" i="34"/>
  <c r="I334" i="34"/>
  <c r="K334" i="34" s="1"/>
  <c r="L334" i="34" s="1"/>
  <c r="K333" i="34"/>
  <c r="L333" i="34" s="1"/>
  <c r="I333" i="34"/>
  <c r="L332" i="34"/>
  <c r="K332" i="34"/>
  <c r="I332" i="34"/>
  <c r="I331" i="34"/>
  <c r="K331" i="34" s="1"/>
  <c r="L331" i="34" s="1"/>
  <c r="I330" i="34"/>
  <c r="K330" i="34" s="1"/>
  <c r="L330" i="34" s="1"/>
  <c r="I329" i="34"/>
  <c r="K329" i="34" s="1"/>
  <c r="L329" i="34" s="1"/>
  <c r="I328" i="34"/>
  <c r="K328" i="34" s="1"/>
  <c r="L328" i="34" s="1"/>
  <c r="K327" i="34"/>
  <c r="L327" i="34" s="1"/>
  <c r="I327" i="34"/>
  <c r="I326" i="34"/>
  <c r="K326" i="34" s="1"/>
  <c r="L326" i="34" s="1"/>
  <c r="K325" i="34"/>
  <c r="L325" i="34" s="1"/>
  <c r="I325" i="34"/>
  <c r="L324" i="34"/>
  <c r="K324" i="34"/>
  <c r="I324" i="34"/>
  <c r="I323" i="34"/>
  <c r="K323" i="34" s="1"/>
  <c r="L323" i="34" s="1"/>
  <c r="I322" i="34"/>
  <c r="K322" i="34" s="1"/>
  <c r="L322" i="34" s="1"/>
  <c r="I321" i="34"/>
  <c r="K321" i="34" s="1"/>
  <c r="L321" i="34" s="1"/>
  <c r="I320" i="34"/>
  <c r="K320" i="34" s="1"/>
  <c r="L320" i="34" s="1"/>
  <c r="K319" i="34"/>
  <c r="L319" i="34" s="1"/>
  <c r="I319" i="34"/>
  <c r="I318" i="34"/>
  <c r="K318" i="34" s="1"/>
  <c r="L318" i="34" s="1"/>
  <c r="K317" i="34"/>
  <c r="L317" i="34" s="1"/>
  <c r="I317" i="34"/>
  <c r="L316" i="34"/>
  <c r="K316" i="34"/>
  <c r="I316" i="34"/>
  <c r="I315" i="34"/>
  <c r="K315" i="34" s="1"/>
  <c r="L315" i="34" s="1"/>
  <c r="I314" i="34"/>
  <c r="K314" i="34" s="1"/>
  <c r="L314" i="34" s="1"/>
  <c r="I313" i="34"/>
  <c r="K313" i="34" s="1"/>
  <c r="L313" i="34" s="1"/>
  <c r="I312" i="34"/>
  <c r="K312" i="34" s="1"/>
  <c r="L312" i="34" s="1"/>
  <c r="K311" i="34"/>
  <c r="L311" i="34" s="1"/>
  <c r="I311" i="34"/>
  <c r="I310" i="34"/>
  <c r="K310" i="34" s="1"/>
  <c r="L310" i="34" s="1"/>
  <c r="K309" i="34"/>
  <c r="L309" i="34" s="1"/>
  <c r="I309" i="34"/>
  <c r="L308" i="34"/>
  <c r="K308" i="34"/>
  <c r="I308" i="34"/>
  <c r="I307" i="34"/>
  <c r="K307" i="34" s="1"/>
  <c r="L307" i="34" s="1"/>
  <c r="I306" i="34"/>
  <c r="K306" i="34" s="1"/>
  <c r="L306" i="34" s="1"/>
  <c r="I305" i="34"/>
  <c r="K305" i="34" s="1"/>
  <c r="L305" i="34" s="1"/>
  <c r="I304" i="34"/>
  <c r="K304" i="34" s="1"/>
  <c r="L304" i="34" s="1"/>
  <c r="K303" i="34"/>
  <c r="L303" i="34" s="1"/>
  <c r="I303" i="34"/>
  <c r="I302" i="34"/>
  <c r="K302" i="34" s="1"/>
  <c r="L302" i="34" s="1"/>
  <c r="K301" i="34"/>
  <c r="L301" i="34" s="1"/>
  <c r="I301" i="34"/>
  <c r="L300" i="34"/>
  <c r="K300" i="34"/>
  <c r="I300" i="34"/>
  <c r="I299" i="34"/>
  <c r="K299" i="34" s="1"/>
  <c r="L299" i="34" s="1"/>
  <c r="I298" i="34"/>
  <c r="K298" i="34" s="1"/>
  <c r="L298" i="34" s="1"/>
  <c r="I297" i="34"/>
  <c r="K297" i="34" s="1"/>
  <c r="L297" i="34" s="1"/>
  <c r="I296" i="34"/>
  <c r="K296" i="34" s="1"/>
  <c r="L296" i="34" s="1"/>
  <c r="K295" i="34"/>
  <c r="L295" i="34" s="1"/>
  <c r="I295" i="34"/>
  <c r="I294" i="34"/>
  <c r="K294" i="34" s="1"/>
  <c r="L294" i="34" s="1"/>
  <c r="K293" i="34"/>
  <c r="L293" i="34" s="1"/>
  <c r="I293" i="34"/>
  <c r="L292" i="34"/>
  <c r="K292" i="34"/>
  <c r="I292" i="34"/>
  <c r="I291" i="34"/>
  <c r="K291" i="34" s="1"/>
  <c r="L291" i="34" s="1"/>
  <c r="I290" i="34"/>
  <c r="K290" i="34" s="1"/>
  <c r="L290" i="34" s="1"/>
  <c r="I289" i="34"/>
  <c r="K289" i="34" s="1"/>
  <c r="L289" i="34" s="1"/>
  <c r="I288" i="34"/>
  <c r="K288" i="34" s="1"/>
  <c r="L288" i="34" s="1"/>
  <c r="K287" i="34"/>
  <c r="L287" i="34" s="1"/>
  <c r="I287" i="34"/>
  <c r="I286" i="34"/>
  <c r="K286" i="34" s="1"/>
  <c r="L286" i="34" s="1"/>
  <c r="K285" i="34"/>
  <c r="L285" i="34" s="1"/>
  <c r="I285" i="34"/>
  <c r="L284" i="34"/>
  <c r="K284" i="34"/>
  <c r="I284" i="34"/>
  <c r="I283" i="34"/>
  <c r="K283" i="34" s="1"/>
  <c r="L283" i="34" s="1"/>
  <c r="I282" i="34"/>
  <c r="K282" i="34" s="1"/>
  <c r="L282" i="34" s="1"/>
  <c r="I281" i="34"/>
  <c r="K281" i="34" s="1"/>
  <c r="L281" i="34" s="1"/>
  <c r="I280" i="34"/>
  <c r="K280" i="34" s="1"/>
  <c r="L280" i="34" s="1"/>
  <c r="K279" i="34"/>
  <c r="L279" i="34" s="1"/>
  <c r="I279" i="34"/>
  <c r="I278" i="34"/>
  <c r="K278" i="34" s="1"/>
  <c r="L278" i="34" s="1"/>
  <c r="K277" i="34"/>
  <c r="L277" i="34" s="1"/>
  <c r="I277" i="34"/>
  <c r="L276" i="34"/>
  <c r="K276" i="34"/>
  <c r="I276" i="34"/>
  <c r="I275" i="34"/>
  <c r="K275" i="34" s="1"/>
  <c r="L275" i="34" s="1"/>
  <c r="I274" i="34"/>
  <c r="K274" i="34" s="1"/>
  <c r="L274" i="34" s="1"/>
  <c r="L273" i="34"/>
  <c r="K273" i="34"/>
  <c r="I273" i="34"/>
  <c r="I272" i="34"/>
  <c r="K272" i="34" s="1"/>
  <c r="L272" i="34" s="1"/>
  <c r="K271" i="34"/>
  <c r="L271" i="34" s="1"/>
  <c r="I271" i="34"/>
  <c r="I270" i="34"/>
  <c r="K270" i="34" s="1"/>
  <c r="L270" i="34" s="1"/>
  <c r="K269" i="34"/>
  <c r="L269" i="34" s="1"/>
  <c r="I269" i="34"/>
  <c r="L268" i="34"/>
  <c r="K268" i="34"/>
  <c r="I268" i="34"/>
  <c r="I267" i="34"/>
  <c r="K267" i="34" s="1"/>
  <c r="L267" i="34" s="1"/>
  <c r="I266" i="34"/>
  <c r="K266" i="34" s="1"/>
  <c r="L266" i="34" s="1"/>
  <c r="L265" i="34"/>
  <c r="K265" i="34"/>
  <c r="I265" i="34"/>
  <c r="I264" i="34"/>
  <c r="K264" i="34" s="1"/>
  <c r="L264" i="34" s="1"/>
  <c r="K263" i="34"/>
  <c r="L263" i="34" s="1"/>
  <c r="I263" i="34"/>
  <c r="I262" i="34"/>
  <c r="K262" i="34" s="1"/>
  <c r="L262" i="34" s="1"/>
  <c r="K261" i="34"/>
  <c r="L261" i="34" s="1"/>
  <c r="I261" i="34"/>
  <c r="L260" i="34"/>
  <c r="K260" i="34"/>
  <c r="I260" i="34"/>
  <c r="I259" i="34"/>
  <c r="K259" i="34" s="1"/>
  <c r="L259" i="34" s="1"/>
  <c r="I258" i="34"/>
  <c r="K258" i="34" s="1"/>
  <c r="L258" i="34" s="1"/>
  <c r="L257" i="34"/>
  <c r="K257" i="34"/>
  <c r="I257" i="34"/>
  <c r="I256" i="34"/>
  <c r="K256" i="34" s="1"/>
  <c r="L256" i="34" s="1"/>
  <c r="K255" i="34"/>
  <c r="L255" i="34" s="1"/>
  <c r="I255" i="34"/>
  <c r="I254" i="34"/>
  <c r="K254" i="34" s="1"/>
  <c r="L254" i="34" s="1"/>
  <c r="K253" i="34"/>
  <c r="L253" i="34" s="1"/>
  <c r="I253" i="34"/>
  <c r="L252" i="34"/>
  <c r="K252" i="34"/>
  <c r="I252" i="34"/>
  <c r="I251" i="34"/>
  <c r="K251" i="34" s="1"/>
  <c r="L251" i="34" s="1"/>
  <c r="I250" i="34"/>
  <c r="K250" i="34" s="1"/>
  <c r="L250" i="34" s="1"/>
  <c r="L249" i="34"/>
  <c r="K249" i="34"/>
  <c r="I249" i="34"/>
  <c r="I248" i="34"/>
  <c r="K248" i="34" s="1"/>
  <c r="L248" i="34" s="1"/>
  <c r="K247" i="34"/>
  <c r="L247" i="34" s="1"/>
  <c r="I247" i="34"/>
  <c r="I246" i="34"/>
  <c r="K246" i="34" s="1"/>
  <c r="L246" i="34" s="1"/>
  <c r="K245" i="34"/>
  <c r="L245" i="34" s="1"/>
  <c r="I245" i="34"/>
  <c r="L244" i="34"/>
  <c r="K244" i="34"/>
  <c r="I244" i="34"/>
  <c r="I243" i="34"/>
  <c r="K243" i="34" s="1"/>
  <c r="L243" i="34" s="1"/>
  <c r="I242" i="34"/>
  <c r="K242" i="34" s="1"/>
  <c r="L242" i="34" s="1"/>
  <c r="L241" i="34"/>
  <c r="K241" i="34"/>
  <c r="I241" i="34"/>
  <c r="I240" i="34"/>
  <c r="K240" i="34" s="1"/>
  <c r="L240" i="34" s="1"/>
  <c r="K239" i="34"/>
  <c r="L239" i="34" s="1"/>
  <c r="I239" i="34"/>
  <c r="I238" i="34"/>
  <c r="K238" i="34" s="1"/>
  <c r="L238" i="34" s="1"/>
  <c r="K237" i="34"/>
  <c r="L237" i="34" s="1"/>
  <c r="I237" i="34"/>
  <c r="L236" i="34"/>
  <c r="K236" i="34"/>
  <c r="I236" i="34"/>
  <c r="I235" i="34"/>
  <c r="K235" i="34" s="1"/>
  <c r="L235" i="34" s="1"/>
  <c r="I234" i="34"/>
  <c r="K234" i="34" s="1"/>
  <c r="L234" i="34" s="1"/>
  <c r="L233" i="34"/>
  <c r="K233" i="34"/>
  <c r="I233" i="34"/>
  <c r="I232" i="34"/>
  <c r="K232" i="34" s="1"/>
  <c r="L232" i="34" s="1"/>
  <c r="K231" i="34"/>
  <c r="L231" i="34" s="1"/>
  <c r="I231" i="34"/>
  <c r="I230" i="34"/>
  <c r="K230" i="34" s="1"/>
  <c r="L230" i="34" s="1"/>
  <c r="K229" i="34"/>
  <c r="L229" i="34" s="1"/>
  <c r="I229" i="34"/>
  <c r="L228" i="34"/>
  <c r="K228" i="34"/>
  <c r="I228" i="34"/>
  <c r="I227" i="34"/>
  <c r="K227" i="34" s="1"/>
  <c r="L227" i="34" s="1"/>
  <c r="I226" i="34"/>
  <c r="K226" i="34" s="1"/>
  <c r="L226" i="34" s="1"/>
  <c r="L225" i="34"/>
  <c r="K225" i="34"/>
  <c r="I225" i="34"/>
  <c r="I224" i="34"/>
  <c r="K224" i="34" s="1"/>
  <c r="L224" i="34" s="1"/>
  <c r="K223" i="34"/>
  <c r="L223" i="34" s="1"/>
  <c r="I223" i="34"/>
  <c r="I222" i="34"/>
  <c r="K222" i="34" s="1"/>
  <c r="L222" i="34" s="1"/>
  <c r="K221" i="34"/>
  <c r="L221" i="34" s="1"/>
  <c r="I221" i="34"/>
  <c r="L220" i="34"/>
  <c r="K220" i="34"/>
  <c r="I220" i="34"/>
  <c r="I219" i="34"/>
  <c r="K219" i="34" s="1"/>
  <c r="L219" i="34" s="1"/>
  <c r="I218" i="34"/>
  <c r="K218" i="34" s="1"/>
  <c r="L218" i="34" s="1"/>
  <c r="L217" i="34"/>
  <c r="K217" i="34"/>
  <c r="I217" i="34"/>
  <c r="I216" i="34"/>
  <c r="K216" i="34" s="1"/>
  <c r="L216" i="34" s="1"/>
  <c r="K215" i="34"/>
  <c r="L215" i="34" s="1"/>
  <c r="I215" i="34"/>
  <c r="I214" i="34"/>
  <c r="K214" i="34" s="1"/>
  <c r="L214" i="34" s="1"/>
  <c r="K213" i="34"/>
  <c r="L213" i="34" s="1"/>
  <c r="I213" i="34"/>
  <c r="L212" i="34"/>
  <c r="K212" i="34"/>
  <c r="I212" i="34"/>
  <c r="I211" i="34"/>
  <c r="K211" i="34" s="1"/>
  <c r="L211" i="34" s="1"/>
  <c r="I210" i="34"/>
  <c r="K210" i="34" s="1"/>
  <c r="L210" i="34" s="1"/>
  <c r="L209" i="34"/>
  <c r="K209" i="34"/>
  <c r="I209" i="34"/>
  <c r="I208" i="34"/>
  <c r="K208" i="34" s="1"/>
  <c r="L208" i="34" s="1"/>
  <c r="K207" i="34"/>
  <c r="L207" i="34" s="1"/>
  <c r="I207" i="34"/>
  <c r="I206" i="34"/>
  <c r="K206" i="34" s="1"/>
  <c r="L206" i="34" s="1"/>
  <c r="K205" i="34"/>
  <c r="L205" i="34" s="1"/>
  <c r="I205" i="34"/>
  <c r="L204" i="34"/>
  <c r="K204" i="34"/>
  <c r="I204" i="34"/>
  <c r="I203" i="34"/>
  <c r="K203" i="34" s="1"/>
  <c r="L203" i="34" s="1"/>
  <c r="I202" i="34"/>
  <c r="K202" i="34" s="1"/>
  <c r="L202" i="34" s="1"/>
  <c r="L201" i="34"/>
  <c r="K201" i="34"/>
  <c r="I201" i="34"/>
  <c r="I200" i="34"/>
  <c r="K200" i="34" s="1"/>
  <c r="L200" i="34" s="1"/>
  <c r="K199" i="34"/>
  <c r="L199" i="34" s="1"/>
  <c r="I199" i="34"/>
  <c r="I198" i="34"/>
  <c r="K198" i="34" s="1"/>
  <c r="L198" i="34" s="1"/>
  <c r="K197" i="34"/>
  <c r="L197" i="34" s="1"/>
  <c r="I197" i="34"/>
  <c r="L196" i="34"/>
  <c r="K196" i="34"/>
  <c r="I196" i="34"/>
  <c r="I195" i="34"/>
  <c r="K195" i="34" s="1"/>
  <c r="L195" i="34" s="1"/>
  <c r="I194" i="34"/>
  <c r="K194" i="34" s="1"/>
  <c r="L194" i="34" s="1"/>
  <c r="L193" i="34"/>
  <c r="K193" i="34"/>
  <c r="I193" i="34"/>
  <c r="I192" i="34"/>
  <c r="K192" i="34" s="1"/>
  <c r="L192" i="34" s="1"/>
  <c r="K191" i="34"/>
  <c r="L191" i="34" s="1"/>
  <c r="I191" i="34"/>
  <c r="I190" i="34"/>
  <c r="K190" i="34" s="1"/>
  <c r="L190" i="34" s="1"/>
  <c r="K189" i="34"/>
  <c r="L189" i="34" s="1"/>
  <c r="I189" i="34"/>
  <c r="L188" i="34"/>
  <c r="K188" i="34"/>
  <c r="I188" i="34"/>
  <c r="I187" i="34"/>
  <c r="K187" i="34" s="1"/>
  <c r="L187" i="34" s="1"/>
  <c r="I186" i="34"/>
  <c r="K186" i="34" s="1"/>
  <c r="L186" i="34" s="1"/>
  <c r="L185" i="34"/>
  <c r="K185" i="34"/>
  <c r="I185" i="34"/>
  <c r="I184" i="34"/>
  <c r="K184" i="34" s="1"/>
  <c r="L184" i="34" s="1"/>
  <c r="K183" i="34"/>
  <c r="L183" i="34" s="1"/>
  <c r="I183" i="34"/>
  <c r="I182" i="34"/>
  <c r="K182" i="34" s="1"/>
  <c r="L182" i="34" s="1"/>
  <c r="K181" i="34"/>
  <c r="L181" i="34" s="1"/>
  <c r="I181" i="34"/>
  <c r="L180" i="34"/>
  <c r="K180" i="34"/>
  <c r="I180" i="34"/>
  <c r="I179" i="34"/>
  <c r="K179" i="34" s="1"/>
  <c r="L179" i="34" s="1"/>
  <c r="I178" i="34"/>
  <c r="K178" i="34" s="1"/>
  <c r="L178" i="34" s="1"/>
  <c r="L177" i="34"/>
  <c r="K177" i="34"/>
  <c r="I177" i="34"/>
  <c r="I176" i="34"/>
  <c r="K176" i="34" s="1"/>
  <c r="L176" i="34" s="1"/>
  <c r="K175" i="34"/>
  <c r="L175" i="34" s="1"/>
  <c r="I175" i="34"/>
  <c r="I174" i="34"/>
  <c r="K174" i="34" s="1"/>
  <c r="L174" i="34" s="1"/>
  <c r="K173" i="34"/>
  <c r="L173" i="34" s="1"/>
  <c r="I173" i="34"/>
  <c r="L172" i="34"/>
  <c r="K172" i="34"/>
  <c r="I172" i="34"/>
  <c r="I171" i="34"/>
  <c r="K171" i="34" s="1"/>
  <c r="L171" i="34" s="1"/>
  <c r="I170" i="34"/>
  <c r="K170" i="34" s="1"/>
  <c r="L170" i="34" s="1"/>
  <c r="L169" i="34"/>
  <c r="K169" i="34"/>
  <c r="I169" i="34"/>
  <c r="I168" i="34"/>
  <c r="K168" i="34" s="1"/>
  <c r="L168" i="34" s="1"/>
  <c r="K167" i="34"/>
  <c r="L167" i="34" s="1"/>
  <c r="I167" i="34"/>
  <c r="I166" i="34"/>
  <c r="K166" i="34" s="1"/>
  <c r="L166" i="34" s="1"/>
  <c r="K165" i="34"/>
  <c r="L165" i="34" s="1"/>
  <c r="I165" i="34"/>
  <c r="L164" i="34"/>
  <c r="K164" i="34"/>
  <c r="I164" i="34"/>
  <c r="I163" i="34"/>
  <c r="K163" i="34" s="1"/>
  <c r="L163" i="34" s="1"/>
  <c r="I162" i="34"/>
  <c r="K162" i="34" s="1"/>
  <c r="L162" i="34" s="1"/>
  <c r="L161" i="34"/>
  <c r="K161" i="34"/>
  <c r="I161" i="34"/>
  <c r="I160" i="34"/>
  <c r="K160" i="34" s="1"/>
  <c r="L160" i="34" s="1"/>
  <c r="K159" i="34"/>
  <c r="L159" i="34" s="1"/>
  <c r="I159" i="34"/>
  <c r="I158" i="34"/>
  <c r="K158" i="34" s="1"/>
  <c r="L158" i="34" s="1"/>
  <c r="K157" i="34"/>
  <c r="L157" i="34" s="1"/>
  <c r="I157" i="34"/>
  <c r="L156" i="34"/>
  <c r="K156" i="34"/>
  <c r="I156" i="34"/>
  <c r="I155" i="34"/>
  <c r="K155" i="34" s="1"/>
  <c r="L155" i="34" s="1"/>
  <c r="I154" i="34"/>
  <c r="K154" i="34" s="1"/>
  <c r="L154" i="34" s="1"/>
  <c r="L153" i="34"/>
  <c r="K153" i="34"/>
  <c r="I153" i="34"/>
  <c r="I152" i="34"/>
  <c r="K152" i="34" s="1"/>
  <c r="L152" i="34" s="1"/>
  <c r="K151" i="34"/>
  <c r="L151" i="34" s="1"/>
  <c r="I151" i="34"/>
  <c r="I150" i="34"/>
  <c r="K150" i="34" s="1"/>
  <c r="L150" i="34" s="1"/>
  <c r="K149" i="34"/>
  <c r="L149" i="34" s="1"/>
  <c r="I149" i="34"/>
  <c r="L148" i="34"/>
  <c r="K148" i="34"/>
  <c r="I148" i="34"/>
  <c r="I147" i="34"/>
  <c r="K147" i="34" s="1"/>
  <c r="L147" i="34" s="1"/>
  <c r="I146" i="34"/>
  <c r="K146" i="34" s="1"/>
  <c r="L146" i="34" s="1"/>
  <c r="L145" i="34"/>
  <c r="K145" i="34"/>
  <c r="I145" i="34"/>
  <c r="I144" i="34"/>
  <c r="K144" i="34" s="1"/>
  <c r="L144" i="34" s="1"/>
  <c r="K143" i="34"/>
  <c r="L143" i="34" s="1"/>
  <c r="I143" i="34"/>
  <c r="I142" i="34"/>
  <c r="K142" i="34" s="1"/>
  <c r="L142" i="34" s="1"/>
  <c r="K141" i="34"/>
  <c r="L141" i="34" s="1"/>
  <c r="I141" i="34"/>
  <c r="L140" i="34"/>
  <c r="K140" i="34"/>
  <c r="I140" i="34"/>
  <c r="I139" i="34"/>
  <c r="K139" i="34" s="1"/>
  <c r="L139" i="34" s="1"/>
  <c r="I138" i="34"/>
  <c r="K138" i="34" s="1"/>
  <c r="L138" i="34" s="1"/>
  <c r="L137" i="34"/>
  <c r="K137" i="34"/>
  <c r="I137" i="34"/>
  <c r="I136" i="34"/>
  <c r="K136" i="34" s="1"/>
  <c r="L136" i="34" s="1"/>
  <c r="K133" i="34"/>
  <c r="L133" i="34" s="1"/>
  <c r="I133" i="34"/>
  <c r="I132" i="34"/>
  <c r="K132" i="34" s="1"/>
  <c r="L132" i="34" s="1"/>
  <c r="K131" i="34"/>
  <c r="L131" i="34" s="1"/>
  <c r="I131" i="34"/>
  <c r="L130" i="34"/>
  <c r="K130" i="34"/>
  <c r="I130" i="34"/>
  <c r="I129" i="34"/>
  <c r="K129" i="34" s="1"/>
  <c r="L129" i="34" s="1"/>
  <c r="I128" i="34"/>
  <c r="K128" i="34" s="1"/>
  <c r="L128" i="34" s="1"/>
  <c r="L127" i="34"/>
  <c r="K127" i="34"/>
  <c r="I127" i="34"/>
  <c r="I126" i="34"/>
  <c r="K126" i="34" s="1"/>
  <c r="L126" i="34" s="1"/>
  <c r="I125" i="34"/>
  <c r="K125" i="34" s="1"/>
  <c r="I124" i="34"/>
  <c r="K124" i="34" s="1"/>
  <c r="I123" i="34"/>
  <c r="K123" i="34" s="1"/>
  <c r="I122" i="34"/>
  <c r="K122" i="34" s="1"/>
  <c r="I121" i="34"/>
  <c r="K121" i="34" s="1"/>
  <c r="K120" i="34"/>
  <c r="I120" i="34"/>
  <c r="I119" i="34"/>
  <c r="K119" i="34" s="1"/>
  <c r="K118" i="34"/>
  <c r="I118" i="34"/>
  <c r="I117" i="34"/>
  <c r="K117" i="34" s="1"/>
  <c r="K116" i="34"/>
  <c r="I116" i="34"/>
  <c r="I115" i="34"/>
  <c r="K115" i="34" s="1"/>
  <c r="K114" i="34"/>
  <c r="I114" i="34"/>
  <c r="I113" i="34"/>
  <c r="K113" i="34" s="1"/>
  <c r="I112" i="34"/>
  <c r="K112" i="34" s="1"/>
  <c r="I111" i="34"/>
  <c r="K111" i="34" s="1"/>
  <c r="I110" i="34"/>
  <c r="K110" i="34" s="1"/>
  <c r="I109" i="34"/>
  <c r="K109" i="34" s="1"/>
  <c r="I108" i="34"/>
  <c r="K108" i="34" s="1"/>
  <c r="I107" i="34"/>
  <c r="K107" i="34" s="1"/>
  <c r="I106" i="34"/>
  <c r="K106" i="34" s="1"/>
  <c r="I105" i="34"/>
  <c r="K105" i="34" s="1"/>
  <c r="K104" i="34"/>
  <c r="I104" i="34"/>
  <c r="I103" i="34"/>
  <c r="K103" i="34" s="1"/>
  <c r="K102" i="34"/>
  <c r="I102" i="34"/>
  <c r="I101" i="34"/>
  <c r="K101" i="34" s="1"/>
  <c r="K100" i="34"/>
  <c r="I100" i="34"/>
  <c r="I99" i="34"/>
  <c r="K99" i="34" s="1"/>
  <c r="K98" i="34"/>
  <c r="I98" i="34"/>
  <c r="I97" i="34"/>
  <c r="K97" i="34" s="1"/>
  <c r="I96" i="34"/>
  <c r="K96" i="34" s="1"/>
  <c r="I95" i="34"/>
  <c r="K95" i="34" s="1"/>
  <c r="I94" i="34"/>
  <c r="K94" i="34" s="1"/>
  <c r="L94" i="34" s="1"/>
  <c r="L93" i="34"/>
  <c r="I93" i="34"/>
  <c r="K93" i="34" s="1"/>
  <c r="K92" i="34"/>
  <c r="L92" i="34" s="1"/>
  <c r="I92" i="34"/>
  <c r="I91" i="34"/>
  <c r="K91" i="34" s="1"/>
  <c r="L91" i="34" s="1"/>
  <c r="I90" i="34"/>
  <c r="K90" i="34" s="1"/>
  <c r="I89" i="34"/>
  <c r="K89" i="34" s="1"/>
  <c r="I88" i="34"/>
  <c r="K88" i="34" s="1"/>
  <c r="I87" i="34"/>
  <c r="K87" i="34" s="1"/>
  <c r="I86" i="34"/>
  <c r="K86" i="34" s="1"/>
  <c r="I85" i="34"/>
  <c r="K85" i="34" s="1"/>
  <c r="I84" i="34"/>
  <c r="K84" i="34" s="1"/>
  <c r="K83" i="34"/>
  <c r="I83" i="34"/>
  <c r="I82" i="34"/>
  <c r="K82" i="34" s="1"/>
  <c r="I81" i="34"/>
  <c r="K81" i="34" s="1"/>
  <c r="I80" i="34"/>
  <c r="K80" i="34" s="1"/>
  <c r="K79" i="34"/>
  <c r="I79" i="34"/>
  <c r="I78" i="34"/>
  <c r="K78" i="34" s="1"/>
  <c r="K77" i="34"/>
  <c r="I77" i="34"/>
  <c r="I76" i="34"/>
  <c r="K76" i="34" s="1"/>
  <c r="I75" i="34"/>
  <c r="K75" i="34" s="1"/>
  <c r="I74" i="34"/>
  <c r="K74" i="34" s="1"/>
  <c r="I73" i="34"/>
  <c r="K73" i="34" s="1"/>
  <c r="I72" i="34"/>
  <c r="K72" i="34" s="1"/>
  <c r="I71" i="34"/>
  <c r="K71" i="34" s="1"/>
  <c r="I70" i="34"/>
  <c r="K70" i="34" s="1"/>
  <c r="I69" i="34"/>
  <c r="K69" i="34" s="1"/>
  <c r="I68" i="34"/>
  <c r="K68" i="34" s="1"/>
  <c r="K67" i="34"/>
  <c r="I67" i="34"/>
  <c r="I66" i="34"/>
  <c r="K66" i="34" s="1"/>
  <c r="I65" i="34"/>
  <c r="K65" i="34" s="1"/>
  <c r="I64" i="34"/>
  <c r="K64" i="34" s="1"/>
  <c r="K63" i="34"/>
  <c r="I63" i="34"/>
  <c r="I62" i="34"/>
  <c r="K62" i="34" s="1"/>
  <c r="K61" i="34"/>
  <c r="I61" i="34"/>
  <c r="I60" i="34"/>
  <c r="K60" i="34" s="1"/>
  <c r="I59" i="34"/>
  <c r="K59" i="34" s="1"/>
  <c r="I58" i="34"/>
  <c r="K58" i="34" s="1"/>
  <c r="I57" i="34"/>
  <c r="K57" i="34" s="1"/>
  <c r="I56" i="34"/>
  <c r="K56" i="34" s="1"/>
  <c r="I55" i="34"/>
  <c r="K55" i="34" s="1"/>
  <c r="I54" i="34"/>
  <c r="K54" i="34" s="1"/>
  <c r="I53" i="34"/>
  <c r="K53" i="34" s="1"/>
  <c r="K52" i="34"/>
  <c r="L52" i="34" s="1"/>
  <c r="I52" i="34"/>
  <c r="I51" i="34"/>
  <c r="K51" i="34" s="1"/>
  <c r="L51" i="34" s="1"/>
  <c r="K50" i="34"/>
  <c r="L50" i="34" s="1"/>
  <c r="I50" i="34"/>
  <c r="K49" i="34"/>
  <c r="M49" i="34" s="1"/>
  <c r="I49" i="34"/>
  <c r="K48" i="34"/>
  <c r="M48" i="34" s="1"/>
  <c r="I48" i="34"/>
  <c r="K47" i="34"/>
  <c r="M47" i="34" s="1"/>
  <c r="I47" i="34"/>
  <c r="K46" i="34"/>
  <c r="M46" i="34" s="1"/>
  <c r="I46" i="34"/>
  <c r="K45" i="34"/>
  <c r="M45" i="34" s="1"/>
  <c r="I45" i="34"/>
  <c r="K44" i="34"/>
  <c r="M44" i="34" s="1"/>
  <c r="I44" i="34"/>
  <c r="K43" i="34"/>
  <c r="M43" i="34" s="1"/>
  <c r="I43" i="34"/>
  <c r="L42" i="34"/>
  <c r="K42" i="34"/>
  <c r="M42" i="34" s="1"/>
  <c r="I42" i="34"/>
  <c r="K41" i="34"/>
  <c r="M41" i="34" s="1"/>
  <c r="I41" i="34"/>
  <c r="K40" i="34"/>
  <c r="M40" i="34" s="1"/>
  <c r="I40" i="34"/>
  <c r="K39" i="34"/>
  <c r="M39" i="34" s="1"/>
  <c r="I39" i="34"/>
  <c r="L38" i="34"/>
  <c r="K38" i="34"/>
  <c r="M38" i="34" s="1"/>
  <c r="I38" i="34"/>
  <c r="K37" i="34"/>
  <c r="M37" i="34" s="1"/>
  <c r="I37" i="34"/>
  <c r="K36" i="34"/>
  <c r="M36" i="34" s="1"/>
  <c r="I36" i="34"/>
  <c r="K35" i="34"/>
  <c r="M35" i="34" s="1"/>
  <c r="I35" i="34"/>
  <c r="L34" i="34"/>
  <c r="K34" i="34"/>
  <c r="M34" i="34" s="1"/>
  <c r="I34" i="34"/>
  <c r="K33" i="34"/>
  <c r="M33" i="34" s="1"/>
  <c r="I33" i="34"/>
  <c r="K32" i="34"/>
  <c r="M32" i="34" s="1"/>
  <c r="I32" i="34"/>
  <c r="K31" i="34"/>
  <c r="M31" i="34" s="1"/>
  <c r="I31" i="34"/>
  <c r="K30" i="34"/>
  <c r="M30" i="34" s="1"/>
  <c r="I30" i="34"/>
  <c r="K29" i="34"/>
  <c r="M29" i="34" s="1"/>
  <c r="I29" i="34"/>
  <c r="L28" i="34"/>
  <c r="K28" i="34"/>
  <c r="M28" i="34" s="1"/>
  <c r="I28" i="34"/>
  <c r="K27" i="34"/>
  <c r="M27" i="34" s="1"/>
  <c r="I27" i="34"/>
  <c r="L26" i="34"/>
  <c r="K26" i="34"/>
  <c r="M26" i="34" s="1"/>
  <c r="I26" i="34"/>
  <c r="K25" i="34"/>
  <c r="M25" i="34" s="1"/>
  <c r="I25" i="34"/>
  <c r="K24" i="34"/>
  <c r="M24" i="34" s="1"/>
  <c r="I24" i="34"/>
  <c r="K23" i="34"/>
  <c r="M23" i="34" s="1"/>
  <c r="I23" i="34"/>
  <c r="M22" i="34"/>
  <c r="L22" i="34"/>
  <c r="K22" i="34"/>
  <c r="I22" i="34"/>
  <c r="K21" i="34"/>
  <c r="M21" i="34" s="1"/>
  <c r="I21" i="34"/>
  <c r="K20" i="34"/>
  <c r="M20" i="34" s="1"/>
  <c r="I20" i="34"/>
  <c r="K19" i="34"/>
  <c r="M19" i="34" s="1"/>
  <c r="I19" i="34"/>
  <c r="K18" i="34"/>
  <c r="M18" i="34" s="1"/>
  <c r="I18" i="34"/>
  <c r="K17" i="34"/>
  <c r="M17" i="34" s="1"/>
  <c r="I17" i="34"/>
  <c r="M16" i="34"/>
  <c r="K16" i="34"/>
  <c r="L16" i="34" s="1"/>
  <c r="I16" i="34"/>
  <c r="K15" i="34"/>
  <c r="M15" i="34" s="1"/>
  <c r="I15" i="34"/>
  <c r="M14" i="34"/>
  <c r="K14" i="34"/>
  <c r="L14" i="34" s="1"/>
  <c r="I14" i="34"/>
  <c r="K13" i="34"/>
  <c r="M13" i="34" s="1"/>
  <c r="I13" i="34"/>
  <c r="K12" i="34"/>
  <c r="M12" i="34" s="1"/>
  <c r="I12" i="34"/>
  <c r="K11" i="34"/>
  <c r="M11" i="34" s="1"/>
  <c r="I11" i="34"/>
  <c r="K10" i="34"/>
  <c r="M10" i="34" s="1"/>
  <c r="I10" i="34"/>
  <c r="K9" i="34"/>
  <c r="M9" i="34" s="1"/>
  <c r="I9" i="34"/>
  <c r="M8" i="34"/>
  <c r="K8" i="34"/>
  <c r="L8" i="34" s="1"/>
  <c r="I8" i="34"/>
  <c r="K7" i="34"/>
  <c r="I7" i="34"/>
  <c r="M6" i="34"/>
  <c r="K6" i="34"/>
  <c r="L6" i="34" s="1"/>
  <c r="I6" i="34"/>
  <c r="K5" i="34"/>
  <c r="I5" i="34"/>
  <c r="K4" i="34"/>
  <c r="M4" i="34" s="1"/>
  <c r="I4" i="34"/>
  <c r="K3" i="34"/>
  <c r="I3" i="34"/>
  <c r="D1" i="34"/>
  <c r="H4" i="32"/>
  <c r="J4" i="32" s="1"/>
  <c r="K4" i="32" s="1"/>
  <c r="H3" i="32"/>
  <c r="J3" i="32" s="1"/>
  <c r="K3" i="32" s="1"/>
  <c r="H198" i="7"/>
  <c r="J198" i="7" s="1"/>
  <c r="M81" i="34" l="1"/>
  <c r="L81" i="34"/>
  <c r="M106" i="34"/>
  <c r="L106" i="34"/>
  <c r="M55" i="34"/>
  <c r="L55" i="34"/>
  <c r="M89" i="34"/>
  <c r="L89" i="34"/>
  <c r="M108" i="34"/>
  <c r="L108" i="34"/>
  <c r="M57" i="34"/>
  <c r="L57" i="34"/>
  <c r="M71" i="34"/>
  <c r="L71" i="34"/>
  <c r="M110" i="34"/>
  <c r="L110" i="34"/>
  <c r="M122" i="34"/>
  <c r="L122" i="34"/>
  <c r="M59" i="34"/>
  <c r="L59" i="34"/>
  <c r="M65" i="34"/>
  <c r="L65" i="34"/>
  <c r="M85" i="34"/>
  <c r="L85" i="34"/>
  <c r="M75" i="34"/>
  <c r="L75" i="34"/>
  <c r="M69" i="34"/>
  <c r="L69" i="34"/>
  <c r="M112" i="34"/>
  <c r="L112" i="34"/>
  <c r="M124" i="34"/>
  <c r="L124" i="34"/>
  <c r="M96" i="34"/>
  <c r="L96" i="34"/>
  <c r="M73" i="34"/>
  <c r="L73" i="34"/>
  <c r="M53" i="34"/>
  <c r="L53" i="34"/>
  <c r="M87" i="34"/>
  <c r="L87" i="34"/>
  <c r="M78" i="34"/>
  <c r="L78" i="34"/>
  <c r="M104" i="34"/>
  <c r="L104" i="34"/>
  <c r="M115" i="34"/>
  <c r="L115" i="34"/>
  <c r="M120" i="34"/>
  <c r="L120" i="34"/>
  <c r="L4" i="34"/>
  <c r="L12" i="34"/>
  <c r="L20" i="34"/>
  <c r="L32" i="34"/>
  <c r="L48" i="34"/>
  <c r="M68" i="34"/>
  <c r="L68" i="34"/>
  <c r="M84" i="34"/>
  <c r="L84" i="34"/>
  <c r="M105" i="34"/>
  <c r="L105" i="34"/>
  <c r="M121" i="34"/>
  <c r="L121" i="34"/>
  <c r="M62" i="34"/>
  <c r="L62" i="34"/>
  <c r="M79" i="34"/>
  <c r="L79" i="34"/>
  <c r="M100" i="34"/>
  <c r="L100" i="34"/>
  <c r="M116" i="34"/>
  <c r="L116" i="34"/>
  <c r="L10" i="34"/>
  <c r="L18" i="34"/>
  <c r="L36" i="34"/>
  <c r="M64" i="34"/>
  <c r="L64" i="34"/>
  <c r="M80" i="34"/>
  <c r="L80" i="34"/>
  <c r="M101" i="34"/>
  <c r="L101" i="34"/>
  <c r="M117" i="34"/>
  <c r="L117" i="34"/>
  <c r="M63" i="34"/>
  <c r="L63" i="34"/>
  <c r="M90" i="34"/>
  <c r="L90" i="34"/>
  <c r="M111" i="34"/>
  <c r="L111" i="34"/>
  <c r="M5" i="34"/>
  <c r="L5" i="34"/>
  <c r="L30" i="34"/>
  <c r="L46" i="34"/>
  <c r="M54" i="34"/>
  <c r="L54" i="34"/>
  <c r="M70" i="34"/>
  <c r="L70" i="34"/>
  <c r="M86" i="34"/>
  <c r="L86" i="34"/>
  <c r="M107" i="34"/>
  <c r="L107" i="34"/>
  <c r="M123" i="34"/>
  <c r="L123" i="34"/>
  <c r="M99" i="34"/>
  <c r="L99" i="34"/>
  <c r="M74" i="34"/>
  <c r="L74" i="34"/>
  <c r="M95" i="34"/>
  <c r="L95" i="34"/>
  <c r="L24" i="34"/>
  <c r="L40" i="34"/>
  <c r="M60" i="34"/>
  <c r="L60" i="34"/>
  <c r="M76" i="34"/>
  <c r="L76" i="34"/>
  <c r="M97" i="34"/>
  <c r="L97" i="34"/>
  <c r="M102" i="34"/>
  <c r="L102" i="34"/>
  <c r="M113" i="34"/>
  <c r="L113" i="34"/>
  <c r="M118" i="34"/>
  <c r="L118" i="34"/>
  <c r="M67" i="34"/>
  <c r="L67" i="34"/>
  <c r="M7" i="34"/>
  <c r="L7" i="34"/>
  <c r="M66" i="34"/>
  <c r="L66" i="34"/>
  <c r="M82" i="34"/>
  <c r="L82" i="34"/>
  <c r="M103" i="34"/>
  <c r="L103" i="34"/>
  <c r="M119" i="34"/>
  <c r="L119" i="34"/>
  <c r="M83" i="34"/>
  <c r="L83" i="34"/>
  <c r="M58" i="34"/>
  <c r="L58" i="34"/>
  <c r="M3" i="34"/>
  <c r="L3" i="34"/>
  <c r="L44" i="34"/>
  <c r="M56" i="34"/>
  <c r="L56" i="34"/>
  <c r="M61" i="34"/>
  <c r="L61" i="34"/>
  <c r="M72" i="34"/>
  <c r="L72" i="34"/>
  <c r="M77" i="34"/>
  <c r="L77" i="34"/>
  <c r="M88" i="34"/>
  <c r="L88" i="34"/>
  <c r="M98" i="34"/>
  <c r="L98" i="34"/>
  <c r="M109" i="34"/>
  <c r="L109" i="34"/>
  <c r="M114" i="34"/>
  <c r="L114" i="34"/>
  <c r="M125" i="34"/>
  <c r="L125" i="34"/>
  <c r="L9" i="34"/>
  <c r="L11" i="34"/>
  <c r="L13" i="34"/>
  <c r="L15" i="34"/>
  <c r="L17" i="34"/>
  <c r="L19" i="34"/>
  <c r="L21" i="34"/>
  <c r="L23" i="34"/>
  <c r="L25" i="34"/>
  <c r="L27" i="34"/>
  <c r="L29" i="34"/>
  <c r="L31" i="34"/>
  <c r="L33" i="34"/>
  <c r="L35" i="34"/>
  <c r="L37" i="34"/>
  <c r="L39" i="34"/>
  <c r="L41" i="34"/>
  <c r="L43" i="34"/>
  <c r="L45" i="34"/>
  <c r="L47" i="34"/>
  <c r="L49" i="34"/>
  <c r="K198" i="7"/>
  <c r="H7" i="7"/>
  <c r="J7" i="7" s="1"/>
  <c r="H6" i="7"/>
  <c r="J6" i="7" s="1"/>
  <c r="I334" i="31"/>
  <c r="K334" i="31" s="1"/>
  <c r="I333" i="31"/>
  <c r="K333" i="31" s="1"/>
  <c r="I332" i="31"/>
  <c r="K332" i="31" s="1"/>
  <c r="I331" i="31"/>
  <c r="K331" i="31" s="1"/>
  <c r="I330" i="31"/>
  <c r="K330" i="31" s="1"/>
  <c r="I329" i="31"/>
  <c r="K329" i="31" s="1"/>
  <c r="I328" i="31"/>
  <c r="K328" i="31" s="1"/>
  <c r="I327" i="31"/>
  <c r="K327" i="31" s="1"/>
  <c r="I326" i="31"/>
  <c r="K326" i="31" s="1"/>
  <c r="I325" i="31"/>
  <c r="K325" i="31" s="1"/>
  <c r="I324" i="31"/>
  <c r="K324" i="31" s="1"/>
  <c r="I323" i="31"/>
  <c r="K323" i="31" s="1"/>
  <c r="I322" i="31"/>
  <c r="K322" i="31" s="1"/>
  <c r="I321" i="31"/>
  <c r="K321" i="31" s="1"/>
  <c r="I320" i="31"/>
  <c r="K320" i="31" s="1"/>
  <c r="I319" i="31"/>
  <c r="K319" i="31" s="1"/>
  <c r="I318" i="31"/>
  <c r="K318" i="31" s="1"/>
  <c r="I317" i="31"/>
  <c r="K317" i="31" s="1"/>
  <c r="I316" i="31"/>
  <c r="K316" i="31" s="1"/>
  <c r="I315" i="31"/>
  <c r="K315" i="31" s="1"/>
  <c r="I314" i="31"/>
  <c r="K314" i="31" s="1"/>
  <c r="I313" i="31"/>
  <c r="K313" i="31" s="1"/>
  <c r="I312" i="31"/>
  <c r="K312" i="31" s="1"/>
  <c r="I311" i="31"/>
  <c r="K311" i="31" s="1"/>
  <c r="I310" i="31"/>
  <c r="K310" i="31" s="1"/>
  <c r="I309" i="31"/>
  <c r="K309" i="31" s="1"/>
  <c r="I308" i="31"/>
  <c r="K308" i="31" s="1"/>
  <c r="I307" i="31"/>
  <c r="K307" i="31" s="1"/>
  <c r="I306" i="31"/>
  <c r="K306" i="31" s="1"/>
  <c r="I305" i="31"/>
  <c r="K305" i="31" s="1"/>
  <c r="I304" i="31"/>
  <c r="K304" i="31" s="1"/>
  <c r="I303" i="31"/>
  <c r="K303" i="31" s="1"/>
  <c r="I302" i="31"/>
  <c r="K302" i="31" s="1"/>
  <c r="I301" i="31"/>
  <c r="K301" i="31" s="1"/>
  <c r="I300" i="31"/>
  <c r="K300" i="31" s="1"/>
  <c r="I299" i="31"/>
  <c r="K299" i="31" s="1"/>
  <c r="I298" i="31"/>
  <c r="K298" i="31" s="1"/>
  <c r="I297" i="31"/>
  <c r="K297" i="31" s="1"/>
  <c r="I296" i="31"/>
  <c r="K296" i="31" s="1"/>
  <c r="I295" i="31"/>
  <c r="K295" i="31" s="1"/>
  <c r="I294" i="31"/>
  <c r="K294" i="31" s="1"/>
  <c r="I293" i="31"/>
  <c r="K293" i="31" s="1"/>
  <c r="I292" i="31"/>
  <c r="K292" i="31" s="1"/>
  <c r="I291" i="31"/>
  <c r="K291" i="31" s="1"/>
  <c r="I290" i="31"/>
  <c r="K290" i="31" s="1"/>
  <c r="I289" i="31"/>
  <c r="K289" i="31" s="1"/>
  <c r="I288" i="31"/>
  <c r="K288" i="31" s="1"/>
  <c r="I287" i="31"/>
  <c r="K287" i="31" s="1"/>
  <c r="I286" i="31"/>
  <c r="K286" i="31" s="1"/>
  <c r="I285" i="31"/>
  <c r="K285" i="31" s="1"/>
  <c r="I284" i="31"/>
  <c r="K284" i="31" s="1"/>
  <c r="I283" i="31"/>
  <c r="K283" i="31" s="1"/>
  <c r="I282" i="31"/>
  <c r="K282" i="31" s="1"/>
  <c r="I281" i="31"/>
  <c r="K281" i="31" s="1"/>
  <c r="I280" i="31"/>
  <c r="K280" i="31" s="1"/>
  <c r="I279" i="31"/>
  <c r="K279" i="31" s="1"/>
  <c r="I278" i="31"/>
  <c r="K278" i="31" s="1"/>
  <c r="I277" i="31"/>
  <c r="K277" i="31" s="1"/>
  <c r="K276" i="31"/>
  <c r="I276" i="31"/>
  <c r="I275" i="31"/>
  <c r="K275" i="31" s="1"/>
  <c r="I274" i="31"/>
  <c r="K274" i="31" s="1"/>
  <c r="I273" i="31"/>
  <c r="K273" i="31" s="1"/>
  <c r="I272" i="31"/>
  <c r="K272" i="31" s="1"/>
  <c r="I271" i="31"/>
  <c r="K271" i="31" s="1"/>
  <c r="I270" i="31"/>
  <c r="K270" i="31" s="1"/>
  <c r="I269" i="31"/>
  <c r="K269" i="31" s="1"/>
  <c r="I268" i="31"/>
  <c r="K268" i="31" s="1"/>
  <c r="I267" i="31"/>
  <c r="K267" i="31" s="1"/>
  <c r="I266" i="31"/>
  <c r="K266" i="31" s="1"/>
  <c r="I265" i="31"/>
  <c r="K265" i="31" s="1"/>
  <c r="I264" i="31"/>
  <c r="K264" i="31" s="1"/>
  <c r="I263" i="31"/>
  <c r="K263" i="31" s="1"/>
  <c r="I262" i="31"/>
  <c r="K262" i="31" s="1"/>
  <c r="I261" i="31"/>
  <c r="K261" i="31" s="1"/>
  <c r="I260" i="31"/>
  <c r="K260" i="31" s="1"/>
  <c r="I259" i="31"/>
  <c r="K259" i="31" s="1"/>
  <c r="I258" i="31"/>
  <c r="K258" i="31" s="1"/>
  <c r="I257" i="31"/>
  <c r="K257" i="31" s="1"/>
  <c r="I256" i="31"/>
  <c r="K256" i="31" s="1"/>
  <c r="I255" i="31"/>
  <c r="K255" i="31" s="1"/>
  <c r="I254" i="31"/>
  <c r="K254" i="31" s="1"/>
  <c r="I253" i="31"/>
  <c r="K253" i="31" s="1"/>
  <c r="I252" i="31"/>
  <c r="K252" i="31" s="1"/>
  <c r="I251" i="31"/>
  <c r="K251" i="31" s="1"/>
  <c r="I250" i="31"/>
  <c r="K250" i="31" s="1"/>
  <c r="I249" i="31"/>
  <c r="K249" i="31" s="1"/>
  <c r="I248" i="31"/>
  <c r="K248" i="31" s="1"/>
  <c r="I247" i="31"/>
  <c r="K247" i="31" s="1"/>
  <c r="I246" i="31"/>
  <c r="K246" i="31" s="1"/>
  <c r="I245" i="31"/>
  <c r="K245" i="31" s="1"/>
  <c r="I244" i="31"/>
  <c r="K244" i="31" s="1"/>
  <c r="I243" i="31"/>
  <c r="K243" i="31" s="1"/>
  <c r="I242" i="31"/>
  <c r="K242" i="31" s="1"/>
  <c r="I241" i="31"/>
  <c r="K241" i="31" s="1"/>
  <c r="I240" i="31"/>
  <c r="K240" i="31" s="1"/>
  <c r="I239" i="31"/>
  <c r="K239" i="31" s="1"/>
  <c r="I238" i="31"/>
  <c r="K238" i="31" s="1"/>
  <c r="I237" i="31"/>
  <c r="K237" i="31" s="1"/>
  <c r="I236" i="31"/>
  <c r="K236" i="31" s="1"/>
  <c r="I235" i="31"/>
  <c r="K235" i="31" s="1"/>
  <c r="I234" i="31"/>
  <c r="K234" i="31" s="1"/>
  <c r="I233" i="31"/>
  <c r="K233" i="31" s="1"/>
  <c r="I232" i="31"/>
  <c r="K232" i="31" s="1"/>
  <c r="I231" i="31"/>
  <c r="K231" i="31" s="1"/>
  <c r="I230" i="31"/>
  <c r="K230" i="31" s="1"/>
  <c r="I229" i="31"/>
  <c r="K229" i="31" s="1"/>
  <c r="I228" i="31"/>
  <c r="K228" i="31" s="1"/>
  <c r="I227" i="31"/>
  <c r="K227" i="31" s="1"/>
  <c r="I226" i="31"/>
  <c r="K226" i="31" s="1"/>
  <c r="I225" i="31"/>
  <c r="K225" i="31" s="1"/>
  <c r="I224" i="31"/>
  <c r="K224" i="31" s="1"/>
  <c r="I223" i="31"/>
  <c r="K223" i="31" s="1"/>
  <c r="I222" i="31"/>
  <c r="K222" i="31" s="1"/>
  <c r="I221" i="31"/>
  <c r="K221" i="31" s="1"/>
  <c r="I220" i="31"/>
  <c r="K220" i="31" s="1"/>
  <c r="I219" i="31"/>
  <c r="K219" i="31" s="1"/>
  <c r="I218" i="31"/>
  <c r="K218" i="31" s="1"/>
  <c r="I217" i="31"/>
  <c r="K217" i="31" s="1"/>
  <c r="I216" i="31"/>
  <c r="K216" i="31" s="1"/>
  <c r="I215" i="31"/>
  <c r="K215" i="31" s="1"/>
  <c r="I214" i="31"/>
  <c r="K214" i="31" s="1"/>
  <c r="I213" i="31"/>
  <c r="K213" i="31" s="1"/>
  <c r="I212" i="31"/>
  <c r="K212" i="31" s="1"/>
  <c r="I211" i="31"/>
  <c r="K211" i="31" s="1"/>
  <c r="I210" i="31"/>
  <c r="K210" i="31" s="1"/>
  <c r="K209" i="31"/>
  <c r="I209" i="31"/>
  <c r="I208" i="31"/>
  <c r="K208" i="31" s="1"/>
  <c r="I207" i="31"/>
  <c r="K207" i="31" s="1"/>
  <c r="I206" i="31"/>
  <c r="K206" i="31" s="1"/>
  <c r="I205" i="31"/>
  <c r="K205" i="31" s="1"/>
  <c r="I204" i="31"/>
  <c r="K204" i="31" s="1"/>
  <c r="I203" i="31"/>
  <c r="K203" i="31" s="1"/>
  <c r="I202" i="31"/>
  <c r="K202" i="31" s="1"/>
  <c r="I201" i="31"/>
  <c r="K201" i="31" s="1"/>
  <c r="I200" i="31"/>
  <c r="K200" i="31" s="1"/>
  <c r="I199" i="31"/>
  <c r="K199" i="31" s="1"/>
  <c r="I198" i="31"/>
  <c r="K198" i="31" s="1"/>
  <c r="I197" i="31"/>
  <c r="K197" i="31" s="1"/>
  <c r="I196" i="31"/>
  <c r="K196" i="31" s="1"/>
  <c r="I195" i="31"/>
  <c r="K195" i="31" s="1"/>
  <c r="I194" i="31"/>
  <c r="K194" i="31" s="1"/>
  <c r="I193" i="31"/>
  <c r="K193" i="31" s="1"/>
  <c r="K192" i="31"/>
  <c r="I192" i="31"/>
  <c r="I191" i="31"/>
  <c r="K191" i="31" s="1"/>
  <c r="I190" i="31"/>
  <c r="K190" i="31" s="1"/>
  <c r="I189" i="31"/>
  <c r="K189" i="31" s="1"/>
  <c r="I188" i="31"/>
  <c r="K188" i="31" s="1"/>
  <c r="I187" i="31"/>
  <c r="K187" i="31" s="1"/>
  <c r="I186" i="31"/>
  <c r="K186" i="31" s="1"/>
  <c r="I185" i="31"/>
  <c r="K185" i="31" s="1"/>
  <c r="I184" i="31"/>
  <c r="K184" i="31" s="1"/>
  <c r="I183" i="31"/>
  <c r="K183" i="31" s="1"/>
  <c r="I182" i="31"/>
  <c r="K182" i="31" s="1"/>
  <c r="I181" i="31"/>
  <c r="K181" i="31" s="1"/>
  <c r="K180" i="31"/>
  <c r="I180" i="31"/>
  <c r="I179" i="31"/>
  <c r="K179" i="31" s="1"/>
  <c r="I178" i="31"/>
  <c r="K178" i="31" s="1"/>
  <c r="I177" i="31"/>
  <c r="K177" i="31" s="1"/>
  <c r="I176" i="31"/>
  <c r="K176" i="31" s="1"/>
  <c r="I175" i="31"/>
  <c r="K175" i="31" s="1"/>
  <c r="I174" i="31"/>
  <c r="K174" i="31" s="1"/>
  <c r="I173" i="31"/>
  <c r="K173" i="31" s="1"/>
  <c r="I172" i="31"/>
  <c r="K172" i="31" s="1"/>
  <c r="I171" i="31"/>
  <c r="K171" i="31" s="1"/>
  <c r="I170" i="31"/>
  <c r="K170" i="31" s="1"/>
  <c r="I169" i="31"/>
  <c r="K169" i="31" s="1"/>
  <c r="I168" i="31"/>
  <c r="K168" i="31" s="1"/>
  <c r="I167" i="31"/>
  <c r="K167" i="31" s="1"/>
  <c r="I166" i="31"/>
  <c r="K166" i="31" s="1"/>
  <c r="I165" i="31"/>
  <c r="K165" i="31" s="1"/>
  <c r="I164" i="31"/>
  <c r="K164" i="31" s="1"/>
  <c r="I163" i="31"/>
  <c r="K163" i="31" s="1"/>
  <c r="I162" i="31"/>
  <c r="K162" i="31" s="1"/>
  <c r="I161" i="31"/>
  <c r="K161" i="31" s="1"/>
  <c r="I160" i="31"/>
  <c r="K160" i="31" s="1"/>
  <c r="I159" i="31"/>
  <c r="K159" i="31" s="1"/>
  <c r="I158" i="31"/>
  <c r="K158" i="31" s="1"/>
  <c r="I157" i="31"/>
  <c r="K157" i="31" s="1"/>
  <c r="I156" i="31"/>
  <c r="K156" i="31" s="1"/>
  <c r="I155" i="31"/>
  <c r="K155" i="31" s="1"/>
  <c r="I154" i="31"/>
  <c r="K154" i="31" s="1"/>
  <c r="I153" i="31"/>
  <c r="K153" i="31" s="1"/>
  <c r="I152" i="31"/>
  <c r="K152" i="31" s="1"/>
  <c r="I151" i="31"/>
  <c r="K151" i="31" s="1"/>
  <c r="I150" i="31"/>
  <c r="K150" i="31" s="1"/>
  <c r="I149" i="31"/>
  <c r="K149" i="31" s="1"/>
  <c r="I148" i="31"/>
  <c r="K148" i="31" s="1"/>
  <c r="I147" i="31"/>
  <c r="K147" i="31" s="1"/>
  <c r="I146" i="31"/>
  <c r="K146" i="31" s="1"/>
  <c r="I145" i="31"/>
  <c r="K145" i="31" s="1"/>
  <c r="I144" i="31"/>
  <c r="K144" i="31" s="1"/>
  <c r="I143" i="31"/>
  <c r="K143" i="31" s="1"/>
  <c r="I142" i="31"/>
  <c r="K142" i="31" s="1"/>
  <c r="K141" i="31"/>
  <c r="I141" i="31"/>
  <c r="I140" i="31"/>
  <c r="K140" i="31" s="1"/>
  <c r="I139" i="31"/>
  <c r="K139" i="31" s="1"/>
  <c r="I138" i="31"/>
  <c r="K138" i="31" s="1"/>
  <c r="I137" i="31"/>
  <c r="K137" i="31" s="1"/>
  <c r="I136" i="31"/>
  <c r="K136" i="31" s="1"/>
  <c r="I135" i="31"/>
  <c r="K135" i="31" s="1"/>
  <c r="I134" i="31"/>
  <c r="K134" i="31" s="1"/>
  <c r="I131" i="31"/>
  <c r="K131" i="31" s="1"/>
  <c r="I130" i="31"/>
  <c r="K130" i="31" s="1"/>
  <c r="I129" i="31"/>
  <c r="K129" i="31" s="1"/>
  <c r="I128" i="31"/>
  <c r="K128" i="31" s="1"/>
  <c r="I127" i="31"/>
  <c r="K127" i="31" s="1"/>
  <c r="I126" i="31"/>
  <c r="K126" i="31" s="1"/>
  <c r="I125" i="31"/>
  <c r="K125" i="31" s="1"/>
  <c r="I124" i="31"/>
  <c r="K124" i="31" s="1"/>
  <c r="I123" i="31"/>
  <c r="K123" i="31" s="1"/>
  <c r="I122" i="31"/>
  <c r="K122" i="31" s="1"/>
  <c r="I121" i="31"/>
  <c r="K121" i="31" s="1"/>
  <c r="I120" i="31"/>
  <c r="K120" i="31" s="1"/>
  <c r="I119" i="31"/>
  <c r="K119" i="31" s="1"/>
  <c r="I118" i="31"/>
  <c r="K118" i="31" s="1"/>
  <c r="I117" i="31"/>
  <c r="K117" i="31" s="1"/>
  <c r="I116" i="31"/>
  <c r="K116" i="31" s="1"/>
  <c r="I115" i="31"/>
  <c r="K115" i="31" s="1"/>
  <c r="I114" i="31"/>
  <c r="K114" i="31" s="1"/>
  <c r="I113" i="31"/>
  <c r="K113" i="31" s="1"/>
  <c r="I112" i="31"/>
  <c r="K112" i="31" s="1"/>
  <c r="I111" i="31"/>
  <c r="K111" i="31" s="1"/>
  <c r="I110" i="31"/>
  <c r="K110" i="31" s="1"/>
  <c r="I109" i="31"/>
  <c r="K109" i="31" s="1"/>
  <c r="I108" i="31"/>
  <c r="K108" i="31" s="1"/>
  <c r="I107" i="31"/>
  <c r="K107" i="31" s="1"/>
  <c r="I106" i="31"/>
  <c r="K106" i="31" s="1"/>
  <c r="I105" i="31"/>
  <c r="K105" i="31" s="1"/>
  <c r="I104" i="31"/>
  <c r="K104" i="31" s="1"/>
  <c r="I103" i="31"/>
  <c r="K103" i="31" s="1"/>
  <c r="I102" i="31"/>
  <c r="K102" i="31" s="1"/>
  <c r="I101" i="31"/>
  <c r="K101" i="31" s="1"/>
  <c r="K100" i="31"/>
  <c r="I100" i="31"/>
  <c r="I99" i="31"/>
  <c r="K99" i="31" s="1"/>
  <c r="I98" i="31"/>
  <c r="K98" i="31" s="1"/>
  <c r="I97" i="31"/>
  <c r="K97" i="31" s="1"/>
  <c r="I96" i="31"/>
  <c r="K96" i="31" s="1"/>
  <c r="I95" i="31"/>
  <c r="K95" i="31" s="1"/>
  <c r="I94" i="31"/>
  <c r="K94" i="31" s="1"/>
  <c r="I93" i="31"/>
  <c r="K93" i="31" s="1"/>
  <c r="I92" i="31"/>
  <c r="K92" i="31" s="1"/>
  <c r="I91" i="31"/>
  <c r="K91" i="31" s="1"/>
  <c r="I90" i="31"/>
  <c r="K90" i="31" s="1"/>
  <c r="I89" i="31"/>
  <c r="K89" i="31" s="1"/>
  <c r="I88" i="31"/>
  <c r="K88" i="31" s="1"/>
  <c r="I87" i="31"/>
  <c r="K87" i="31" s="1"/>
  <c r="I86" i="31"/>
  <c r="K86" i="31" s="1"/>
  <c r="I85" i="31"/>
  <c r="K85" i="31" s="1"/>
  <c r="K84" i="31"/>
  <c r="I84" i="31"/>
  <c r="I83" i="31"/>
  <c r="K83" i="31" s="1"/>
  <c r="I82" i="31"/>
  <c r="K82" i="31" s="1"/>
  <c r="I81" i="31"/>
  <c r="K81" i="31" s="1"/>
  <c r="I80" i="31"/>
  <c r="K80" i="31" s="1"/>
  <c r="I79" i="31"/>
  <c r="K79" i="31" s="1"/>
  <c r="I78" i="31"/>
  <c r="K78" i="31" s="1"/>
  <c r="I77" i="31"/>
  <c r="K77" i="31" s="1"/>
  <c r="I76" i="31"/>
  <c r="K76" i="31" s="1"/>
  <c r="I75" i="31"/>
  <c r="K75" i="31" s="1"/>
  <c r="I74" i="31"/>
  <c r="K74" i="31" s="1"/>
  <c r="I73" i="31"/>
  <c r="K73" i="31" s="1"/>
  <c r="I72" i="31"/>
  <c r="K72" i="31" s="1"/>
  <c r="I71" i="31"/>
  <c r="K71" i="31" s="1"/>
  <c r="I70" i="31"/>
  <c r="K70" i="31" s="1"/>
  <c r="I69" i="31"/>
  <c r="K69" i="31" s="1"/>
  <c r="I68" i="31"/>
  <c r="K68" i="31" s="1"/>
  <c r="I67" i="31"/>
  <c r="K67" i="31" s="1"/>
  <c r="I66" i="31"/>
  <c r="K66" i="31" s="1"/>
  <c r="I65" i="31"/>
  <c r="K65" i="31" s="1"/>
  <c r="I64" i="31"/>
  <c r="K64" i="31" s="1"/>
  <c r="K63" i="31"/>
  <c r="I63" i="31"/>
  <c r="I62" i="31"/>
  <c r="K62" i="31" s="1"/>
  <c r="I61" i="31"/>
  <c r="K61" i="31" s="1"/>
  <c r="I60" i="31"/>
  <c r="K60" i="31" s="1"/>
  <c r="I59" i="31"/>
  <c r="K59" i="31" s="1"/>
  <c r="I58" i="31"/>
  <c r="K58" i="31" s="1"/>
  <c r="I57" i="31"/>
  <c r="K57" i="31" s="1"/>
  <c r="I56" i="31"/>
  <c r="K56" i="31" s="1"/>
  <c r="I55" i="31"/>
  <c r="K55" i="31" s="1"/>
  <c r="I54" i="31"/>
  <c r="K54" i="31" s="1"/>
  <c r="I53" i="31"/>
  <c r="K53" i="31" s="1"/>
  <c r="I52" i="31"/>
  <c r="K52" i="31" s="1"/>
  <c r="I51" i="31"/>
  <c r="K51" i="31" s="1"/>
  <c r="I50" i="31"/>
  <c r="K50" i="31" s="1"/>
  <c r="I49" i="31"/>
  <c r="K49" i="31" s="1"/>
  <c r="I48" i="31"/>
  <c r="K48" i="31" s="1"/>
  <c r="I47" i="31"/>
  <c r="K47" i="31" s="1"/>
  <c r="I46" i="31"/>
  <c r="K46" i="31" s="1"/>
  <c r="I45" i="31"/>
  <c r="K45" i="31" s="1"/>
  <c r="I44" i="31"/>
  <c r="K44" i="31" s="1"/>
  <c r="I43" i="31"/>
  <c r="K43" i="31" s="1"/>
  <c r="I42" i="31"/>
  <c r="K42" i="31" s="1"/>
  <c r="I41" i="31"/>
  <c r="K41" i="31" s="1"/>
  <c r="I40" i="31"/>
  <c r="K40" i="31" s="1"/>
  <c r="I39" i="31"/>
  <c r="K39" i="31" s="1"/>
  <c r="I38" i="31"/>
  <c r="K38" i="31" s="1"/>
  <c r="I37" i="31"/>
  <c r="K37" i="31" s="1"/>
  <c r="I36" i="31"/>
  <c r="K36" i="31" s="1"/>
  <c r="I35" i="31"/>
  <c r="K35" i="31" s="1"/>
  <c r="I34" i="31"/>
  <c r="K34" i="31" s="1"/>
  <c r="I33" i="31"/>
  <c r="K33" i="31" s="1"/>
  <c r="I32" i="31"/>
  <c r="K32" i="31" s="1"/>
  <c r="I31" i="31"/>
  <c r="K31" i="31" s="1"/>
  <c r="I30" i="31"/>
  <c r="K30" i="31" s="1"/>
  <c r="I29" i="31"/>
  <c r="K29" i="31" s="1"/>
  <c r="I28" i="31"/>
  <c r="K28" i="31" s="1"/>
  <c r="I27" i="31"/>
  <c r="K27" i="31" s="1"/>
  <c r="K26" i="31"/>
  <c r="I26" i="31"/>
  <c r="I25" i="31"/>
  <c r="K25" i="31" s="1"/>
  <c r="I24" i="31"/>
  <c r="K24" i="31" s="1"/>
  <c r="I23" i="31"/>
  <c r="K23" i="31" s="1"/>
  <c r="I22" i="31"/>
  <c r="K22" i="31" s="1"/>
  <c r="I21" i="31"/>
  <c r="K21" i="31" s="1"/>
  <c r="I20" i="31"/>
  <c r="K20" i="31" s="1"/>
  <c r="I19" i="31"/>
  <c r="K19" i="31" s="1"/>
  <c r="I18" i="31"/>
  <c r="K18" i="31" s="1"/>
  <c r="I17" i="31"/>
  <c r="K17" i="31" s="1"/>
  <c r="I16" i="31"/>
  <c r="K16" i="31" s="1"/>
  <c r="K15" i="31"/>
  <c r="I15" i="31"/>
  <c r="I14" i="31"/>
  <c r="K14" i="31" s="1"/>
  <c r="I13" i="31"/>
  <c r="K13" i="31" s="1"/>
  <c r="I12" i="31"/>
  <c r="K12" i="31" s="1"/>
  <c r="I11" i="31"/>
  <c r="K11" i="31" s="1"/>
  <c r="I10" i="31"/>
  <c r="K10" i="31" s="1"/>
  <c r="I9" i="31"/>
  <c r="K9" i="31" s="1"/>
  <c r="I8" i="31"/>
  <c r="K8" i="31" s="1"/>
  <c r="I7" i="31"/>
  <c r="K7" i="31" s="1"/>
  <c r="I6" i="31"/>
  <c r="K6" i="31" s="1"/>
  <c r="I5" i="31"/>
  <c r="K5" i="31" s="1"/>
  <c r="I4" i="31"/>
  <c r="K4" i="31" s="1"/>
  <c r="I3" i="31"/>
  <c r="K3" i="31" s="1"/>
  <c r="D1" i="31"/>
  <c r="H152" i="7"/>
  <c r="H151" i="7"/>
  <c r="H150" i="7"/>
  <c r="H149" i="7"/>
  <c r="H148" i="7"/>
  <c r="H147" i="7"/>
  <c r="H146" i="7"/>
  <c r="J152" i="7" l="1"/>
  <c r="K152" i="7" s="1"/>
  <c r="J146" i="7"/>
  <c r="K146" i="7" s="1"/>
  <c r="J148" i="7"/>
  <c r="K148" i="7" s="1"/>
  <c r="J147" i="7"/>
  <c r="K147" i="7" s="1"/>
  <c r="J149" i="7"/>
  <c r="K149" i="7" s="1"/>
  <c r="J150" i="7"/>
  <c r="K150" i="7" s="1"/>
  <c r="J151" i="7"/>
  <c r="K151" i="7" s="1"/>
  <c r="L6" i="7"/>
  <c r="K6" i="7"/>
  <c r="L7" i="7"/>
  <c r="K7" i="7"/>
  <c r="H86" i="7"/>
  <c r="H42" i="7"/>
  <c r="J42" i="7" s="1"/>
  <c r="H41" i="7"/>
  <c r="J41" i="7" s="1"/>
  <c r="H40" i="7"/>
  <c r="H39" i="7"/>
  <c r="J39" i="7" s="1"/>
  <c r="H38" i="7"/>
  <c r="J38" i="7" s="1"/>
  <c r="H37" i="7"/>
  <c r="J37" i="7" s="1"/>
  <c r="H36" i="7"/>
  <c r="H35" i="7"/>
  <c r="J35" i="7" s="1"/>
  <c r="H34" i="7"/>
  <c r="J34" i="7" s="1"/>
  <c r="H106" i="6"/>
  <c r="J106" i="6" s="1"/>
  <c r="L106" i="6" s="1"/>
  <c r="H87" i="6"/>
  <c r="J87" i="6" s="1"/>
  <c r="H79" i="6"/>
  <c r="J79" i="6" s="1"/>
  <c r="H10" i="7"/>
  <c r="J10" i="7" s="1"/>
  <c r="H14" i="7"/>
  <c r="J14" i="7" s="1"/>
  <c r="H3" i="7"/>
  <c r="J3" i="7" s="1"/>
  <c r="H83" i="6"/>
  <c r="J83" i="6" s="1"/>
  <c r="K83" i="6" s="1"/>
  <c r="H81" i="6"/>
  <c r="J81" i="6" s="1"/>
  <c r="H77" i="6"/>
  <c r="J77" i="6" s="1"/>
  <c r="H116" i="5"/>
  <c r="J116" i="5" s="1"/>
  <c r="H75" i="6"/>
  <c r="J75" i="6" s="1"/>
  <c r="H73" i="6"/>
  <c r="J73" i="6" s="1"/>
  <c r="H74" i="6"/>
  <c r="J74" i="6" s="1"/>
  <c r="H76" i="6"/>
  <c r="J76" i="6" s="1"/>
  <c r="J86" i="7" l="1"/>
  <c r="K86" i="7" s="1"/>
  <c r="J36" i="7"/>
  <c r="K36" i="7" s="1"/>
  <c r="L74" i="6"/>
  <c r="K75" i="6"/>
  <c r="J40" i="7"/>
  <c r="L40" i="7" s="1"/>
  <c r="K106" i="6"/>
  <c r="L38" i="7"/>
  <c r="K38" i="7"/>
  <c r="K34" i="7"/>
  <c r="L34" i="7"/>
  <c r="L42" i="7"/>
  <c r="K42" i="7"/>
  <c r="L41" i="7"/>
  <c r="K41" i="7"/>
  <c r="L37" i="7"/>
  <c r="K37" i="7"/>
  <c r="L35" i="7"/>
  <c r="K35" i="7"/>
  <c r="L39" i="7"/>
  <c r="K39" i="7"/>
  <c r="L87" i="6"/>
  <c r="K87" i="6"/>
  <c r="L79" i="6"/>
  <c r="K79" i="6"/>
  <c r="L10" i="7"/>
  <c r="K10" i="7"/>
  <c r="L14" i="7"/>
  <c r="K14" i="7"/>
  <c r="K3" i="7"/>
  <c r="L3" i="7"/>
  <c r="L83" i="6"/>
  <c r="L81" i="6"/>
  <c r="K81" i="6"/>
  <c r="K77" i="6"/>
  <c r="L77" i="6"/>
  <c r="K116" i="5"/>
  <c r="L116" i="5"/>
  <c r="L76" i="6"/>
  <c r="K76" i="6"/>
  <c r="L73" i="6"/>
  <c r="K73" i="6"/>
  <c r="L75" i="6"/>
  <c r="K74" i="6"/>
  <c r="L86" i="7" l="1"/>
  <c r="K40" i="7"/>
  <c r="L36" i="7"/>
  <c r="H62" i="6"/>
  <c r="J62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2" i="6" l="1"/>
  <c r="K62" i="6"/>
  <c r="L9" i="6"/>
  <c r="K9" i="6"/>
  <c r="H79" i="7"/>
  <c r="J79" i="7" s="1"/>
  <c r="H78" i="7"/>
  <c r="J78" i="7" s="1"/>
  <c r="H77" i="7"/>
  <c r="J77" i="7" s="1"/>
  <c r="H127" i="7"/>
  <c r="J127" i="7" s="1"/>
  <c r="H56" i="7"/>
  <c r="J56" i="7" s="1"/>
  <c r="H55" i="7"/>
  <c r="J55" i="7" s="1"/>
  <c r="H54" i="7"/>
  <c r="J54" i="7" s="1"/>
  <c r="H53" i="7"/>
  <c r="J53" i="7" s="1"/>
  <c r="H52" i="7"/>
  <c r="J52" i="7" s="1"/>
  <c r="L77" i="7" l="1"/>
  <c r="K77" i="7"/>
  <c r="K78" i="7"/>
  <c r="L78" i="7"/>
  <c r="L79" i="7"/>
  <c r="K79" i="7"/>
  <c r="L127" i="7"/>
  <c r="K127" i="7"/>
  <c r="L52" i="7"/>
  <c r="K52" i="7"/>
  <c r="L53" i="7"/>
  <c r="K53" i="7"/>
  <c r="L54" i="7"/>
  <c r="K54" i="7"/>
  <c r="L55" i="7"/>
  <c r="K55" i="7"/>
  <c r="L56" i="7"/>
  <c r="K56" i="7"/>
  <c r="H206" i="7"/>
  <c r="J206" i="7" s="1"/>
  <c r="H19" i="7"/>
  <c r="J19" i="7" s="1"/>
  <c r="H16" i="7"/>
  <c r="J16" i="7" s="1"/>
  <c r="H99" i="7"/>
  <c r="H98" i="7"/>
  <c r="H122" i="6"/>
  <c r="J122" i="6" s="1"/>
  <c r="H121" i="6"/>
  <c r="J121" i="6" s="1"/>
  <c r="J99" i="7" l="1"/>
  <c r="L99" i="7" s="1"/>
  <c r="J98" i="7"/>
  <c r="K98" i="7" s="1"/>
  <c r="L206" i="7"/>
  <c r="K206" i="7"/>
  <c r="L19" i="7"/>
  <c r="K19" i="7"/>
  <c r="L16" i="7"/>
  <c r="K16" i="7"/>
  <c r="K99" i="7"/>
  <c r="L121" i="6"/>
  <c r="K121" i="6"/>
  <c r="L122" i="6"/>
  <c r="K122" i="6"/>
  <c r="L98" i="7" l="1"/>
  <c r="H57" i="6"/>
  <c r="J57" i="6" s="1"/>
  <c r="H119" i="5"/>
  <c r="H120" i="5"/>
  <c r="J120" i="5" s="1"/>
  <c r="L57" i="6" l="1"/>
  <c r="K57" i="6"/>
  <c r="K120" i="5"/>
  <c r="L1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J99" i="5" s="1"/>
  <c r="H100" i="5"/>
  <c r="J100" i="5" s="1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7" i="5"/>
  <c r="H118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50" i="6"/>
  <c r="H51" i="6"/>
  <c r="H52" i="6"/>
  <c r="H53" i="6"/>
  <c r="H54" i="6"/>
  <c r="H55" i="6"/>
  <c r="H56" i="6"/>
  <c r="H58" i="6"/>
  <c r="H59" i="6"/>
  <c r="H60" i="6"/>
  <c r="H61" i="6"/>
  <c r="H63" i="6"/>
  <c r="H64" i="6"/>
  <c r="H65" i="6"/>
  <c r="H66" i="6"/>
  <c r="H67" i="6"/>
  <c r="H68" i="6"/>
  <c r="H69" i="6"/>
  <c r="H70" i="6"/>
  <c r="H71" i="6"/>
  <c r="H72" i="6"/>
  <c r="H78" i="6"/>
  <c r="H80" i="6"/>
  <c r="H82" i="6"/>
  <c r="H84" i="6"/>
  <c r="H85" i="6"/>
  <c r="H86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7" i="6"/>
  <c r="H108" i="6"/>
  <c r="H109" i="6"/>
  <c r="H110" i="6"/>
  <c r="H111" i="6"/>
  <c r="H112" i="6"/>
  <c r="H113" i="6"/>
  <c r="H114" i="6"/>
  <c r="H115" i="6"/>
  <c r="H118" i="6"/>
  <c r="H119" i="6"/>
  <c r="H120" i="6"/>
  <c r="H123" i="6"/>
  <c r="H124" i="6"/>
  <c r="H125" i="6"/>
  <c r="H126" i="6"/>
  <c r="H127" i="6"/>
  <c r="H128" i="6"/>
  <c r="H129" i="6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K19" i="22" s="1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I4" i="22"/>
  <c r="K4" i="22" s="1"/>
  <c r="H4" i="7"/>
  <c r="J4" i="7" s="1"/>
  <c r="H5" i="7"/>
  <c r="J5" i="7" s="1"/>
  <c r="H8" i="7"/>
  <c r="J8" i="7" s="1"/>
  <c r="H9" i="7"/>
  <c r="J9" i="7" s="1"/>
  <c r="H13" i="7"/>
  <c r="J13" i="7" s="1"/>
  <c r="H15" i="7"/>
  <c r="J15" i="7" s="1"/>
  <c r="H17" i="7"/>
  <c r="J17" i="7" s="1"/>
  <c r="H18" i="7"/>
  <c r="J18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H43" i="7"/>
  <c r="J43" i="7" s="1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1" i="7"/>
  <c r="J51" i="7" s="1"/>
  <c r="H57" i="7"/>
  <c r="J57" i="7" s="1"/>
  <c r="H58" i="7"/>
  <c r="J58" i="7" s="1"/>
  <c r="H59" i="7"/>
  <c r="J59" i="7" s="1"/>
  <c r="H60" i="7"/>
  <c r="J60" i="7" s="1"/>
  <c r="H61" i="7"/>
  <c r="J61" i="7" s="1"/>
  <c r="H62" i="7"/>
  <c r="J62" i="7" s="1"/>
  <c r="H63" i="7"/>
  <c r="J63" i="7" s="1"/>
  <c r="H64" i="7"/>
  <c r="J64" i="7" s="1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J72" i="7" s="1"/>
  <c r="H73" i="7"/>
  <c r="J73" i="7" s="1"/>
  <c r="H74" i="7"/>
  <c r="J74" i="7" s="1"/>
  <c r="H75" i="7"/>
  <c r="J75" i="7" s="1"/>
  <c r="H76" i="7"/>
  <c r="J76" i="7" s="1"/>
  <c r="H80" i="7"/>
  <c r="J80" i="7" s="1"/>
  <c r="H81" i="7"/>
  <c r="J81" i="7" s="1"/>
  <c r="H82" i="7"/>
  <c r="J82" i="7" s="1"/>
  <c r="H83" i="7"/>
  <c r="J83" i="7" s="1"/>
  <c r="H84" i="7"/>
  <c r="J84" i="7" s="1"/>
  <c r="H85" i="7"/>
  <c r="J85" i="7" s="1"/>
  <c r="H87" i="7"/>
  <c r="J87" i="7" s="1"/>
  <c r="H88" i="7"/>
  <c r="J88" i="7" s="1"/>
  <c r="H89" i="7"/>
  <c r="J89" i="7" s="1"/>
  <c r="H90" i="7"/>
  <c r="J90" i="7" s="1"/>
  <c r="H91" i="7"/>
  <c r="J91" i="7" s="1"/>
  <c r="H92" i="7"/>
  <c r="J92" i="7" s="1"/>
  <c r="H93" i="7"/>
  <c r="J93" i="7" s="1"/>
  <c r="H94" i="7"/>
  <c r="J94" i="7" s="1"/>
  <c r="H95" i="7"/>
  <c r="J95" i="7" s="1"/>
  <c r="H96" i="7"/>
  <c r="J96" i="7" s="1"/>
  <c r="H97" i="7"/>
  <c r="J97" i="7" s="1"/>
  <c r="H100" i="7"/>
  <c r="J100" i="7" s="1"/>
  <c r="H101" i="7"/>
  <c r="J101" i="7" s="1"/>
  <c r="H102" i="7"/>
  <c r="J102" i="7" s="1"/>
  <c r="H103" i="7"/>
  <c r="J103" i="7" s="1"/>
  <c r="H104" i="7"/>
  <c r="J104" i="7" s="1"/>
  <c r="H105" i="7"/>
  <c r="J105" i="7" s="1"/>
  <c r="H106" i="7"/>
  <c r="J106" i="7" s="1"/>
  <c r="H107" i="7"/>
  <c r="J107" i="7" s="1"/>
  <c r="H108" i="7"/>
  <c r="J108" i="7" s="1"/>
  <c r="H109" i="7"/>
  <c r="J109" i="7" s="1"/>
  <c r="H110" i="7"/>
  <c r="J110" i="7" s="1"/>
  <c r="H111" i="7"/>
  <c r="J111" i="7" s="1"/>
  <c r="H112" i="7"/>
  <c r="J112" i="7" s="1"/>
  <c r="H113" i="7"/>
  <c r="J113" i="7" s="1"/>
  <c r="H114" i="7"/>
  <c r="J114" i="7" s="1"/>
  <c r="H115" i="7"/>
  <c r="J115" i="7" s="1"/>
  <c r="H116" i="7"/>
  <c r="J116" i="7" s="1"/>
  <c r="H117" i="7"/>
  <c r="J117" i="7" s="1"/>
  <c r="H118" i="7"/>
  <c r="J118" i="7" s="1"/>
  <c r="H119" i="7"/>
  <c r="J119" i="7" s="1"/>
  <c r="H120" i="7"/>
  <c r="J120" i="7" s="1"/>
  <c r="H121" i="7"/>
  <c r="J121" i="7" s="1"/>
  <c r="H122" i="7"/>
  <c r="J122" i="7" s="1"/>
  <c r="H123" i="7"/>
  <c r="J123" i="7" s="1"/>
  <c r="H124" i="7"/>
  <c r="J124" i="7" s="1"/>
  <c r="H125" i="7"/>
  <c r="J125" i="7" s="1"/>
  <c r="H126" i="7"/>
  <c r="J126" i="7" s="1"/>
  <c r="H128" i="7"/>
  <c r="J128" i="7" s="1"/>
  <c r="H129" i="7"/>
  <c r="J129" i="7" s="1"/>
  <c r="H130" i="7"/>
  <c r="J130" i="7" s="1"/>
  <c r="H131" i="7"/>
  <c r="J131" i="7" s="1"/>
  <c r="H132" i="7"/>
  <c r="J132" i="7" s="1"/>
  <c r="H133" i="7"/>
  <c r="J133" i="7" s="1"/>
  <c r="H134" i="7"/>
  <c r="J134" i="7" s="1"/>
  <c r="H135" i="7"/>
  <c r="J135" i="7" s="1"/>
  <c r="H136" i="7"/>
  <c r="J136" i="7" s="1"/>
  <c r="H137" i="7"/>
  <c r="J137" i="7" s="1"/>
  <c r="H138" i="7"/>
  <c r="J138" i="7" s="1"/>
  <c r="H139" i="7"/>
  <c r="J139" i="7" s="1"/>
  <c r="H140" i="7"/>
  <c r="J140" i="7" s="1"/>
  <c r="H141" i="7"/>
  <c r="J141" i="7" s="1"/>
  <c r="H142" i="7"/>
  <c r="J142" i="7" s="1"/>
  <c r="H143" i="7"/>
  <c r="J143" i="7" s="1"/>
  <c r="H144" i="7"/>
  <c r="J144" i="7" s="1"/>
  <c r="H145" i="7"/>
  <c r="J145" i="7" s="1"/>
  <c r="H153" i="7"/>
  <c r="J153" i="7" s="1"/>
  <c r="H154" i="7"/>
  <c r="J154" i="7" s="1"/>
  <c r="H155" i="7"/>
  <c r="J155" i="7" s="1"/>
  <c r="H156" i="7"/>
  <c r="J156" i="7" s="1"/>
  <c r="H157" i="7"/>
  <c r="J157" i="7" s="1"/>
  <c r="H158" i="7"/>
  <c r="J158" i="7" s="1"/>
  <c r="H159" i="7"/>
  <c r="J159" i="7" s="1"/>
  <c r="H160" i="7"/>
  <c r="J160" i="7" s="1"/>
  <c r="H161" i="7"/>
  <c r="J161" i="7" s="1"/>
  <c r="H162" i="7"/>
  <c r="J162" i="7" s="1"/>
  <c r="H163" i="7"/>
  <c r="J163" i="7" s="1"/>
  <c r="H164" i="7"/>
  <c r="J164" i="7" s="1"/>
  <c r="H165" i="7"/>
  <c r="J165" i="7" s="1"/>
  <c r="H166" i="7"/>
  <c r="J166" i="7" s="1"/>
  <c r="H167" i="7"/>
  <c r="J167" i="7" s="1"/>
  <c r="H168" i="7"/>
  <c r="J168" i="7" s="1"/>
  <c r="H169" i="7"/>
  <c r="J169" i="7" s="1"/>
  <c r="H170" i="7"/>
  <c r="J170" i="7" s="1"/>
  <c r="H171" i="7"/>
  <c r="J171" i="7" s="1"/>
  <c r="H172" i="7"/>
  <c r="J172" i="7" s="1"/>
  <c r="H173" i="7"/>
  <c r="J173" i="7" s="1"/>
  <c r="H174" i="7"/>
  <c r="J174" i="7" s="1"/>
  <c r="H175" i="7"/>
  <c r="J175" i="7" s="1"/>
  <c r="H176" i="7"/>
  <c r="J176" i="7" s="1"/>
  <c r="H177" i="7"/>
  <c r="J177" i="7" s="1"/>
  <c r="H178" i="7"/>
  <c r="J178" i="7" s="1"/>
  <c r="H179" i="7"/>
  <c r="J179" i="7" s="1"/>
  <c r="H180" i="7"/>
  <c r="J180" i="7" s="1"/>
  <c r="H181" i="7"/>
  <c r="J181" i="7" s="1"/>
  <c r="H182" i="7"/>
  <c r="J182" i="7" s="1"/>
  <c r="H183" i="7"/>
  <c r="J183" i="7" s="1"/>
  <c r="H184" i="7"/>
  <c r="J184" i="7" s="1"/>
  <c r="H185" i="7"/>
  <c r="J185" i="7" s="1"/>
  <c r="H186" i="7"/>
  <c r="J186" i="7" s="1"/>
  <c r="H187" i="7"/>
  <c r="J187" i="7" s="1"/>
  <c r="H188" i="7"/>
  <c r="J188" i="7" s="1"/>
  <c r="H189" i="7"/>
  <c r="J189" i="7" s="1"/>
  <c r="H190" i="7"/>
  <c r="J190" i="7" s="1"/>
  <c r="H191" i="7"/>
  <c r="J191" i="7" s="1"/>
  <c r="H192" i="7"/>
  <c r="J192" i="7" s="1"/>
  <c r="H193" i="7"/>
  <c r="J193" i="7" s="1"/>
  <c r="H194" i="7"/>
  <c r="J194" i="7" s="1"/>
  <c r="H195" i="7"/>
  <c r="J195" i="7" s="1"/>
  <c r="H196" i="7"/>
  <c r="J196" i="7" s="1"/>
  <c r="H197" i="7"/>
  <c r="J197" i="7" s="1"/>
  <c r="H199" i="7"/>
  <c r="J199" i="7" s="1"/>
  <c r="H200" i="7"/>
  <c r="J200" i="7" s="1"/>
  <c r="H201" i="7"/>
  <c r="J201" i="7" s="1"/>
  <c r="H202" i="7"/>
  <c r="J202" i="7" s="1"/>
  <c r="H203" i="7"/>
  <c r="J203" i="7" s="1"/>
  <c r="H204" i="7"/>
  <c r="J204" i="7" s="1"/>
  <c r="H205" i="7"/>
  <c r="J205" i="7" s="1"/>
  <c r="H207" i="7"/>
  <c r="J207" i="7" s="1"/>
  <c r="H208" i="7"/>
  <c r="J208" i="7" s="1"/>
  <c r="H209" i="7"/>
  <c r="J209" i="7" s="1"/>
  <c r="H210" i="7"/>
  <c r="J210" i="7" s="1"/>
  <c r="H211" i="7"/>
  <c r="J211" i="7" s="1"/>
  <c r="H212" i="7"/>
  <c r="J212" i="7" s="1"/>
  <c r="H213" i="7"/>
  <c r="J213" i="7" s="1"/>
  <c r="H214" i="7"/>
  <c r="J214" i="7" s="1"/>
  <c r="J37" i="6" l="1"/>
  <c r="J47" i="6"/>
  <c r="J46" i="6"/>
  <c r="J45" i="6"/>
  <c r="J119" i="6"/>
  <c r="L37" i="6" l="1"/>
  <c r="K37" i="6"/>
  <c r="L45" i="6"/>
  <c r="K45" i="6"/>
  <c r="K46" i="6"/>
  <c r="L46" i="6"/>
  <c r="L47" i="6"/>
  <c r="K47" i="6"/>
  <c r="L119" i="6"/>
  <c r="K119" i="6"/>
  <c r="L177" i="7" l="1"/>
  <c r="K188" i="7"/>
  <c r="L171" i="7"/>
  <c r="K172" i="7"/>
  <c r="L144" i="7"/>
  <c r="K154" i="7"/>
  <c r="K153" i="7"/>
  <c r="L129" i="7"/>
  <c r="K177" i="7" l="1"/>
  <c r="L188" i="7"/>
  <c r="L172" i="7"/>
  <c r="K171" i="7"/>
  <c r="K144" i="7"/>
  <c r="K129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L4" i="7" l="1"/>
  <c r="K4" i="7"/>
  <c r="K5" i="7"/>
  <c r="L5" i="7"/>
  <c r="L111" i="7"/>
  <c r="L110" i="7"/>
  <c r="L109" i="7"/>
  <c r="L108" i="7"/>
  <c r="L107" i="7"/>
  <c r="L106" i="7"/>
  <c r="L105" i="7"/>
  <c r="L104" i="7"/>
  <c r="L103" i="7"/>
  <c r="L102" i="7"/>
  <c r="L101" i="7"/>
  <c r="K101" i="7" l="1"/>
  <c r="K105" i="7"/>
  <c r="K109" i="7"/>
  <c r="K103" i="7"/>
  <c r="K111" i="7"/>
  <c r="K107" i="7"/>
  <c r="K102" i="7"/>
  <c r="K104" i="7"/>
  <c r="K106" i="7"/>
  <c r="K108" i="7"/>
  <c r="K110" i="7"/>
  <c r="J24" i="5"/>
  <c r="L24" i="5" l="1"/>
  <c r="K24" i="5"/>
  <c r="K174" i="7" l="1"/>
  <c r="J118" i="6" l="1"/>
  <c r="J5" i="6"/>
  <c r="J119" i="5"/>
  <c r="L42" i="22"/>
  <c r="L41" i="22"/>
  <c r="L40" i="22"/>
  <c r="J54" i="6"/>
  <c r="J53" i="6"/>
  <c r="J52" i="6"/>
  <c r="K53" i="6" l="1"/>
  <c r="L5" i="6"/>
  <c r="K52" i="6"/>
  <c r="K54" i="6"/>
  <c r="L118" i="6"/>
  <c r="K118" i="6"/>
  <c r="K5" i="6"/>
  <c r="L119" i="5"/>
  <c r="K119" i="5"/>
  <c r="J112" i="5"/>
  <c r="K112" i="5" s="1"/>
  <c r="J101" i="5" l="1"/>
  <c r="K101" i="5" s="1"/>
  <c r="L121" i="7" l="1"/>
  <c r="L120" i="7"/>
  <c r="K119" i="7"/>
  <c r="L113" i="7"/>
  <c r="L112" i="7"/>
  <c r="M38" i="22" l="1"/>
  <c r="M43" i="22"/>
  <c r="L43" i="22"/>
  <c r="M44" i="22"/>
  <c r="L44" i="22"/>
  <c r="M39" i="22"/>
  <c r="L39" i="22"/>
  <c r="M45" i="22"/>
  <c r="L45" i="22"/>
  <c r="K115" i="7"/>
  <c r="K100" i="7"/>
  <c r="L100" i="7"/>
  <c r="K116" i="7"/>
  <c r="L119" i="7"/>
  <c r="L114" i="7"/>
  <c r="K118" i="7"/>
  <c r="L117" i="7"/>
  <c r="K117" i="7"/>
  <c r="L122" i="7"/>
  <c r="K122" i="7"/>
  <c r="K113" i="7"/>
  <c r="K121" i="7"/>
  <c r="K112" i="7"/>
  <c r="K120" i="7"/>
  <c r="L38" i="22" l="1"/>
  <c r="L115" i="7"/>
  <c r="K114" i="7"/>
  <c r="L116" i="7"/>
  <c r="L118" i="7"/>
  <c r="J35" i="6" l="1"/>
  <c r="J88" i="5"/>
  <c r="K88" i="5" s="1"/>
  <c r="J87" i="5"/>
  <c r="K87" i="5" s="1"/>
  <c r="J86" i="5"/>
  <c r="K86" i="5" s="1"/>
  <c r="J89" i="5"/>
  <c r="K89" i="5" s="1"/>
  <c r="J90" i="5"/>
  <c r="K90" i="5" s="1"/>
  <c r="J91" i="5"/>
  <c r="K91" i="5" s="1"/>
  <c r="K35" i="6" l="1"/>
  <c r="L35" i="6"/>
  <c r="J17" i="6"/>
  <c r="J140" i="5"/>
  <c r="J141" i="5"/>
  <c r="K141" i="5" s="1"/>
  <c r="J65" i="5"/>
  <c r="K65" i="5" s="1"/>
  <c r="L17" i="6" l="1"/>
  <c r="J139" i="5"/>
  <c r="L139" i="5" s="1"/>
  <c r="J138" i="5"/>
  <c r="L138" i="5" s="1"/>
  <c r="K17" i="6"/>
  <c r="K140" i="5"/>
  <c r="L140" i="5"/>
  <c r="L141" i="5"/>
  <c r="K138" i="5" l="1"/>
  <c r="K139" i="5"/>
  <c r="K201" i="7" l="1"/>
  <c r="K87" i="7"/>
  <c r="K85" i="7"/>
  <c r="K89" i="7"/>
  <c r="K90" i="7"/>
  <c r="L15" i="22"/>
  <c r="L14" i="22"/>
  <c r="L19" i="22"/>
  <c r="K199" i="7"/>
  <c r="K73" i="7"/>
  <c r="K159" i="7" l="1"/>
  <c r="K155" i="7"/>
  <c r="K156" i="7"/>
  <c r="K173" i="7"/>
  <c r="K158" i="7"/>
  <c r="K157" i="7"/>
  <c r="K74" i="7"/>
  <c r="K75" i="7"/>
  <c r="K66" i="7"/>
  <c r="K65" i="7"/>
  <c r="K64" i="7"/>
  <c r="K63" i="7"/>
  <c r="K62" i="7"/>
  <c r="J96" i="6"/>
  <c r="J95" i="6"/>
  <c r="J94" i="6"/>
  <c r="J93" i="6"/>
  <c r="K93" i="6" l="1"/>
  <c r="K94" i="6"/>
  <c r="K96" i="6"/>
  <c r="K95" i="6"/>
  <c r="J26" i="5"/>
  <c r="K26" i="5" s="1"/>
  <c r="J25" i="5"/>
  <c r="K25" i="5" s="1"/>
  <c r="J92" i="5"/>
  <c r="K92" i="5" s="1"/>
  <c r="J51" i="5"/>
  <c r="K51" i="5" s="1"/>
  <c r="J48" i="5"/>
  <c r="K48" i="5" s="1"/>
  <c r="J7" i="5"/>
  <c r="K7" i="5" s="1"/>
  <c r="K9" i="7" l="1"/>
  <c r="L9" i="7"/>
  <c r="J64" i="5" l="1"/>
  <c r="K64" i="5" s="1"/>
  <c r="J137" i="5"/>
  <c r="K137" i="5" s="1"/>
  <c r="J136" i="5"/>
  <c r="K136" i="5" s="1"/>
  <c r="L136" i="5" l="1"/>
  <c r="L137" i="5"/>
  <c r="L88" i="7"/>
  <c r="L84" i="7"/>
  <c r="L51" i="7"/>
  <c r="L50" i="7"/>
  <c r="L49" i="7"/>
  <c r="L48" i="7"/>
  <c r="L47" i="7"/>
  <c r="L46" i="7"/>
  <c r="L45" i="7"/>
  <c r="L44" i="7"/>
  <c r="L43" i="7"/>
  <c r="L17" i="22" l="1"/>
  <c r="M17" i="22"/>
  <c r="K47" i="7"/>
  <c r="K45" i="7"/>
  <c r="K49" i="7"/>
  <c r="K44" i="7"/>
  <c r="K48" i="7"/>
  <c r="K84" i="7"/>
  <c r="K88" i="7"/>
  <c r="K43" i="7"/>
  <c r="K51" i="7"/>
  <c r="K46" i="7"/>
  <c r="K50" i="7"/>
  <c r="L97" i="7"/>
  <c r="L96" i="7"/>
  <c r="L95" i="7"/>
  <c r="L8" i="7"/>
  <c r="L68" i="7"/>
  <c r="L32" i="22" l="1"/>
  <c r="M32" i="22"/>
  <c r="L33" i="22"/>
  <c r="M33" i="22"/>
  <c r="L31" i="22"/>
  <c r="M31" i="22"/>
  <c r="K95" i="7"/>
  <c r="K8" i="7"/>
  <c r="K68" i="7"/>
  <c r="K97" i="7"/>
  <c r="K96" i="7"/>
  <c r="L91" i="7"/>
  <c r="L92" i="7"/>
  <c r="L71" i="7"/>
  <c r="J103" i="6"/>
  <c r="J102" i="6"/>
  <c r="J101" i="6"/>
  <c r="K91" i="7" l="1"/>
  <c r="K71" i="7"/>
  <c r="K92" i="7"/>
  <c r="K102" i="6"/>
  <c r="L102" i="6"/>
  <c r="K101" i="6"/>
  <c r="L101" i="6"/>
  <c r="K103" i="6"/>
  <c r="L103" i="6"/>
  <c r="J15" i="5" l="1"/>
  <c r="K15" i="5" s="1"/>
  <c r="L15" i="5" l="1"/>
  <c r="J93" i="5"/>
  <c r="K93" i="5" s="1"/>
  <c r="L93" i="5" l="1"/>
  <c r="L76" i="7"/>
  <c r="L23" i="7"/>
  <c r="J143" i="5"/>
  <c r="K143" i="5" s="1"/>
  <c r="J120" i="6"/>
  <c r="J88" i="6"/>
  <c r="J86" i="6"/>
  <c r="J85" i="6"/>
  <c r="K23" i="7" l="1"/>
  <c r="K76" i="7"/>
  <c r="K120" i="6"/>
  <c r="L120" i="6"/>
  <c r="K85" i="6"/>
  <c r="L85" i="6"/>
  <c r="K88" i="6"/>
  <c r="L88" i="6"/>
  <c r="K86" i="6"/>
  <c r="L86" i="6"/>
  <c r="L143" i="5"/>
  <c r="J163" i="5"/>
  <c r="K163" i="5" s="1"/>
  <c r="J162" i="5"/>
  <c r="K162" i="5" s="1"/>
  <c r="J161" i="5"/>
  <c r="K161" i="5" s="1"/>
  <c r="J129" i="6"/>
  <c r="J128" i="6"/>
  <c r="J127" i="6"/>
  <c r="J126" i="6"/>
  <c r="J125" i="6"/>
  <c r="J124" i="6"/>
  <c r="J123" i="6"/>
  <c r="J115" i="6"/>
  <c r="J114" i="6"/>
  <c r="J113" i="6"/>
  <c r="J112" i="6"/>
  <c r="J111" i="6"/>
  <c r="J110" i="6"/>
  <c r="J109" i="6"/>
  <c r="J108" i="6"/>
  <c r="J107" i="6"/>
  <c r="J105" i="6"/>
  <c r="J104" i="6"/>
  <c r="J100" i="6"/>
  <c r="J99" i="6"/>
  <c r="J98" i="6"/>
  <c r="J97" i="6"/>
  <c r="J92" i="6"/>
  <c r="J91" i="6"/>
  <c r="J90" i="6"/>
  <c r="J89" i="6"/>
  <c r="J84" i="6"/>
  <c r="J82" i="6"/>
  <c r="J80" i="6"/>
  <c r="J78" i="6"/>
  <c r="J72" i="6"/>
  <c r="J71" i="6"/>
  <c r="J70" i="6"/>
  <c r="J69" i="6"/>
  <c r="J68" i="6"/>
  <c r="J67" i="6"/>
  <c r="J66" i="6"/>
  <c r="J65" i="6"/>
  <c r="J64" i="6"/>
  <c r="J63" i="6"/>
  <c r="J61" i="6"/>
  <c r="J60" i="6"/>
  <c r="J59" i="6"/>
  <c r="J58" i="6"/>
  <c r="J56" i="6"/>
  <c r="J55" i="6"/>
  <c r="J51" i="6"/>
  <c r="J50" i="6"/>
  <c r="J44" i="6"/>
  <c r="J43" i="6"/>
  <c r="J42" i="6"/>
  <c r="J41" i="6"/>
  <c r="J40" i="6"/>
  <c r="J39" i="6"/>
  <c r="J38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0" i="6" l="1"/>
  <c r="L10" i="6"/>
  <c r="K16" i="6"/>
  <c r="L16" i="6"/>
  <c r="K27" i="6"/>
  <c r="L27" i="6"/>
  <c r="K32" i="6"/>
  <c r="L32" i="6"/>
  <c r="K39" i="6"/>
  <c r="L39" i="6"/>
  <c r="K4" i="6"/>
  <c r="L4" i="6"/>
  <c r="K8" i="6"/>
  <c r="L8" i="6"/>
  <c r="K15" i="6"/>
  <c r="L15" i="6"/>
  <c r="K21" i="6"/>
  <c r="L21" i="6"/>
  <c r="K23" i="6"/>
  <c r="L23" i="6"/>
  <c r="K26" i="6"/>
  <c r="L26" i="6"/>
  <c r="K28" i="6"/>
  <c r="L28" i="6"/>
  <c r="K31" i="6"/>
  <c r="L31" i="6"/>
  <c r="K38" i="6"/>
  <c r="L38" i="6"/>
  <c r="K42" i="6"/>
  <c r="L42" i="6"/>
  <c r="K44" i="6"/>
  <c r="L44" i="6"/>
  <c r="K59" i="6"/>
  <c r="L59" i="6"/>
  <c r="K64" i="6"/>
  <c r="L64" i="6"/>
  <c r="K66" i="6"/>
  <c r="L66" i="6"/>
  <c r="K70" i="6"/>
  <c r="L70" i="6"/>
  <c r="K89" i="6"/>
  <c r="L89" i="6"/>
  <c r="K100" i="6"/>
  <c r="L100" i="6"/>
  <c r="K109" i="6"/>
  <c r="L109" i="6"/>
  <c r="K113" i="6"/>
  <c r="L113" i="6"/>
  <c r="K115" i="6"/>
  <c r="L115" i="6"/>
  <c r="K126" i="6"/>
  <c r="L126" i="6"/>
  <c r="K12" i="6"/>
  <c r="L12" i="6"/>
  <c r="K14" i="6"/>
  <c r="L14" i="6"/>
  <c r="K36" i="6"/>
  <c r="L36" i="6"/>
  <c r="K41" i="6"/>
  <c r="L41" i="6"/>
  <c r="K58" i="6"/>
  <c r="L58" i="6"/>
  <c r="K63" i="6"/>
  <c r="L63" i="6"/>
  <c r="K69" i="6"/>
  <c r="L69" i="6"/>
  <c r="K80" i="6"/>
  <c r="L80" i="6"/>
  <c r="K84" i="6"/>
  <c r="L84" i="6"/>
  <c r="K92" i="6"/>
  <c r="L92" i="6"/>
  <c r="K97" i="6"/>
  <c r="L97" i="6"/>
  <c r="K105" i="6"/>
  <c r="L105" i="6"/>
  <c r="K112" i="6"/>
  <c r="L112" i="6"/>
  <c r="K114" i="6"/>
  <c r="L114" i="6"/>
  <c r="K125" i="6"/>
  <c r="L125" i="6"/>
  <c r="K7" i="6"/>
  <c r="L7" i="6"/>
  <c r="K18" i="6"/>
  <c r="L18" i="6"/>
  <c r="K20" i="6"/>
  <c r="L20" i="6"/>
  <c r="K11" i="6"/>
  <c r="L11" i="6"/>
  <c r="K19" i="6"/>
  <c r="L19" i="6"/>
  <c r="K22" i="6"/>
  <c r="L22" i="6"/>
  <c r="K25" i="6"/>
  <c r="L25" i="6"/>
  <c r="K30" i="6"/>
  <c r="L30" i="6"/>
  <c r="K34" i="6"/>
  <c r="L34" i="6"/>
  <c r="K40" i="6"/>
  <c r="L40" i="6"/>
  <c r="K43" i="6"/>
  <c r="L43" i="6"/>
  <c r="K51" i="6"/>
  <c r="L51" i="6"/>
  <c r="K56" i="6"/>
  <c r="L56" i="6"/>
  <c r="K61" i="6"/>
  <c r="L61" i="6"/>
  <c r="K68" i="6"/>
  <c r="L68" i="6"/>
  <c r="K72" i="6"/>
  <c r="L72" i="6"/>
  <c r="K91" i="6"/>
  <c r="L91" i="6"/>
  <c r="K99" i="6"/>
  <c r="L99" i="6"/>
  <c r="K104" i="6"/>
  <c r="L104" i="6"/>
  <c r="K108" i="6"/>
  <c r="L108" i="6"/>
  <c r="K111" i="6"/>
  <c r="L111" i="6"/>
  <c r="K124" i="6"/>
  <c r="L124" i="6"/>
  <c r="K128" i="6"/>
  <c r="L128" i="6"/>
  <c r="K6" i="6"/>
  <c r="L6" i="6"/>
  <c r="K13" i="6"/>
  <c r="L13" i="6"/>
  <c r="K24" i="6"/>
  <c r="L24" i="6"/>
  <c r="K29" i="6"/>
  <c r="L29" i="6"/>
  <c r="K33" i="6"/>
  <c r="L33" i="6"/>
  <c r="K50" i="6"/>
  <c r="L50" i="6"/>
  <c r="K55" i="6"/>
  <c r="L55" i="6"/>
  <c r="K60" i="6"/>
  <c r="L60" i="6"/>
  <c r="K65" i="6"/>
  <c r="L65" i="6"/>
  <c r="K67" i="6"/>
  <c r="L67" i="6"/>
  <c r="K71" i="6"/>
  <c r="L71" i="6"/>
  <c r="K78" i="6"/>
  <c r="L78" i="6"/>
  <c r="K82" i="6"/>
  <c r="L82" i="6"/>
  <c r="K90" i="6"/>
  <c r="L90" i="6"/>
  <c r="K98" i="6"/>
  <c r="L98" i="6"/>
  <c r="K107" i="6"/>
  <c r="L107" i="6"/>
  <c r="K110" i="6"/>
  <c r="L110" i="6"/>
  <c r="K123" i="6"/>
  <c r="L123" i="6"/>
  <c r="K127" i="6"/>
  <c r="L127" i="6"/>
  <c r="K129" i="6"/>
  <c r="L129" i="6"/>
  <c r="K3" i="6"/>
  <c r="L3" i="6"/>
  <c r="L161" i="5"/>
  <c r="L163" i="5"/>
  <c r="L162" i="5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L76" i="5" l="1"/>
  <c r="L84" i="5"/>
  <c r="L75" i="5"/>
  <c r="L79" i="5"/>
  <c r="L83" i="5"/>
  <c r="L78" i="5"/>
  <c r="L82" i="5"/>
  <c r="L77" i="5"/>
  <c r="L81" i="5"/>
  <c r="L85" i="5"/>
  <c r="J74" i="5"/>
  <c r="K74" i="5" s="1"/>
  <c r="J73" i="5"/>
  <c r="K73" i="5" s="1"/>
  <c r="J72" i="5"/>
  <c r="K72" i="5" s="1"/>
  <c r="J71" i="5"/>
  <c r="K71" i="5" s="1"/>
  <c r="J20" i="5"/>
  <c r="K20" i="5" s="1"/>
  <c r="J18" i="5"/>
  <c r="K18" i="5" s="1"/>
  <c r="L20" i="7"/>
  <c r="K20" i="7" l="1"/>
  <c r="L71" i="5"/>
  <c r="L80" i="5"/>
  <c r="L18" i="5"/>
  <c r="L72" i="5"/>
  <c r="L74" i="5"/>
  <c r="L20" i="5"/>
  <c r="L73" i="5"/>
  <c r="L214" i="7"/>
  <c r="L213" i="7"/>
  <c r="L212" i="7"/>
  <c r="L211" i="7"/>
  <c r="L210" i="7"/>
  <c r="L209" i="7"/>
  <c r="L208" i="7"/>
  <c r="L207" i="7"/>
  <c r="L205" i="7"/>
  <c r="L204" i="7"/>
  <c r="L203" i="7"/>
  <c r="L202" i="7"/>
  <c r="L200" i="7"/>
  <c r="L160" i="7"/>
  <c r="L143" i="7"/>
  <c r="L26" i="7"/>
  <c r="L27" i="7"/>
  <c r="K143" i="7" l="1"/>
  <c r="K203" i="7"/>
  <c r="K208" i="7"/>
  <c r="K212" i="7"/>
  <c r="K26" i="7"/>
  <c r="K202" i="7"/>
  <c r="K207" i="7"/>
  <c r="K211" i="7"/>
  <c r="K27" i="7"/>
  <c r="K200" i="7"/>
  <c r="K205" i="7"/>
  <c r="K210" i="7"/>
  <c r="K214" i="7"/>
  <c r="K160" i="7"/>
  <c r="K204" i="7"/>
  <c r="K209" i="7"/>
  <c r="K213" i="7"/>
  <c r="L196" i="7"/>
  <c r="L82" i="7"/>
  <c r="L81" i="7"/>
  <c r="L69" i="7"/>
  <c r="L67" i="7"/>
  <c r="K196" i="7" l="1"/>
  <c r="K82" i="7"/>
  <c r="K69" i="7"/>
  <c r="K67" i="7"/>
  <c r="K81" i="7"/>
  <c r="J66" i="5"/>
  <c r="K66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6" i="5"/>
  <c r="K16" i="5" s="1"/>
  <c r="J17" i="5"/>
  <c r="K17" i="5" s="1"/>
  <c r="J19" i="5"/>
  <c r="K19" i="5" s="1"/>
  <c r="J21" i="5"/>
  <c r="K21" i="5" s="1"/>
  <c r="J23" i="5"/>
  <c r="K23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9" i="5"/>
  <c r="K49" i="5" s="1"/>
  <c r="J50" i="5"/>
  <c r="K50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1" i="5"/>
  <c r="K61" i="5" s="1"/>
  <c r="J62" i="5"/>
  <c r="K62" i="5" s="1"/>
  <c r="J63" i="5"/>
  <c r="K63" i="5" s="1"/>
  <c r="J67" i="5"/>
  <c r="K67" i="5" s="1"/>
  <c r="J68" i="5"/>
  <c r="K68" i="5" s="1"/>
  <c r="J69" i="5"/>
  <c r="K69" i="5" s="1"/>
  <c r="J70" i="5"/>
  <c r="K70" i="5" s="1"/>
  <c r="J94" i="5"/>
  <c r="K94" i="5" s="1"/>
  <c r="J95" i="5"/>
  <c r="K95" i="5" s="1"/>
  <c r="J96" i="5"/>
  <c r="K96" i="5" s="1"/>
  <c r="J97" i="5"/>
  <c r="K97" i="5" s="1"/>
  <c r="J98" i="5"/>
  <c r="K98" i="5" s="1"/>
  <c r="L61" i="7"/>
  <c r="L60" i="7"/>
  <c r="L59" i="7"/>
  <c r="L58" i="7"/>
  <c r="L57" i="7"/>
  <c r="L33" i="7"/>
  <c r="L32" i="7"/>
  <c r="K57" i="7" l="1"/>
  <c r="K60" i="7"/>
  <c r="K59" i="7"/>
  <c r="K33" i="7"/>
  <c r="K32" i="7"/>
  <c r="K58" i="7"/>
  <c r="K61" i="7"/>
  <c r="L64" i="5"/>
  <c r="L96" i="5"/>
  <c r="L97" i="5"/>
  <c r="L68" i="5"/>
  <c r="L59" i="5"/>
  <c r="L57" i="5"/>
  <c r="L53" i="5"/>
  <c r="L47" i="5"/>
  <c r="L42" i="5"/>
  <c r="L38" i="5"/>
  <c r="L35" i="5"/>
  <c r="L31" i="5"/>
  <c r="L27" i="5"/>
  <c r="L23" i="5"/>
  <c r="L16" i="5"/>
  <c r="L13" i="5"/>
  <c r="L5" i="5"/>
  <c r="L66" i="5"/>
  <c r="L94" i="5"/>
  <c r="L69" i="5"/>
  <c r="L61" i="5"/>
  <c r="L58" i="5"/>
  <c r="L54" i="5"/>
  <c r="L49" i="5"/>
  <c r="L39" i="5"/>
  <c r="L36" i="5"/>
  <c r="L32" i="5"/>
  <c r="L28" i="5"/>
  <c r="L17" i="5"/>
  <c r="L14" i="5"/>
  <c r="L8" i="5"/>
  <c r="L6" i="5"/>
  <c r="L98" i="5"/>
  <c r="L95" i="5"/>
  <c r="L70" i="5"/>
  <c r="L62" i="5"/>
  <c r="L55" i="5"/>
  <c r="L50" i="5"/>
  <c r="L45" i="5"/>
  <c r="L43" i="5"/>
  <c r="L40" i="5"/>
  <c r="L37" i="5"/>
  <c r="L33" i="5"/>
  <c r="L29" i="5"/>
  <c r="L19" i="5"/>
  <c r="L11" i="5"/>
  <c r="L9" i="5"/>
  <c r="L3" i="5"/>
  <c r="L67" i="5"/>
  <c r="L63" i="5"/>
  <c r="L56" i="5"/>
  <c r="L52" i="5"/>
  <c r="L46" i="5"/>
  <c r="L44" i="5"/>
  <c r="L41" i="5"/>
  <c r="L34" i="5"/>
  <c r="L30" i="5"/>
  <c r="L21" i="5"/>
  <c r="L12" i="5"/>
  <c r="L10" i="5"/>
  <c r="L4" i="5"/>
  <c r="L17" i="7"/>
  <c r="K17" i="7" l="1"/>
  <c r="J154" i="5"/>
  <c r="K154" i="5" s="1"/>
  <c r="J153" i="5"/>
  <c r="K153" i="5" s="1"/>
  <c r="L94" i="7"/>
  <c r="L93" i="7"/>
  <c r="J160" i="5"/>
  <c r="K160" i="5" s="1"/>
  <c r="L49" i="22" l="1"/>
  <c r="M49" i="22"/>
  <c r="L11" i="22"/>
  <c r="M11" i="22"/>
  <c r="L18" i="22"/>
  <c r="M18" i="22"/>
  <c r="L10" i="22"/>
  <c r="M10" i="22"/>
  <c r="L51" i="22"/>
  <c r="M51" i="22"/>
  <c r="L12" i="22"/>
  <c r="M12" i="22"/>
  <c r="L16" i="22"/>
  <c r="M16" i="22"/>
  <c r="L9" i="22"/>
  <c r="M9" i="22"/>
  <c r="L13" i="22"/>
  <c r="M13" i="22"/>
  <c r="L50" i="22"/>
  <c r="M50" i="22"/>
  <c r="K94" i="7"/>
  <c r="K93" i="7"/>
  <c r="L160" i="5"/>
  <c r="L154" i="5"/>
  <c r="L153" i="5"/>
  <c r="J156" i="5"/>
  <c r="K156" i="5" s="1"/>
  <c r="L56" i="22" l="1"/>
  <c r="M56" i="22"/>
  <c r="L55" i="22"/>
  <c r="M55" i="22"/>
  <c r="L185" i="7"/>
  <c r="L190" i="7"/>
  <c r="L189" i="7"/>
  <c r="L181" i="7"/>
  <c r="L140" i="7"/>
  <c r="K140" i="7" l="1"/>
  <c r="K185" i="7"/>
  <c r="K190" i="7"/>
  <c r="K189" i="7"/>
  <c r="K181" i="7"/>
  <c r="L80" i="7"/>
  <c r="L132" i="7"/>
  <c r="L131" i="7"/>
  <c r="K80" i="7" l="1"/>
  <c r="K132" i="7"/>
  <c r="K131" i="7"/>
  <c r="J152" i="5"/>
  <c r="K152" i="5" s="1"/>
  <c r="J151" i="5"/>
  <c r="K151" i="5" s="1"/>
  <c r="L30" i="22" l="1"/>
  <c r="M30" i="22"/>
  <c r="L29" i="22"/>
  <c r="M29" i="22"/>
  <c r="L151" i="5"/>
  <c r="L152" i="5"/>
  <c r="L195" i="7"/>
  <c r="L168" i="7"/>
  <c r="L167" i="7"/>
  <c r="L169" i="7"/>
  <c r="L166" i="7"/>
  <c r="L175" i="7"/>
  <c r="L165" i="7"/>
  <c r="L170" i="7"/>
  <c r="L164" i="7"/>
  <c r="L163" i="7"/>
  <c r="L162" i="7"/>
  <c r="L142" i="7"/>
  <c r="L141" i="7"/>
  <c r="L139" i="7"/>
  <c r="L138" i="7"/>
  <c r="L145" i="7"/>
  <c r="L137" i="7"/>
  <c r="L136" i="7"/>
  <c r="L135" i="7"/>
  <c r="L18" i="7"/>
  <c r="L8" i="22" l="1"/>
  <c r="M8" i="22"/>
  <c r="K136" i="7"/>
  <c r="K139" i="7"/>
  <c r="K163" i="7"/>
  <c r="K175" i="7"/>
  <c r="K168" i="7"/>
  <c r="K18" i="7"/>
  <c r="K135" i="7"/>
  <c r="K138" i="7"/>
  <c r="K162" i="7"/>
  <c r="K165" i="7"/>
  <c r="K167" i="7"/>
  <c r="K195" i="7"/>
  <c r="K145" i="7"/>
  <c r="K142" i="7"/>
  <c r="K170" i="7"/>
  <c r="K169" i="7"/>
  <c r="K137" i="7"/>
  <c r="K141" i="7"/>
  <c r="K164" i="7"/>
  <c r="K166" i="7"/>
  <c r="J121" i="5"/>
  <c r="K121" i="5" s="1"/>
  <c r="J118" i="5"/>
  <c r="K118" i="5" s="1"/>
  <c r="J117" i="5"/>
  <c r="K117" i="5" s="1"/>
  <c r="J115" i="5"/>
  <c r="K115" i="5" s="1"/>
  <c r="J114" i="5"/>
  <c r="K114" i="5" s="1"/>
  <c r="J113" i="5"/>
  <c r="K113" i="5" s="1"/>
  <c r="L117" i="5" l="1"/>
  <c r="L115" i="5"/>
  <c r="L114" i="5"/>
  <c r="L121" i="5"/>
  <c r="L113" i="5"/>
  <c r="L118" i="5"/>
  <c r="J150" i="5"/>
  <c r="K150" i="5" s="1"/>
  <c r="J158" i="5"/>
  <c r="K158" i="5" s="1"/>
  <c r="J157" i="5"/>
  <c r="K157" i="5" s="1"/>
  <c r="J149" i="5"/>
  <c r="K149" i="5" s="1"/>
  <c r="J148" i="5"/>
  <c r="K148" i="5" s="1"/>
  <c r="J159" i="5"/>
  <c r="K159" i="5" s="1"/>
  <c r="J155" i="5"/>
  <c r="K155" i="5" s="1"/>
  <c r="J147" i="5"/>
  <c r="K147" i="5" s="1"/>
  <c r="J146" i="5"/>
  <c r="K146" i="5" s="1"/>
  <c r="J145" i="5"/>
  <c r="K145" i="5" s="1"/>
  <c r="J144" i="5"/>
  <c r="K144" i="5" s="1"/>
  <c r="J142" i="5"/>
  <c r="K142" i="5" s="1"/>
  <c r="L29" i="7"/>
  <c r="L28" i="7"/>
  <c r="K29" i="7" l="1"/>
  <c r="K28" i="7"/>
  <c r="L146" i="5"/>
  <c r="L149" i="5"/>
  <c r="L142" i="5"/>
  <c r="L156" i="5"/>
  <c r="L150" i="5"/>
  <c r="L145" i="5"/>
  <c r="L155" i="5"/>
  <c r="L148" i="5"/>
  <c r="L158" i="5"/>
  <c r="L144" i="5"/>
  <c r="L147" i="5"/>
  <c r="L159" i="5"/>
  <c r="L157" i="5"/>
  <c r="L123" i="7"/>
  <c r="K123" i="7" l="1"/>
  <c r="L37" i="22" l="1"/>
  <c r="M37" i="22"/>
  <c r="L36" i="22"/>
  <c r="M36" i="22"/>
  <c r="L34" i="22" l="1"/>
  <c r="M34" i="22"/>
  <c r="L24" i="22"/>
  <c r="M24" i="22"/>
  <c r="L23" i="22"/>
  <c r="M23" i="22"/>
  <c r="L35" i="22"/>
  <c r="M35" i="22"/>
  <c r="L72" i="7"/>
  <c r="L70" i="7"/>
  <c r="L24" i="7"/>
  <c r="L184" i="7"/>
  <c r="L161" i="7"/>
  <c r="L134" i="7"/>
  <c r="K134" i="7" l="1"/>
  <c r="K24" i="7"/>
  <c r="K184" i="7"/>
  <c r="K72" i="7"/>
  <c r="K161" i="7"/>
  <c r="K70" i="7"/>
  <c r="L31" i="7" l="1"/>
  <c r="L30" i="7"/>
  <c r="L25" i="7"/>
  <c r="K25" i="7" l="1"/>
  <c r="K31" i="7"/>
  <c r="K30" i="7"/>
  <c r="L126" i="7"/>
  <c r="J130" i="5" l="1"/>
  <c r="K130" i="5" s="1"/>
  <c r="L130" i="5" l="1"/>
  <c r="L176" i="7"/>
  <c r="L180" i="7"/>
  <c r="L182" i="7"/>
  <c r="L179" i="7"/>
  <c r="K182" i="7" l="1"/>
  <c r="K176" i="7"/>
  <c r="K180" i="7"/>
  <c r="K179" i="7" l="1"/>
  <c r="J135" i="5"/>
  <c r="K135" i="5" s="1"/>
  <c r="J131" i="5"/>
  <c r="K131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09" i="5"/>
  <c r="K109" i="5" s="1"/>
  <c r="J108" i="5"/>
  <c r="K108" i="5" s="1"/>
  <c r="J107" i="5"/>
  <c r="K107" i="5" s="1"/>
  <c r="J104" i="5"/>
  <c r="K104" i="5" s="1"/>
  <c r="J103" i="5"/>
  <c r="K103" i="5" s="1"/>
  <c r="J102" i="5"/>
  <c r="K102" i="5" s="1"/>
  <c r="L104" i="5" l="1"/>
  <c r="L102" i="5"/>
  <c r="L108" i="5"/>
  <c r="L124" i="5"/>
  <c r="L131" i="5"/>
  <c r="L107" i="5"/>
  <c r="L123" i="5"/>
  <c r="L127" i="5"/>
  <c r="L122" i="5"/>
  <c r="L126" i="5"/>
  <c r="L103" i="5"/>
  <c r="L109" i="5"/>
  <c r="L125" i="5"/>
  <c r="L135" i="5"/>
  <c r="I3" i="22"/>
  <c r="K3" i="22" s="1"/>
  <c r="J106" i="5"/>
  <c r="K106" i="5" s="1"/>
  <c r="L4" i="22" l="1"/>
  <c r="M4" i="22"/>
  <c r="L3" i="22"/>
  <c r="M3" i="22"/>
  <c r="K100" i="5"/>
  <c r="K99" i="5"/>
  <c r="C1" i="7"/>
  <c r="L197" i="7"/>
  <c r="L194" i="7"/>
  <c r="L193" i="7"/>
  <c r="L187" i="7"/>
  <c r="L192" i="7"/>
  <c r="L186" i="7"/>
  <c r="L191" i="7"/>
  <c r="L178" i="7"/>
  <c r="L183" i="7"/>
  <c r="L133" i="7"/>
  <c r="L130" i="7"/>
  <c r="L128" i="7"/>
  <c r="L125" i="7"/>
  <c r="L124" i="7"/>
  <c r="L83" i="7"/>
  <c r="L22" i="7"/>
  <c r="L21" i="7"/>
  <c r="L15" i="7"/>
  <c r="L13" i="7"/>
  <c r="J134" i="5"/>
  <c r="K134" i="5" s="1"/>
  <c r="J133" i="5"/>
  <c r="K133" i="5" s="1"/>
  <c r="J132" i="5"/>
  <c r="K132" i="5" s="1"/>
  <c r="J129" i="5"/>
  <c r="K129" i="5" s="1"/>
  <c r="J128" i="5"/>
  <c r="K128" i="5" s="1"/>
  <c r="J110" i="5"/>
  <c r="K110" i="5" s="1"/>
  <c r="J105" i="5"/>
  <c r="K105" i="5" s="1"/>
  <c r="C1" i="6"/>
  <c r="J111" i="5" l="1"/>
  <c r="K111" i="5" s="1"/>
  <c r="L100" i="5"/>
  <c r="L99" i="5"/>
  <c r="L5" i="22" l="1"/>
  <c r="M5" i="22"/>
  <c r="L7" i="22"/>
  <c r="M7" i="22"/>
  <c r="L46" i="22"/>
  <c r="M46" i="22"/>
  <c r="L53" i="22"/>
  <c r="M53" i="22"/>
  <c r="L6" i="22"/>
  <c r="M6" i="22"/>
  <c r="L22" i="22"/>
  <c r="M22" i="22"/>
  <c r="L28" i="22"/>
  <c r="M28" i="22"/>
  <c r="L52" i="22"/>
  <c r="M52" i="22"/>
  <c r="L58" i="22"/>
  <c r="M58" i="22"/>
  <c r="L62" i="22"/>
  <c r="M62" i="22"/>
  <c r="L21" i="22"/>
  <c r="M21" i="22"/>
  <c r="L57" i="22"/>
  <c r="M57" i="22"/>
  <c r="L27" i="22"/>
  <c r="M27" i="22"/>
  <c r="L48" i="22"/>
  <c r="M48" i="22"/>
  <c r="L61" i="22"/>
  <c r="M61" i="22"/>
  <c r="L20" i="22"/>
  <c r="M20" i="22"/>
  <c r="L26" i="22"/>
  <c r="M26" i="22"/>
  <c r="L47" i="22"/>
  <c r="M47" i="22"/>
  <c r="L54" i="22"/>
  <c r="M54" i="22"/>
  <c r="L60" i="22"/>
  <c r="M60" i="22"/>
  <c r="L25" i="22"/>
  <c r="M25" i="22"/>
  <c r="L59" i="22"/>
  <c r="M59" i="22"/>
  <c r="K22" i="7"/>
  <c r="K83" i="7"/>
  <c r="K126" i="7"/>
  <c r="K191" i="7"/>
  <c r="K193" i="7"/>
  <c r="K133" i="7"/>
  <c r="K178" i="7"/>
  <c r="K187" i="7"/>
  <c r="K21" i="7"/>
  <c r="K125" i="7"/>
  <c r="K15" i="7"/>
  <c r="K124" i="7"/>
  <c r="K130" i="7"/>
  <c r="K192" i="7"/>
  <c r="K13" i="7"/>
  <c r="K128" i="7"/>
  <c r="K183" i="7"/>
  <c r="K186" i="7"/>
  <c r="K194" i="7"/>
  <c r="K197" i="7"/>
  <c r="D1" i="22"/>
  <c r="L106" i="5" l="1"/>
  <c r="L133" i="5"/>
  <c r="L132" i="5"/>
  <c r="L111" i="5"/>
  <c r="L105" i="5"/>
  <c r="L129" i="5"/>
  <c r="L110" i="5"/>
  <c r="L128" i="5"/>
  <c r="L134" i="5"/>
</calcChain>
</file>

<file path=xl/sharedStrings.xml><?xml version="1.0" encoding="utf-8"?>
<sst xmlns="http://schemas.openxmlformats.org/spreadsheetml/2006/main" count="4771" uniqueCount="1769">
  <si>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</si>
  <si>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</si>
  <si>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</si>
  <si>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</si>
  <si>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</si>
  <si>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</si>
  <si>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</si>
  <si>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</si>
  <si>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</si>
  <si>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</si>
  <si>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</si>
  <si>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</si>
  <si>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</si>
  <si>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</si>
  <si>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</si>
  <si>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</si>
  <si>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</si>
  <si>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</si>
  <si>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</si>
  <si>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</si>
  <si>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</si>
  <si>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</si>
  <si>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</si>
  <si>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</si>
  <si>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</si>
  <si>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</si>
  <si>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</si>
  <si>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</si>
  <si>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</si>
  <si>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</si>
  <si>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</si>
  <si>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</si>
  <si>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</si>
  <si>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</si>
  <si>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</si>
  <si>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</si>
  <si>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</si>
  <si>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</si>
  <si>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</si>
  <si>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</si>
  <si>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</si>
  <si>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</si>
  <si>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</si>
  <si>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</si>
  <si>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</si>
  <si>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</si>
  <si>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</si>
  <si>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</si>
  <si>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</si>
  <si>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</si>
  <si>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</si>
  <si>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</si>
  <si>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</si>
  <si>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</si>
  <si>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</si>
  <si>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</si>
  <si>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</si>
  <si>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</si>
  <si>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</si>
  <si>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</si>
  <si>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</si>
  <si>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</si>
  <si>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</si>
  <si>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</si>
  <si>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</si>
  <si>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</si>
  <si>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</si>
  <si>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</si>
  <si>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</si>
  <si>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</si>
  <si>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</si>
  <si>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</si>
  <si>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</si>
  <si>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</si>
  <si>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</si>
  <si>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</si>
  <si>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</si>
  <si>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</si>
  <si>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</si>
  <si>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</si>
  <si>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>VASELİNE JEL ORİGİNAL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</si>
  <si>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</si>
  <si>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</si>
  <si>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</si>
  <si>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</si>
  <si>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</si>
  <si>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</si>
  <si>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</si>
  <si>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</si>
  <si>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</si>
  <si>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</si>
  <si>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</si>
  <si>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</si>
  <si>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</si>
  <si>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</si>
  <si>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</si>
  <si>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</si>
  <si>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</si>
  <si>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</si>
  <si>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</si>
  <si>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</si>
  <si>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</si>
  <si>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</si>
  <si>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</si>
  <si>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</si>
  <si>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</si>
  <si>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MAYONEZ 8X350G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</si>
  <si>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</si>
  <si>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</si>
  <si>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</si>
  <si>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</si>
  <si>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</si>
  <si>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</si>
  <si>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</si>
  <si>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</si>
  <si>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</si>
  <si>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</si>
  <si>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</si>
  <si>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</si>
  <si>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</si>
  <si>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</si>
  <si>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</si>
  <si>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</si>
  <si>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</si>
  <si>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</si>
  <si>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</si>
  <si>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</si>
  <si>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</si>
  <si>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</si>
  <si>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</si>
  <si>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</si>
  <si>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</si>
  <si>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</si>
  <si>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</si>
  <si>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</si>
  <si>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</si>
  <si>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</si>
  <si>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</si>
  <si>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</si>
  <si>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</si>
  <si>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</si>
  <si>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</si>
  <si>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</si>
  <si>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</si>
  <si>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</si>
  <si>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</si>
  <si>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</si>
  <si>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</si>
  <si>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</si>
  <si>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</si>
  <si>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</si>
  <si>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 xml:space="preserve">KOTEX-ULTRA PED GECE 18 LI 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</si>
  <si>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</si>
  <si>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</si>
  <si>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</si>
  <si>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</si>
  <si>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</si>
  <si>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</si>
  <si>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</si>
  <si>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</si>
  <si>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</si>
  <si>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</si>
  <si>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</si>
  <si>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</si>
  <si>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</si>
  <si>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</si>
  <si>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</si>
  <si>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</si>
  <si>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</si>
  <si>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</si>
  <si>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</si>
  <si>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</si>
  <si>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</si>
  <si>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</si>
  <si>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</si>
  <si>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</si>
  <si>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</si>
  <si>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</si>
  <si>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</si>
  <si>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</si>
  <si>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</si>
  <si>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</si>
  <si>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</si>
  <si>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</si>
  <si>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</si>
  <si>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</si>
  <si>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</si>
  <si>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</si>
  <si>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</si>
  <si>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</si>
  <si>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</si>
  <si>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</si>
  <si>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</si>
  <si>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</si>
  <si>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</si>
  <si>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</si>
  <si>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</si>
  <si>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</si>
  <si>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</si>
  <si>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</si>
  <si>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</si>
  <si>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</si>
  <si>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</si>
  <si>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</si>
  <si>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</si>
  <si>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</si>
  <si>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</si>
  <si>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</si>
  <si>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</si>
  <si>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</si>
  <si>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</si>
  <si>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</si>
  <si>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</si>
  <si>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</si>
  <si>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</si>
  <si>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</si>
  <si>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</si>
  <si>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</si>
  <si>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</si>
  <si>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</si>
  <si>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</si>
  <si>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</si>
  <si>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</si>
  <si>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</si>
  <si>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</si>
  <si>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</si>
  <si>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</si>
  <si>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</si>
  <si>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</si>
  <si>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</si>
  <si>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</si>
  <si>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</si>
  <si>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</si>
  <si>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</si>
  <si>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</si>
  <si>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</si>
  <si>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</si>
  <si>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</si>
  <si>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</si>
  <si>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</si>
  <si>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</si>
  <si>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</si>
  <si>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</si>
  <si>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</si>
  <si>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</si>
  <si>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</si>
  <si>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</si>
  <si>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</si>
  <si>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</si>
  <si>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</si>
  <si>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</si>
  <si>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</si>
  <si>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</si>
  <si>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</si>
  <si>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</si>
  <si>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</si>
  <si>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</si>
  <si>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</si>
  <si>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</si>
  <si>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</si>
  <si>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</si>
  <si>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</si>
  <si>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</si>
  <si>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</si>
  <si>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</si>
  <si>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</si>
  <si>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</si>
  <si>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</si>
  <si>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</si>
  <si>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</si>
  <si>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</si>
  <si>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</si>
  <si>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</si>
  <si>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</si>
  <si>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</si>
  <si>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</si>
  <si>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</si>
  <si>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</si>
  <si>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</si>
  <si>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</si>
  <si>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</si>
  <si>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</si>
  <si>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</si>
  <si>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LIPTON YESIL CAY DOKME 12X100G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</si>
  <si>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</si>
  <si>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</si>
  <si>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</si>
  <si>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</si>
  <si>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</si>
  <si>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</si>
  <si>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</si>
  <si>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</si>
  <si>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</si>
  <si>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</si>
  <si>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</si>
  <si>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</si>
  <si>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</si>
  <si>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</si>
  <si>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</si>
  <si>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</si>
  <si>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</si>
  <si>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</si>
  <si>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</si>
  <si>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</si>
  <si>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</si>
  <si>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</si>
  <si>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</si>
  <si>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</si>
  <si>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</si>
  <si>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</si>
  <si>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</si>
  <si>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</si>
  <si>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</si>
  <si>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</si>
  <si>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</si>
  <si>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</si>
  <si>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</si>
  <si>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</si>
  <si>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</si>
  <si>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</si>
  <si>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</si>
  <si>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</si>
  <si>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</si>
  <si>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</si>
  <si>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</si>
  <si>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</si>
  <si>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</si>
  <si>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</si>
  <si>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</si>
  <si>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</si>
  <si>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</si>
  <si>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</si>
  <si>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</si>
  <si>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</si>
  <si>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</si>
  <si>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</si>
  <si>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</si>
  <si>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</si>
  <si>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</si>
  <si>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</si>
  <si>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</si>
  <si>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</si>
  <si>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</si>
  <si>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</si>
  <si>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</si>
  <si>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</si>
  <si>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</si>
  <si>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</si>
  <si>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</si>
  <si>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</si>
  <si>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</si>
  <si>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</si>
  <si>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</si>
  <si>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</si>
  <si>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</si>
  <si>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</si>
  <si>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</si>
  <si>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</si>
  <si>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</si>
  <si>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</si>
  <si>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</si>
  <si>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</si>
  <si>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</si>
  <si>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</si>
  <si>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</si>
  <si>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</si>
  <si>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</si>
  <si>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</si>
  <si>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</si>
  <si>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</si>
  <si>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</si>
  <si>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</si>
  <si>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</si>
  <si>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</si>
  <si>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</si>
  <si>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</si>
  <si>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</si>
  <si>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</si>
  <si>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</si>
  <si>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</si>
  <si>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</si>
  <si>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</si>
  <si>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</si>
  <si>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</si>
  <si>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</si>
  <si>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</si>
  <si>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</si>
  <si>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</si>
  <si>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</si>
  <si>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</si>
  <si>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</si>
  <si>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</si>
  <si>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</si>
  <si>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</si>
  <si>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</si>
  <si>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</si>
  <si>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</si>
  <si>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</si>
  <si>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</si>
  <si>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</si>
  <si>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</si>
  <si>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ALOE VERA ANTI-DANDRUFF SH.18X400ML</t>
  </si>
  <si>
    <t>KOTEX NATURAL GÜNLÜK PED (28X16)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</si>
  <si>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</si>
  <si>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</si>
  <si>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</si>
  <si>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</si>
  <si>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</si>
  <si>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</si>
  <si>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</si>
  <si>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</si>
  <si>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</si>
  <si>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</si>
  <si>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</si>
  <si>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</si>
  <si>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</si>
  <si>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</si>
  <si>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</si>
  <si>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</si>
  <si>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</si>
  <si>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</si>
  <si>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</si>
  <si>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</si>
  <si>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</si>
  <si>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</si>
  <si>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</si>
  <si>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</si>
  <si>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</si>
  <si>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</si>
  <si>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</si>
  <si>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</si>
  <si>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</si>
  <si>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</si>
  <si>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</si>
  <si>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</si>
  <si>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</si>
  <si>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</si>
  <si>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</si>
  <si>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</si>
  <si>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</si>
  <si>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</si>
  <si>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</si>
  <si>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</si>
  <si>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</si>
  <si>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</si>
  <si>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</si>
  <si>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</si>
  <si>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</si>
  <si>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</si>
  <si>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</si>
  <si>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</si>
  <si>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</si>
  <si>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</si>
  <si>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</si>
  <si>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</si>
  <si>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</si>
  <si>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</si>
  <si>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</si>
  <si>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</si>
  <si>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</si>
  <si>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</si>
  <si>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</si>
  <si>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</si>
  <si>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</si>
  <si>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</si>
  <si>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</si>
  <si>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</si>
  <si>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</si>
  <si>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</si>
  <si>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</si>
  <si>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</si>
  <si>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</si>
  <si>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</si>
  <si>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</si>
  <si>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</si>
  <si>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</si>
  <si>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</si>
  <si>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</si>
  <si>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</si>
  <si>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</si>
  <si>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</si>
  <si>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</si>
  <si>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</si>
  <si>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</si>
  <si>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</si>
  <si>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</si>
  <si>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</si>
  <si>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</si>
  <si>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</si>
  <si>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</si>
  <si>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</si>
  <si>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</si>
  <si>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</si>
  <si>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</si>
  <si>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</si>
  <si>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</si>
  <si>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</si>
  <si>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</si>
  <si>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</si>
  <si>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</si>
  <si>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</si>
  <si>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</si>
  <si>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</si>
  <si>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</si>
  <si>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</si>
  <si>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</si>
  <si>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</si>
  <si>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</si>
  <si>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</si>
  <si>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</si>
  <si>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</si>
  <si>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</si>
  <si>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</si>
  <si>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</si>
  <si>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</si>
  <si>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</si>
  <si>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</si>
  <si>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</si>
  <si>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</si>
  <si>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</si>
  <si>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</si>
  <si>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</si>
  <si>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</si>
  <si>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</si>
  <si>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</si>
  <si>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</si>
  <si>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</si>
  <si>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</si>
  <si>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</si>
  <si>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</si>
  <si>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</si>
  <si>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</si>
  <si>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</si>
  <si>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</si>
  <si>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</si>
  <si>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</si>
  <si>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</si>
  <si>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</si>
  <si>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</si>
  <si>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</si>
  <si>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</si>
  <si>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</si>
  <si>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</si>
  <si>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</si>
  <si>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</si>
  <si>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</si>
  <si>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</si>
  <si>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</si>
  <si>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</si>
  <si>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</si>
  <si>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</si>
  <si>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</si>
  <si>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</si>
  <si>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</si>
  <si>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</si>
  <si>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</si>
  <si>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</si>
  <si>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</si>
  <si>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</si>
  <si>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</si>
  <si>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</si>
  <si>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</si>
  <si>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</si>
  <si>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</si>
  <si>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</si>
  <si>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</si>
  <si>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</si>
  <si>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</si>
  <si>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</si>
  <si>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</si>
  <si>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</si>
  <si>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</si>
  <si>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</si>
  <si>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</si>
  <si>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</si>
  <si>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</si>
  <si>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</si>
  <si>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</si>
  <si>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</si>
  <si>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</si>
  <si>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</si>
  <si>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</si>
  <si>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</si>
  <si>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</si>
  <si>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</si>
  <si>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</si>
  <si>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</si>
  <si>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</si>
  <si>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</si>
  <si>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</si>
  <si>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</si>
  <si>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</si>
  <si>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</si>
  <si>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</si>
  <si>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</si>
  <si>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</si>
  <si>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</si>
  <si>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</si>
  <si>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</si>
  <si>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</si>
  <si>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</si>
  <si>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</si>
  <si>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</si>
  <si>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</si>
  <si>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</si>
  <si>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</si>
  <si>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</si>
  <si>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</si>
  <si>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</si>
  <si>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</si>
  <si>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</si>
  <si>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</si>
  <si>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</si>
  <si>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</si>
  <si>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</si>
  <si>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</si>
  <si>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</si>
  <si>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</si>
  <si>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</si>
  <si>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</si>
  <si>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</si>
  <si>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</si>
  <si>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</si>
  <si>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</si>
  <si>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</si>
  <si>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</si>
  <si>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</si>
  <si>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</si>
  <si>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</si>
  <si>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</si>
  <si>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</si>
  <si>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</si>
  <si>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</si>
  <si>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</si>
  <si>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</si>
  <si>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</si>
  <si>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</si>
  <si>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</si>
  <si>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</si>
  <si>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</si>
  <si>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</si>
  <si>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</si>
  <si>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</si>
  <si>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</si>
  <si>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</si>
  <si>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</si>
  <si>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</si>
  <si>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</si>
  <si>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</si>
  <si>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</si>
  <si>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</si>
  <si>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</si>
  <si>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</si>
  <si>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</si>
  <si>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</si>
  <si>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</si>
  <si>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</si>
  <si>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</si>
  <si>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</si>
  <si>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</si>
  <si>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</si>
  <si>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</si>
  <si>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</si>
  <si>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</si>
  <si>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</si>
  <si>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</si>
  <si>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</si>
  <si>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</si>
  <si>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</si>
  <si>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</si>
  <si>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</si>
  <si>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</si>
  <si>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 68785134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</si>
  <si>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</si>
  <si>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</si>
  <si>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</si>
  <si>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</si>
  <si>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</si>
  <si>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</si>
  <si>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</si>
  <si>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</si>
  <si>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</si>
  <si>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</si>
  <si>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</si>
  <si>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</si>
  <si>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</si>
  <si>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</si>
  <si>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</si>
  <si>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</si>
  <si>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</si>
  <si>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</si>
  <si>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</si>
  <si>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</si>
  <si>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</si>
  <si>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</si>
  <si>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</si>
  <si>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</si>
  <si>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</si>
  <si>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</si>
  <si>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</si>
  <si>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</si>
  <si>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</si>
  <si>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</si>
  <si>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</si>
  <si>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</si>
  <si>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</si>
  <si>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</si>
  <si>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</si>
  <si>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</si>
  <si>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</si>
  <si>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</si>
  <si>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</si>
  <si>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</si>
  <si>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</si>
  <si>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</si>
  <si>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</si>
  <si>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</si>
  <si>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</si>
  <si>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</si>
  <si>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</si>
  <si>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</si>
  <si>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</si>
  <si>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</si>
  <si>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</si>
  <si>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</si>
  <si>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</si>
  <si>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</si>
  <si>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</si>
  <si>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</si>
  <si>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</si>
  <si>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</si>
  <si>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</si>
  <si>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</si>
  <si>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</si>
  <si>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</si>
  <si>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</si>
  <si>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</si>
  <si>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</si>
  <si>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</si>
  <si>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</si>
  <si>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</si>
  <si>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</si>
  <si>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</si>
  <si>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</si>
  <si>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</si>
  <si>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</si>
  <si>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</si>
  <si>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</si>
  <si>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</si>
  <si>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</si>
  <si>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</si>
  <si>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</si>
  <si>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</si>
  <si>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</si>
  <si>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</si>
  <si>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</si>
  <si>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</si>
  <si>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</si>
  <si>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</si>
  <si>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</si>
  <si>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</si>
  <si>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</si>
  <si>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</si>
  <si>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</si>
  <si>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</si>
  <si>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</si>
  <si>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</si>
  <si>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</si>
  <si>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</si>
  <si>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</si>
  <si>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</si>
  <si>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</si>
  <si>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</si>
  <si>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</si>
  <si>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</si>
  <si>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</si>
  <si>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</si>
  <si>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</si>
  <si>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</si>
  <si>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</si>
  <si>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</si>
  <si>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</si>
  <si>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</si>
  <si>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</si>
  <si>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</si>
  <si>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</si>
  <si>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</si>
  <si>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</si>
  <si>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</si>
  <si>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</si>
  <si>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</si>
  <si>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</si>
  <si>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</si>
  <si>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</si>
  <si>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</si>
  <si>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</si>
  <si>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</si>
  <si>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</si>
  <si>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</si>
  <si>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</si>
  <si>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</si>
  <si>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</si>
  <si>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</si>
  <si>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</si>
  <si>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</si>
  <si>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</si>
  <si>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</si>
  <si>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</si>
  <si>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</si>
  <si>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</si>
  <si>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</si>
  <si>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</si>
  <si>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</si>
  <si>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</si>
  <si>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</si>
  <si>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</si>
  <si>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</si>
  <si>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</si>
  <si>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</si>
  <si>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</si>
  <si>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</si>
  <si>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</si>
  <si>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</si>
  <si>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</si>
  <si>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</si>
  <si>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</si>
  <si>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</si>
  <si>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</si>
  <si>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</si>
  <si>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</si>
  <si>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</si>
  <si>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</si>
  <si>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</si>
  <si>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</si>
  <si>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</si>
  <si>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</si>
  <si>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</si>
  <si>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</si>
  <si>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</si>
  <si>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</si>
  <si>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</si>
  <si>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</si>
  <si>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</si>
  <si>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</si>
  <si>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</si>
  <si>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</si>
  <si>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</si>
  <si>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</si>
  <si>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</si>
  <si>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</si>
  <si>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</si>
  <si>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</si>
  <si>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</si>
  <si>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</si>
  <si>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</si>
  <si>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</si>
  <si>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</si>
  <si>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</si>
  <si>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</si>
  <si>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</si>
  <si>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</si>
  <si>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</si>
  <si>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</si>
  <si>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</si>
  <si>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</si>
  <si>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</si>
  <si>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</si>
  <si>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</si>
  <si>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</si>
  <si>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</si>
  <si>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</si>
  <si>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</si>
  <si>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</si>
  <si>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</si>
  <si>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</si>
  <si>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</si>
  <si>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</si>
  <si>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</si>
  <si>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</si>
  <si>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</si>
  <si>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</si>
  <si>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</si>
  <si>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</si>
  <si>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</si>
  <si>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</si>
  <si>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</si>
  <si>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</si>
  <si>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</si>
  <si>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</si>
  <si>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</si>
  <si>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</si>
  <si>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</si>
  <si>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</si>
  <si>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</si>
  <si>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</si>
  <si>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</si>
  <si>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</si>
  <si>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</si>
  <si>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</si>
  <si>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</si>
  <si>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</si>
  <si>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</si>
  <si>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</si>
  <si>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</si>
  <si>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</si>
  <si>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</si>
  <si>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</si>
  <si>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</si>
  <si>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</si>
  <si>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</si>
  <si>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</si>
  <si>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</si>
  <si>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</si>
  <si>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</si>
  <si>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</si>
  <si>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</si>
  <si>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</si>
  <si>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</si>
  <si>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</si>
  <si>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</si>
  <si>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</si>
  <si>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</si>
  <si>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</si>
  <si>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</si>
  <si>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</si>
  <si>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</si>
  <si>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</si>
  <si>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</si>
  <si>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</si>
  <si>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</si>
  <si>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</si>
  <si>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</si>
  <si>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</si>
  <si>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</si>
  <si>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</si>
  <si>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</si>
  <si>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</si>
  <si>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</si>
  <si>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</si>
  <si>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</si>
  <si>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</si>
  <si>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</si>
  <si>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</si>
  <si>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</si>
  <si>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</si>
  <si>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</si>
  <si>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</si>
  <si>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</si>
  <si>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</si>
  <si>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</si>
  <si>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</si>
  <si>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</si>
  <si>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</si>
  <si>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</si>
  <si>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</si>
  <si>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</si>
  <si>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</si>
  <si>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</si>
  <si>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</si>
  <si>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</si>
  <si>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</si>
  <si>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</si>
  <si>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</si>
  <si>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</si>
  <si>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</si>
  <si>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</si>
  <si>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</si>
  <si>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</si>
  <si>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</si>
  <si>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</si>
  <si>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</si>
  <si>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</si>
  <si>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</si>
  <si>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</si>
  <si>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</si>
  <si>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</si>
  <si>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</si>
  <si>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</si>
  <si>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</si>
  <si>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</si>
  <si>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</si>
  <si>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</si>
  <si>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</si>
  <si>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</si>
  <si>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</si>
  <si>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</si>
  <si>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</si>
  <si>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</si>
  <si>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</si>
  <si>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</si>
  <si>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</si>
  <si>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</si>
  <si>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</si>
  <si>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</si>
  <si>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</si>
  <si>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</si>
  <si>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</si>
  <si>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</si>
  <si>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</si>
  <si>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</si>
  <si>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</si>
  <si>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</si>
  <si>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</si>
  <si>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</si>
  <si>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</si>
  <si>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</si>
  <si>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</si>
  <si>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</si>
  <si>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</si>
  <si>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</si>
  <si>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</si>
  <si>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</si>
  <si>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</si>
  <si>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</si>
  <si>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</si>
  <si>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</si>
  <si>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</si>
  <si>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</si>
  <si>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</si>
  <si>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</si>
  <si>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</si>
  <si>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</si>
  <si>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</si>
  <si>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</si>
  <si>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</si>
  <si>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</si>
  <si>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</si>
  <si>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</si>
  <si>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</si>
  <si>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</si>
  <si>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</si>
  <si>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</si>
  <si>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</si>
  <si>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</si>
  <si>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</si>
  <si>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</si>
  <si>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</si>
  <si>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</si>
  <si>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</si>
  <si>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</si>
  <si>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</si>
  <si>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</si>
  <si>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</si>
  <si>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</si>
  <si>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</si>
  <si>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</si>
  <si>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</si>
  <si>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</si>
  <si>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</si>
  <si>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</si>
  <si>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</si>
  <si>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</si>
  <si>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</si>
  <si>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</si>
  <si>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</si>
  <si>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</si>
  <si>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</si>
  <si>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</si>
  <si>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</si>
  <si>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</si>
  <si>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</si>
  <si>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</si>
  <si>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</si>
  <si>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</si>
  <si>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</si>
  <si>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</si>
  <si>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</si>
  <si>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</si>
  <si>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</si>
  <si>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</si>
  <si>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</si>
  <si>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</si>
  <si>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</si>
  <si>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</si>
  <si>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</si>
  <si>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</si>
  <si>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</si>
  <si>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</si>
  <si>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</si>
  <si>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</si>
  <si>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</si>
  <si>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</si>
  <si>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</si>
  <si>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</si>
  <si>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</si>
  <si>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</si>
  <si>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</si>
  <si>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</si>
  <si>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</si>
  <si>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</si>
  <si>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</si>
  <si>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</si>
  <si>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</si>
  <si>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</si>
  <si>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</si>
  <si>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</si>
  <si>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</si>
  <si>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</si>
  <si>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</si>
  <si>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</si>
  <si>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</si>
  <si>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</si>
  <si>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</si>
  <si>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</si>
  <si>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</si>
  <si>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</si>
  <si>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</si>
  <si>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</si>
  <si>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</si>
  <si>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</si>
  <si>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</si>
  <si>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</si>
  <si>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</si>
  <si>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</si>
  <si>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</si>
  <si>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</si>
  <si>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</si>
  <si>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</si>
  <si>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</si>
  <si>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</si>
  <si>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</si>
  <si>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</si>
  <si>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</si>
  <si>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</si>
  <si>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</si>
  <si>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</si>
  <si>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</si>
  <si>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</si>
  <si>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</si>
  <si>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</si>
  <si>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</si>
  <si>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</si>
  <si>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</si>
  <si>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</si>
  <si>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</si>
  <si>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</si>
  <si>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</si>
  <si>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</si>
  <si>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</si>
  <si>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</si>
  <si>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</si>
  <si>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</si>
  <si>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</si>
  <si>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</si>
  <si>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</si>
  <si>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</si>
  <si>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</si>
  <si>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</si>
  <si>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</si>
  <si>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</si>
  <si>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</si>
  <si>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</si>
  <si>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</si>
  <si>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</si>
  <si>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</si>
  <si>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</si>
  <si>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</si>
  <si>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</si>
  <si>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</si>
  <si>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</si>
  <si>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</si>
  <si>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</si>
  <si>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</si>
  <si>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</si>
  <si>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</si>
  <si>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</si>
  <si>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</si>
  <si>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</si>
  <si>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</si>
  <si>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</si>
  <si>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</si>
  <si>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</si>
  <si>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</si>
  <si>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</si>
  <si>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</si>
  <si>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</si>
  <si>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</si>
  <si>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</si>
  <si>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</si>
  <si>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</si>
  <si>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</si>
  <si>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</si>
  <si>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</si>
  <si>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</si>
  <si>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</si>
  <si>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</si>
  <si>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</si>
  <si>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</si>
  <si>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</si>
  <si>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</si>
  <si>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</si>
  <si>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</si>
  <si>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</si>
  <si>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</si>
  <si>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</si>
  <si>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</si>
  <si>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</si>
  <si>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</si>
  <si>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</si>
  <si>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</si>
  <si>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</si>
  <si>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</si>
  <si>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</si>
  <si>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</si>
  <si>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</si>
  <si>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</si>
  <si>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</si>
  <si>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</si>
  <si>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</si>
  <si>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</si>
  <si>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</si>
  <si>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</si>
  <si>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</si>
  <si>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</si>
  <si>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</si>
  <si>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</si>
  <si>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</si>
  <si>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</si>
  <si>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</si>
  <si>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</si>
  <si>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</si>
  <si>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</si>
  <si>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</si>
  <si>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</si>
  <si>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</si>
  <si>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</si>
  <si>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</si>
  <si>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</si>
  <si>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</si>
  <si>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</si>
  <si>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</si>
  <si>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</si>
  <si>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</si>
  <si>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</si>
  <si>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</si>
  <si>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</si>
  <si>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</si>
  <si>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</si>
  <si>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</si>
  <si>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</si>
  <si>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</si>
  <si>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</si>
  <si>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</si>
  <si>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</si>
  <si>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</si>
  <si>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</si>
  <si>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</si>
  <si>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</si>
  <si>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</si>
  <si>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</si>
  <si>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</si>
  <si>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</si>
  <si>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</si>
  <si>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</si>
  <si>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</si>
  <si>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</si>
  <si>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</si>
  <si>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</si>
  <si>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</si>
  <si>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</si>
  <si>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</si>
  <si>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</si>
  <si>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</si>
  <si>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</si>
  <si>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</si>
  <si>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</si>
  <si>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</si>
  <si>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</si>
  <si>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</si>
  <si>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</si>
  <si>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</si>
  <si>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</si>
  <si>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</si>
  <si>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</si>
  <si>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</si>
  <si>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</si>
  <si>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</si>
  <si>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</si>
  <si>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</si>
  <si>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</si>
  <si>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</si>
  <si>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</si>
  <si>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</si>
  <si>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</si>
  <si>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</si>
  <si>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</si>
  <si>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</si>
  <si>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</si>
  <si>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</si>
  <si>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</si>
  <si>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</si>
  <si>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</si>
  <si>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</si>
  <si>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</si>
  <si>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</si>
  <si>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</si>
  <si>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</si>
  <si>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</si>
  <si>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</si>
  <si>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</si>
  <si>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</si>
  <si>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</si>
  <si>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</si>
  <si>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</si>
  <si>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</si>
  <si>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</si>
  <si>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</si>
  <si>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</si>
  <si>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</si>
  <si>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</si>
  <si>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</si>
  <si>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</si>
  <si>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</si>
  <si>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</si>
  <si>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</si>
  <si>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</si>
  <si>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</si>
  <si>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</si>
  <si>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</si>
  <si>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</si>
  <si>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</si>
  <si>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</si>
  <si>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</si>
  <si>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</si>
  <si>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</si>
  <si>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</si>
  <si>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</si>
  <si>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</si>
  <si>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</si>
  <si>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</si>
  <si>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</si>
  <si>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</si>
  <si>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</si>
  <si>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</si>
  <si>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</si>
  <si>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</si>
  <si>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</si>
  <si>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</si>
  <si>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</si>
  <si>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</si>
  <si>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</si>
  <si>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</si>
  <si>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</si>
  <si>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</si>
  <si>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</si>
  <si>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</si>
  <si>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</si>
  <si>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</si>
  <si>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</si>
  <si>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</si>
  <si>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</si>
  <si>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</si>
  <si>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</si>
  <si>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</si>
  <si>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</si>
  <si>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</si>
  <si>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</si>
  <si>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</si>
  <si>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</si>
  <si>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</si>
  <si>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</si>
  <si>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</si>
  <si>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</si>
  <si>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</si>
  <si>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</si>
  <si>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</si>
  <si>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</si>
  <si>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</si>
  <si>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</si>
  <si>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</si>
  <si>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</si>
  <si>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</si>
  <si>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</si>
  <si>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</si>
  <si>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</si>
  <si>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</si>
  <si>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</si>
  <si>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</si>
  <si>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</si>
  <si>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</si>
  <si>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</si>
  <si>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</si>
  <si>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</si>
  <si>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</si>
  <si>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</si>
  <si>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</si>
  <si>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</si>
  <si>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</si>
  <si>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</si>
  <si>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</si>
  <si>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</si>
  <si>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</si>
  <si>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</si>
  <si>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</si>
  <si>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</si>
  <si>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</si>
  <si>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</si>
  <si>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</si>
  <si>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</si>
  <si>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</si>
  <si>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</si>
  <si>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</si>
  <si>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</si>
  <si>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</si>
  <si>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</si>
  <si>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</si>
  <si>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</si>
  <si>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</si>
  <si>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</si>
  <si>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</si>
  <si>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</si>
  <si>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</si>
  <si>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</si>
  <si>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</si>
  <si>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</si>
  <si>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</si>
  <si>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</si>
  <si>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</si>
  <si>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</si>
  <si>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</si>
  <si>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</si>
  <si>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</si>
  <si>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</si>
  <si>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</si>
  <si>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</si>
  <si>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</si>
  <si>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</si>
  <si>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</si>
  <si>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</si>
  <si>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</si>
  <si>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</si>
  <si>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</si>
  <si>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</si>
  <si>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</si>
  <si>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</si>
  <si>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</si>
  <si>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</si>
  <si>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</si>
  <si>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</si>
  <si>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</si>
  <si>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</si>
  <si>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</si>
  <si>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</si>
  <si>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</si>
  <si>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</si>
  <si>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</si>
  <si>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</si>
  <si>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</si>
  <si>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</si>
  <si>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</si>
  <si>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</si>
  <si>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</si>
  <si>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</si>
  <si>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</si>
  <si>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</si>
  <si>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</si>
  <si>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</si>
  <si>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</si>
  <si>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</si>
  <si>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</si>
  <si>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</si>
  <si>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</si>
  <si>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</si>
  <si>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</si>
  <si>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</si>
  <si>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</si>
  <si>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</si>
  <si>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</si>
  <si>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</si>
  <si>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</si>
  <si>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</si>
  <si>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</si>
  <si>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</si>
  <si>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</si>
  <si>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</si>
  <si>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</si>
  <si>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</si>
  <si>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</si>
  <si>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</si>
  <si>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</si>
  <si>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</si>
  <si>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</si>
  <si>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</si>
  <si>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</si>
  <si>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</si>
  <si>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</si>
  <si>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</si>
  <si>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</si>
  <si>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</si>
  <si>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</si>
  <si>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</si>
  <si>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</si>
  <si>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</si>
  <si>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</si>
  <si>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</si>
  <si>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</si>
  <si>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</si>
  <si>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</si>
  <si>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</si>
  <si>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</si>
  <si>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</si>
  <si>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</si>
  <si>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</si>
  <si>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</si>
  <si>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</si>
  <si>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</si>
  <si>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</si>
  <si>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</si>
  <si>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</si>
  <si>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</si>
  <si>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</si>
  <si>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</si>
  <si>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</si>
  <si>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</si>
  <si>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</si>
  <si>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</si>
  <si>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</si>
  <si>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</si>
  <si>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</si>
  <si>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</si>
  <si>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</si>
  <si>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</si>
  <si>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</si>
  <si>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</si>
  <si>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</si>
  <si>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</si>
  <si>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</si>
  <si>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</si>
  <si>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</si>
  <si>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</si>
  <si>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</si>
  <si>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</si>
  <si>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</si>
  <si>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</si>
  <si>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</si>
  <si>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</si>
  <si>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</si>
  <si>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</si>
  <si>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</si>
  <si>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</si>
  <si>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</si>
  <si>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</si>
  <si>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</si>
  <si>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</si>
  <si>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</si>
  <si>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</si>
  <si>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</si>
  <si>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</si>
  <si>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</si>
  <si>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</si>
  <si>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</si>
  <si>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</si>
  <si>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</si>
  <si>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</si>
  <si>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</si>
  <si>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</si>
  <si>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</si>
  <si>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</si>
  <si>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</si>
  <si>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</si>
  <si>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</si>
  <si>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</si>
  <si>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</si>
  <si>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</si>
  <si>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</si>
  <si>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</si>
  <si>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</si>
  <si>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</si>
  <si>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</si>
  <si>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</si>
  <si>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</si>
  <si>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</si>
  <si>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</si>
  <si>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</si>
  <si>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</si>
  <si>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</si>
  <si>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</si>
  <si>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</si>
  <si>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</si>
  <si>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</si>
  <si>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</si>
  <si>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</si>
  <si>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</si>
  <si>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</si>
  <si>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</si>
  <si>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</si>
  <si>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</si>
  <si>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</si>
  <si>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</si>
  <si>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</si>
  <si>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</si>
  <si>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</si>
  <si>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</si>
  <si>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</si>
  <si>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</si>
  <si>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</si>
  <si>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</si>
  <si>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</si>
  <si>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</si>
  <si>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</si>
  <si>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</si>
  <si>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</si>
  <si>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</si>
  <si>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</si>
  <si>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</si>
  <si>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</si>
  <si>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</si>
  <si>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</si>
  <si>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</si>
  <si>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</si>
  <si>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</si>
  <si>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</si>
  <si>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</si>
  <si>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</si>
  <si>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</si>
  <si>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</si>
  <si>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</si>
  <si>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</si>
  <si>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</si>
  <si>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</si>
  <si>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</si>
  <si>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</si>
  <si>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</si>
  <si>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</si>
  <si>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</si>
  <si>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</si>
  <si>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</si>
  <si>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</si>
  <si>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</si>
  <si>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</si>
  <si>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</si>
  <si>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</si>
  <si>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</si>
  <si>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</si>
  <si>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</si>
  <si>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</si>
  <si>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</si>
  <si>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</si>
  <si>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</si>
  <si>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</si>
  <si>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</si>
  <si>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</si>
  <si>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</si>
  <si>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</si>
  <si>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</si>
  <si>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</si>
  <si>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</si>
  <si>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</si>
  <si>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</si>
  <si>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</si>
  <si>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</si>
  <si>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</si>
  <si>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</si>
  <si>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</si>
  <si>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</si>
  <si>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</si>
  <si>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</si>
  <si>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</si>
  <si>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</si>
  <si>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</si>
  <si>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</si>
  <si>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</si>
  <si>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</si>
  <si>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</si>
  <si>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</si>
  <si>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</si>
  <si>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</si>
  <si>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</si>
  <si>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</si>
  <si>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</si>
  <si>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</si>
  <si>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</si>
  <si>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</si>
  <si>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</si>
  <si>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</si>
  <si>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</si>
  <si>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</si>
  <si>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</si>
  <si>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</si>
  <si>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</si>
  <si>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</si>
  <si>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</si>
  <si>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</si>
  <si>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</si>
  <si>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</si>
  <si>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</si>
  <si>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</si>
  <si>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</si>
  <si>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</si>
  <si>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</si>
  <si>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</si>
  <si>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</si>
  <si>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</si>
  <si>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</si>
  <si>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</si>
  <si>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</si>
  <si>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</si>
  <si>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</si>
  <si>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</si>
  <si>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</si>
  <si>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</si>
  <si>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</si>
  <si>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</si>
  <si>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</si>
  <si>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</si>
  <si>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</si>
  <si>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</si>
  <si>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</si>
  <si>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</si>
  <si>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</si>
  <si>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</si>
  <si>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</si>
  <si>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</si>
  <si>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</si>
  <si>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</si>
  <si>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</si>
  <si>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</si>
  <si>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LİPTON DOĞU KARADENİZ DEMLİK 160'Li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</si>
  <si>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</si>
  <si>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</si>
  <si>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</si>
  <si>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</si>
  <si>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</si>
  <si>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</si>
  <si>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</si>
  <si>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</si>
  <si>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</si>
  <si>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</si>
  <si>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</si>
  <si>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</si>
  <si>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</si>
  <si>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</si>
  <si>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</si>
  <si>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</si>
  <si>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</si>
  <si>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</si>
  <si>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</si>
  <si>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</si>
  <si>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</si>
  <si>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</si>
  <si>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</si>
  <si>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</si>
  <si>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</si>
  <si>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</si>
  <si>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DOVE ONARICI ŞAMPUAN SH.18X400ML</t>
  </si>
  <si>
    <t>Dove UZUN SAÇ TERAPİSİ krem 350ML</t>
  </si>
  <si>
    <t>8690637926938</t>
  </si>
  <si>
    <t>8690637926945</t>
  </si>
  <si>
    <t>8690637926921</t>
  </si>
  <si>
    <t>SIGNAL MACUN COMPLATE 8 ORJINAL 24X75 ML</t>
  </si>
  <si>
    <t>SIGNAL MACUN COMPLATE 8 BEYAZLATICI 24X75 ML</t>
  </si>
  <si>
    <t>DOVE ORJİNAL STICK 40 GR</t>
  </si>
  <si>
    <t>DOVE NEMLENDİRİCİLİ SIVI SABUN 12X450ML</t>
  </si>
  <si>
    <t>DOVE HİNDİSTAN CEVİZİ SIVI SABUN 12X450ML</t>
  </si>
  <si>
    <t>DOVE SIVI SABUN 450 ML DERİN BESLEYİCİ</t>
  </si>
  <si>
    <t>CALVE ACILI KETÇAP 8X430G</t>
  </si>
  <si>
    <t>CALVE KETÇAP 8X430G</t>
  </si>
  <si>
    <t>CALVE ACILI KETÇAP 12*610GR</t>
  </si>
  <si>
    <t>CALVE KETÇAP 12*610GR</t>
  </si>
  <si>
    <t>CALVE MAYONEZ 8X380G</t>
  </si>
  <si>
    <t>CALVE SRIRACHA ACI SOS (12x255 GR)</t>
  </si>
  <si>
    <t>KNORR MERCİMEK KÖFTE 48X100 GR</t>
  </si>
  <si>
    <t>2 ADET ALANA 1 ADET BEDAVA</t>
  </si>
  <si>
    <t>YUMOŞ SIVI DETERJAN SIYAH BAKIM 1500 ML</t>
  </si>
  <si>
    <t>YUMOŞ SIVI DETERJAN RENK BAKIM 1500 ML</t>
  </si>
  <si>
    <t>HER 21 KOLİYE 14 ADET BEDELSİZ</t>
  </si>
  <si>
    <t xml:space="preserve">CİF SPREY ULTRA HIZ BANYO 1000 ML </t>
  </si>
  <si>
    <t xml:space="preserve">CİF SPREY ULTRA HIZ MUTFAK 1000 ML </t>
  </si>
  <si>
    <t>HAZİRAN 2023 FİYAT LİSTESİ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</si>
</sst>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b/>
      <sz val="12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sz val="9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13" fillId="0" borderId="0"/>
    <xf numFmtId="0" fontId="30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9" fontId="13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8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6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7" fillId="12" borderId="0" applyNumberFormat="0" applyBorder="0" applyAlignment="0" applyProtection="0"/>
    <xf numFmtId="0" fontId="36" fillId="0" borderId="0"/>
    <xf numFmtId="0" fontId="3" fillId="13" borderId="59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0"/>
    <xf numFmtId="43" fontId="36" fillId="0" borderId="0" applyFont="0" applyFill="0" applyBorder="0" applyAlignment="0" applyProtection="0"/>
    <xf numFmtId="0" fontId="69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70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94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0" fontId="19" fillId="0" borderId="0" xfId="0" applyFont="1"/>
    <xf numFmtId="14" fontId="28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8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18" fillId="0" borderId="0" xfId="0" applyFont="1"/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8" fillId="0" borderId="15" xfId="0" applyFont="1" applyBorder="1"/>
    <xf numFmtId="14" fontId="28" fillId="0" borderId="15" xfId="0" applyNumberFormat="1" applyFont="1" applyBorder="1"/>
    <xf numFmtId="164" fontId="28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2" fillId="4" borderId="0" xfId="8" applyNumberFormat="1" applyFont="1" applyFill="1" applyAlignment="1">
      <alignment horizontal="center" vertical="center"/>
    </xf>
    <xf numFmtId="0" fontId="41" fillId="6" borderId="0" xfId="8" applyFont="1" applyFill="1" applyAlignment="1">
      <alignment horizontal="center" vertical="center" wrapText="1"/>
    </xf>
    <xf numFmtId="14" fontId="23" fillId="2" borderId="0" xfId="8" applyNumberFormat="1" applyFont="1" applyFill="1"/>
    <xf numFmtId="0" fontId="25" fillId="2" borderId="0" xfId="8" applyFont="1" applyFill="1"/>
    <xf numFmtId="0" fontId="43" fillId="2" borderId="0" xfId="8" applyFont="1" applyFill="1"/>
    <xf numFmtId="14" fontId="25" fillId="2" borderId="0" xfId="8" applyNumberFormat="1" applyFont="1" applyFill="1"/>
    <xf numFmtId="14" fontId="24" fillId="2" borderId="0" xfId="8" applyNumberFormat="1" applyFont="1" applyFill="1"/>
    <xf numFmtId="0" fontId="24" fillId="2" borderId="0" xfId="8" applyFont="1" applyFill="1"/>
    <xf numFmtId="0" fontId="38" fillId="0" borderId="0" xfId="0" applyFont="1" applyAlignment="1">
      <alignment horizontal="center" vertical="top" wrapText="1"/>
    </xf>
    <xf numFmtId="0" fontId="18" fillId="0" borderId="9" xfId="0" applyFont="1" applyBorder="1"/>
    <xf numFmtId="0" fontId="20" fillId="4" borderId="9" xfId="0" applyFont="1" applyFill="1" applyBorder="1"/>
    <xf numFmtId="0" fontId="35" fillId="4" borderId="0" xfId="0" applyFont="1" applyFill="1"/>
    <xf numFmtId="0" fontId="37" fillId="4" borderId="0" xfId="0" applyFont="1" applyFill="1"/>
    <xf numFmtId="4" fontId="40" fillId="4" borderId="0" xfId="0" applyNumberFormat="1" applyFont="1" applyFill="1" applyAlignment="1">
      <alignment horizontal="center"/>
    </xf>
    <xf numFmtId="0" fontId="35" fillId="2" borderId="0" xfId="0" applyFont="1" applyFill="1"/>
    <xf numFmtId="0" fontId="8" fillId="4" borderId="0" xfId="0" applyFont="1" applyFill="1" applyAlignment="1">
      <alignment horizontal="center"/>
    </xf>
    <xf numFmtId="0" fontId="45" fillId="4" borderId="22" xfId="8" applyFont="1" applyFill="1" applyBorder="1" applyAlignment="1">
      <alignment horizontal="center" vertical="center" wrapText="1"/>
    </xf>
    <xf numFmtId="0" fontId="26" fillId="2" borderId="0" xfId="8" applyFont="1" applyFill="1"/>
    <xf numFmtId="0" fontId="14" fillId="0" borderId="9" xfId="0" applyFont="1" applyBorder="1" applyAlignment="1">
      <alignment vertical="center"/>
    </xf>
    <xf numFmtId="0" fontId="9" fillId="7" borderId="1" xfId="0" applyFont="1" applyFill="1" applyBorder="1" applyAlignment="1">
      <alignment horizontal="center"/>
    </xf>
    <xf numFmtId="2" fontId="9" fillId="0" borderId="0" xfId="0" applyNumberFormat="1" applyFont="1"/>
    <xf numFmtId="0" fontId="39" fillId="4" borderId="0" xfId="0" applyFont="1" applyFill="1" applyAlignment="1">
      <alignment vertical="center" wrapText="1"/>
    </xf>
    <xf numFmtId="164" fontId="28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0" fontId="47" fillId="4" borderId="0" xfId="0" applyFont="1" applyFill="1" applyAlignment="1">
      <alignment vertical="center" wrapText="1"/>
    </xf>
    <xf numFmtId="164" fontId="9" fillId="0" borderId="0" xfId="1" applyFont="1" applyAlignment="1">
      <alignment vertical="center"/>
    </xf>
    <xf numFmtId="0" fontId="46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2" fillId="4" borderId="0" xfId="0" applyFont="1" applyFill="1"/>
    <xf numFmtId="0" fontId="58" fillId="11" borderId="48" xfId="110" applyFont="1" applyFill="1" applyBorder="1" applyAlignment="1">
      <alignment horizontal="center" vertical="center" wrapText="1"/>
    </xf>
    <xf numFmtId="0" fontId="59" fillId="4" borderId="0" xfId="0" applyFont="1" applyFill="1"/>
    <xf numFmtId="0" fontId="0" fillId="4" borderId="0" xfId="0" applyFill="1"/>
    <xf numFmtId="0" fontId="13" fillId="4" borderId="0" xfId="0" applyFont="1" applyFill="1"/>
    <xf numFmtId="0" fontId="65" fillId="4" borderId="0" xfId="0" applyFont="1" applyFill="1"/>
    <xf numFmtId="0" fontId="5" fillId="4" borderId="0" xfId="0" applyFont="1" applyFill="1"/>
    <xf numFmtId="0" fontId="40" fillId="4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0" fillId="2" borderId="18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4" fontId="20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2" fillId="20" borderId="4" xfId="0" quotePrefix="1" applyNumberFormat="1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2" fillId="20" borderId="3" xfId="0" quotePrefix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5" fillId="0" borderId="0" xfId="0" applyFont="1"/>
    <xf numFmtId="164" fontId="9" fillId="0" borderId="1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18" xfId="0" applyFont="1" applyBorder="1"/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2" fillId="20" borderId="5" xfId="0" quotePrefix="1" applyNumberFormat="1" applyFont="1" applyFill="1" applyBorder="1" applyAlignment="1">
      <alignment horizontal="center" vertical="center"/>
    </xf>
    <xf numFmtId="1" fontId="32" fillId="7" borderId="4" xfId="0" quotePrefix="1" applyNumberFormat="1" applyFont="1" applyFill="1" applyBorder="1" applyAlignment="1">
      <alignment horizontal="center" vertic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" fontId="32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71" fillId="4" borderId="0" xfId="0" applyFont="1" applyFill="1" applyAlignment="1">
      <alignment vertical="center"/>
    </xf>
    <xf numFmtId="0" fontId="72" fillId="4" borderId="0" xfId="0" applyFont="1" applyFill="1" applyAlignment="1">
      <alignment horizontal="center" vertical="center"/>
    </xf>
    <xf numFmtId="0" fontId="72" fillId="4" borderId="0" xfId="0" applyFont="1" applyFill="1" applyAlignment="1">
      <alignment vertical="center"/>
    </xf>
    <xf numFmtId="4" fontId="71" fillId="4" borderId="0" xfId="0" applyNumberFormat="1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/>
    <xf numFmtId="0" fontId="49" fillId="4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51" fillId="4" borderId="0" xfId="0" applyFont="1" applyFill="1" applyAlignment="1">
      <alignment vertical="center"/>
    </xf>
    <xf numFmtId="0" fontId="51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vertical="center"/>
    </xf>
    <xf numFmtId="0" fontId="74" fillId="4" borderId="0" xfId="0" applyFont="1" applyFill="1" applyAlignment="1">
      <alignment vertical="center"/>
    </xf>
    <xf numFmtId="4" fontId="49" fillId="4" borderId="0" xfId="0" applyNumberFormat="1" applyFont="1" applyFill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53" fillId="4" borderId="39" xfId="0" applyFont="1" applyFill="1" applyBorder="1" applyAlignment="1">
      <alignment horizontal="center" vertical="center"/>
    </xf>
    <xf numFmtId="0" fontId="75" fillId="4" borderId="16" xfId="0" applyFont="1" applyFill="1" applyBorder="1" applyAlignment="1">
      <alignment horizontal="center" vertical="center"/>
    </xf>
    <xf numFmtId="0" fontId="55" fillId="4" borderId="16" xfId="0" applyFont="1" applyFill="1" applyBorder="1" applyAlignment="1">
      <alignment horizontal="center" vertical="center"/>
    </xf>
    <xf numFmtId="0" fontId="55" fillId="4" borderId="46" xfId="0" applyFont="1" applyFill="1" applyBorder="1" applyAlignment="1">
      <alignment horizontal="center" vertical="center"/>
    </xf>
    <xf numFmtId="0" fontId="56" fillId="4" borderId="0" xfId="0" applyFont="1" applyFill="1" applyAlignment="1">
      <alignment vertical="center"/>
    </xf>
    <xf numFmtId="2" fontId="54" fillId="8" borderId="45" xfId="0" applyNumberFormat="1" applyFont="1" applyFill="1" applyBorder="1" applyAlignment="1">
      <alignment horizontal="center" vertical="center"/>
    </xf>
    <xf numFmtId="2" fontId="54" fillId="8" borderId="16" xfId="0" applyNumberFormat="1" applyFont="1" applyFill="1" applyBorder="1" applyAlignment="1">
      <alignment horizontal="center" vertical="center"/>
    </xf>
    <xf numFmtId="2" fontId="54" fillId="8" borderId="46" xfId="0" applyNumberFormat="1" applyFont="1" applyFill="1" applyBorder="1" applyAlignment="1">
      <alignment horizontal="center" vertical="center"/>
    </xf>
    <xf numFmtId="0" fontId="57" fillId="4" borderId="0" xfId="0" applyFont="1" applyFill="1" applyAlignment="1">
      <alignment vertical="center"/>
    </xf>
    <xf numFmtId="4" fontId="54" fillId="8" borderId="47" xfId="0" applyNumberFormat="1" applyFont="1" applyFill="1" applyBorder="1" applyAlignment="1">
      <alignment horizontal="center" vertical="center" wrapText="1"/>
    </xf>
    <xf numFmtId="0" fontId="60" fillId="8" borderId="49" xfId="0" applyFont="1" applyFill="1" applyBorder="1" applyAlignment="1">
      <alignment vertical="center"/>
    </xf>
    <xf numFmtId="0" fontId="61" fillId="4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vertical="center"/>
    </xf>
    <xf numFmtId="0" fontId="61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61" fillId="4" borderId="49" xfId="0" applyNumberFormat="1" applyFont="1" applyFill="1" applyBorder="1" applyAlignment="1">
      <alignment horizontal="center" vertical="center"/>
    </xf>
    <xf numFmtId="2" fontId="61" fillId="4" borderId="1" xfId="0" applyNumberFormat="1" applyFont="1" applyFill="1" applyBorder="1" applyAlignment="1">
      <alignment horizontal="center" vertical="center"/>
    </xf>
    <xf numFmtId="2" fontId="61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2" fillId="4" borderId="51" xfId="0" applyNumberFormat="1" applyFont="1" applyFill="1" applyBorder="1" applyAlignment="1">
      <alignment horizontal="center" vertical="center"/>
    </xf>
    <xf numFmtId="166" fontId="62" fillId="4" borderId="51" xfId="0" applyNumberFormat="1" applyFont="1" applyFill="1" applyBorder="1" applyAlignment="1">
      <alignment horizontal="center" vertical="center"/>
    </xf>
    <xf numFmtId="4" fontId="63" fillId="4" borderId="51" xfId="0" applyNumberFormat="1" applyFont="1" applyFill="1" applyBorder="1" applyAlignment="1">
      <alignment horizontal="center" vertical="center"/>
    </xf>
    <xf numFmtId="0" fontId="62" fillId="8" borderId="49" xfId="0" applyFont="1" applyFill="1" applyBorder="1" applyAlignment="1">
      <alignment vertical="center"/>
    </xf>
    <xf numFmtId="0" fontId="64" fillId="4" borderId="1" xfId="0" applyFont="1" applyFill="1" applyBorder="1" applyAlignment="1">
      <alignment horizontal="center" vertical="center"/>
    </xf>
    <xf numFmtId="0" fontId="64" fillId="4" borderId="1" xfId="0" applyFont="1" applyFill="1" applyBorder="1" applyAlignment="1">
      <alignment vertical="center"/>
    </xf>
    <xf numFmtId="0" fontId="64" fillId="4" borderId="50" xfId="0" applyFont="1" applyFill="1" applyBorder="1" applyAlignment="1">
      <alignment horizontal="center" vertical="center"/>
    </xf>
    <xf numFmtId="0" fontId="65" fillId="4" borderId="0" xfId="0" applyFont="1" applyFill="1" applyAlignment="1">
      <alignment vertical="center"/>
    </xf>
    <xf numFmtId="2" fontId="64" fillId="4" borderId="49" xfId="0" applyNumberFormat="1" applyFont="1" applyFill="1" applyBorder="1" applyAlignment="1">
      <alignment horizontal="center" vertical="center"/>
    </xf>
    <xf numFmtId="2" fontId="64" fillId="4" borderId="1" xfId="0" applyNumberFormat="1" applyFont="1" applyFill="1" applyBorder="1" applyAlignment="1">
      <alignment horizontal="center" vertical="center"/>
    </xf>
    <xf numFmtId="2" fontId="64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60" fillId="21" borderId="45" xfId="0" applyFont="1" applyFill="1" applyBorder="1" applyAlignment="1">
      <alignment vertical="center"/>
    </xf>
    <xf numFmtId="0" fontId="61" fillId="21" borderId="16" xfId="0" applyFont="1" applyFill="1" applyBorder="1" applyAlignment="1">
      <alignment horizontal="center" vertical="center"/>
    </xf>
    <xf numFmtId="0" fontId="61" fillId="21" borderId="16" xfId="0" applyFont="1" applyFill="1" applyBorder="1" applyAlignment="1">
      <alignment vertical="center"/>
    </xf>
    <xf numFmtId="0" fontId="61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61" fillId="21" borderId="45" xfId="0" applyNumberFormat="1" applyFont="1" applyFill="1" applyBorder="1" applyAlignment="1">
      <alignment horizontal="center" vertical="center"/>
    </xf>
    <xf numFmtId="2" fontId="61" fillId="21" borderId="16" xfId="0" applyNumberFormat="1" applyFont="1" applyFill="1" applyBorder="1" applyAlignment="1">
      <alignment horizontal="center" vertical="center"/>
    </xf>
    <xf numFmtId="2" fontId="61" fillId="21" borderId="46" xfId="0" applyNumberFormat="1" applyFont="1" applyFill="1" applyBorder="1" applyAlignment="1">
      <alignment horizontal="center" vertical="center"/>
    </xf>
    <xf numFmtId="4" fontId="62" fillId="21" borderId="47" xfId="0" applyNumberFormat="1" applyFont="1" applyFill="1" applyBorder="1" applyAlignment="1">
      <alignment horizontal="center" vertical="center"/>
    </xf>
    <xf numFmtId="166" fontId="62" fillId="21" borderId="47" xfId="0" applyNumberFormat="1" applyFont="1" applyFill="1" applyBorder="1" applyAlignment="1">
      <alignment horizontal="center" vertical="center"/>
    </xf>
    <xf numFmtId="4" fontId="63" fillId="21" borderId="47" xfId="0" applyNumberFormat="1" applyFont="1" applyFill="1" applyBorder="1" applyAlignment="1">
      <alignment horizontal="center"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6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61" fillId="21" borderId="46" xfId="0" applyNumberFormat="1" applyFont="1" applyFill="1" applyBorder="1" applyAlignment="1">
      <alignment horizontal="center" vertical="center"/>
    </xf>
    <xf numFmtId="0" fontId="60" fillId="8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61" fillId="4" borderId="0" xfId="0" applyFont="1" applyFill="1" applyAlignment="1">
      <alignment vertical="center"/>
    </xf>
    <xf numFmtId="2" fontId="61" fillId="4" borderId="0" xfId="0" applyNumberFormat="1" applyFont="1" applyFill="1" applyAlignment="1">
      <alignment horizontal="center" vertical="center"/>
    </xf>
    <xf numFmtId="4" fontId="60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4" fillId="8" borderId="56" xfId="0" applyNumberFormat="1" applyFont="1" applyFill="1" applyBorder="1" applyAlignment="1">
      <alignment vertical="center"/>
    </xf>
    <xf numFmtId="2" fontId="74" fillId="8" borderId="57" xfId="0" applyNumberFormat="1" applyFont="1" applyFill="1" applyBorder="1" applyAlignment="1">
      <alignment vertical="center"/>
    </xf>
    <xf numFmtId="2" fontId="74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8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6" fillId="4" borderId="3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6" fillId="4" borderId="10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6" fillId="20" borderId="66" xfId="0" applyFont="1" applyFill="1" applyBorder="1" applyAlignment="1">
      <alignment horizontal="center"/>
    </xf>
    <xf numFmtId="1" fontId="32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7" fillId="8" borderId="45" xfId="11" applyFont="1" applyFill="1" applyBorder="1" applyAlignment="1"/>
    <xf numFmtId="0" fontId="77" fillId="8" borderId="16" xfId="11" applyFont="1" applyFill="1" applyBorder="1" applyAlignment="1"/>
    <xf numFmtId="4" fontId="78" fillId="22" borderId="16" xfId="11" applyNumberFormat="1" applyFont="1" applyFill="1" applyBorder="1" applyAlignment="1">
      <alignment horizontal="center"/>
    </xf>
    <xf numFmtId="4" fontId="78" fillId="8" borderId="16" xfId="11" applyNumberFormat="1" applyFont="1" applyFill="1" applyBorder="1" applyAlignment="1">
      <alignment horizontal="center"/>
    </xf>
    <xf numFmtId="4" fontId="78" fillId="8" borderId="46" xfId="11" applyNumberFormat="1" applyFont="1" applyFill="1" applyBorder="1" applyAlignment="1">
      <alignment horizontal="center"/>
    </xf>
    <xf numFmtId="4" fontId="78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8" fillId="22" borderId="69" xfId="11" applyNumberFormat="1" applyFont="1" applyFill="1" applyBorder="1" applyAlignment="1">
      <alignment horizontal="center"/>
    </xf>
    <xf numFmtId="4" fontId="79" fillId="4" borderId="69" xfId="11" applyNumberFormat="1" applyFont="1" applyFill="1" applyBorder="1" applyAlignment="1">
      <alignment horizontal="center"/>
    </xf>
    <xf numFmtId="4" fontId="79" fillId="4" borderId="70" xfId="11" applyNumberFormat="1" applyFont="1" applyFill="1" applyBorder="1" applyAlignment="1">
      <alignment horizontal="center"/>
    </xf>
    <xf numFmtId="4" fontId="78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8" fillId="22" borderId="73" xfId="11" applyNumberFormat="1" applyFont="1" applyFill="1" applyBorder="1" applyAlignment="1">
      <alignment horizontal="center"/>
    </xf>
    <xf numFmtId="4" fontId="79" fillId="4" borderId="73" xfId="11" applyNumberFormat="1" applyFont="1" applyFill="1" applyBorder="1" applyAlignment="1">
      <alignment horizontal="center"/>
    </xf>
    <xf numFmtId="4" fontId="79" fillId="4" borderId="74" xfId="11" applyNumberFormat="1" applyFont="1" applyFill="1" applyBorder="1" applyAlignment="1">
      <alignment horizontal="center"/>
    </xf>
    <xf numFmtId="0" fontId="80" fillId="8" borderId="72" xfId="11" applyFont="1" applyFill="1" applyBorder="1" applyAlignment="1"/>
    <xf numFmtId="0" fontId="80" fillId="23" borderId="73" xfId="11" applyFont="1" applyFill="1" applyBorder="1" applyAlignment="1"/>
    <xf numFmtId="0" fontId="80" fillId="4" borderId="73" xfId="11" applyFont="1" applyFill="1" applyBorder="1" applyAlignment="1">
      <alignment horizontal="center"/>
    </xf>
    <xf numFmtId="0" fontId="80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8" fillId="22" borderId="76" xfId="11" applyNumberFormat="1" applyFont="1" applyFill="1" applyBorder="1" applyAlignment="1">
      <alignment horizontal="center"/>
    </xf>
    <xf numFmtId="4" fontId="78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8" fillId="22" borderId="79" xfId="11" applyNumberFormat="1" applyFont="1" applyFill="1" applyBorder="1" applyAlignment="1">
      <alignment horizontal="center"/>
    </xf>
    <xf numFmtId="4" fontId="79" fillId="4" borderId="79" xfId="11" applyNumberFormat="1" applyFont="1" applyFill="1" applyBorder="1" applyAlignment="1">
      <alignment horizontal="center"/>
    </xf>
    <xf numFmtId="4" fontId="79" fillId="4" borderId="80" xfId="11" applyNumberFormat="1" applyFont="1" applyFill="1" applyBorder="1" applyAlignment="1">
      <alignment horizontal="center"/>
    </xf>
    <xf numFmtId="4" fontId="78" fillId="22" borderId="81" xfId="11" applyNumberFormat="1" applyFont="1" applyFill="1" applyBorder="1" applyAlignment="1">
      <alignment horizontal="center"/>
    </xf>
    <xf numFmtId="4" fontId="79" fillId="4" borderId="76" xfId="11" applyNumberFormat="1" applyFont="1" applyFill="1" applyBorder="1" applyAlignment="1">
      <alignment horizontal="center"/>
    </xf>
    <xf numFmtId="4" fontId="79" fillId="24" borderId="74" xfId="11" applyNumberFormat="1" applyFont="1" applyFill="1" applyBorder="1" applyAlignment="1">
      <alignment horizontal="center"/>
    </xf>
    <xf numFmtId="1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vertical="center"/>
    </xf>
    <xf numFmtId="2" fontId="61" fillId="4" borderId="66" xfId="0" applyNumberFormat="1" applyFont="1" applyFill="1" applyBorder="1" applyAlignment="1">
      <alignment horizontal="center" vertical="center"/>
    </xf>
    <xf numFmtId="0" fontId="61" fillId="4" borderId="66" xfId="0" applyFont="1" applyFill="1" applyBorder="1" applyAlignment="1">
      <alignment horizontal="center" vertical="center"/>
    </xf>
    <xf numFmtId="2" fontId="64" fillId="4" borderId="66" xfId="0" applyNumberFormat="1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horizontal="center" vertical="center"/>
    </xf>
    <xf numFmtId="0" fontId="61" fillId="8" borderId="66" xfId="0" applyFont="1" applyFill="1" applyBorder="1" applyAlignment="1">
      <alignment vertical="center"/>
    </xf>
    <xf numFmtId="2" fontId="61" fillId="8" borderId="49" xfId="0" applyNumberFormat="1" applyFont="1" applyFill="1" applyBorder="1" applyAlignment="1">
      <alignment horizontal="center" vertical="center"/>
    </xf>
    <xf numFmtId="2" fontId="61" fillId="8" borderId="66" xfId="0" applyNumberFormat="1" applyFont="1" applyFill="1" applyBorder="1" applyAlignment="1">
      <alignment horizontal="center" vertical="center"/>
    </xf>
    <xf numFmtId="2" fontId="61" fillId="8" borderId="50" xfId="0" applyNumberFormat="1" applyFont="1" applyFill="1" applyBorder="1" applyAlignment="1">
      <alignment horizontal="center" vertical="center"/>
    </xf>
    <xf numFmtId="4" fontId="62" fillId="8" borderId="51" xfId="0" applyNumberFormat="1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horizontal="center" vertical="center"/>
    </xf>
    <xf numFmtId="0" fontId="64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61" fillId="4" borderId="6" xfId="0" applyFont="1" applyFill="1" applyBorder="1" applyAlignment="1">
      <alignment horizontal="center"/>
    </xf>
    <xf numFmtId="0" fontId="61" fillId="4" borderId="6" xfId="0" applyFont="1" applyFill="1" applyBorder="1"/>
    <xf numFmtId="2" fontId="61" fillId="25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1" fillId="4" borderId="1" xfId="0" applyFont="1" applyFill="1" applyBorder="1" applyAlignment="1">
      <alignment horizontal="center"/>
    </xf>
    <xf numFmtId="0" fontId="61" fillId="4" borderId="1" xfId="0" applyFont="1" applyFill="1" applyBorder="1"/>
    <xf numFmtId="2" fontId="61" fillId="4" borderId="49" xfId="0" applyNumberFormat="1" applyFont="1" applyFill="1" applyBorder="1" applyAlignment="1">
      <alignment horizontal="center"/>
    </xf>
    <xf numFmtId="0" fontId="62" fillId="8" borderId="49" xfId="0" applyFont="1" applyFill="1" applyBorder="1"/>
    <xf numFmtId="0" fontId="64" fillId="4" borderId="1" xfId="0" applyFont="1" applyFill="1" applyBorder="1" applyAlignment="1">
      <alignment horizontal="center"/>
    </xf>
    <xf numFmtId="0" fontId="64" fillId="4" borderId="1" xfId="0" applyFont="1" applyFill="1" applyBorder="1"/>
    <xf numFmtId="2" fontId="64" fillId="4" borderId="49" xfId="0" applyNumberFormat="1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0" fontId="61" fillId="8" borderId="1" xfId="0" applyFont="1" applyFill="1" applyBorder="1"/>
    <xf numFmtId="4" fontId="62" fillId="4" borderId="51" xfId="0" applyNumberFormat="1" applyFont="1" applyFill="1" applyBorder="1" applyAlignment="1">
      <alignment horizontal="center"/>
    </xf>
    <xf numFmtId="4" fontId="60" fillId="4" borderId="51" xfId="0" applyNumberFormat="1" applyFont="1" applyFill="1" applyBorder="1" applyAlignment="1">
      <alignment horizontal="center"/>
    </xf>
    <xf numFmtId="10" fontId="20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8" fillId="2" borderId="0" xfId="12" applyNumberFormat="1" applyFont="1" applyFill="1" applyAlignment="1">
      <alignment horizontal="center"/>
    </xf>
    <xf numFmtId="1" fontId="8" fillId="8" borderId="6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" fontId="8" fillId="4" borderId="67" xfId="0" applyNumberFormat="1" applyFont="1" applyFill="1" applyBorder="1" applyAlignment="1">
      <alignment horizontal="center"/>
    </xf>
    <xf numFmtId="1" fontId="8" fillId="4" borderId="18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0" fontId="9" fillId="4" borderId="5" xfId="0" applyFont="1" applyFill="1" applyBorder="1"/>
    <xf numFmtId="164" fontId="34" fillId="4" borderId="5" xfId="1" applyFont="1" applyFill="1" applyBorder="1" applyAlignment="1">
      <alignment horizontal="center"/>
    </xf>
    <xf numFmtId="164" fontId="31" fillId="4" borderId="5" xfId="1" applyFont="1" applyFill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4" fillId="4" borderId="9" xfId="1" applyFont="1" applyFill="1" applyBorder="1" applyAlignment="1">
      <alignment horizontal="center"/>
    </xf>
    <xf numFmtId="164" fontId="31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61" xfId="0" applyFont="1" applyFill="1" applyBorder="1"/>
    <xf numFmtId="0" fontId="9" fillId="4" borderId="26" xfId="0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9" fontId="9" fillId="4" borderId="35" xfId="0" applyNumberFormat="1" applyFont="1" applyFill="1" applyBorder="1"/>
    <xf numFmtId="0" fontId="33" fillId="4" borderId="13" xfId="0" applyFont="1" applyFill="1" applyBorder="1"/>
    <xf numFmtId="0" fontId="33" fillId="4" borderId="3" xfId="0" applyFont="1" applyFill="1" applyBorder="1" applyAlignment="1">
      <alignment horizontal="center"/>
    </xf>
    <xf numFmtId="0" fontId="33" fillId="4" borderId="14" xfId="0" applyFont="1" applyFill="1" applyBorder="1" applyAlignment="1">
      <alignment horizontal="center"/>
    </xf>
    <xf numFmtId="9" fontId="33" fillId="4" borderId="3" xfId="0" applyNumberFormat="1" applyFont="1" applyFill="1" applyBorder="1"/>
    <xf numFmtId="4" fontId="33" fillId="4" borderId="3" xfId="0" applyNumberFormat="1" applyFont="1" applyFill="1" applyBorder="1"/>
    <xf numFmtId="0" fontId="9" fillId="4" borderId="15" xfId="0" applyFont="1" applyFill="1" applyBorder="1"/>
    <xf numFmtId="164" fontId="34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3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3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3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3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4" fontId="34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9" fontId="9" fillId="4" borderId="24" xfId="0" applyNumberFormat="1" applyFont="1" applyFill="1" applyBorder="1" applyAlignment="1">
      <alignment horizontal="center"/>
    </xf>
    <xf numFmtId="1" fontId="9" fillId="4" borderId="20" xfId="0" applyNumberFormat="1" applyFont="1" applyFill="1" applyBorder="1" applyAlignment="1">
      <alignment horizontal="center"/>
    </xf>
    <xf numFmtId="9" fontId="9" fillId="4" borderId="4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6" fillId="4" borderId="3" xfId="0" applyFont="1" applyFill="1" applyBorder="1"/>
    <xf numFmtId="0" fontId="16" fillId="4" borderId="1" xfId="0" applyFont="1" applyFill="1" applyBorder="1"/>
    <xf numFmtId="0" fontId="16" fillId="4" borderId="32" xfId="0" applyFont="1" applyFill="1" applyBorder="1"/>
    <xf numFmtId="3" fontId="9" fillId="4" borderId="14" xfId="0" applyNumberFormat="1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2" fontId="34" fillId="4" borderId="1" xfId="1" applyNumberFormat="1" applyFont="1" applyFill="1" applyBorder="1" applyAlignment="1">
      <alignment horizontal="center" vertical="center"/>
    </xf>
    <xf numFmtId="164" fontId="31" fillId="4" borderId="3" xfId="1" applyFont="1" applyFill="1" applyBorder="1" applyAlignment="1">
      <alignment vertical="center" wrapText="1"/>
    </xf>
    <xf numFmtId="0" fontId="31" fillId="4" borderId="1" xfId="0" applyFont="1" applyFill="1" applyBorder="1" applyAlignment="1">
      <alignment horizontal="center" vertical="center" wrapText="1"/>
    </xf>
    <xf numFmtId="9" fontId="8" fillId="4" borderId="4" xfId="0" applyNumberFormat="1" applyFont="1" applyFill="1" applyBorder="1" applyAlignment="1">
      <alignment horizontal="center" vertical="center" wrapText="1"/>
    </xf>
    <xf numFmtId="4" fontId="9" fillId="4" borderId="3" xfId="0" applyNumberFormat="1" applyFont="1" applyFill="1" applyBorder="1" applyAlignment="1">
      <alignment horizontal="center" vertical="center"/>
    </xf>
    <xf numFmtId="4" fontId="9" fillId="4" borderId="3" xfId="0" applyNumberFormat="1" applyFont="1" applyFill="1" applyBorder="1" applyAlignment="1">
      <alignment horizontal="center"/>
    </xf>
    <xf numFmtId="3" fontId="9" fillId="4" borderId="8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9" fontId="8" fillId="4" borderId="1" xfId="0" applyNumberFormat="1" applyFont="1" applyFill="1" applyBorder="1" applyAlignment="1">
      <alignment horizontal="center" vertical="center" wrapText="1"/>
    </xf>
    <xf numFmtId="4" fontId="9" fillId="4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/>
    </xf>
    <xf numFmtId="3" fontId="9" fillId="4" borderId="17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9" fontId="8" fillId="4" borderId="2" xfId="0" applyNumberFormat="1" applyFont="1" applyFill="1" applyBorder="1" applyAlignment="1">
      <alignment horizontal="center" vertical="center" wrapText="1"/>
    </xf>
    <xf numFmtId="4" fontId="9" fillId="4" borderId="2" xfId="0" applyNumberFormat="1" applyFont="1" applyFill="1" applyBorder="1" applyAlignment="1">
      <alignment horizontal="center" vertical="center"/>
    </xf>
    <xf numFmtId="4" fontId="9" fillId="4" borderId="2" xfId="0" applyNumberFormat="1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9" fontId="8" fillId="4" borderId="5" xfId="0" applyNumberFormat="1" applyFont="1" applyFill="1" applyBorder="1" applyAlignment="1">
      <alignment horizontal="center" vertical="center" wrapText="1"/>
    </xf>
    <xf numFmtId="4" fontId="9" fillId="4" borderId="5" xfId="0" applyNumberFormat="1" applyFont="1" applyFill="1" applyBorder="1" applyAlignment="1">
      <alignment horizontal="center" vertical="center"/>
    </xf>
    <xf numFmtId="4" fontId="9" fillId="4" borderId="5" xfId="0" applyNumberFormat="1" applyFont="1" applyFill="1" applyBorder="1" applyAlignment="1">
      <alignment horizontal="center"/>
    </xf>
    <xf numFmtId="9" fontId="8" fillId="4" borderId="3" xfId="0" applyNumberFormat="1" applyFont="1" applyFill="1" applyBorder="1" applyAlignment="1">
      <alignment horizontal="center" vertical="center" wrapText="1"/>
    </xf>
    <xf numFmtId="9" fontId="8" fillId="4" borderId="24" xfId="0" applyNumberFormat="1" applyFont="1" applyFill="1" applyBorder="1" applyAlignment="1">
      <alignment horizontal="center" vertical="center" wrapText="1"/>
    </xf>
    <xf numFmtId="4" fontId="9" fillId="4" borderId="24" xfId="0" applyNumberFormat="1" applyFont="1" applyFill="1" applyBorder="1" applyAlignment="1">
      <alignment horizontal="center" vertical="center"/>
    </xf>
    <xf numFmtId="4" fontId="9" fillId="4" borderId="24" xfId="0" applyNumberFormat="1" applyFont="1" applyFill="1" applyBorder="1" applyAlignment="1">
      <alignment horizontal="center"/>
    </xf>
    <xf numFmtId="3" fontId="16" fillId="4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 vertical="center" wrapText="1"/>
    </xf>
    <xf numFmtId="4" fontId="16" fillId="4" borderId="5" xfId="0" applyNumberFormat="1" applyFont="1" applyFill="1" applyBorder="1" applyAlignment="1">
      <alignment horizontal="center" vertical="center"/>
    </xf>
    <xf numFmtId="4" fontId="16" fillId="4" borderId="5" xfId="0" applyNumberFormat="1" applyFont="1" applyFill="1" applyBorder="1" applyAlignment="1">
      <alignment horizontal="center"/>
    </xf>
    <xf numFmtId="3" fontId="16" fillId="4" borderId="4" xfId="0" applyNumberFormat="1" applyFont="1" applyFill="1" applyBorder="1" applyAlignment="1">
      <alignment horizontal="center"/>
    </xf>
    <xf numFmtId="9" fontId="15" fillId="4" borderId="3" xfId="0" applyNumberFormat="1" applyFont="1" applyFill="1" applyBorder="1" applyAlignment="1">
      <alignment horizontal="center" vertical="center" wrapText="1"/>
    </xf>
    <xf numFmtId="4" fontId="16" fillId="4" borderId="3" xfId="0" applyNumberFormat="1" applyFont="1" applyFill="1" applyBorder="1" applyAlignment="1">
      <alignment horizontal="center" vertical="center"/>
    </xf>
    <xf numFmtId="4" fontId="16" fillId="4" borderId="3" xfId="0" applyNumberFormat="1" applyFont="1" applyFill="1" applyBorder="1" applyAlignment="1">
      <alignment horizontal="center"/>
    </xf>
    <xf numFmtId="3" fontId="16" fillId="4" borderId="1" xfId="0" applyNumberFormat="1" applyFont="1" applyFill="1" applyBorder="1" applyAlignment="1">
      <alignment horizontal="center"/>
    </xf>
    <xf numFmtId="3" fontId="16" fillId="4" borderId="3" xfId="0" applyNumberFormat="1" applyFont="1" applyFill="1" applyBorder="1" applyAlignment="1">
      <alignment horizontal="center"/>
    </xf>
    <xf numFmtId="9" fontId="15" fillId="4" borderId="1" xfId="0" applyNumberFormat="1" applyFont="1" applyFill="1" applyBorder="1" applyAlignment="1">
      <alignment horizontal="center" vertical="center" wrapText="1"/>
    </xf>
    <xf numFmtId="4" fontId="16" fillId="4" borderId="1" xfId="0" applyNumberFormat="1" applyFont="1" applyFill="1" applyBorder="1" applyAlignment="1">
      <alignment horizontal="center" vertical="center"/>
    </xf>
    <xf numFmtId="4" fontId="16" fillId="4" borderId="1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3" fontId="9" fillId="4" borderId="6" xfId="0" applyNumberFormat="1" applyFont="1" applyFill="1" applyBorder="1" applyAlignment="1">
      <alignment horizontal="center"/>
    </xf>
    <xf numFmtId="9" fontId="8" fillId="4" borderId="6" xfId="0" applyNumberFormat="1" applyFont="1" applyFill="1" applyBorder="1" applyAlignment="1">
      <alignment horizontal="center" vertical="center" wrapText="1"/>
    </xf>
    <xf numFmtId="4" fontId="9" fillId="4" borderId="6" xfId="0" applyNumberFormat="1" applyFont="1" applyFill="1" applyBorder="1" applyAlignment="1">
      <alignment horizontal="center" vertical="center"/>
    </xf>
    <xf numFmtId="4" fontId="9" fillId="4" borderId="6" xfId="0" applyNumberFormat="1" applyFont="1" applyFill="1" applyBorder="1" applyAlignment="1">
      <alignment horizontal="center"/>
    </xf>
    <xf numFmtId="3" fontId="9" fillId="4" borderId="10" xfId="0" applyNumberFormat="1" applyFont="1" applyFill="1" applyBorder="1" applyAlignment="1">
      <alignment horizontal="center"/>
    </xf>
    <xf numFmtId="9" fontId="8" fillId="4" borderId="10" xfId="0" applyNumberFormat="1" applyFont="1" applyFill="1" applyBorder="1" applyAlignment="1">
      <alignment horizontal="center" vertical="center" wrapText="1"/>
    </xf>
    <xf numFmtId="4" fontId="9" fillId="4" borderId="10" xfId="0" applyNumberFormat="1" applyFont="1" applyFill="1" applyBorder="1" applyAlignment="1">
      <alignment horizontal="center" vertical="center"/>
    </xf>
    <xf numFmtId="4" fontId="9" fillId="4" borderId="10" xfId="0" applyNumberFormat="1" applyFont="1" applyFill="1" applyBorder="1" applyAlignment="1">
      <alignment horizontal="center"/>
    </xf>
    <xf numFmtId="3" fontId="9" fillId="4" borderId="16" xfId="0" applyNumberFormat="1" applyFont="1" applyFill="1" applyBorder="1" applyAlignment="1">
      <alignment horizontal="center"/>
    </xf>
    <xf numFmtId="3" fontId="9" fillId="4" borderId="24" xfId="0" applyNumberFormat="1" applyFont="1" applyFill="1" applyBorder="1" applyAlignment="1">
      <alignment horizontal="center"/>
    </xf>
    <xf numFmtId="3" fontId="16" fillId="4" borderId="10" xfId="0" applyNumberFormat="1" applyFont="1" applyFill="1" applyBorder="1" applyAlignment="1">
      <alignment horizontal="center"/>
    </xf>
    <xf numFmtId="9" fontId="15" fillId="4" borderId="10" xfId="0" applyNumberFormat="1" applyFont="1" applyFill="1" applyBorder="1" applyAlignment="1">
      <alignment horizontal="center" vertical="center" wrapText="1"/>
    </xf>
    <xf numFmtId="4" fontId="16" fillId="4" borderId="10" xfId="0" applyNumberFormat="1" applyFont="1" applyFill="1" applyBorder="1" applyAlignment="1">
      <alignment horizontal="center" vertical="center"/>
    </xf>
    <xf numFmtId="4" fontId="16" fillId="4" borderId="10" xfId="0" applyNumberFormat="1" applyFont="1" applyFill="1" applyBorder="1" applyAlignment="1">
      <alignment horizontal="center"/>
    </xf>
    <xf numFmtId="4" fontId="9" fillId="4" borderId="4" xfId="0" applyNumberFormat="1" applyFont="1" applyFill="1" applyBorder="1" applyAlignment="1">
      <alignment horizontal="center" vertical="center"/>
    </xf>
    <xf numFmtId="4" fontId="9" fillId="4" borderId="4" xfId="0" applyNumberFormat="1" applyFont="1" applyFill="1" applyBorder="1" applyAlignment="1">
      <alignment horizontal="center"/>
    </xf>
    <xf numFmtId="1" fontId="8" fillId="20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0" fontId="81" fillId="8" borderId="3" xfId="0" applyFont="1" applyFill="1" applyBorder="1"/>
    <xf numFmtId="0" fontId="81" fillId="8" borderId="1" xfId="0" applyFont="1" applyFill="1" applyBorder="1"/>
    <xf numFmtId="0" fontId="81" fillId="8" borderId="5" xfId="0" applyFont="1" applyFill="1" applyBorder="1"/>
    <xf numFmtId="0" fontId="9" fillId="8" borderId="2" xfId="0" applyFont="1" applyFill="1" applyBorder="1" applyAlignment="1">
      <alignment horizontal="left" vertical="center"/>
    </xf>
    <xf numFmtId="0" fontId="9" fillId="8" borderId="66" xfId="0" applyFont="1" applyFill="1" applyBorder="1"/>
    <xf numFmtId="0" fontId="9" fillId="8" borderId="32" xfId="0" applyFont="1" applyFill="1" applyBorder="1"/>
    <xf numFmtId="0" fontId="9" fillId="8" borderId="31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0" fontId="9" fillId="7" borderId="1" xfId="0" applyFont="1" applyFill="1" applyBorder="1"/>
    <xf numFmtId="0" fontId="9" fillId="8" borderId="2" xfId="0" applyFont="1" applyFill="1" applyBorder="1"/>
    <xf numFmtId="0" fontId="33" fillId="20" borderId="3" xfId="0" applyFont="1" applyFill="1" applyBorder="1" applyAlignment="1">
      <alignment horizontal="center" vertical="center"/>
    </xf>
    <xf numFmtId="0" fontId="9" fillId="20" borderId="13" xfId="0" applyFont="1" applyFill="1" applyBorder="1"/>
    <xf numFmtId="2" fontId="20" fillId="4" borderId="9" xfId="0" applyNumberFormat="1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/>
    <xf numFmtId="2" fontId="9" fillId="4" borderId="1" xfId="0" applyNumberFormat="1" applyFont="1" applyFill="1" applyBorder="1"/>
    <xf numFmtId="2" fontId="9" fillId="4" borderId="4" xfId="0" applyNumberFormat="1" applyFont="1" applyFill="1" applyBorder="1"/>
    <xf numFmtId="2" fontId="9" fillId="4" borderId="5" xfId="0" applyNumberFormat="1" applyFont="1" applyFill="1" applyBorder="1"/>
    <xf numFmtId="2" fontId="9" fillId="4" borderId="24" xfId="0" applyNumberFormat="1" applyFont="1" applyFill="1" applyBorder="1"/>
    <xf numFmtId="2" fontId="9" fillId="4" borderId="18" xfId="0" applyNumberFormat="1" applyFont="1" applyFill="1" applyBorder="1"/>
    <xf numFmtId="2" fontId="9" fillId="4" borderId="2" xfId="0" applyNumberFormat="1" applyFont="1" applyFill="1" applyBorder="1"/>
    <xf numFmtId="2" fontId="9" fillId="4" borderId="19" xfId="0" applyNumberFormat="1" applyFont="1" applyFill="1" applyBorder="1"/>
    <xf numFmtId="2" fontId="9" fillId="4" borderId="16" xfId="0" applyNumberFormat="1" applyFont="1" applyFill="1" applyBorder="1"/>
    <xf numFmtId="2" fontId="9" fillId="4" borderId="3" xfId="0" applyNumberFormat="1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vertical="center"/>
    </xf>
    <xf numFmtId="2" fontId="9" fillId="4" borderId="5" xfId="0" applyNumberFormat="1" applyFont="1" applyFill="1" applyBorder="1" applyAlignment="1">
      <alignment vertical="center"/>
    </xf>
    <xf numFmtId="2" fontId="9" fillId="4" borderId="10" xfId="0" applyNumberFormat="1" applyFont="1" applyFill="1" applyBorder="1"/>
    <xf numFmtId="2" fontId="9" fillId="4" borderId="29" xfId="0" applyNumberFormat="1" applyFont="1" applyFill="1" applyBorder="1"/>
    <xf numFmtId="2" fontId="33" fillId="4" borderId="3" xfId="0" applyNumberFormat="1" applyFont="1" applyFill="1" applyBorder="1"/>
    <xf numFmtId="2" fontId="9" fillId="4" borderId="28" xfId="0" applyNumberFormat="1" applyFont="1" applyFill="1" applyBorder="1"/>
    <xf numFmtId="2" fontId="9" fillId="4" borderId="27" xfId="0" applyNumberFormat="1" applyFont="1" applyFill="1" applyBorder="1"/>
    <xf numFmtId="2" fontId="9" fillId="4" borderId="36" xfId="0" applyNumberFormat="1" applyFont="1" applyFill="1" applyBorder="1"/>
    <xf numFmtId="2" fontId="9" fillId="4" borderId="38" xfId="0" applyNumberFormat="1" applyFont="1" applyFill="1" applyBorder="1"/>
    <xf numFmtId="2" fontId="9" fillId="4" borderId="6" xfId="0" applyNumberFormat="1" applyFont="1" applyFill="1" applyBorder="1"/>
    <xf numFmtId="2" fontId="9" fillId="4" borderId="63" xfId="0" applyNumberFormat="1" applyFont="1" applyFill="1" applyBorder="1"/>
    <xf numFmtId="2" fontId="9" fillId="4" borderId="35" xfId="0" applyNumberFormat="1" applyFont="1" applyFill="1" applyBorder="1"/>
    <xf numFmtId="2" fontId="9" fillId="2" borderId="0" xfId="0" applyNumberFormat="1" applyFont="1" applyFill="1"/>
    <xf numFmtId="1" fontId="8" fillId="2" borderId="15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9" fillId="7" borderId="24" xfId="0" applyFont="1" applyFill="1" applyBorder="1" applyAlignment="1">
      <alignment horizontal="center" vertical="center"/>
    </xf>
    <xf numFmtId="1" fontId="8" fillId="7" borderId="24" xfId="0" applyNumberFormat="1" applyFont="1" applyFill="1" applyBorder="1" applyAlignment="1">
      <alignment horizontal="center" vertical="center"/>
    </xf>
    <xf numFmtId="1" fontId="9" fillId="20" borderId="2" xfId="0" applyNumberFormat="1" applyFont="1" applyFill="1" applyBorder="1" applyAlignment="1">
      <alignment horizontal="center" vertical="center"/>
    </xf>
    <xf numFmtId="1" fontId="9" fillId="20" borderId="3" xfId="0" applyNumberFormat="1" applyFont="1" applyFill="1" applyBorder="1" applyAlignment="1">
      <alignment horizontal="center" vertical="center"/>
    </xf>
    <xf numFmtId="1" fontId="9" fillId="20" borderId="1" xfId="0" applyNumberFormat="1" applyFont="1" applyFill="1" applyBorder="1" applyAlignment="1">
      <alignment horizontal="center" vertical="center"/>
    </xf>
    <xf numFmtId="1" fontId="8" fillId="20" borderId="6" xfId="0" applyNumberFormat="1" applyFont="1" applyFill="1" applyBorder="1" applyAlignment="1">
      <alignment horizontal="center" vertical="center"/>
    </xf>
    <xf numFmtId="0" fontId="81" fillId="4" borderId="3" xfId="0" applyFont="1" applyFill="1" applyBorder="1"/>
    <xf numFmtId="0" fontId="81" fillId="4" borderId="1" xfId="0" applyFont="1" applyFill="1" applyBorder="1"/>
    <xf numFmtId="0" fontId="81" fillId="4" borderId="5" xfId="0" applyFont="1" applyFill="1" applyBorder="1"/>
    <xf numFmtId="3" fontId="9" fillId="4" borderId="1" xfId="0" applyNumberFormat="1" applyFont="1" applyFill="1" applyBorder="1"/>
    <xf numFmtId="3" fontId="9" fillId="4" borderId="10" xfId="0" applyNumberFormat="1" applyFont="1" applyFill="1" applyBorder="1"/>
    <xf numFmtId="3" fontId="9" fillId="4" borderId="5" xfId="0" applyNumberFormat="1" applyFont="1" applyFill="1" applyBorder="1"/>
    <xf numFmtId="3" fontId="9" fillId="4" borderId="3" xfId="0" applyNumberFormat="1" applyFont="1" applyFill="1" applyBorder="1"/>
    <xf numFmtId="3" fontId="16" fillId="4" borderId="5" xfId="0" applyNumberFormat="1" applyFont="1" applyFill="1" applyBorder="1"/>
    <xf numFmtId="3" fontId="16" fillId="4" borderId="4" xfId="0" applyNumberFormat="1" applyFont="1" applyFill="1" applyBorder="1"/>
    <xf numFmtId="3" fontId="16" fillId="4" borderId="1" xfId="0" applyNumberFormat="1" applyFont="1" applyFill="1" applyBorder="1"/>
    <xf numFmtId="3" fontId="16" fillId="4" borderId="3" xfId="0" applyNumberFormat="1" applyFont="1" applyFill="1" applyBorder="1"/>
    <xf numFmtId="3" fontId="9" fillId="4" borderId="4" xfId="0" applyNumberFormat="1" applyFont="1" applyFill="1" applyBorder="1"/>
    <xf numFmtId="3" fontId="9" fillId="4" borderId="6" xfId="0" applyNumberFormat="1" applyFont="1" applyFill="1" applyBorder="1"/>
    <xf numFmtId="3" fontId="9" fillId="4" borderId="16" xfId="0" applyNumberFormat="1" applyFont="1" applyFill="1" applyBorder="1"/>
    <xf numFmtId="3" fontId="9" fillId="4" borderId="2" xfId="0" applyNumberFormat="1" applyFont="1" applyFill="1" applyBorder="1"/>
    <xf numFmtId="3" fontId="9" fillId="4" borderId="24" xfId="0" applyNumberFormat="1" applyFont="1" applyFill="1" applyBorder="1"/>
    <xf numFmtId="3" fontId="16" fillId="4" borderId="10" xfId="0" applyNumberFormat="1" applyFont="1" applyFill="1" applyBorder="1"/>
    <xf numFmtId="9" fontId="9" fillId="7" borderId="2" xfId="12" applyFont="1" applyFill="1" applyBorder="1" applyAlignment="1">
      <alignment horizontal="center"/>
    </xf>
    <xf numFmtId="9" fontId="9" fillId="7" borderId="1" xfId="12" applyFont="1" applyFill="1" applyBorder="1" applyAlignment="1">
      <alignment horizontal="center"/>
    </xf>
    <xf numFmtId="9" fontId="9" fillId="7" borderId="24" xfId="12" applyFont="1" applyFill="1" applyBorder="1" applyAlignment="1">
      <alignment horizontal="center"/>
    </xf>
    <xf numFmtId="0" fontId="44" fillId="2" borderId="0" xfId="8" applyFont="1" applyFill="1" applyAlignment="1">
      <alignment horizontal="center"/>
    </xf>
    <xf numFmtId="0" fontId="26" fillId="2" borderId="0" xfId="8" applyFont="1" applyFill="1" applyAlignment="1">
      <alignment horizontal="center"/>
    </xf>
    <xf numFmtId="2" fontId="74" fillId="8" borderId="56" xfId="0" applyNumberFormat="1" applyFont="1" applyFill="1" applyBorder="1" applyAlignment="1">
      <alignment horizontal="center" vertical="center"/>
    </xf>
    <xf numFmtId="2" fontId="74" fillId="8" borderId="57" xfId="0" applyNumberFormat="1" applyFont="1" applyFill="1" applyBorder="1" applyAlignment="1">
      <alignment horizontal="center" vertical="center"/>
    </xf>
    <xf numFmtId="2" fontId="74" fillId="8" borderId="58" xfId="0" applyNumberFormat="1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616B96E0-3D74-4879-98D3-0174A45B7E61}"/>
    <cellStyle name="60% - Accent2 2" xfId="112" xr:uid="{00000000-0005-0000-0000-000001000000}"/>
    <cellStyle name="60% - Accent2 2 2" xfId="197" xr:uid="{0EB82C78-0395-457E-9AE5-4BA6FD2B77A0}"/>
    <cellStyle name="60% - Accent3 2" xfId="113" xr:uid="{00000000-0005-0000-0000-000002000000}"/>
    <cellStyle name="60% - Accent3 2 2" xfId="198" xr:uid="{5CCEDBA8-757F-4E08-9F8D-C77DC458C862}"/>
    <cellStyle name="60% - Accent4 2" xfId="114" xr:uid="{00000000-0005-0000-0000-000003000000}"/>
    <cellStyle name="60% - Accent4 2 2" xfId="199" xr:uid="{3818E8F8-E191-4A33-8A4B-6C554B2AC7A1}"/>
    <cellStyle name="60% - Accent5 2" xfId="115" xr:uid="{00000000-0005-0000-0000-000004000000}"/>
    <cellStyle name="60% - Accent5 2 2" xfId="200" xr:uid="{E051C425-4BEB-4B14-BF08-4FC1EF33C9BA}"/>
    <cellStyle name="60% - Accent6 2" xfId="116" xr:uid="{00000000-0005-0000-0000-000005000000}"/>
    <cellStyle name="60% - Accent6 2 2" xfId="201" xr:uid="{F82CDEF5-7768-4B0D-9638-8809C5695F7F}"/>
    <cellStyle name="Binlik Ayracı 2" xfId="122" xr:uid="{00000000-0005-0000-0000-000007000000}"/>
    <cellStyle name="Binlik Ayracı 2 2" xfId="203" xr:uid="{D8AA413E-FB35-410B-BD1E-B4131FD9530C}"/>
    <cellStyle name="Comma 2" xfId="2" xr:uid="{00000000-0005-0000-0000-000008000000}"/>
    <cellStyle name="Comma 2 2" xfId="3" xr:uid="{00000000-0005-0000-0000-000009000000}"/>
    <cellStyle name="Comma 2 2 2" xfId="28" xr:uid="{00000000-0005-0000-0000-00000A000000}"/>
    <cellStyle name="Comma 2 3" xfId="29" xr:uid="{00000000-0005-0000-0000-00000B000000}"/>
    <cellStyle name="Comma 3" xfId="30" xr:uid="{00000000-0005-0000-0000-00000C000000}"/>
    <cellStyle name="Comma 3 2" xfId="31" xr:uid="{00000000-0005-0000-0000-00000D000000}"/>
    <cellStyle name="Comma 3 2 2" xfId="32" xr:uid="{00000000-0005-0000-0000-00000E000000}"/>
    <cellStyle name="Comma 3 2 2 2" xfId="33" xr:uid="{00000000-0005-0000-0000-00000F000000}"/>
    <cellStyle name="Comma 3 2 2 2 2" xfId="133" xr:uid="{3EF24286-A1D3-4537-8FE1-673AB2C3FEC9}"/>
    <cellStyle name="Comma 3 2 2 3" xfId="132" xr:uid="{A7005366-F8E2-4A6F-B61F-D8AED9CA516D}"/>
    <cellStyle name="Comma 3 2 3" xfId="34" xr:uid="{00000000-0005-0000-0000-000010000000}"/>
    <cellStyle name="Comma 3 2 3 2" xfId="134" xr:uid="{7757BF10-E03A-4D98-98A5-F6878962EA4A}"/>
    <cellStyle name="Comma 3 2 4" xfId="131" xr:uid="{C025C13D-A0A4-4512-AAF5-9EE25A885C5B}"/>
    <cellStyle name="Comma 3 3" xfId="35" xr:uid="{00000000-0005-0000-0000-000011000000}"/>
    <cellStyle name="Comma 3 3 2" xfId="36" xr:uid="{00000000-0005-0000-0000-000012000000}"/>
    <cellStyle name="Comma 3 3 2 2" xfId="136" xr:uid="{517D5929-D3A8-4844-B8DC-E3035E30C0D3}"/>
    <cellStyle name="Comma 3 3 3" xfId="135" xr:uid="{491C7A49-AF27-43F8-9EBF-C183C5E9AAA1}"/>
    <cellStyle name="Comma 3 4" xfId="37" xr:uid="{00000000-0005-0000-0000-000013000000}"/>
    <cellStyle name="Comma 3 4 2" xfId="137" xr:uid="{3E6FBD24-2660-4AB6-81BA-64684D4DFFE1}"/>
    <cellStyle name="Comma 3 5" xfId="130" xr:uid="{6085D138-DA32-40BC-A408-028E9C7DD9B6}"/>
    <cellStyle name="Comma 4" xfId="38" xr:uid="{00000000-0005-0000-0000-000014000000}"/>
    <cellStyle name="Comma 4 2" xfId="39" xr:uid="{00000000-0005-0000-0000-000015000000}"/>
    <cellStyle name="Comma 4 2 2" xfId="40" xr:uid="{00000000-0005-0000-0000-000016000000}"/>
    <cellStyle name="Comma 4 2 2 2" xfId="140" xr:uid="{2965398C-7F61-41CB-B87C-3D8C234572BB}"/>
    <cellStyle name="Comma 4 2 3" xfId="139" xr:uid="{FA364A2B-A107-4C52-8A82-2371A729B996}"/>
    <cellStyle name="Comma 4 3" xfId="41" xr:uid="{00000000-0005-0000-0000-000017000000}"/>
    <cellStyle name="Comma 4 3 2" xfId="42" xr:uid="{00000000-0005-0000-0000-000018000000}"/>
    <cellStyle name="Comma 4 3 2 2" xfId="142" xr:uid="{388309A1-BFCD-430A-BEA4-469FBDB93CDE}"/>
    <cellStyle name="Comma 4 3 3" xfId="141" xr:uid="{11609E6B-EE89-4504-82CB-D70B45E9DEA4}"/>
    <cellStyle name="Comma 4 4" xfId="43" xr:uid="{00000000-0005-0000-0000-000019000000}"/>
    <cellStyle name="Comma 4 4 2" xfId="143" xr:uid="{6518AD83-2780-4E7C-91AF-7A51315B2760}"/>
    <cellStyle name="Comma 4 5" xfId="138" xr:uid="{5EF317BD-C13D-4CF9-B8AA-45574DD1CA33}"/>
    <cellStyle name="Comma 5" xfId="44" xr:uid="{00000000-0005-0000-0000-00001A000000}"/>
    <cellStyle name="Comma 5 2" xfId="45" xr:uid="{00000000-0005-0000-0000-00001B000000}"/>
    <cellStyle name="Comma 5 2 2" xfId="46" xr:uid="{00000000-0005-0000-0000-00001C000000}"/>
    <cellStyle name="Comma 5 2 2 2" xfId="146" xr:uid="{A1316D8C-BC5E-4399-B65C-CAC12D54A5D1}"/>
    <cellStyle name="Comma 5 2 3" xfId="145" xr:uid="{E2B87FC8-0B8B-49B1-A8F6-B936E75BD442}"/>
    <cellStyle name="Comma 5 3" xfId="47" xr:uid="{00000000-0005-0000-0000-00001D000000}"/>
    <cellStyle name="Comma 5 3 2" xfId="147" xr:uid="{92B77EDF-9AF1-4EE5-AFF7-36FC0551F97D}"/>
    <cellStyle name="Comma 5 4" xfId="144" xr:uid="{7F7BC5C5-CB2E-4BD9-8865-BAAC4E82C2D7}"/>
    <cellStyle name="Comma 6" xfId="48" xr:uid="{00000000-0005-0000-0000-00001E000000}"/>
    <cellStyle name="Comma 6 2" xfId="49" xr:uid="{00000000-0005-0000-0000-00001F000000}"/>
    <cellStyle name="Comma 6 2 2" xfId="149" xr:uid="{8BB1109A-35AA-4961-A23D-9BC2151B783D}"/>
    <cellStyle name="Comma 6 3" xfId="148" xr:uid="{8EA95114-0CCA-4109-B0F2-BA4A49131814}"/>
    <cellStyle name="Comma 7" xfId="128" xr:uid="{850423B6-0C2C-4BF3-8531-150E7F7F72AE}"/>
    <cellStyle name="Good 2" xfId="50" xr:uid="{00000000-0005-0000-0000-000020000000}"/>
    <cellStyle name="Hyperlink 2" xfId="4" xr:uid="{00000000-0005-0000-0000-000021000000}"/>
    <cellStyle name="Neutral 2" xfId="117" xr:uid="{00000000-0005-0000-0000-000022000000}"/>
    <cellStyle name="Normal" xfId="0" builtinId="0"/>
    <cellStyle name="Normal 10" xfId="51" xr:uid="{00000000-0005-0000-0000-000024000000}"/>
    <cellStyle name="Normal 10 2" xfId="150" xr:uid="{BF6F3722-ACFC-47CF-819B-1C3DC41905B5}"/>
    <cellStyle name="Normal 15" xfId="5" xr:uid="{00000000-0005-0000-0000-000025000000}"/>
    <cellStyle name="Normal 15 19" xfId="125" xr:uid="{00000000-0005-0000-0000-000026000000}"/>
    <cellStyle name="Normal 15 19 2" xfId="205" xr:uid="{F27931F4-253B-42FE-87C8-BB8EA91B4D05}"/>
    <cellStyle name="Normal 15 2" xfId="124" xr:uid="{00000000-0005-0000-0000-000027000000}"/>
    <cellStyle name="Normal 15 2 2" xfId="204" xr:uid="{0A0CC39A-BDC2-49C0-BFDC-423901D85DBD}"/>
    <cellStyle name="Normal 15 3" xfId="126" xr:uid="{5EE1D2D2-FBC7-4ABD-BA89-1EC54B00329C}"/>
    <cellStyle name="Normal 15 31" xfId="110" xr:uid="{00000000-0005-0000-0000-000028000000}"/>
    <cellStyle name="Normal 15 31 2" xfId="195" xr:uid="{B9B79D3E-25B8-4F46-843D-24B55695CF4C}"/>
    <cellStyle name="Normal 2" xfId="6" xr:uid="{00000000-0005-0000-0000-000029000000}"/>
    <cellStyle name="Normal 2 2" xfId="7" xr:uid="{00000000-0005-0000-0000-00002A000000}"/>
    <cellStyle name="Normal 2 2 2" xfId="52" xr:uid="{00000000-0005-0000-0000-00002B000000}"/>
    <cellStyle name="Normal 2 2 2 2" xfId="53" xr:uid="{00000000-0005-0000-0000-00002C000000}"/>
    <cellStyle name="Normal 2 2 2 3" xfId="54" xr:uid="{00000000-0005-0000-0000-00002D000000}"/>
    <cellStyle name="Normal 2 2 2 3 2" xfId="152" xr:uid="{8AC30E76-0C5F-4EF5-94AF-D53BB6EE7D0F}"/>
    <cellStyle name="Normal 2 2 2 4" xfId="151" xr:uid="{84518E27-F08F-4FE6-952E-12E8F2DF3CC1}"/>
    <cellStyle name="Normal 2 2 3" xfId="55" xr:uid="{00000000-0005-0000-0000-00002E000000}"/>
    <cellStyle name="Normal 2 2 3 2" xfId="56" xr:uid="{00000000-0005-0000-0000-00002F000000}"/>
    <cellStyle name="Normal 2 2 3 2 2" xfId="154" xr:uid="{6C343090-0F06-4A1C-AD68-400D063FCF28}"/>
    <cellStyle name="Normal 2 2 3 3" xfId="153" xr:uid="{83E99446-E9D5-4387-AAEF-D30387DF7550}"/>
    <cellStyle name="Normal 2 2 4" xfId="57" xr:uid="{00000000-0005-0000-0000-000030000000}"/>
    <cellStyle name="Normal 2 2 4 2" xfId="155" xr:uid="{8D261675-4D94-4907-B001-ADB71FE6DAE4}"/>
    <cellStyle name="Normal 2 2 5" xfId="58" xr:uid="{00000000-0005-0000-0000-000031000000}"/>
    <cellStyle name="Normal 2 2 6" xfId="127" xr:uid="{2DA6C190-BBEB-4019-B47F-EEDD51C99C65}"/>
    <cellStyle name="Normal 2 3" xfId="8" xr:uid="{00000000-0005-0000-0000-000032000000}"/>
    <cellStyle name="Normal 2 3 2" xfId="118" xr:uid="{00000000-0005-0000-0000-000033000000}"/>
    <cellStyle name="Normal 2 4" xfId="59" xr:uid="{00000000-0005-0000-0000-000034000000}"/>
    <cellStyle name="Normal 2 5" xfId="60" xr:uid="{00000000-0005-0000-0000-000035000000}"/>
    <cellStyle name="Normal 2 5 2" xfId="61" xr:uid="{00000000-0005-0000-0000-000036000000}"/>
    <cellStyle name="Normal 2 5 2 2" xfId="157" xr:uid="{65C16E63-19A7-48CA-9E9C-C4D4BEA507EF}"/>
    <cellStyle name="Normal 2 5 3" xfId="123" xr:uid="{00000000-0005-0000-0000-000037000000}"/>
    <cellStyle name="Normal 2 5 4" xfId="156" xr:uid="{633C9F0C-D9F9-49E4-93BF-BA8CDF51EEF5}"/>
    <cellStyle name="Normal 2 6" xfId="62" xr:uid="{00000000-0005-0000-0000-000038000000}"/>
    <cellStyle name="Normal 2 6 2" xfId="63" xr:uid="{00000000-0005-0000-0000-000039000000}"/>
    <cellStyle name="Normal 2 6 2 2" xfId="159" xr:uid="{E60A4C04-B49E-429D-B45A-2AB6BE85B3FE}"/>
    <cellStyle name="Normal 2 6 3" xfId="158" xr:uid="{890C2134-F7A6-429D-B5E5-24B33094E08E}"/>
    <cellStyle name="Normal 2 7" xfId="64" xr:uid="{00000000-0005-0000-0000-00003A000000}"/>
    <cellStyle name="Normal 2 7 2" xfId="160" xr:uid="{6239E965-EF48-43F0-B5DF-D0C8AADE5CF5}"/>
    <cellStyle name="Normal 2 8" xfId="121" xr:uid="{00000000-0005-0000-0000-00003B000000}"/>
    <cellStyle name="Normal 3" xfId="9" xr:uid="{00000000-0005-0000-0000-00003C000000}"/>
    <cellStyle name="Normal 3 2" xfId="10" xr:uid="{00000000-0005-0000-0000-00003D000000}"/>
    <cellStyle name="Normal 3 2 2" xfId="65" xr:uid="{00000000-0005-0000-0000-00003E000000}"/>
    <cellStyle name="Normal 3 2 2 2" xfId="66" xr:uid="{00000000-0005-0000-0000-00003F000000}"/>
    <cellStyle name="Normal 3 2 2 2 2" xfId="162" xr:uid="{F2C388B6-46A7-4076-ADA2-51071315B585}"/>
    <cellStyle name="Normal 3 2 2 3" xfId="161" xr:uid="{3A9EF7B9-EDFC-46A0-8479-FD01519EA73B}"/>
    <cellStyle name="Normal 3 2 3" xfId="67" xr:uid="{00000000-0005-0000-0000-000040000000}"/>
    <cellStyle name="Normal 3 2 3 2" xfId="68" xr:uid="{00000000-0005-0000-0000-000041000000}"/>
    <cellStyle name="Normal 3 2 3 2 2" xfId="164" xr:uid="{EDBF4C78-003E-4CD3-B313-336F771E4598}"/>
    <cellStyle name="Normal 3 2 3 3" xfId="163" xr:uid="{759D6681-6679-4E44-8494-A9C544B3FE10}"/>
    <cellStyle name="Normal 3 2 4" xfId="69" xr:uid="{00000000-0005-0000-0000-000042000000}"/>
    <cellStyle name="Normal 3 2 4 2" xfId="165" xr:uid="{38CEA164-B291-4815-9811-B163D09AECE0}"/>
    <cellStyle name="Normal 3 3" xfId="70" xr:uid="{00000000-0005-0000-0000-000043000000}"/>
    <cellStyle name="Normal 3 3 2" xfId="71" xr:uid="{00000000-0005-0000-0000-000044000000}"/>
    <cellStyle name="Normal 3 3 2 2" xfId="167" xr:uid="{D16DB953-405F-49ED-9906-FB5CAE9BCAE1}"/>
    <cellStyle name="Normal 3 3 3" xfId="166" xr:uid="{BDFF084F-DE9C-4D07-81A7-EEFCF6722B68}"/>
    <cellStyle name="Normal 3 4" xfId="72" xr:uid="{00000000-0005-0000-0000-000045000000}"/>
    <cellStyle name="Normal 3 4 2" xfId="73" xr:uid="{00000000-0005-0000-0000-000046000000}"/>
    <cellStyle name="Normal 3 4 2 2" xfId="169" xr:uid="{168F2595-FA51-4C8E-97DE-847C30DAF3E0}"/>
    <cellStyle name="Normal 3 4 3" xfId="168" xr:uid="{92AABE8C-4A22-4B7D-B108-28D62039F076}"/>
    <cellStyle name="Normal 3 5" xfId="74" xr:uid="{00000000-0005-0000-0000-000047000000}"/>
    <cellStyle name="Normal 3 5 2" xfId="170" xr:uid="{2FBD42DD-3EB0-49EA-9F73-37268B399E13}"/>
    <cellStyle name="Normal 4" xfId="11" xr:uid="{00000000-0005-0000-0000-000048000000}"/>
    <cellStyle name="Normal 5" xfId="26" xr:uid="{00000000-0005-0000-0000-000049000000}"/>
    <cellStyle name="Normal 5 2" xfId="75" xr:uid="{00000000-0005-0000-0000-00004A000000}"/>
    <cellStyle name="Normal 5 2 2" xfId="76" xr:uid="{00000000-0005-0000-0000-00004B000000}"/>
    <cellStyle name="Normal 5 2 2 2" xfId="77" xr:uid="{00000000-0005-0000-0000-00004C000000}"/>
    <cellStyle name="Normal 5 2 2 2 2" xfId="173" xr:uid="{F0E3832F-C990-436E-96EB-82D4149C119D}"/>
    <cellStyle name="Normal 5 2 2 3" xfId="172" xr:uid="{585606E6-A283-4027-8D49-39A235EB9246}"/>
    <cellStyle name="Normal 5 2 3" xfId="78" xr:uid="{00000000-0005-0000-0000-00004D000000}"/>
    <cellStyle name="Normal 5 2 3 2" xfId="79" xr:uid="{00000000-0005-0000-0000-00004E000000}"/>
    <cellStyle name="Normal 5 2 3 2 2" xfId="175" xr:uid="{3656ADE0-1A27-470A-90B8-2EA300789165}"/>
    <cellStyle name="Normal 5 2 3 3" xfId="174" xr:uid="{DA902F17-E146-4ABA-8842-87F00B33D20D}"/>
    <cellStyle name="Normal 5 2 4" xfId="80" xr:uid="{00000000-0005-0000-0000-00004F000000}"/>
    <cellStyle name="Normal 5 2 4 2" xfId="176" xr:uid="{D5CC8E9A-29F7-4E5C-A419-FB076FCC1933}"/>
    <cellStyle name="Normal 5 2 5" xfId="171" xr:uid="{F0857CC8-4397-46C0-BC85-5EF4E19A2EF3}"/>
    <cellStyle name="Normal 5 3" xfId="81" xr:uid="{00000000-0005-0000-0000-000050000000}"/>
    <cellStyle name="Normal 5 4" xfId="82" xr:uid="{00000000-0005-0000-0000-000051000000}"/>
    <cellStyle name="Normal 5 4 2" xfId="83" xr:uid="{00000000-0005-0000-0000-000052000000}"/>
    <cellStyle name="Normal 5 4 2 2" xfId="178" xr:uid="{896298FC-D836-421E-81A0-57213D7F0028}"/>
    <cellStyle name="Normal 5 4 3" xfId="177" xr:uid="{18C2F844-763F-49EC-80BF-029FAA92ED04}"/>
    <cellStyle name="Normal 5 5" xfId="84" xr:uid="{00000000-0005-0000-0000-000053000000}"/>
    <cellStyle name="Normal 5 5 2" xfId="85" xr:uid="{00000000-0005-0000-0000-000054000000}"/>
    <cellStyle name="Normal 5 5 2 2" xfId="180" xr:uid="{AD209A65-311D-412D-9E4C-6299DE780B05}"/>
    <cellStyle name="Normal 5 5 3" xfId="179" xr:uid="{22C90253-B8E0-478F-B3F7-C2F84651608F}"/>
    <cellStyle name="Normal 5 6" xfId="86" xr:uid="{00000000-0005-0000-0000-000055000000}"/>
    <cellStyle name="Normal 5 6 2" xfId="181" xr:uid="{E19EE189-216F-4ABD-97CD-C2FC2274D39E}"/>
    <cellStyle name="Normal 6" xfId="87" xr:uid="{00000000-0005-0000-0000-000056000000}"/>
    <cellStyle name="Normal 6 2" xfId="88" xr:uid="{00000000-0005-0000-0000-000057000000}"/>
    <cellStyle name="Normal 6 2 2" xfId="89" xr:uid="{00000000-0005-0000-0000-000058000000}"/>
    <cellStyle name="Normal 6 2 2 2" xfId="184" xr:uid="{046A149F-B0AA-4D82-AB5D-B783D733C09B}"/>
    <cellStyle name="Normal 6 2 3" xfId="183" xr:uid="{68FB0CB7-B1D0-4B61-A3D1-7D84EC87D6EF}"/>
    <cellStyle name="Normal 6 3" xfId="90" xr:uid="{00000000-0005-0000-0000-000059000000}"/>
    <cellStyle name="Normal 6 3 2" xfId="91" xr:uid="{00000000-0005-0000-0000-00005A000000}"/>
    <cellStyle name="Normal 6 3 2 2" xfId="186" xr:uid="{0B9C5BCB-CD74-4DE0-A737-B0EBEC83BC12}"/>
    <cellStyle name="Normal 6 3 3" xfId="185" xr:uid="{257756F4-21B1-4F33-91EE-66A6C3C67C4B}"/>
    <cellStyle name="Normal 6 4" xfId="92" xr:uid="{00000000-0005-0000-0000-00005B000000}"/>
    <cellStyle name="Normal 6 4 2" xfId="187" xr:uid="{C8F771DD-EA28-42D3-B37A-DEA15E3A515E}"/>
    <cellStyle name="Normal 6 5" xfId="182" xr:uid="{AB09CADD-C02B-4CE7-ABA5-FA13F91832A8}"/>
    <cellStyle name="Normal 66" xfId="93" xr:uid="{00000000-0005-0000-0000-00005C000000}"/>
    <cellStyle name="Normal 67" xfId="94" xr:uid="{00000000-0005-0000-0000-00005D000000}"/>
    <cellStyle name="Normal 68" xfId="95" xr:uid="{00000000-0005-0000-0000-00005E000000}"/>
    <cellStyle name="Normal 7" xfId="96" xr:uid="{00000000-0005-0000-0000-00005F000000}"/>
    <cellStyle name="Normal 8" xfId="97" xr:uid="{00000000-0005-0000-0000-000060000000}"/>
    <cellStyle name="Normal 8 2" xfId="98" xr:uid="{00000000-0005-0000-0000-000061000000}"/>
    <cellStyle name="Normal 8 3" xfId="99" xr:uid="{00000000-0005-0000-0000-000062000000}"/>
    <cellStyle name="Normal 8 4" xfId="100" xr:uid="{00000000-0005-0000-0000-000063000000}"/>
    <cellStyle name="Normal 8 4 2" xfId="189" xr:uid="{295C821A-FE28-425C-8E52-42061CB7C991}"/>
    <cellStyle name="Normal 8 5" xfId="188" xr:uid="{42CFC9F9-6654-4F43-9F6A-3ACEFA0C3240}"/>
    <cellStyle name="Normal 9" xfId="101" xr:uid="{00000000-0005-0000-0000-000064000000}"/>
    <cellStyle name="Normal 9 2" xfId="102" xr:uid="{00000000-0005-0000-0000-000065000000}"/>
    <cellStyle name="Note 2" xfId="119" xr:uid="{00000000-0005-0000-0000-000067000000}"/>
    <cellStyle name="Note 2 2" xfId="202" xr:uid="{E94FCF6F-4273-42F7-B3EC-C7D2CD17FF2D}"/>
    <cellStyle name="Percent 10" xfId="206" xr:uid="{E4B81334-8F35-4516-AEF8-5ADB3B6D32A9}"/>
    <cellStyle name="Percent 2" xfId="13" xr:uid="{00000000-0005-0000-0000-000068000000}"/>
    <cellStyle name="Percent 2 2" xfId="14" xr:uid="{00000000-0005-0000-0000-000069000000}"/>
    <cellStyle name="Percent 3" xfId="15" xr:uid="{00000000-0005-0000-0000-00006A000000}"/>
    <cellStyle name="Percent 3 2" xfId="103" xr:uid="{00000000-0005-0000-0000-00006B000000}"/>
    <cellStyle name="Percent 3 2 2" xfId="104" xr:uid="{00000000-0005-0000-0000-00006C000000}"/>
    <cellStyle name="Percent 3 2 2 2" xfId="191" xr:uid="{993AA7C3-B500-4730-B91E-585375C5F5B9}"/>
    <cellStyle name="Percent 3 2 3" xfId="190" xr:uid="{43CE04A2-CAE1-4399-85B7-22B391DAD1FB}"/>
    <cellStyle name="Percent 3 3" xfId="105" xr:uid="{00000000-0005-0000-0000-00006D000000}"/>
    <cellStyle name="Percent 3 3 2" xfId="106" xr:uid="{00000000-0005-0000-0000-00006E000000}"/>
    <cellStyle name="Percent 3 3 2 2" xfId="193" xr:uid="{51A6CC0E-4446-4F01-9DB0-71B93CB1BB0F}"/>
    <cellStyle name="Percent 3 3 3" xfId="192" xr:uid="{581CDDBA-3CA0-4F9A-A4F2-9E94C1BB097C}"/>
    <cellStyle name="Percent 3 4" xfId="107" xr:uid="{00000000-0005-0000-0000-00006F000000}"/>
    <cellStyle name="Percent 3 4 2" xfId="194" xr:uid="{47168E03-ED6B-4741-9322-02BB5C0BADFB}"/>
    <cellStyle name="Percent 4" xfId="108" xr:uid="{00000000-0005-0000-0000-000070000000}"/>
    <cellStyle name="SAPBEXchaText" xfId="109" xr:uid="{00000000-0005-0000-0000-000071000000}"/>
    <cellStyle name="STYL0 - Style1" xfId="16" xr:uid="{00000000-0005-0000-0000-000072000000}"/>
    <cellStyle name="STYL1 - Style2" xfId="17" xr:uid="{00000000-0005-0000-0000-000073000000}"/>
    <cellStyle name="STYL2 - Style3" xfId="18" xr:uid="{00000000-0005-0000-0000-000074000000}"/>
    <cellStyle name="STYL3 - Style4" xfId="19" xr:uid="{00000000-0005-0000-0000-000075000000}"/>
    <cellStyle name="STYL4 - Style5" xfId="20" xr:uid="{00000000-0005-0000-0000-000076000000}"/>
    <cellStyle name="STYL5 - Style6" xfId="21" xr:uid="{00000000-0005-0000-0000-000077000000}"/>
    <cellStyle name="STYL6 - Style7" xfId="22" xr:uid="{00000000-0005-0000-0000-000078000000}"/>
    <cellStyle name="STYL7 - Style8" xfId="23" xr:uid="{00000000-0005-0000-0000-000079000000}"/>
    <cellStyle name="Style 1" xfId="24" xr:uid="{00000000-0005-0000-0000-00007A000000}"/>
    <cellStyle name="Style 1 2" xfId="129" xr:uid="{A86295EC-77A9-421E-BA4D-DA7BD2E2700F}"/>
    <cellStyle name="Title 2" xfId="120" xr:uid="{00000000-0005-0000-0000-00007B000000}"/>
    <cellStyle name="Virgül" xfId="1" builtinId="3"/>
    <cellStyle name="Yüzde" xfId="12" builtinId="5"/>
    <cellStyle name="Yüzde 2" xfId="25" xr:uid="{00000000-0005-0000-0000-00007D000000}"/>
    <cellStyle name="Yüzde 3" xfId="27" xr:uid="{00000000-0005-0000-0000-00007E000000}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HAZİRAN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175006</xdr:rowOff>
    </xdr:from>
    <xdr:to>
      <xdr:col>10</xdr:col>
      <xdr:colOff>1543050</xdr:colOff>
      <xdr:row>18</xdr:row>
      <xdr:rowOff>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070356"/>
          <a:ext cx="2466975" cy="2730119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4</xdr:row>
      <xdr:rowOff>47625</xdr:rowOff>
    </xdr:from>
    <xdr:to>
      <xdr:col>8</xdr:col>
      <xdr:colOff>144462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2EA25D-967E-5006-0DB9-1AEC1AB8D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125" y="1333500"/>
          <a:ext cx="1422400" cy="1238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333376</xdr:colOff>
      <xdr:row>12</xdr:row>
      <xdr:rowOff>79375</xdr:rowOff>
    </xdr:from>
    <xdr:to>
      <xdr:col>8</xdr:col>
      <xdr:colOff>936625</xdr:colOff>
      <xdr:row>19</xdr:row>
      <xdr:rowOff>71438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DC5CBB1-A8EF-A233-83A4-21FA7E1E1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6" y="2873375"/>
          <a:ext cx="3103562" cy="1103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9</xdr:col>
      <xdr:colOff>523875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751469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3481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5FE9C37D-5F23-44B3-8552-D7C7DE40B0A5}"/>
            </a:ext>
          </a:extLst>
        </xdr:cNvPr>
        <xdr:cNvSpPr/>
      </xdr:nvSpPr>
      <xdr:spPr>
        <a:xfrm>
          <a:off x="131921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299031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3 Aşağı Ok">
          <a:extLst>
            <a:ext uri="{FF2B5EF4-FFF2-40B4-BE49-F238E27FC236}">
              <a16:creationId xmlns:a16="http://schemas.microsoft.com/office/drawing/2014/main" id="{9B6C9245-C690-458D-91B0-B760B7B5EB79}"/>
            </a:ext>
          </a:extLst>
        </xdr:cNvPr>
        <xdr:cNvSpPr/>
      </xdr:nvSpPr>
      <xdr:spPr>
        <a:xfrm>
          <a:off x="1275397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182E75D2-C99C-4087-ABC9-44DB62AACC29}"/>
            </a:ext>
          </a:extLst>
        </xdr:cNvPr>
        <xdr:cNvSpPr/>
      </xdr:nvSpPr>
      <xdr:spPr>
        <a:xfrm>
          <a:off x="130270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154778</xdr:colOff>
      <xdr:row>0</xdr:row>
      <xdr:rowOff>0</xdr:rowOff>
    </xdr:from>
    <xdr:to>
      <xdr:col>10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Ertan.Cam\Local%20Settings\Temporary%20Internet%20Files\Content.Outlook\NLYY01ER\Users\ttunca\AppData\Local\Microsoft\Windows\Temporary%20Internet%20Files\Content.Outlook\5J87OYHY\04022011\IS%20Ayl&#305;k%20Sat&#305;&#351;%20Hedefleri_04032011.xls?0E0CF127" TargetMode="External"/><Relationship Id="rId1" Type="http://schemas.openxmlformats.org/officeDocument/2006/relationships/externalLinkPath" Target="file:///\\0E0CF127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zenc.Ilkadim\NONe%20Onedrive\AKTIF%20MAMUL%20L&#304;STES&#304;\TEA%20Aktif%20Mamul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personal/mehmet_yilmaz-dogu_unilever_com/Documents/Desktop/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17676\Desktop\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ilmaz.Tokgoz\Local%20Settings\Temporary%20Internet%20Files\OLK9\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07487\Local%20Settings\Temporary%20Internet%20Files\OLK10\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32303\Desktop\LMT\LMT%20HISTORY\LMT-NAZM&#304;\COM%20DATABASE\Price%20List\Fiyat%20Listesi\ocak%202011\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tce\Butce%202004\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c0002\Local%20Settings\Temporary%20Internet%20Files\Content.IE5\OPQRSTUV\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counting\Accounting\Reporting\2007\10-October%202007\Reports\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zoomScale="80" zoomScaleNormal="80" workbookViewId="0">
      <selection activeCell="K7" sqref="K7"/>
    </sheetView>
  </sheetViews>
  <sheetFormatPr defaultColWidth="9.140625" defaultRowHeight="12.75" outlineLevelCol="1"/>
  <cols>
    <col min="1" max="1" width="4.42578125" style="21" customWidth="1"/>
    <col min="2" max="2" width="9.140625" style="21"/>
    <col min="3" max="3" width="6.85546875" style="21" customWidth="1"/>
    <col min="4" max="4" width="7.28515625" style="21" customWidth="1"/>
    <col min="5" max="6" width="8.5703125" style="21" customWidth="1"/>
    <col min="7" max="7" width="6.5703125" style="21" customWidth="1"/>
    <col min="8" max="8" width="12.140625" style="21" customWidth="1"/>
    <col min="9" max="9" width="16.28515625" style="21" customWidth="1"/>
    <col min="10" max="10" width="12.7109375" style="21" customWidth="1"/>
    <col min="11" max="11" width="36.7109375" style="21" customWidth="1"/>
    <col min="12" max="12" width="3.42578125" style="21" customWidth="1"/>
    <col min="13" max="13" width="3" style="21" customWidth="1"/>
    <col min="14" max="14" width="3.140625" style="21" customWidth="1"/>
    <col min="15" max="15" width="14.140625" style="21" hidden="1" customWidth="1" outlineLevel="1"/>
    <col min="16" max="16" width="2.5703125" style="21" customWidth="1" collapsed="1"/>
    <col min="17" max="17" width="16.28515625" style="21" hidden="1" customWidth="1" outlineLevel="1"/>
    <col min="18" max="18" width="3.42578125" style="21" customWidth="1" collapsed="1"/>
    <col min="19" max="16384" width="9.140625" style="21"/>
  </cols>
  <sheetData>
    <row r="1" spans="4:20" ht="9" customHeight="1" thickBot="1"/>
    <row r="2" spans="4:20" ht="31.5" customHeight="1" thickBot="1">
      <c r="D2" s="687"/>
      <c r="E2" s="687"/>
      <c r="F2" s="687"/>
      <c r="G2" s="687"/>
      <c r="H2" s="687"/>
      <c r="I2" s="687"/>
      <c r="J2" s="687"/>
      <c r="K2" s="687"/>
      <c r="O2" s="52" t="s">
        <v>108</v>
      </c>
      <c r="Q2" s="37" t="s">
        <v>121</v>
      </c>
    </row>
    <row r="3" spans="4:20" ht="30" customHeight="1" thickBot="1">
      <c r="D3" s="687"/>
      <c r="E3" s="687"/>
      <c r="F3" s="687"/>
      <c r="G3" s="687"/>
      <c r="H3" s="687"/>
      <c r="I3" s="687"/>
      <c r="J3" s="687"/>
      <c r="K3" s="687"/>
      <c r="O3" s="75">
        <v>5</v>
      </c>
      <c r="Q3" s="36">
        <v>0.25</v>
      </c>
    </row>
    <row r="4" spans="4:20" ht="31.5">
      <c r="I4" s="688"/>
      <c r="J4" s="688"/>
      <c r="K4" s="688"/>
    </row>
    <row r="5" spans="4:20" ht="31.5">
      <c r="I5" s="53"/>
      <c r="J5" s="53"/>
      <c r="K5" s="53"/>
      <c r="T5"/>
    </row>
    <row r="7" spans="4:20">
      <c r="T7"/>
    </row>
    <row r="12" spans="4:20">
      <c r="E12"/>
    </row>
    <row r="39" spans="4:12" ht="12.75" customHeight="1"/>
    <row r="40" spans="4:12" ht="12.75" customHeight="1"/>
    <row r="41" spans="4:12" ht="12.75" customHeight="1">
      <c r="I41" s="39"/>
      <c r="J41" s="39"/>
      <c r="K41" s="39"/>
    </row>
    <row r="42" spans="4:12" ht="12.75" customHeight="1">
      <c r="D42" s="40"/>
      <c r="E42" s="40"/>
      <c r="F42" s="40"/>
      <c r="G42" s="40"/>
      <c r="H42" s="40"/>
      <c r="I42" s="40"/>
      <c r="J42" s="40"/>
      <c r="K42" s="40"/>
    </row>
    <row r="43" spans="4:12" ht="12.75" customHeight="1">
      <c r="I43" s="41"/>
      <c r="J43" s="39"/>
      <c r="K43" s="39"/>
    </row>
    <row r="44" spans="4:12" ht="12.75" customHeight="1">
      <c r="I44" s="42"/>
      <c r="J44" s="43"/>
      <c r="K44" s="43"/>
    </row>
    <row r="45" spans="4:12" ht="12.75" customHeight="1"/>
    <row r="46" spans="4:12" ht="12.75" customHeight="1">
      <c r="H46" s="38"/>
      <c r="I46" s="38"/>
      <c r="J46" s="38"/>
      <c r="K46" s="38"/>
      <c r="L46" s="38"/>
    </row>
  </sheetData>
  <mergeCells count="3">
    <mergeCell ref="D2:K2"/>
    <mergeCell ref="D3:K3"/>
    <mergeCell ref="I4:K4"/>
  </mergeCells>
  <phoneticPr fontId="29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D894-3BE0-4896-8E05-F6B09B2F0817}">
  <dimension ref="A1:K334"/>
  <sheetViews>
    <sheetView topLeftCell="A107" workbookViewId="0">
      <selection activeCell="K7" sqref="K7"/>
    </sheetView>
  </sheetViews>
  <sheetFormatPr defaultRowHeight="12.75"/>
  <cols>
    <col min="8" max="8" width="22.42578125" bestFit="1" customWidth="1"/>
  </cols>
  <sheetData>
    <row r="1" spans="1:11" ht="22.5">
      <c r="A1" s="30"/>
      <c r="B1" s="31"/>
      <c r="C1" s="30"/>
      <c r="D1" s="32" t="str">
        <f>FOOD!C1</f>
        <v>HAZİRAN 2023 FİYAT LİSTESİ</v>
      </c>
      <c r="E1" s="33"/>
      <c r="F1" s="33">
        <v>41030</v>
      </c>
      <c r="G1" s="34">
        <v>41274</v>
      </c>
      <c r="H1" s="692"/>
      <c r="I1" s="692"/>
      <c r="J1" s="692"/>
      <c r="K1" s="692"/>
    </row>
    <row r="2" spans="1:11" ht="19.5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</row>
    <row r="3" spans="1:11" ht="20.25" thickBot="1">
      <c r="A3" s="106">
        <v>70007538</v>
      </c>
      <c r="B3" s="107">
        <v>8690521009808</v>
      </c>
      <c r="C3" s="106">
        <v>70007538</v>
      </c>
      <c r="D3" s="384" t="s">
        <v>53</v>
      </c>
      <c r="E3" s="96">
        <v>6</v>
      </c>
      <c r="F3" s="96">
        <v>2400</v>
      </c>
      <c r="G3" s="385">
        <v>88.98</v>
      </c>
      <c r="H3" s="386">
        <v>0</v>
      </c>
      <c r="I3" s="387">
        <f>KAPAK!$O$3</f>
        <v>5</v>
      </c>
      <c r="J3" s="388">
        <v>0.08</v>
      </c>
      <c r="K3" s="389">
        <f>(((G3-G3*H3%)-((G3-G3*H3%)*I3%)))*(1+J3)</f>
        <v>91.293480000000017</v>
      </c>
    </row>
    <row r="4" spans="1:11" ht="20.25" thickBot="1">
      <c r="A4" s="108">
        <v>68505409</v>
      </c>
      <c r="B4" s="109">
        <v>8690637533983</v>
      </c>
      <c r="C4" s="108">
        <v>68505409</v>
      </c>
      <c r="D4" s="607" t="s">
        <v>35</v>
      </c>
      <c r="E4" s="95">
        <v>9</v>
      </c>
      <c r="F4" s="95">
        <v>1500</v>
      </c>
      <c r="G4" s="385">
        <v>51.07</v>
      </c>
      <c r="H4" s="386">
        <v>20.88</v>
      </c>
      <c r="I4" s="387">
        <f>KAPAK!$O$3</f>
        <v>5</v>
      </c>
      <c r="J4" s="390">
        <v>0.08</v>
      </c>
      <c r="K4" s="391">
        <f t="shared" ref="K4:K67" si="0">(((G4-G4*H4%)-((G4-G4*H4%)*I4%)))*(1+J4)</f>
        <v>41.457155184000008</v>
      </c>
    </row>
    <row r="5" spans="1:11" ht="20.25" thickBot="1">
      <c r="A5" s="106">
        <v>68505411</v>
      </c>
      <c r="B5" s="107">
        <v>8690637534102</v>
      </c>
      <c r="C5" s="106">
        <v>68505411</v>
      </c>
      <c r="D5" s="606" t="s">
        <v>36</v>
      </c>
      <c r="E5" s="96">
        <v>9</v>
      </c>
      <c r="F5" s="96">
        <v>1500</v>
      </c>
      <c r="G5" s="385">
        <v>51.07</v>
      </c>
      <c r="H5" s="386">
        <v>20.88</v>
      </c>
      <c r="I5" s="387">
        <f>KAPAK!$O$3</f>
        <v>5</v>
      </c>
      <c r="J5" s="388">
        <v>0.08</v>
      </c>
      <c r="K5" s="389">
        <f t="shared" si="0"/>
        <v>41.457155184000008</v>
      </c>
    </row>
    <row r="6" spans="1:11" ht="20.25" thickBot="1">
      <c r="A6" s="64">
        <v>69587708</v>
      </c>
      <c r="B6" s="70">
        <v>8683130034064</v>
      </c>
      <c r="C6" s="64">
        <v>69587708</v>
      </c>
      <c r="D6" s="606" t="s">
        <v>758</v>
      </c>
      <c r="E6" s="96">
        <v>9</v>
      </c>
      <c r="F6" s="96">
        <v>1500</v>
      </c>
      <c r="G6" s="385">
        <v>51.07</v>
      </c>
      <c r="H6" s="386">
        <v>20.88</v>
      </c>
      <c r="I6" s="387">
        <f>KAPAK!$O$3</f>
        <v>5</v>
      </c>
      <c r="J6" s="388">
        <v>0.08</v>
      </c>
      <c r="K6" s="389">
        <f t="shared" si="0"/>
        <v>41.457155184000008</v>
      </c>
    </row>
    <row r="7" spans="1:11" ht="20.25" thickBot="1">
      <c r="A7" s="108">
        <v>68505419</v>
      </c>
      <c r="B7" s="109">
        <v>8690637836763</v>
      </c>
      <c r="C7" s="108">
        <v>68505419</v>
      </c>
      <c r="D7" s="608" t="s">
        <v>36</v>
      </c>
      <c r="E7" s="95">
        <v>112</v>
      </c>
      <c r="F7" s="95">
        <v>4000</v>
      </c>
      <c r="G7" s="385">
        <v>131.53</v>
      </c>
      <c r="H7" s="386">
        <v>24.48</v>
      </c>
      <c r="I7" s="387">
        <f>KAPAK!$O$3</f>
        <v>5</v>
      </c>
      <c r="J7" s="393">
        <v>0.08</v>
      </c>
      <c r="K7" s="391">
        <f t="shared" si="0"/>
        <v>101.91407385600002</v>
      </c>
    </row>
    <row r="8" spans="1:11" ht="20.25" thickBot="1">
      <c r="A8" s="106">
        <v>68505415</v>
      </c>
      <c r="B8" s="107">
        <v>8690637640698</v>
      </c>
      <c r="C8" s="106">
        <v>68505415</v>
      </c>
      <c r="D8" s="606" t="s">
        <v>35</v>
      </c>
      <c r="E8" s="96">
        <v>112</v>
      </c>
      <c r="F8" s="96">
        <v>4000</v>
      </c>
      <c r="G8" s="385">
        <v>131.53</v>
      </c>
      <c r="H8" s="386">
        <v>24.48</v>
      </c>
      <c r="I8" s="387">
        <f>KAPAK!$O$3</f>
        <v>5</v>
      </c>
      <c r="J8" s="394">
        <v>0.08</v>
      </c>
      <c r="K8" s="389">
        <f t="shared" si="0"/>
        <v>101.91407385600002</v>
      </c>
    </row>
    <row r="9" spans="1:11" ht="20.25" thickBot="1">
      <c r="A9" s="60">
        <v>69587706</v>
      </c>
      <c r="B9" s="72">
        <v>8683130034057</v>
      </c>
      <c r="C9" s="60">
        <v>69587706</v>
      </c>
      <c r="D9" s="384" t="s">
        <v>759</v>
      </c>
      <c r="E9" s="95">
        <v>4</v>
      </c>
      <c r="F9" s="95">
        <v>4500</v>
      </c>
      <c r="G9" s="385">
        <v>143.36000000000001</v>
      </c>
      <c r="H9" s="386">
        <v>33.130000000000003</v>
      </c>
      <c r="I9" s="387">
        <f>KAPAK!$O$3</f>
        <v>5</v>
      </c>
      <c r="J9" s="393">
        <v>0.08</v>
      </c>
      <c r="K9" s="391">
        <f t="shared" si="0"/>
        <v>98.357317632000019</v>
      </c>
    </row>
    <row r="10" spans="1:11" ht="20.25" thickBot="1">
      <c r="A10" s="60">
        <v>69716657</v>
      </c>
      <c r="B10" s="72">
        <v>8683130049198</v>
      </c>
      <c r="C10" s="60">
        <v>69716657</v>
      </c>
      <c r="D10" s="384" t="s">
        <v>1714</v>
      </c>
      <c r="E10" s="95">
        <v>4</v>
      </c>
      <c r="F10" s="95">
        <v>6000</v>
      </c>
      <c r="G10" s="385">
        <v>160</v>
      </c>
      <c r="H10" s="386">
        <v>27.73</v>
      </c>
      <c r="I10" s="387">
        <f>KAPAK!$O$3</f>
        <v>5</v>
      </c>
      <c r="J10" s="393">
        <v>0.08</v>
      </c>
      <c r="K10" s="391">
        <f t="shared" si="0"/>
        <v>118.63843200000002</v>
      </c>
    </row>
    <row r="11" spans="1:11" ht="20.25" thickBot="1">
      <c r="A11" s="108">
        <v>68505404</v>
      </c>
      <c r="B11" s="109">
        <v>8690637833465</v>
      </c>
      <c r="C11" s="108">
        <v>68505404</v>
      </c>
      <c r="D11" s="607" t="s">
        <v>804</v>
      </c>
      <c r="E11" s="95">
        <v>4</v>
      </c>
      <c r="F11" s="95">
        <v>5500</v>
      </c>
      <c r="G11" s="385">
        <v>151.88999999999999</v>
      </c>
      <c r="H11" s="386">
        <v>20.95</v>
      </c>
      <c r="I11" s="387">
        <f>KAPAK!$O$3</f>
        <v>5</v>
      </c>
      <c r="J11" s="393">
        <v>0.08</v>
      </c>
      <c r="K11" s="391">
        <f t="shared" si="0"/>
        <v>123.19084017</v>
      </c>
    </row>
    <row r="12" spans="1:11" ht="20.25" thickBot="1">
      <c r="A12" s="106">
        <v>68360635</v>
      </c>
      <c r="B12" s="107">
        <v>8690637833496</v>
      </c>
      <c r="C12" s="106">
        <v>68360635</v>
      </c>
      <c r="D12" s="606" t="s">
        <v>248</v>
      </c>
      <c r="E12" s="96">
        <v>112</v>
      </c>
      <c r="F12" s="96">
        <v>5500</v>
      </c>
      <c r="G12" s="385">
        <v>151.88999999999999</v>
      </c>
      <c r="H12" s="386">
        <v>20.95</v>
      </c>
      <c r="I12" s="387">
        <f>KAPAK!$O$3</f>
        <v>5</v>
      </c>
      <c r="J12" s="394">
        <v>0.08</v>
      </c>
      <c r="K12" s="389">
        <f t="shared" si="0"/>
        <v>123.19084017</v>
      </c>
    </row>
    <row r="13" spans="1:11" ht="20.25" thickBot="1">
      <c r="A13" s="106">
        <v>68488509</v>
      </c>
      <c r="B13" s="107">
        <v>8690637893360</v>
      </c>
      <c r="C13" s="106">
        <v>68488509</v>
      </c>
      <c r="D13" s="384" t="s">
        <v>353</v>
      </c>
      <c r="E13" s="96">
        <v>72</v>
      </c>
      <c r="F13" s="96">
        <v>7500</v>
      </c>
      <c r="G13" s="385">
        <v>209.75</v>
      </c>
      <c r="H13" s="386">
        <v>35.74</v>
      </c>
      <c r="I13" s="387">
        <f>KAPAK!$O$3</f>
        <v>5</v>
      </c>
      <c r="J13" s="394">
        <v>0.08</v>
      </c>
      <c r="K13" s="389">
        <f t="shared" si="0"/>
        <v>138.2897691</v>
      </c>
    </row>
    <row r="14" spans="1:11" ht="20.25" thickBot="1">
      <c r="A14" s="68">
        <v>68836437</v>
      </c>
      <c r="B14" s="151">
        <v>8683130018675</v>
      </c>
      <c r="C14" s="68">
        <v>68836437</v>
      </c>
      <c r="D14" s="395" t="s">
        <v>646</v>
      </c>
      <c r="E14" s="396">
        <v>6</v>
      </c>
      <c r="F14" s="396">
        <v>1690</v>
      </c>
      <c r="G14" s="385">
        <v>101.22</v>
      </c>
      <c r="H14" s="386">
        <v>28.3</v>
      </c>
      <c r="I14" s="387">
        <f>KAPAK!$O$3</f>
        <v>5</v>
      </c>
      <c r="J14" s="397">
        <v>0.08</v>
      </c>
      <c r="K14" s="398">
        <f t="shared" si="0"/>
        <v>74.461683239999999</v>
      </c>
    </row>
    <row r="15" spans="1:11" ht="20.25" thickBot="1">
      <c r="A15" s="62">
        <v>68836429</v>
      </c>
      <c r="B15" s="69">
        <v>8683130018637</v>
      </c>
      <c r="C15" s="62">
        <v>68836429</v>
      </c>
      <c r="D15" s="399" t="s">
        <v>647</v>
      </c>
      <c r="E15" s="95">
        <v>6</v>
      </c>
      <c r="F15" s="95">
        <v>1690</v>
      </c>
      <c r="G15" s="385">
        <v>101.22</v>
      </c>
      <c r="H15" s="386">
        <v>28.3</v>
      </c>
      <c r="I15" s="387">
        <f>KAPAK!$O$3</f>
        <v>5</v>
      </c>
      <c r="J15" s="390">
        <v>0.08</v>
      </c>
      <c r="K15" s="391">
        <f t="shared" si="0"/>
        <v>74.461683239999999</v>
      </c>
    </row>
    <row r="16" spans="1:11" ht="20.25" thickBot="1">
      <c r="A16" s="62">
        <v>68836425</v>
      </c>
      <c r="B16" s="69">
        <v>8683130018651</v>
      </c>
      <c r="C16" s="62">
        <v>68836425</v>
      </c>
      <c r="D16" s="399" t="s">
        <v>648</v>
      </c>
      <c r="E16" s="95">
        <v>6</v>
      </c>
      <c r="F16" s="95">
        <v>1690</v>
      </c>
      <c r="G16" s="385">
        <v>101.22</v>
      </c>
      <c r="H16" s="386">
        <v>28.3</v>
      </c>
      <c r="I16" s="387">
        <f>KAPAK!$O$3</f>
        <v>5</v>
      </c>
      <c r="J16" s="390">
        <v>0.08</v>
      </c>
      <c r="K16" s="391">
        <f t="shared" si="0"/>
        <v>74.461683239999999</v>
      </c>
    </row>
    <row r="17" spans="1:11" ht="20.25" thickBot="1">
      <c r="A17" s="64">
        <v>68836427</v>
      </c>
      <c r="B17" s="70">
        <v>8683130018644</v>
      </c>
      <c r="C17" s="64">
        <v>68836427</v>
      </c>
      <c r="D17" s="400" t="s">
        <v>649</v>
      </c>
      <c r="E17" s="401">
        <v>6</v>
      </c>
      <c r="F17" s="401">
        <v>1690</v>
      </c>
      <c r="G17" s="385">
        <v>101.22</v>
      </c>
      <c r="H17" s="386">
        <v>28.3</v>
      </c>
      <c r="I17" s="387">
        <f>KAPAK!$O$3</f>
        <v>5</v>
      </c>
      <c r="J17" s="402">
        <v>0.08</v>
      </c>
      <c r="K17" s="403">
        <f t="shared" si="0"/>
        <v>74.461683239999999</v>
      </c>
    </row>
    <row r="18" spans="1:11" ht="20.25" thickBot="1">
      <c r="A18" s="66">
        <v>69587703</v>
      </c>
      <c r="B18" s="187">
        <v>8683130034026</v>
      </c>
      <c r="C18" s="66">
        <v>69587703</v>
      </c>
      <c r="D18" s="404" t="s">
        <v>676</v>
      </c>
      <c r="E18" s="405">
        <v>6</v>
      </c>
      <c r="F18" s="405">
        <v>1774</v>
      </c>
      <c r="G18" s="385">
        <v>114.2</v>
      </c>
      <c r="H18" s="386">
        <v>36.450000000000003</v>
      </c>
      <c r="I18" s="387">
        <f>KAPAK!$O$3</f>
        <v>5</v>
      </c>
      <c r="J18" s="406">
        <v>0.08</v>
      </c>
      <c r="K18" s="407">
        <f t="shared" si="0"/>
        <v>74.461026599999997</v>
      </c>
    </row>
    <row r="19" spans="1:11" ht="20.25" thickBot="1">
      <c r="A19" s="104">
        <v>67976674</v>
      </c>
      <c r="B19" s="105">
        <v>8690637935152</v>
      </c>
      <c r="C19" s="104">
        <v>67976674</v>
      </c>
      <c r="D19" s="392" t="s">
        <v>341</v>
      </c>
      <c r="E19" s="93">
        <v>12</v>
      </c>
      <c r="F19" s="93">
        <v>200</v>
      </c>
      <c r="G19" s="385">
        <v>43.28</v>
      </c>
      <c r="H19" s="386">
        <v>17</v>
      </c>
      <c r="I19" s="387">
        <f>KAPAK!$O$3</f>
        <v>5</v>
      </c>
      <c r="J19" s="411">
        <v>0.08</v>
      </c>
      <c r="K19" s="412">
        <f t="shared" si="0"/>
        <v>36.856382400000001</v>
      </c>
    </row>
    <row r="20" spans="1:11" ht="20.25" thickBot="1">
      <c r="A20" s="106">
        <v>67955594</v>
      </c>
      <c r="B20" s="107">
        <v>8690637931055</v>
      </c>
      <c r="C20" s="106">
        <v>67955594</v>
      </c>
      <c r="D20" s="384" t="s">
        <v>342</v>
      </c>
      <c r="E20" s="96">
        <v>8</v>
      </c>
      <c r="F20" s="96">
        <v>400</v>
      </c>
      <c r="G20" s="385">
        <v>60.83</v>
      </c>
      <c r="H20" s="386">
        <v>15.7</v>
      </c>
      <c r="I20" s="387">
        <f>KAPAK!$O$3</f>
        <v>5</v>
      </c>
      <c r="J20" s="388">
        <v>0.08</v>
      </c>
      <c r="K20" s="389">
        <f t="shared" si="0"/>
        <v>52.612961940000005</v>
      </c>
    </row>
    <row r="21" spans="1:11" ht="20.25" thickBot="1">
      <c r="A21" s="176">
        <v>68505504</v>
      </c>
      <c r="B21" s="177">
        <v>8690637959394</v>
      </c>
      <c r="C21" s="176">
        <v>68505504</v>
      </c>
      <c r="D21" s="404" t="s">
        <v>249</v>
      </c>
      <c r="E21" s="405">
        <v>9</v>
      </c>
      <c r="F21" s="405">
        <v>1500</v>
      </c>
      <c r="G21" s="385">
        <v>42.72</v>
      </c>
      <c r="H21" s="386">
        <v>34.97</v>
      </c>
      <c r="I21" s="387">
        <f>KAPAK!$O$3</f>
        <v>5</v>
      </c>
      <c r="J21" s="413">
        <v>0.08</v>
      </c>
      <c r="K21" s="407">
        <f t="shared" si="0"/>
        <v>28.503117216</v>
      </c>
    </row>
    <row r="22" spans="1:11" ht="20.25" thickBot="1">
      <c r="A22" s="176">
        <v>68505510</v>
      </c>
      <c r="B22" s="177">
        <v>8690637959486</v>
      </c>
      <c r="C22" s="176">
        <v>68505510</v>
      </c>
      <c r="D22" s="609" t="s">
        <v>250</v>
      </c>
      <c r="E22" s="405">
        <v>4</v>
      </c>
      <c r="F22" s="405">
        <v>4000</v>
      </c>
      <c r="G22" s="385">
        <v>99.83</v>
      </c>
      <c r="H22" s="386">
        <v>32.08</v>
      </c>
      <c r="I22" s="387">
        <f>KAPAK!$O$3</f>
        <v>5</v>
      </c>
      <c r="J22" s="413">
        <v>0.08</v>
      </c>
      <c r="K22" s="407">
        <f t="shared" si="0"/>
        <v>69.567453936000007</v>
      </c>
    </row>
    <row r="23" spans="1:11" ht="20.25" thickBot="1">
      <c r="A23" s="104">
        <v>68505512</v>
      </c>
      <c r="B23" s="105">
        <v>8690637959714</v>
      </c>
      <c r="C23" s="104">
        <v>68505512</v>
      </c>
      <c r="D23" s="608" t="s">
        <v>251</v>
      </c>
      <c r="E23" s="93">
        <v>112</v>
      </c>
      <c r="F23" s="93">
        <v>6000</v>
      </c>
      <c r="G23" s="385">
        <v>126.26</v>
      </c>
      <c r="H23" s="386">
        <v>26.32</v>
      </c>
      <c r="I23" s="387">
        <f>KAPAK!$O$3</f>
        <v>5</v>
      </c>
      <c r="J23" s="411">
        <v>0.08</v>
      </c>
      <c r="K23" s="412">
        <f t="shared" si="0"/>
        <v>95.447105568000012</v>
      </c>
    </row>
    <row r="24" spans="1:11" ht="20.25" thickBot="1">
      <c r="A24" s="106">
        <v>68505514</v>
      </c>
      <c r="B24" s="107">
        <v>8690637959707</v>
      </c>
      <c r="C24" s="106">
        <v>68505514</v>
      </c>
      <c r="D24" s="606" t="s">
        <v>252</v>
      </c>
      <c r="E24" s="96">
        <v>112</v>
      </c>
      <c r="F24" s="96">
        <v>6000</v>
      </c>
      <c r="G24" s="385">
        <v>126.26</v>
      </c>
      <c r="H24" s="386">
        <v>26.32</v>
      </c>
      <c r="I24" s="387">
        <f>KAPAK!$O$3</f>
        <v>5</v>
      </c>
      <c r="J24" s="388">
        <v>0.08</v>
      </c>
      <c r="K24" s="389">
        <f t="shared" si="0"/>
        <v>95.447105568000012</v>
      </c>
    </row>
    <row r="25" spans="1:11" ht="20.25" thickBot="1">
      <c r="A25" s="171">
        <v>68489660</v>
      </c>
      <c r="B25" s="172">
        <v>8690637959806</v>
      </c>
      <c r="C25" s="171">
        <v>68489660</v>
      </c>
      <c r="D25" s="414" t="s">
        <v>253</v>
      </c>
      <c r="E25" s="401">
        <v>72</v>
      </c>
      <c r="F25" s="401">
        <v>8000</v>
      </c>
      <c r="G25" s="385">
        <v>166.8</v>
      </c>
      <c r="H25" s="386">
        <v>31.77</v>
      </c>
      <c r="I25" s="387">
        <f>KAPAK!$O$3</f>
        <v>5</v>
      </c>
      <c r="J25" s="410">
        <v>0.08</v>
      </c>
      <c r="K25" s="403">
        <f t="shared" si="0"/>
        <v>116.76663864000002</v>
      </c>
    </row>
    <row r="26" spans="1:11" ht="20.25" thickBot="1">
      <c r="A26" s="104">
        <v>68282993</v>
      </c>
      <c r="B26" s="105">
        <v>8690637959288</v>
      </c>
      <c r="C26" s="104">
        <v>68282993</v>
      </c>
      <c r="D26" s="608" t="s">
        <v>254</v>
      </c>
      <c r="E26" s="415">
        <v>6</v>
      </c>
      <c r="F26" s="93">
        <v>3060</v>
      </c>
      <c r="G26" s="385">
        <v>77</v>
      </c>
      <c r="H26" s="386">
        <v>11.19</v>
      </c>
      <c r="I26" s="387">
        <f>KAPAK!$O$3</f>
        <v>5</v>
      </c>
      <c r="J26" s="411">
        <v>0.08</v>
      </c>
      <c r="K26" s="412">
        <f t="shared" si="0"/>
        <v>70.161676200000016</v>
      </c>
    </row>
    <row r="27" spans="1:11" ht="20.25" thickBot="1">
      <c r="A27" s="106">
        <v>68283003</v>
      </c>
      <c r="B27" s="107">
        <v>8690637959295</v>
      </c>
      <c r="C27" s="106">
        <v>68283003</v>
      </c>
      <c r="D27" s="606" t="s">
        <v>255</v>
      </c>
      <c r="E27" s="416">
        <v>6</v>
      </c>
      <c r="F27" s="96">
        <v>3060</v>
      </c>
      <c r="G27" s="385">
        <v>77</v>
      </c>
      <c r="H27" s="386">
        <v>11.19</v>
      </c>
      <c r="I27" s="387">
        <f>KAPAK!$O$3</f>
        <v>5</v>
      </c>
      <c r="J27" s="388">
        <v>0.08</v>
      </c>
      <c r="K27" s="389">
        <f t="shared" si="0"/>
        <v>70.161676200000016</v>
      </c>
    </row>
    <row r="28" spans="1:11" ht="20.25" thickBot="1">
      <c r="A28" s="171">
        <v>20035748</v>
      </c>
      <c r="B28" s="172">
        <v>8690637064302</v>
      </c>
      <c r="C28" s="171">
        <v>20035748</v>
      </c>
      <c r="D28" s="610" t="s">
        <v>38</v>
      </c>
      <c r="E28" s="401">
        <v>16</v>
      </c>
      <c r="F28" s="401">
        <v>1000</v>
      </c>
      <c r="G28" s="385">
        <v>31.98</v>
      </c>
      <c r="H28" s="386">
        <v>14.1</v>
      </c>
      <c r="I28" s="387">
        <f>KAPAK!$O$3</f>
        <v>5</v>
      </c>
      <c r="J28" s="410">
        <v>0.08</v>
      </c>
      <c r="K28" s="403">
        <f t="shared" si="0"/>
        <v>28.185061320000003</v>
      </c>
    </row>
    <row r="29" spans="1:11" ht="20.25" thickBot="1">
      <c r="A29" s="144">
        <v>20036880</v>
      </c>
      <c r="B29" s="105">
        <v>8690637067655</v>
      </c>
      <c r="C29" s="144">
        <v>20036880</v>
      </c>
      <c r="D29" s="417" t="s">
        <v>38</v>
      </c>
      <c r="E29" s="396">
        <v>6</v>
      </c>
      <c r="F29" s="396">
        <v>3000</v>
      </c>
      <c r="G29" s="385">
        <v>73.81</v>
      </c>
      <c r="H29" s="386">
        <v>25.36</v>
      </c>
      <c r="I29" s="387">
        <f>KAPAK!$O$3</f>
        <v>5</v>
      </c>
      <c r="J29" s="397">
        <v>0.08</v>
      </c>
      <c r="K29" s="398">
        <f t="shared" si="0"/>
        <v>56.524170384000008</v>
      </c>
    </row>
    <row r="30" spans="1:11" ht="20.25" thickBot="1">
      <c r="A30" s="149">
        <v>20036882</v>
      </c>
      <c r="B30" s="109">
        <v>8690637067679</v>
      </c>
      <c r="C30" s="149">
        <v>20036882</v>
      </c>
      <c r="D30" s="418" t="s">
        <v>37</v>
      </c>
      <c r="E30" s="98">
        <v>6</v>
      </c>
      <c r="F30" s="98">
        <v>3000</v>
      </c>
      <c r="G30" s="385">
        <v>73.81</v>
      </c>
      <c r="H30" s="386">
        <v>25.36</v>
      </c>
      <c r="I30" s="387">
        <f>KAPAK!$O$3</f>
        <v>5</v>
      </c>
      <c r="J30" s="419">
        <v>0.08</v>
      </c>
      <c r="K30" s="420">
        <f t="shared" si="0"/>
        <v>56.524170384000008</v>
      </c>
    </row>
    <row r="31" spans="1:11" ht="20.25" thickBot="1">
      <c r="A31" s="104">
        <v>32013582</v>
      </c>
      <c r="B31" s="105">
        <v>8690637728037</v>
      </c>
      <c r="C31" s="104">
        <v>32013582</v>
      </c>
      <c r="D31" s="392" t="s">
        <v>94</v>
      </c>
      <c r="E31" s="93">
        <v>4</v>
      </c>
      <c r="F31" s="93">
        <v>5000</v>
      </c>
      <c r="G31" s="385">
        <v>93.89</v>
      </c>
      <c r="H31" s="386">
        <v>16.010000000000002</v>
      </c>
      <c r="I31" s="387">
        <f>KAPAK!$O$3</f>
        <v>5</v>
      </c>
      <c r="J31" s="411">
        <v>0.08</v>
      </c>
      <c r="K31" s="412">
        <f t="shared" si="0"/>
        <v>80.908524486000005</v>
      </c>
    </row>
    <row r="32" spans="1:11" ht="20.25" thickBot="1">
      <c r="A32" s="106">
        <v>32013617</v>
      </c>
      <c r="B32" s="107">
        <v>8690637728068</v>
      </c>
      <c r="C32" s="106">
        <v>32013617</v>
      </c>
      <c r="D32" s="384" t="s">
        <v>95</v>
      </c>
      <c r="E32" s="96">
        <v>4</v>
      </c>
      <c r="F32" s="96">
        <v>5000</v>
      </c>
      <c r="G32" s="385">
        <v>93.89</v>
      </c>
      <c r="H32" s="386">
        <v>16.010000000000002</v>
      </c>
      <c r="I32" s="387">
        <f>KAPAK!$O$3</f>
        <v>5</v>
      </c>
      <c r="J32" s="388">
        <v>0.08</v>
      </c>
      <c r="K32" s="389">
        <f t="shared" si="0"/>
        <v>80.908524486000005</v>
      </c>
    </row>
    <row r="33" spans="1:11" ht="20.25" thickBot="1">
      <c r="A33" s="104">
        <v>21127409</v>
      </c>
      <c r="B33" s="105">
        <v>8690637712111</v>
      </c>
      <c r="C33" s="104">
        <v>21127409</v>
      </c>
      <c r="D33" s="608" t="s">
        <v>84</v>
      </c>
      <c r="E33" s="93">
        <v>9</v>
      </c>
      <c r="F33" s="93">
        <v>1440</v>
      </c>
      <c r="G33" s="385">
        <v>61.02</v>
      </c>
      <c r="H33" s="386">
        <v>21.8</v>
      </c>
      <c r="I33" s="387">
        <f>KAPAK!$O$3</f>
        <v>5</v>
      </c>
      <c r="J33" s="411">
        <v>0.08</v>
      </c>
      <c r="K33" s="412">
        <f t="shared" si="0"/>
        <v>48.958298640000002</v>
      </c>
    </row>
    <row r="34" spans="1:11" ht="20.25" thickBot="1">
      <c r="A34" s="108">
        <v>21127401</v>
      </c>
      <c r="B34" s="105">
        <v>8690637712135</v>
      </c>
      <c r="C34" s="108">
        <v>21127401</v>
      </c>
      <c r="D34" s="607" t="s">
        <v>85</v>
      </c>
      <c r="E34" s="95">
        <v>9</v>
      </c>
      <c r="F34" s="95">
        <v>1440</v>
      </c>
      <c r="G34" s="385">
        <v>61.02</v>
      </c>
      <c r="H34" s="386">
        <v>21.8</v>
      </c>
      <c r="I34" s="387">
        <f>KAPAK!$O$3</f>
        <v>5</v>
      </c>
      <c r="J34" s="390">
        <v>0.08</v>
      </c>
      <c r="K34" s="391">
        <f t="shared" si="0"/>
        <v>48.958298640000002</v>
      </c>
    </row>
    <row r="35" spans="1:11" ht="20.25" thickBot="1">
      <c r="A35" s="108">
        <v>21127848</v>
      </c>
      <c r="B35" s="105">
        <v>8690637712098</v>
      </c>
      <c r="C35" s="108">
        <v>21127848</v>
      </c>
      <c r="D35" s="607" t="s">
        <v>86</v>
      </c>
      <c r="E35" s="95">
        <v>9</v>
      </c>
      <c r="F35" s="93">
        <v>1440</v>
      </c>
      <c r="G35" s="385">
        <v>61.02</v>
      </c>
      <c r="H35" s="386">
        <v>21.8</v>
      </c>
      <c r="I35" s="387">
        <f>KAPAK!$O$3</f>
        <v>5</v>
      </c>
      <c r="J35" s="419">
        <v>0.08</v>
      </c>
      <c r="K35" s="391">
        <f t="shared" si="0"/>
        <v>48.958298640000002</v>
      </c>
    </row>
    <row r="36" spans="1:11" ht="20.25" thickBot="1">
      <c r="A36" s="108">
        <v>68806325</v>
      </c>
      <c r="B36" s="105">
        <v>8683130013694</v>
      </c>
      <c r="C36" s="108">
        <v>68806325</v>
      </c>
      <c r="D36" s="607" t="s">
        <v>653</v>
      </c>
      <c r="E36" s="95">
        <v>9</v>
      </c>
      <c r="F36" s="93">
        <v>1440</v>
      </c>
      <c r="G36" s="385">
        <v>61.02</v>
      </c>
      <c r="H36" s="386">
        <v>21.8</v>
      </c>
      <c r="I36" s="387">
        <f>KAPAK!$O$3</f>
        <v>5</v>
      </c>
      <c r="J36" s="419">
        <v>0.08</v>
      </c>
      <c r="K36" s="391">
        <f t="shared" si="0"/>
        <v>48.958298640000002</v>
      </c>
    </row>
    <row r="37" spans="1:11" ht="20.25" thickBot="1">
      <c r="A37" s="106">
        <v>21127366</v>
      </c>
      <c r="B37" s="107">
        <v>8690637712302</v>
      </c>
      <c r="C37" s="106">
        <v>21127366</v>
      </c>
      <c r="D37" s="606" t="s">
        <v>87</v>
      </c>
      <c r="E37" s="96">
        <v>9</v>
      </c>
      <c r="F37" s="96">
        <v>1440</v>
      </c>
      <c r="G37" s="385">
        <v>61.02</v>
      </c>
      <c r="H37" s="386">
        <v>21.8</v>
      </c>
      <c r="I37" s="387">
        <f>KAPAK!$O$3</f>
        <v>5</v>
      </c>
      <c r="J37" s="388">
        <v>0.08</v>
      </c>
      <c r="K37" s="389">
        <f t="shared" si="0"/>
        <v>48.958298640000002</v>
      </c>
    </row>
    <row r="38" spans="1:11" ht="20.25" thickBot="1">
      <c r="A38" s="68">
        <v>69652911</v>
      </c>
      <c r="B38" s="151">
        <v>8683130038864</v>
      </c>
      <c r="C38" s="68">
        <v>69652911</v>
      </c>
      <c r="D38" s="606" t="s">
        <v>786</v>
      </c>
      <c r="E38" s="96">
        <v>9</v>
      </c>
      <c r="F38" s="96">
        <v>1440</v>
      </c>
      <c r="G38" s="385">
        <v>61.02</v>
      </c>
      <c r="H38" s="386">
        <v>21.8</v>
      </c>
      <c r="I38" s="387">
        <f>KAPAK!$O$3</f>
        <v>5</v>
      </c>
      <c r="J38" s="388">
        <v>0.08</v>
      </c>
      <c r="K38" s="389">
        <f t="shared" si="0"/>
        <v>48.958298640000002</v>
      </c>
    </row>
    <row r="39" spans="1:11" ht="20.25" thickBot="1">
      <c r="A39" s="104">
        <v>68229460</v>
      </c>
      <c r="B39" s="105">
        <v>8690637956997</v>
      </c>
      <c r="C39" s="104">
        <v>68229460</v>
      </c>
      <c r="D39" s="608" t="s">
        <v>262</v>
      </c>
      <c r="E39" s="93">
        <v>9</v>
      </c>
      <c r="F39" s="93">
        <v>1200</v>
      </c>
      <c r="G39" s="385">
        <v>61.02</v>
      </c>
      <c r="H39" s="386">
        <v>35.35</v>
      </c>
      <c r="I39" s="387">
        <f>KAPAK!$O$3</f>
        <v>5</v>
      </c>
      <c r="J39" s="397">
        <v>0.08</v>
      </c>
      <c r="K39" s="412">
        <f t="shared" si="0"/>
        <v>40.475115180000003</v>
      </c>
    </row>
    <row r="40" spans="1:11" ht="20.25" thickBot="1">
      <c r="A40" s="108">
        <v>68229462</v>
      </c>
      <c r="B40" s="109">
        <v>8690637956980</v>
      </c>
      <c r="C40" s="108">
        <v>68229462</v>
      </c>
      <c r="D40" s="607" t="s">
        <v>263</v>
      </c>
      <c r="E40" s="95">
        <v>9</v>
      </c>
      <c r="F40" s="95">
        <v>1200</v>
      </c>
      <c r="G40" s="385">
        <v>61.02</v>
      </c>
      <c r="H40" s="386">
        <v>35.35</v>
      </c>
      <c r="I40" s="387">
        <f>KAPAK!$O$3</f>
        <v>5</v>
      </c>
      <c r="J40" s="419">
        <v>0.08</v>
      </c>
      <c r="K40" s="391">
        <f t="shared" si="0"/>
        <v>40.475115180000003</v>
      </c>
    </row>
    <row r="41" spans="1:11" ht="20.25" thickBot="1">
      <c r="A41" s="108">
        <v>68229466</v>
      </c>
      <c r="B41" s="109">
        <v>8690637957000</v>
      </c>
      <c r="C41" s="108">
        <v>68229466</v>
      </c>
      <c r="D41" s="607" t="s">
        <v>264</v>
      </c>
      <c r="E41" s="95">
        <v>9</v>
      </c>
      <c r="F41" s="95">
        <v>1200</v>
      </c>
      <c r="G41" s="385">
        <v>61.02</v>
      </c>
      <c r="H41" s="386">
        <v>35.35</v>
      </c>
      <c r="I41" s="387">
        <f>KAPAK!$O$3</f>
        <v>5</v>
      </c>
      <c r="J41" s="390">
        <v>0.08</v>
      </c>
      <c r="K41" s="391">
        <f t="shared" si="0"/>
        <v>40.475115180000003</v>
      </c>
    </row>
    <row r="42" spans="1:11" ht="20.25" thickBot="1">
      <c r="A42" s="171">
        <v>68397582</v>
      </c>
      <c r="B42" s="172">
        <v>8690637973192</v>
      </c>
      <c r="C42" s="171">
        <v>68397582</v>
      </c>
      <c r="D42" s="610" t="s">
        <v>277</v>
      </c>
      <c r="E42" s="401">
        <v>9</v>
      </c>
      <c r="F42" s="401">
        <v>1200</v>
      </c>
      <c r="G42" s="385">
        <v>61.02</v>
      </c>
      <c r="H42" s="386">
        <v>35.35</v>
      </c>
      <c r="I42" s="387">
        <f>KAPAK!$O$3</f>
        <v>5</v>
      </c>
      <c r="J42" s="410">
        <v>0.08</v>
      </c>
      <c r="K42" s="403">
        <f t="shared" si="0"/>
        <v>40.475115180000003</v>
      </c>
    </row>
    <row r="43" spans="1:11" ht="20.25" thickBot="1">
      <c r="A43" s="108">
        <v>67771771</v>
      </c>
      <c r="B43" s="109">
        <v>8690637907678</v>
      </c>
      <c r="C43" s="108">
        <v>67771771</v>
      </c>
      <c r="D43" s="607" t="s">
        <v>182</v>
      </c>
      <c r="E43" s="95">
        <v>9</v>
      </c>
      <c r="F43" s="95">
        <v>1200</v>
      </c>
      <c r="G43" s="385">
        <v>61.02</v>
      </c>
      <c r="H43" s="386">
        <v>35.35</v>
      </c>
      <c r="I43" s="387">
        <f>KAPAK!$O$3</f>
        <v>5</v>
      </c>
      <c r="J43" s="419">
        <v>0.08</v>
      </c>
      <c r="K43" s="420">
        <f t="shared" si="0"/>
        <v>40.475115180000003</v>
      </c>
    </row>
    <row r="44" spans="1:11" ht="20.25" thickBot="1">
      <c r="A44" s="106">
        <v>67771777</v>
      </c>
      <c r="B44" s="107">
        <v>8690637907630</v>
      </c>
      <c r="C44" s="106">
        <v>67771777</v>
      </c>
      <c r="D44" s="606" t="s">
        <v>221</v>
      </c>
      <c r="E44" s="96">
        <v>9</v>
      </c>
      <c r="F44" s="96">
        <v>1200</v>
      </c>
      <c r="G44" s="385">
        <v>61.02</v>
      </c>
      <c r="H44" s="386">
        <v>35.35</v>
      </c>
      <c r="I44" s="387">
        <f>KAPAK!$O$3</f>
        <v>5</v>
      </c>
      <c r="J44" s="388">
        <v>0.08</v>
      </c>
      <c r="K44" s="389">
        <f t="shared" si="0"/>
        <v>40.475115180000003</v>
      </c>
    </row>
    <row r="45" spans="1:11" ht="20.25" thickBot="1">
      <c r="A45" s="99">
        <v>68282956</v>
      </c>
      <c r="B45" s="164">
        <v>8690637959189</v>
      </c>
      <c r="C45" s="99">
        <v>68282956</v>
      </c>
      <c r="D45" s="392" t="s">
        <v>297</v>
      </c>
      <c r="E45" s="93">
        <v>6</v>
      </c>
      <c r="F45" s="93">
        <v>2570</v>
      </c>
      <c r="G45" s="385">
        <v>84.08</v>
      </c>
      <c r="H45" s="386">
        <v>20</v>
      </c>
      <c r="I45" s="387">
        <f>KAPAK!$O$3</f>
        <v>5</v>
      </c>
      <c r="J45" s="411">
        <v>0.08</v>
      </c>
      <c r="K45" s="412">
        <f t="shared" si="0"/>
        <v>69.012864000000008</v>
      </c>
    </row>
    <row r="46" spans="1:11" ht="20.25" thickBot="1">
      <c r="A46" s="97">
        <v>68282961</v>
      </c>
      <c r="B46" s="163">
        <v>8690637959202</v>
      </c>
      <c r="C46" s="97">
        <v>68282961</v>
      </c>
      <c r="D46" s="94" t="s">
        <v>298</v>
      </c>
      <c r="E46" s="95">
        <v>6</v>
      </c>
      <c r="F46" s="95">
        <v>2570</v>
      </c>
      <c r="G46" s="385">
        <v>84.08</v>
      </c>
      <c r="H46" s="386">
        <v>20</v>
      </c>
      <c r="I46" s="387">
        <f>KAPAK!$O$3</f>
        <v>5</v>
      </c>
      <c r="J46" s="390">
        <v>0.08</v>
      </c>
      <c r="K46" s="391">
        <f t="shared" si="0"/>
        <v>69.012864000000008</v>
      </c>
    </row>
    <row r="47" spans="1:11" ht="20.25" thickBot="1">
      <c r="A47" s="100">
        <v>68282959</v>
      </c>
      <c r="B47" s="165">
        <v>8690637959196</v>
      </c>
      <c r="C47" s="100">
        <v>68282959</v>
      </c>
      <c r="D47" s="384" t="s">
        <v>785</v>
      </c>
      <c r="E47" s="96">
        <v>6</v>
      </c>
      <c r="F47" s="96">
        <v>2570</v>
      </c>
      <c r="G47" s="385">
        <v>84.08</v>
      </c>
      <c r="H47" s="386">
        <v>20</v>
      </c>
      <c r="I47" s="387">
        <f>KAPAK!$O$3</f>
        <v>5</v>
      </c>
      <c r="J47" s="388">
        <v>0.08</v>
      </c>
      <c r="K47" s="389">
        <f t="shared" si="0"/>
        <v>69.012864000000008</v>
      </c>
    </row>
    <row r="48" spans="1:11" ht="20.25" thickBot="1">
      <c r="A48" s="68">
        <v>68865027</v>
      </c>
      <c r="B48" s="151">
        <v>8683130022382</v>
      </c>
      <c r="C48" s="68">
        <v>68865027</v>
      </c>
      <c r="D48" s="608" t="s">
        <v>783</v>
      </c>
      <c r="E48" s="93">
        <v>6</v>
      </c>
      <c r="F48" s="93">
        <v>1690</v>
      </c>
      <c r="G48" s="385">
        <v>73</v>
      </c>
      <c r="H48" s="386">
        <v>31.64</v>
      </c>
      <c r="I48" s="387">
        <f>KAPAK!$O$3</f>
        <v>5</v>
      </c>
      <c r="J48" s="411">
        <v>0.08</v>
      </c>
      <c r="K48" s="412">
        <f t="shared" si="0"/>
        <v>51.2002728</v>
      </c>
    </row>
    <row r="49" spans="1:11" ht="20.25" thickBot="1">
      <c r="A49" s="68">
        <v>68865025</v>
      </c>
      <c r="B49" s="151">
        <v>8683130022375</v>
      </c>
      <c r="C49" s="68">
        <v>68865025</v>
      </c>
      <c r="D49" s="607" t="s">
        <v>784</v>
      </c>
      <c r="E49" s="95">
        <v>6</v>
      </c>
      <c r="F49" s="95">
        <v>1690</v>
      </c>
      <c r="G49" s="385">
        <v>73</v>
      </c>
      <c r="H49" s="386">
        <v>31.64</v>
      </c>
      <c r="I49" s="387">
        <f>KAPAK!$O$3</f>
        <v>5</v>
      </c>
      <c r="J49" s="390">
        <v>0.08</v>
      </c>
      <c r="K49" s="391">
        <f t="shared" si="0"/>
        <v>51.2002728</v>
      </c>
    </row>
    <row r="50" spans="1:11" ht="20.25" thickBot="1">
      <c r="A50" s="298">
        <v>68880385</v>
      </c>
      <c r="B50" s="168">
        <v>8683130024188</v>
      </c>
      <c r="C50" s="298">
        <v>68880385</v>
      </c>
      <c r="D50" s="418" t="s">
        <v>666</v>
      </c>
      <c r="E50" s="98">
        <v>12</v>
      </c>
      <c r="F50" s="98">
        <v>450</v>
      </c>
      <c r="G50" s="385">
        <v>47.14</v>
      </c>
      <c r="H50" s="386">
        <v>19.939999999999998</v>
      </c>
      <c r="I50" s="387">
        <f>KAPAK!$O$3</f>
        <v>5</v>
      </c>
      <c r="J50" s="419">
        <v>0.08</v>
      </c>
      <c r="K50" s="420">
        <f t="shared" si="0"/>
        <v>38.721531384000002</v>
      </c>
    </row>
    <row r="51" spans="1:11" ht="20.25" thickBot="1">
      <c r="A51" s="298">
        <v>68880383</v>
      </c>
      <c r="B51" s="168">
        <v>8683130024164</v>
      </c>
      <c r="C51" s="298">
        <v>68880383</v>
      </c>
      <c r="D51" s="418" t="s">
        <v>667</v>
      </c>
      <c r="E51" s="98">
        <v>12</v>
      </c>
      <c r="F51" s="98">
        <v>450</v>
      </c>
      <c r="G51" s="385">
        <v>47.14</v>
      </c>
      <c r="H51" s="386">
        <v>19.939999999999998</v>
      </c>
      <c r="I51" s="387">
        <f>KAPAK!$O$3</f>
        <v>5</v>
      </c>
      <c r="J51" s="390">
        <v>0.08</v>
      </c>
      <c r="K51" s="391">
        <f t="shared" si="0"/>
        <v>38.721531384000002</v>
      </c>
    </row>
    <row r="52" spans="1:11" ht="20.25" thickBot="1">
      <c r="A52" s="298">
        <v>68880387</v>
      </c>
      <c r="B52" s="168">
        <v>8683130024171</v>
      </c>
      <c r="C52" s="298">
        <v>68880387</v>
      </c>
      <c r="D52" s="418" t="s">
        <v>668</v>
      </c>
      <c r="E52" s="98">
        <v>12</v>
      </c>
      <c r="F52" s="98">
        <v>450</v>
      </c>
      <c r="G52" s="385">
        <v>47.14</v>
      </c>
      <c r="H52" s="386">
        <v>19.939999999999998</v>
      </c>
      <c r="I52" s="387">
        <f>KAPAK!$O$3</f>
        <v>5</v>
      </c>
      <c r="J52" s="390">
        <v>0.08</v>
      </c>
      <c r="K52" s="391">
        <f t="shared" si="0"/>
        <v>38.721531384000002</v>
      </c>
    </row>
    <row r="53" spans="1:11" ht="20.25" thickBot="1">
      <c r="A53" s="97">
        <v>69601273</v>
      </c>
      <c r="B53" s="163">
        <v>8683130023600</v>
      </c>
      <c r="C53" s="97">
        <v>69601273</v>
      </c>
      <c r="D53" s="94" t="s">
        <v>662</v>
      </c>
      <c r="E53" s="95">
        <v>12</v>
      </c>
      <c r="F53" s="95">
        <v>200</v>
      </c>
      <c r="G53" s="385">
        <v>46.09</v>
      </c>
      <c r="H53" s="386">
        <v>31</v>
      </c>
      <c r="I53" s="387">
        <f>KAPAK!$O$3</f>
        <v>5</v>
      </c>
      <c r="J53" s="390">
        <v>0.08</v>
      </c>
      <c r="K53" s="391">
        <f t="shared" si="0"/>
        <v>32.628954600000007</v>
      </c>
    </row>
    <row r="54" spans="1:11" ht="20.25" thickBot="1">
      <c r="A54" s="101">
        <v>69601271</v>
      </c>
      <c r="B54" s="175">
        <v>8683130023617</v>
      </c>
      <c r="C54" s="101">
        <v>69601271</v>
      </c>
      <c r="D54" s="421" t="s">
        <v>663</v>
      </c>
      <c r="E54" s="422">
        <v>12</v>
      </c>
      <c r="F54" s="422">
        <v>200</v>
      </c>
      <c r="G54" s="385">
        <v>46.09</v>
      </c>
      <c r="H54" s="386">
        <v>31</v>
      </c>
      <c r="I54" s="387">
        <f>KAPAK!$O$3</f>
        <v>5</v>
      </c>
      <c r="J54" s="423">
        <v>0.08</v>
      </c>
      <c r="K54" s="424">
        <f t="shared" si="0"/>
        <v>32.628954600000007</v>
      </c>
    </row>
    <row r="55" spans="1:11" ht="20.25" thickBot="1">
      <c r="A55" s="62">
        <v>68636549</v>
      </c>
      <c r="B55" s="69">
        <v>8690637505294</v>
      </c>
      <c r="C55" s="62">
        <v>68636549</v>
      </c>
      <c r="D55" s="94" t="s">
        <v>793</v>
      </c>
      <c r="E55" s="95">
        <v>20</v>
      </c>
      <c r="F55" s="95">
        <v>759</v>
      </c>
      <c r="G55" s="385">
        <v>24.69</v>
      </c>
      <c r="H55" s="386">
        <v>20.3</v>
      </c>
      <c r="I55" s="387">
        <f>KAPAK!$O$3</f>
        <v>5</v>
      </c>
      <c r="J55" s="390">
        <v>0.08</v>
      </c>
      <c r="K55" s="391">
        <f t="shared" si="0"/>
        <v>20.18955618</v>
      </c>
    </row>
    <row r="56" spans="1:11" ht="20.25" thickBot="1">
      <c r="A56" s="108">
        <v>67705466</v>
      </c>
      <c r="B56" s="109">
        <v>8690637895173</v>
      </c>
      <c r="C56" s="108">
        <v>67705466</v>
      </c>
      <c r="D56" s="94" t="s">
        <v>136</v>
      </c>
      <c r="E56" s="95">
        <v>20</v>
      </c>
      <c r="F56" s="95">
        <v>806</v>
      </c>
      <c r="G56" s="385">
        <v>24.69</v>
      </c>
      <c r="H56" s="386">
        <v>20.3</v>
      </c>
      <c r="I56" s="387">
        <f>KAPAK!$O$3</f>
        <v>5</v>
      </c>
      <c r="J56" s="390">
        <v>0.08</v>
      </c>
      <c r="K56" s="391">
        <f t="shared" si="0"/>
        <v>20.18955618</v>
      </c>
    </row>
    <row r="57" spans="1:11" ht="20.25" thickBot="1">
      <c r="A57" s="108">
        <v>67705535</v>
      </c>
      <c r="B57" s="109">
        <v>8690637895180</v>
      </c>
      <c r="C57" s="108">
        <v>67705535</v>
      </c>
      <c r="D57" s="94" t="s">
        <v>24</v>
      </c>
      <c r="E57" s="95">
        <v>20</v>
      </c>
      <c r="F57" s="95">
        <v>806</v>
      </c>
      <c r="G57" s="385">
        <v>24.69</v>
      </c>
      <c r="H57" s="386">
        <v>20.3</v>
      </c>
      <c r="I57" s="387">
        <f>KAPAK!$O$3</f>
        <v>5</v>
      </c>
      <c r="J57" s="390">
        <v>0.08</v>
      </c>
      <c r="K57" s="391">
        <f t="shared" si="0"/>
        <v>20.18955618</v>
      </c>
    </row>
    <row r="58" spans="1:11" ht="20.25" thickBot="1">
      <c r="A58" s="108">
        <v>67705472</v>
      </c>
      <c r="B58" s="109">
        <v>8690637895159</v>
      </c>
      <c r="C58" s="108">
        <v>67705472</v>
      </c>
      <c r="D58" s="94" t="s">
        <v>25</v>
      </c>
      <c r="E58" s="95">
        <v>20</v>
      </c>
      <c r="F58" s="95">
        <v>806</v>
      </c>
      <c r="G58" s="385">
        <v>24.69</v>
      </c>
      <c r="H58" s="386">
        <v>20.3</v>
      </c>
      <c r="I58" s="387">
        <f>KAPAK!$O$3</f>
        <v>5</v>
      </c>
      <c r="J58" s="390">
        <v>0.08</v>
      </c>
      <c r="K58" s="391">
        <f t="shared" si="0"/>
        <v>20.18955618</v>
      </c>
    </row>
    <row r="59" spans="1:11" ht="20.25" thickBot="1">
      <c r="A59" s="108">
        <v>67706287</v>
      </c>
      <c r="B59" s="109">
        <v>8690637895838</v>
      </c>
      <c r="C59" s="108">
        <v>67706287</v>
      </c>
      <c r="D59" s="94" t="s">
        <v>26</v>
      </c>
      <c r="E59" s="95">
        <v>20</v>
      </c>
      <c r="F59" s="95">
        <v>806</v>
      </c>
      <c r="G59" s="385">
        <v>24.69</v>
      </c>
      <c r="H59" s="386">
        <v>20.3</v>
      </c>
      <c r="I59" s="387">
        <f>KAPAK!$O$3</f>
        <v>5</v>
      </c>
      <c r="J59" s="390">
        <v>0.08</v>
      </c>
      <c r="K59" s="391">
        <f t="shared" si="0"/>
        <v>20.18955618</v>
      </c>
    </row>
    <row r="60" spans="1:11" ht="20.25" thickBot="1">
      <c r="A60" s="106">
        <v>67705537</v>
      </c>
      <c r="B60" s="107">
        <v>8690637895166</v>
      </c>
      <c r="C60" s="106">
        <v>67705537</v>
      </c>
      <c r="D60" s="384" t="s">
        <v>23</v>
      </c>
      <c r="E60" s="96">
        <v>20</v>
      </c>
      <c r="F60" s="96">
        <v>806</v>
      </c>
      <c r="G60" s="385">
        <v>24.69</v>
      </c>
      <c r="H60" s="386">
        <v>20.3</v>
      </c>
      <c r="I60" s="387">
        <f>KAPAK!$O$3</f>
        <v>5</v>
      </c>
      <c r="J60" s="388">
        <v>0.08</v>
      </c>
      <c r="K60" s="389">
        <f t="shared" si="0"/>
        <v>20.18955618</v>
      </c>
    </row>
    <row r="61" spans="1:11" ht="20.25" thickBot="1">
      <c r="A61" s="64">
        <v>67935987</v>
      </c>
      <c r="B61" s="70">
        <v>8690637929380</v>
      </c>
      <c r="C61" s="64">
        <v>67935987</v>
      </c>
      <c r="D61" s="384" t="s">
        <v>1715</v>
      </c>
      <c r="E61" s="96">
        <v>9</v>
      </c>
      <c r="F61" s="96">
        <v>1500</v>
      </c>
      <c r="G61" s="385">
        <v>49.38</v>
      </c>
      <c r="H61" s="386">
        <v>23</v>
      </c>
      <c r="I61" s="387">
        <f>KAPAK!$O$3</f>
        <v>5</v>
      </c>
      <c r="J61" s="388">
        <v>0.08</v>
      </c>
      <c r="K61" s="389">
        <f t="shared" si="0"/>
        <v>39.0111876</v>
      </c>
    </row>
    <row r="62" spans="1:11" ht="20.25" thickBot="1">
      <c r="A62" s="171">
        <v>67705523</v>
      </c>
      <c r="B62" s="172">
        <v>8690637895197</v>
      </c>
      <c r="C62" s="171">
        <v>67705523</v>
      </c>
      <c r="D62" s="414" t="s">
        <v>178</v>
      </c>
      <c r="E62" s="401">
        <v>20</v>
      </c>
      <c r="F62" s="401">
        <v>693</v>
      </c>
      <c r="G62" s="385">
        <v>26.8</v>
      </c>
      <c r="H62" s="386">
        <v>27.15</v>
      </c>
      <c r="I62" s="387">
        <f>KAPAK!$O$3</f>
        <v>5</v>
      </c>
      <c r="J62" s="410">
        <v>0.08</v>
      </c>
      <c r="K62" s="403">
        <f t="shared" si="0"/>
        <v>20.031418800000004</v>
      </c>
    </row>
    <row r="63" spans="1:11" ht="20.25" thickBot="1">
      <c r="A63" s="146">
        <v>67727306</v>
      </c>
      <c r="B63" s="147">
        <v>8690637901607</v>
      </c>
      <c r="C63" s="146">
        <v>67727306</v>
      </c>
      <c r="D63" s="425" t="s">
        <v>173</v>
      </c>
      <c r="E63" s="102">
        <v>20</v>
      </c>
      <c r="F63" s="102">
        <v>675</v>
      </c>
      <c r="G63" s="385">
        <v>24.69</v>
      </c>
      <c r="H63" s="386">
        <v>20.3</v>
      </c>
      <c r="I63" s="387">
        <f>KAPAK!$O$3</f>
        <v>5</v>
      </c>
      <c r="J63" s="411">
        <v>0.08</v>
      </c>
      <c r="K63" s="412">
        <f t="shared" si="0"/>
        <v>20.18955618</v>
      </c>
    </row>
    <row r="64" spans="1:11" ht="20.25" thickBot="1">
      <c r="A64" s="104">
        <v>68750546</v>
      </c>
      <c r="B64" s="105">
        <v>8690637895371</v>
      </c>
      <c r="C64" s="104">
        <v>68750546</v>
      </c>
      <c r="D64" s="392" t="s">
        <v>23</v>
      </c>
      <c r="E64" s="93">
        <v>9</v>
      </c>
      <c r="F64" s="93">
        <v>1850</v>
      </c>
      <c r="G64" s="385">
        <v>50.29</v>
      </c>
      <c r="H64" s="386">
        <v>18.8</v>
      </c>
      <c r="I64" s="387">
        <f>KAPAK!$O$3</f>
        <v>5</v>
      </c>
      <c r="J64" s="411">
        <v>0.08</v>
      </c>
      <c r="K64" s="412">
        <f t="shared" si="0"/>
        <v>41.897202480000004</v>
      </c>
    </row>
    <row r="65" spans="1:11" ht="20.25" thickBot="1">
      <c r="A65" s="108">
        <v>68750544</v>
      </c>
      <c r="B65" s="109">
        <v>8690637895265</v>
      </c>
      <c r="C65" s="108">
        <v>68750544</v>
      </c>
      <c r="D65" s="94" t="s">
        <v>24</v>
      </c>
      <c r="E65" s="95">
        <v>9</v>
      </c>
      <c r="F65" s="95">
        <v>1850</v>
      </c>
      <c r="G65" s="385">
        <v>50.29</v>
      </c>
      <c r="H65" s="386">
        <v>18.8</v>
      </c>
      <c r="I65" s="387">
        <f>KAPAK!$O$3</f>
        <v>5</v>
      </c>
      <c r="J65" s="390">
        <v>0.08</v>
      </c>
      <c r="K65" s="391">
        <f t="shared" si="0"/>
        <v>41.897202480000004</v>
      </c>
    </row>
    <row r="66" spans="1:11" ht="20.25" thickBot="1">
      <c r="A66" s="108">
        <v>68750528</v>
      </c>
      <c r="B66" s="109">
        <v>8690637895258</v>
      </c>
      <c r="C66" s="108">
        <v>68750528</v>
      </c>
      <c r="D66" s="94" t="s">
        <v>25</v>
      </c>
      <c r="E66" s="95">
        <v>9</v>
      </c>
      <c r="F66" s="95">
        <v>1850</v>
      </c>
      <c r="G66" s="385">
        <v>50.29</v>
      </c>
      <c r="H66" s="386">
        <v>18.8</v>
      </c>
      <c r="I66" s="387">
        <f>KAPAK!$O$3</f>
        <v>5</v>
      </c>
      <c r="J66" s="390">
        <v>0.08</v>
      </c>
      <c r="K66" s="391">
        <f t="shared" si="0"/>
        <v>41.897202480000004</v>
      </c>
    </row>
    <row r="67" spans="1:11" ht="20.25" thickBot="1">
      <c r="A67" s="106">
        <v>68750542</v>
      </c>
      <c r="B67" s="107">
        <v>8690637895388</v>
      </c>
      <c r="C67" s="106">
        <v>68750542</v>
      </c>
      <c r="D67" s="384" t="s">
        <v>26</v>
      </c>
      <c r="E67" s="96">
        <v>9</v>
      </c>
      <c r="F67" s="96">
        <v>1850</v>
      </c>
      <c r="G67" s="385">
        <v>50.29</v>
      </c>
      <c r="H67" s="386">
        <v>18.8</v>
      </c>
      <c r="I67" s="387">
        <f>KAPAK!$O$3</f>
        <v>5</v>
      </c>
      <c r="J67" s="388">
        <v>0.08</v>
      </c>
      <c r="K67" s="389">
        <f t="shared" si="0"/>
        <v>41.897202480000004</v>
      </c>
    </row>
    <row r="68" spans="1:11" ht="20.25" thickBot="1">
      <c r="A68" s="144">
        <v>69731781</v>
      </c>
      <c r="B68" s="145" t="s">
        <v>1746</v>
      </c>
      <c r="C68" s="144">
        <v>69731781</v>
      </c>
      <c r="D68" s="608" t="s">
        <v>23</v>
      </c>
      <c r="E68" s="93">
        <v>4</v>
      </c>
      <c r="F68" s="396">
        <v>3240</v>
      </c>
      <c r="G68" s="385">
        <v>71.77</v>
      </c>
      <c r="H68" s="386">
        <v>33.450000000000003</v>
      </c>
      <c r="I68" s="387">
        <f>KAPAK!$O$3</f>
        <v>5</v>
      </c>
      <c r="J68" s="397">
        <v>0.08</v>
      </c>
      <c r="K68" s="398">
        <f t="shared" ref="K68:K131" si="1">(((G68-G68*H68%)-((G68-G68*H68%)*I68%)))*(1+J68)</f>
        <v>49.004771310000002</v>
      </c>
    </row>
    <row r="69" spans="1:11" ht="20.25" thickBot="1">
      <c r="A69" s="149">
        <v>69731783</v>
      </c>
      <c r="B69" s="150" t="s">
        <v>1747</v>
      </c>
      <c r="C69" s="149">
        <v>69731783</v>
      </c>
      <c r="D69" s="607" t="s">
        <v>26</v>
      </c>
      <c r="E69" s="95">
        <v>4</v>
      </c>
      <c r="F69" s="98">
        <v>3240</v>
      </c>
      <c r="G69" s="385">
        <v>71.77</v>
      </c>
      <c r="H69" s="386">
        <v>33.450000000000003</v>
      </c>
      <c r="I69" s="387">
        <f>KAPAK!$O$3</f>
        <v>5</v>
      </c>
      <c r="J69" s="390">
        <v>0.08</v>
      </c>
      <c r="K69" s="391">
        <f t="shared" si="1"/>
        <v>49.004771310000002</v>
      </c>
    </row>
    <row r="70" spans="1:11" ht="20.25" thickBot="1">
      <c r="A70" s="106">
        <v>69731785</v>
      </c>
      <c r="B70" s="107" t="s">
        <v>1748</v>
      </c>
      <c r="C70" s="106">
        <v>69731785</v>
      </c>
      <c r="D70" s="606" t="s">
        <v>96</v>
      </c>
      <c r="E70" s="96">
        <v>4</v>
      </c>
      <c r="F70" s="96">
        <v>3240</v>
      </c>
      <c r="G70" s="385">
        <v>71.77</v>
      </c>
      <c r="H70" s="386">
        <v>33.450000000000003</v>
      </c>
      <c r="I70" s="387">
        <f>KAPAK!$O$3</f>
        <v>5</v>
      </c>
      <c r="J70" s="410">
        <v>0.08</v>
      </c>
      <c r="K70" s="403">
        <f t="shared" si="1"/>
        <v>49.004771310000002</v>
      </c>
    </row>
    <row r="71" spans="1:11" ht="20.25" thickBot="1">
      <c r="A71" s="127">
        <v>67178753</v>
      </c>
      <c r="B71" s="120">
        <v>8710447201329</v>
      </c>
      <c r="C71" s="127">
        <v>67178753</v>
      </c>
      <c r="D71" s="392" t="s">
        <v>673</v>
      </c>
      <c r="E71" s="93">
        <v>7</v>
      </c>
      <c r="F71" s="93">
        <v>110</v>
      </c>
      <c r="G71" s="385">
        <v>36.659999999999997</v>
      </c>
      <c r="H71" s="386">
        <v>31</v>
      </c>
      <c r="I71" s="387">
        <f>KAPAK!$O$3</f>
        <v>5</v>
      </c>
      <c r="J71" s="411">
        <v>0.08</v>
      </c>
      <c r="K71" s="412">
        <f t="shared" si="1"/>
        <v>25.953080400000001</v>
      </c>
    </row>
    <row r="72" spans="1:11" ht="20.25" thickBot="1">
      <c r="A72" s="69">
        <v>69571094</v>
      </c>
      <c r="B72" s="72">
        <v>8683130030691</v>
      </c>
      <c r="C72" s="69">
        <v>69571094</v>
      </c>
      <c r="D72" s="392" t="s">
        <v>673</v>
      </c>
      <c r="E72" s="93">
        <v>7</v>
      </c>
      <c r="F72" s="93">
        <v>110</v>
      </c>
      <c r="G72" s="385">
        <v>36.659999999999997</v>
      </c>
      <c r="H72" s="386">
        <v>31</v>
      </c>
      <c r="I72" s="387">
        <f>KAPAK!$O$3</f>
        <v>5</v>
      </c>
      <c r="J72" s="411">
        <v>0.08</v>
      </c>
      <c r="K72" s="412">
        <f>(((G72-G72*H72%)-((G72-G72*H72%)*I72%)))*(1+J72)</f>
        <v>25.953080400000001</v>
      </c>
    </row>
    <row r="73" spans="1:11" ht="20.25" thickBot="1">
      <c r="A73" s="115">
        <v>67178755</v>
      </c>
      <c r="B73" s="120">
        <v>8710447201312</v>
      </c>
      <c r="C73" s="115">
        <v>67178755</v>
      </c>
      <c r="D73" s="94" t="s">
        <v>674</v>
      </c>
      <c r="E73" s="95">
        <v>7</v>
      </c>
      <c r="F73" s="95">
        <v>110</v>
      </c>
      <c r="G73" s="385">
        <v>36.659999999999997</v>
      </c>
      <c r="H73" s="386">
        <v>31</v>
      </c>
      <c r="I73" s="387">
        <f>KAPAK!$O$3</f>
        <v>5</v>
      </c>
      <c r="J73" s="390">
        <v>0.08</v>
      </c>
      <c r="K73" s="391">
        <f t="shared" si="1"/>
        <v>25.953080400000001</v>
      </c>
    </row>
    <row r="74" spans="1:11" ht="20.25" thickBot="1">
      <c r="A74" s="69">
        <v>69568550</v>
      </c>
      <c r="B74" s="72">
        <v>8683130029985</v>
      </c>
      <c r="C74" s="69">
        <v>69568550</v>
      </c>
      <c r="D74" s="94" t="s">
        <v>674</v>
      </c>
      <c r="E74" s="95">
        <v>7</v>
      </c>
      <c r="F74" s="95">
        <v>110</v>
      </c>
      <c r="G74" s="385">
        <v>36.659999999999997</v>
      </c>
      <c r="H74" s="386">
        <v>31</v>
      </c>
      <c r="I74" s="387">
        <f>KAPAK!$O$3</f>
        <v>5</v>
      </c>
      <c r="J74" s="390">
        <v>0.08</v>
      </c>
      <c r="K74" s="391">
        <f t="shared" si="1"/>
        <v>25.953080400000001</v>
      </c>
    </row>
    <row r="75" spans="1:11" ht="20.25" thickBot="1">
      <c r="A75" s="117">
        <v>67390725</v>
      </c>
      <c r="B75" s="118">
        <v>8710447402245</v>
      </c>
      <c r="C75" s="117">
        <v>67390725</v>
      </c>
      <c r="D75" s="384" t="s">
        <v>145</v>
      </c>
      <c r="E75" s="96">
        <v>7</v>
      </c>
      <c r="F75" s="96">
        <v>110</v>
      </c>
      <c r="G75" s="385">
        <v>36.659999999999997</v>
      </c>
      <c r="H75" s="386">
        <v>31</v>
      </c>
      <c r="I75" s="387">
        <f>KAPAK!$O$3</f>
        <v>5</v>
      </c>
      <c r="J75" s="388">
        <v>0.08</v>
      </c>
      <c r="K75" s="389">
        <f t="shared" si="1"/>
        <v>25.953080400000001</v>
      </c>
    </row>
    <row r="76" spans="1:11" ht="20.25" thickBot="1">
      <c r="A76" s="64">
        <v>69568547</v>
      </c>
      <c r="B76" s="70">
        <v>8683130030004</v>
      </c>
      <c r="C76" s="64">
        <v>69568547</v>
      </c>
      <c r="D76" s="384" t="s">
        <v>145</v>
      </c>
      <c r="E76" s="96">
        <v>7</v>
      </c>
      <c r="F76" s="96">
        <v>110</v>
      </c>
      <c r="G76" s="385">
        <v>36.659999999999997</v>
      </c>
      <c r="H76" s="386">
        <v>31</v>
      </c>
      <c r="I76" s="387">
        <f>KAPAK!$O$3</f>
        <v>5</v>
      </c>
      <c r="J76" s="388">
        <v>0.08</v>
      </c>
      <c r="K76" s="389">
        <f t="shared" si="1"/>
        <v>25.953080400000001</v>
      </c>
    </row>
    <row r="77" spans="1:11" ht="20.25" thickBot="1">
      <c r="A77" s="116">
        <v>67109386</v>
      </c>
      <c r="B77" s="116">
        <v>8710908811159</v>
      </c>
      <c r="C77" s="116">
        <v>67109386</v>
      </c>
      <c r="D77" s="418" t="s">
        <v>104</v>
      </c>
      <c r="E77" s="98">
        <v>9</v>
      </c>
      <c r="F77" s="98">
        <v>55</v>
      </c>
      <c r="G77" s="385">
        <v>23.62</v>
      </c>
      <c r="H77" s="386">
        <v>40</v>
      </c>
      <c r="I77" s="387">
        <f>KAPAK!$O$3</f>
        <v>5</v>
      </c>
      <c r="J77" s="419">
        <v>0.08</v>
      </c>
      <c r="K77" s="420">
        <f t="shared" si="1"/>
        <v>14.540472000000001</v>
      </c>
    </row>
    <row r="78" spans="1:11" ht="20.25" thickBot="1">
      <c r="A78" s="151">
        <v>69566863</v>
      </c>
      <c r="B78" s="151">
        <v>8683130029862</v>
      </c>
      <c r="C78" s="151">
        <v>69566863</v>
      </c>
      <c r="D78" s="418" t="s">
        <v>104</v>
      </c>
      <c r="E78" s="98">
        <v>9</v>
      </c>
      <c r="F78" s="98">
        <v>55</v>
      </c>
      <c r="G78" s="385">
        <v>23.62</v>
      </c>
      <c r="H78" s="386">
        <v>40</v>
      </c>
      <c r="I78" s="387">
        <f>KAPAK!$O$3</f>
        <v>5</v>
      </c>
      <c r="J78" s="419">
        <v>0.08</v>
      </c>
      <c r="K78" s="420">
        <f t="shared" si="1"/>
        <v>14.540472000000001</v>
      </c>
    </row>
    <row r="79" spans="1:11" ht="20.25" thickBot="1">
      <c r="A79" s="116">
        <v>21164101</v>
      </c>
      <c r="B79" s="116">
        <v>8712561798280</v>
      </c>
      <c r="C79" s="116">
        <v>21164101</v>
      </c>
      <c r="D79" s="94" t="s">
        <v>90</v>
      </c>
      <c r="E79" s="95">
        <v>9</v>
      </c>
      <c r="F79" s="95">
        <v>55</v>
      </c>
      <c r="G79" s="385">
        <v>23.62</v>
      </c>
      <c r="H79" s="386">
        <v>40</v>
      </c>
      <c r="I79" s="387">
        <f>KAPAK!$O$3</f>
        <v>5</v>
      </c>
      <c r="J79" s="390">
        <v>0.08</v>
      </c>
      <c r="K79" s="391">
        <f t="shared" si="1"/>
        <v>14.540472000000001</v>
      </c>
    </row>
    <row r="80" spans="1:11" ht="20.25" thickBot="1">
      <c r="A80" s="151">
        <v>69566859</v>
      </c>
      <c r="B80" s="151">
        <v>8683130029886</v>
      </c>
      <c r="C80" s="151">
        <v>69566859</v>
      </c>
      <c r="D80" s="94" t="s">
        <v>90</v>
      </c>
      <c r="E80" s="95">
        <v>9</v>
      </c>
      <c r="F80" s="95">
        <v>55</v>
      </c>
      <c r="G80" s="385">
        <v>23.62</v>
      </c>
      <c r="H80" s="386">
        <v>40</v>
      </c>
      <c r="I80" s="387">
        <f>KAPAK!$O$3</f>
        <v>5</v>
      </c>
      <c r="J80" s="390">
        <v>0.08</v>
      </c>
      <c r="K80" s="391">
        <f t="shared" si="1"/>
        <v>14.540472000000001</v>
      </c>
    </row>
    <row r="81" spans="1:11" ht="20.25" thickBot="1">
      <c r="A81" s="118">
        <v>67390723</v>
      </c>
      <c r="B81" s="118">
        <v>8710447402221</v>
      </c>
      <c r="C81" s="118">
        <v>67390723</v>
      </c>
      <c r="D81" s="384" t="s">
        <v>144</v>
      </c>
      <c r="E81" s="96">
        <v>9</v>
      </c>
      <c r="F81" s="96">
        <v>55</v>
      </c>
      <c r="G81" s="385">
        <v>23.62</v>
      </c>
      <c r="H81" s="386">
        <v>40</v>
      </c>
      <c r="I81" s="387">
        <f>KAPAK!$O$3</f>
        <v>5</v>
      </c>
      <c r="J81" s="388">
        <v>0.08</v>
      </c>
      <c r="K81" s="389">
        <f t="shared" si="1"/>
        <v>14.540472000000001</v>
      </c>
    </row>
    <row r="82" spans="1:11" ht="20.25" thickBot="1">
      <c r="A82" s="70">
        <v>69566857</v>
      </c>
      <c r="B82" s="70">
        <v>8683130029909</v>
      </c>
      <c r="C82" s="70">
        <v>69566857</v>
      </c>
      <c r="D82" s="384" t="s">
        <v>144</v>
      </c>
      <c r="E82" s="96">
        <v>9</v>
      </c>
      <c r="F82" s="96">
        <v>55</v>
      </c>
      <c r="G82" s="385">
        <v>23.62</v>
      </c>
      <c r="H82" s="386">
        <v>40</v>
      </c>
      <c r="I82" s="387">
        <f>KAPAK!$O$3</f>
        <v>5</v>
      </c>
      <c r="J82" s="388">
        <v>0.08</v>
      </c>
      <c r="K82" s="389">
        <f t="shared" si="1"/>
        <v>14.540472000000001</v>
      </c>
    </row>
    <row r="83" spans="1:11" ht="20.25" thickBot="1">
      <c r="A83" s="145">
        <v>68651065</v>
      </c>
      <c r="B83" s="145">
        <v>8683130000052</v>
      </c>
      <c r="C83" s="145">
        <v>68651065</v>
      </c>
      <c r="D83" s="392" t="s">
        <v>345</v>
      </c>
      <c r="E83" s="93">
        <v>8</v>
      </c>
      <c r="F83" s="93">
        <v>1500</v>
      </c>
      <c r="G83" s="385">
        <v>34.21</v>
      </c>
      <c r="H83" s="386">
        <v>33</v>
      </c>
      <c r="I83" s="387">
        <f>KAPAK!$O$3</f>
        <v>5</v>
      </c>
      <c r="J83" s="411">
        <v>0.08</v>
      </c>
      <c r="K83" s="412">
        <f t="shared" si="1"/>
        <v>23.516638199999999</v>
      </c>
    </row>
    <row r="84" spans="1:11" ht="20.25" thickBot="1">
      <c r="A84" s="116">
        <v>68651059</v>
      </c>
      <c r="B84" s="116">
        <v>8683130000045</v>
      </c>
      <c r="C84" s="116">
        <v>68651059</v>
      </c>
      <c r="D84" s="94" t="s">
        <v>346</v>
      </c>
      <c r="E84" s="95">
        <v>8</v>
      </c>
      <c r="F84" s="95">
        <v>1500</v>
      </c>
      <c r="G84" s="385">
        <v>34.21</v>
      </c>
      <c r="H84" s="386">
        <v>33</v>
      </c>
      <c r="I84" s="387">
        <f>KAPAK!$O$3</f>
        <v>5</v>
      </c>
      <c r="J84" s="390">
        <v>0.08</v>
      </c>
      <c r="K84" s="391">
        <f t="shared" si="1"/>
        <v>23.516638199999999</v>
      </c>
    </row>
    <row r="85" spans="1:11" ht="20.25" thickBot="1">
      <c r="A85" s="151">
        <v>69720061</v>
      </c>
      <c r="B85" s="151">
        <v>8683130051009</v>
      </c>
      <c r="C85" s="151">
        <v>69720061</v>
      </c>
      <c r="D85" s="94" t="s">
        <v>1718</v>
      </c>
      <c r="E85" s="95">
        <v>8</v>
      </c>
      <c r="F85" s="95">
        <v>1500</v>
      </c>
      <c r="G85" s="385">
        <v>34.21</v>
      </c>
      <c r="H85" s="386">
        <v>33</v>
      </c>
      <c r="I85" s="387">
        <f>KAPAK!$O$3</f>
        <v>5</v>
      </c>
      <c r="J85" s="390">
        <v>0.08</v>
      </c>
      <c r="K85" s="391">
        <f t="shared" si="1"/>
        <v>23.516638199999999</v>
      </c>
    </row>
    <row r="86" spans="1:11" ht="20.25" thickBot="1">
      <c r="A86" s="107">
        <v>68651061</v>
      </c>
      <c r="B86" s="107">
        <v>8683130000014</v>
      </c>
      <c r="C86" s="107">
        <v>68651061</v>
      </c>
      <c r="D86" s="384" t="s">
        <v>347</v>
      </c>
      <c r="E86" s="96">
        <v>8</v>
      </c>
      <c r="F86" s="96">
        <v>1500</v>
      </c>
      <c r="G86" s="385">
        <v>34.21</v>
      </c>
      <c r="H86" s="386">
        <v>33</v>
      </c>
      <c r="I86" s="387">
        <f>KAPAK!$O$3</f>
        <v>5</v>
      </c>
      <c r="J86" s="388">
        <v>0.08</v>
      </c>
      <c r="K86" s="389">
        <f t="shared" si="1"/>
        <v>23.516638199999999</v>
      </c>
    </row>
    <row r="87" spans="1:11" ht="20.25" thickBot="1">
      <c r="A87" s="145">
        <v>68208663</v>
      </c>
      <c r="B87" s="145">
        <v>8690637951893</v>
      </c>
      <c r="C87" s="145">
        <v>68208663</v>
      </c>
      <c r="D87" s="392" t="s">
        <v>222</v>
      </c>
      <c r="E87" s="93">
        <v>12</v>
      </c>
      <c r="F87" s="93">
        <v>461</v>
      </c>
      <c r="G87" s="385">
        <v>24.68</v>
      </c>
      <c r="H87" s="386">
        <v>13</v>
      </c>
      <c r="I87" s="387">
        <f>KAPAK!$O$3</f>
        <v>5</v>
      </c>
      <c r="J87" s="411">
        <v>0.08</v>
      </c>
      <c r="K87" s="412">
        <f t="shared" si="1"/>
        <v>22.0298616</v>
      </c>
    </row>
    <row r="88" spans="1:11" ht="20.25" thickBot="1">
      <c r="A88" s="107">
        <v>68208661</v>
      </c>
      <c r="B88" s="107">
        <v>8690637951886</v>
      </c>
      <c r="C88" s="107">
        <v>68208661</v>
      </c>
      <c r="D88" s="384" t="s">
        <v>223</v>
      </c>
      <c r="E88" s="96">
        <v>12</v>
      </c>
      <c r="F88" s="96">
        <v>461</v>
      </c>
      <c r="G88" s="385">
        <v>24.68</v>
      </c>
      <c r="H88" s="386">
        <v>13</v>
      </c>
      <c r="I88" s="387">
        <f>KAPAK!$O$3</f>
        <v>5</v>
      </c>
      <c r="J88" s="388">
        <v>0.08</v>
      </c>
      <c r="K88" s="389">
        <f t="shared" si="1"/>
        <v>22.0298616</v>
      </c>
    </row>
    <row r="89" spans="1:11" ht="20.25" thickBot="1">
      <c r="A89" s="180">
        <v>20026903</v>
      </c>
      <c r="B89" s="180">
        <v>8690637038655</v>
      </c>
      <c r="C89" s="180">
        <v>20026903</v>
      </c>
      <c r="D89" s="392" t="s">
        <v>45</v>
      </c>
      <c r="E89" s="93">
        <v>12</v>
      </c>
      <c r="F89" s="93">
        <v>1025</v>
      </c>
      <c r="G89" s="385">
        <v>81.400000000000006</v>
      </c>
      <c r="H89" s="386">
        <v>12</v>
      </c>
      <c r="I89" s="387">
        <f>KAPAK!$O$3</f>
        <v>5</v>
      </c>
      <c r="J89" s="411">
        <v>0.08</v>
      </c>
      <c r="K89" s="412">
        <f t="shared" si="1"/>
        <v>73.494432000000018</v>
      </c>
    </row>
    <row r="90" spans="1:11" ht="20.25" thickBot="1">
      <c r="A90" s="165">
        <v>20026904</v>
      </c>
      <c r="B90" s="165">
        <v>8690637038679</v>
      </c>
      <c r="C90" s="165">
        <v>20026904</v>
      </c>
      <c r="D90" s="384" t="s">
        <v>45</v>
      </c>
      <c r="E90" s="96">
        <v>9</v>
      </c>
      <c r="F90" s="96">
        <v>2050</v>
      </c>
      <c r="G90" s="385">
        <v>127.95</v>
      </c>
      <c r="H90" s="386">
        <v>12</v>
      </c>
      <c r="I90" s="387">
        <f>KAPAK!$O$3</f>
        <v>5</v>
      </c>
      <c r="J90" s="388">
        <v>0.08</v>
      </c>
      <c r="K90" s="389">
        <f t="shared" si="1"/>
        <v>115.52349600000001</v>
      </c>
    </row>
    <row r="91" spans="1:11" ht="20.25" thickBot="1">
      <c r="A91" s="105">
        <v>68793279</v>
      </c>
      <c r="B91" s="105">
        <v>8683130012734</v>
      </c>
      <c r="C91" s="105">
        <v>68793279</v>
      </c>
      <c r="D91" s="392" t="s">
        <v>623</v>
      </c>
      <c r="E91" s="93">
        <v>9</v>
      </c>
      <c r="F91" s="93">
        <v>1014</v>
      </c>
      <c r="G91" s="385">
        <v>27.94</v>
      </c>
      <c r="H91" s="386">
        <v>17.2</v>
      </c>
      <c r="I91" s="387">
        <f>KAPAK!$O$3</f>
        <v>5</v>
      </c>
      <c r="J91" s="397">
        <v>0.08</v>
      </c>
      <c r="K91" s="398">
        <f t="shared" si="1"/>
        <v>23.735812320000004</v>
      </c>
    </row>
    <row r="92" spans="1:11" ht="20.25" thickBot="1">
      <c r="A92" s="105">
        <v>68911820</v>
      </c>
      <c r="B92" s="105">
        <v>8683130024263</v>
      </c>
      <c r="C92" s="105">
        <v>68911820</v>
      </c>
      <c r="D92" s="392" t="s">
        <v>624</v>
      </c>
      <c r="E92" s="95">
        <v>20</v>
      </c>
      <c r="F92" s="95">
        <v>806</v>
      </c>
      <c r="G92" s="385">
        <v>14.64</v>
      </c>
      <c r="H92" s="386">
        <v>8</v>
      </c>
      <c r="I92" s="387">
        <f>KAPAK!$O$3</f>
        <v>5</v>
      </c>
      <c r="J92" s="419">
        <v>0.08</v>
      </c>
      <c r="K92" s="420">
        <f t="shared" si="1"/>
        <v>13.818988800000001</v>
      </c>
    </row>
    <row r="93" spans="1:11" ht="20.25" thickBot="1">
      <c r="A93" s="105">
        <v>68793281</v>
      </c>
      <c r="B93" s="105">
        <v>8683130012703</v>
      </c>
      <c r="C93" s="105">
        <v>68793281</v>
      </c>
      <c r="D93" s="392" t="s">
        <v>625</v>
      </c>
      <c r="E93" s="95">
        <v>16</v>
      </c>
      <c r="F93" s="95">
        <v>1014</v>
      </c>
      <c r="G93" s="385">
        <v>19.73</v>
      </c>
      <c r="H93" s="386">
        <v>7.0000000000000009</v>
      </c>
      <c r="I93" s="387">
        <f>KAPAK!$O$3</f>
        <v>5</v>
      </c>
      <c r="J93" s="419">
        <v>0.08</v>
      </c>
      <c r="K93" s="420">
        <f t="shared" si="1"/>
        <v>18.8259714</v>
      </c>
    </row>
    <row r="94" spans="1:11" ht="20.25" thickBot="1">
      <c r="A94" s="107">
        <v>68793277</v>
      </c>
      <c r="B94" s="107">
        <v>8683130012727</v>
      </c>
      <c r="C94" s="107">
        <v>68793277</v>
      </c>
      <c r="D94" s="384" t="s">
        <v>626</v>
      </c>
      <c r="E94" s="96">
        <v>9</v>
      </c>
      <c r="F94" s="96">
        <v>1017</v>
      </c>
      <c r="G94" s="385">
        <v>27.94</v>
      </c>
      <c r="H94" s="386">
        <v>17.2</v>
      </c>
      <c r="I94" s="387">
        <f>KAPAK!$O$3</f>
        <v>5</v>
      </c>
      <c r="J94" s="388">
        <v>0.08</v>
      </c>
      <c r="K94" s="389">
        <f t="shared" si="1"/>
        <v>23.735812320000004</v>
      </c>
    </row>
    <row r="95" spans="1:11" ht="20.25" thickBot="1">
      <c r="A95" s="150">
        <v>67147478</v>
      </c>
      <c r="B95" s="150">
        <v>8690637817335</v>
      </c>
      <c r="C95" s="150">
        <v>67147478</v>
      </c>
      <c r="D95" s="392" t="s">
        <v>261</v>
      </c>
      <c r="E95" s="93">
        <v>16</v>
      </c>
      <c r="F95" s="93">
        <v>778.5</v>
      </c>
      <c r="G95" s="385">
        <v>33.4</v>
      </c>
      <c r="H95" s="386">
        <v>11</v>
      </c>
      <c r="I95" s="387">
        <f>KAPAK!$O$3</f>
        <v>5</v>
      </c>
      <c r="J95" s="411">
        <v>0.08</v>
      </c>
      <c r="K95" s="412">
        <f t="shared" si="1"/>
        <v>30.498876000000003</v>
      </c>
    </row>
    <row r="96" spans="1:11" ht="20.25" thickBot="1">
      <c r="A96" s="150">
        <v>21166552</v>
      </c>
      <c r="B96" s="150">
        <v>8690521042751</v>
      </c>
      <c r="C96" s="150">
        <v>21166552</v>
      </c>
      <c r="D96" s="94" t="s">
        <v>88</v>
      </c>
      <c r="E96" s="95">
        <v>16</v>
      </c>
      <c r="F96" s="426">
        <v>768.75</v>
      </c>
      <c r="G96" s="385">
        <v>33.4</v>
      </c>
      <c r="H96" s="386">
        <v>11</v>
      </c>
      <c r="I96" s="387">
        <f>KAPAK!$O$3</f>
        <v>5</v>
      </c>
      <c r="J96" s="390">
        <v>0.08</v>
      </c>
      <c r="K96" s="391">
        <f t="shared" si="1"/>
        <v>30.498876000000003</v>
      </c>
    </row>
    <row r="97" spans="1:11" ht="20.25" thickBot="1">
      <c r="A97" s="150">
        <v>21166554</v>
      </c>
      <c r="B97" s="150">
        <v>8690521042805</v>
      </c>
      <c r="C97" s="150">
        <v>21166554</v>
      </c>
      <c r="D97" s="94" t="s">
        <v>89</v>
      </c>
      <c r="E97" s="95">
        <v>16</v>
      </c>
      <c r="F97" s="426">
        <v>768.75</v>
      </c>
      <c r="G97" s="385">
        <v>33.4</v>
      </c>
      <c r="H97" s="386">
        <v>11</v>
      </c>
      <c r="I97" s="387">
        <f>KAPAK!$O$3</f>
        <v>5</v>
      </c>
      <c r="J97" s="390">
        <v>0.08</v>
      </c>
      <c r="K97" s="391">
        <f t="shared" si="1"/>
        <v>30.498876000000003</v>
      </c>
    </row>
    <row r="98" spans="1:11" ht="20.25" thickBot="1">
      <c r="A98" s="107">
        <v>67674112</v>
      </c>
      <c r="B98" s="107">
        <v>8690637890420</v>
      </c>
      <c r="C98" s="107">
        <v>67674112</v>
      </c>
      <c r="D98" s="384" t="s">
        <v>260</v>
      </c>
      <c r="E98" s="96">
        <v>16</v>
      </c>
      <c r="F98" s="96">
        <v>768</v>
      </c>
      <c r="G98" s="385">
        <v>33.4</v>
      </c>
      <c r="H98" s="386">
        <v>11</v>
      </c>
      <c r="I98" s="387">
        <f>KAPAK!$O$3</f>
        <v>5</v>
      </c>
      <c r="J98" s="388">
        <v>0.08</v>
      </c>
      <c r="K98" s="389">
        <f t="shared" si="1"/>
        <v>30.498876000000003</v>
      </c>
    </row>
    <row r="99" spans="1:11" ht="20.25" thickBot="1">
      <c r="A99" s="145">
        <v>68656344</v>
      </c>
      <c r="B99" s="145">
        <v>8683130000540</v>
      </c>
      <c r="C99" s="145">
        <v>68656344</v>
      </c>
      <c r="D99" s="392" t="s">
        <v>358</v>
      </c>
      <c r="E99" s="93">
        <v>16</v>
      </c>
      <c r="F99" s="93">
        <v>895</v>
      </c>
      <c r="G99" s="385">
        <v>37.369999999999997</v>
      </c>
      <c r="H99" s="386">
        <v>35</v>
      </c>
      <c r="I99" s="387">
        <f>KAPAK!$O$3</f>
        <v>5</v>
      </c>
      <c r="J99" s="411">
        <v>0.08</v>
      </c>
      <c r="K99" s="412">
        <f t="shared" si="1"/>
        <v>24.922053000000002</v>
      </c>
    </row>
    <row r="100" spans="1:11" ht="20.25" thickBot="1">
      <c r="A100" s="60">
        <v>68656340</v>
      </c>
      <c r="B100" s="72">
        <v>8683130000557</v>
      </c>
      <c r="C100" s="60">
        <v>68656340</v>
      </c>
      <c r="D100" s="392" t="s">
        <v>360</v>
      </c>
      <c r="E100" s="93">
        <v>16</v>
      </c>
      <c r="F100" s="93">
        <v>895</v>
      </c>
      <c r="G100" s="385">
        <v>31.43</v>
      </c>
      <c r="H100" s="386">
        <v>35</v>
      </c>
      <c r="I100" s="387">
        <f>KAPAK!$O$3</f>
        <v>5</v>
      </c>
      <c r="J100" s="411">
        <v>0.08</v>
      </c>
      <c r="K100" s="412">
        <f t="shared" si="1"/>
        <v>20.960667000000004</v>
      </c>
    </row>
    <row r="101" spans="1:11" ht="20.25" thickBot="1">
      <c r="A101" s="64">
        <v>68656338</v>
      </c>
      <c r="B101" s="70">
        <v>8683130000519</v>
      </c>
      <c r="C101" s="64">
        <v>68656338</v>
      </c>
      <c r="D101" s="384" t="s">
        <v>361</v>
      </c>
      <c r="E101" s="96">
        <v>16</v>
      </c>
      <c r="F101" s="96">
        <v>895</v>
      </c>
      <c r="G101" s="385">
        <v>31.43</v>
      </c>
      <c r="H101" s="386">
        <v>35</v>
      </c>
      <c r="I101" s="387">
        <f>KAPAK!$O$3</f>
        <v>5</v>
      </c>
      <c r="J101" s="388">
        <v>0.08</v>
      </c>
      <c r="K101" s="389">
        <f t="shared" si="1"/>
        <v>20.960667000000004</v>
      </c>
    </row>
    <row r="102" spans="1:11" ht="20.25" thickBot="1">
      <c r="A102" s="127">
        <v>67481378</v>
      </c>
      <c r="B102" s="605">
        <v>8690637866067</v>
      </c>
      <c r="C102" s="127">
        <v>67481378</v>
      </c>
      <c r="D102" s="417" t="s">
        <v>259</v>
      </c>
      <c r="E102" s="396">
        <v>16</v>
      </c>
      <c r="F102" s="396">
        <v>450</v>
      </c>
      <c r="G102" s="385">
        <v>22.67</v>
      </c>
      <c r="H102" s="386">
        <v>17.05</v>
      </c>
      <c r="I102" s="387">
        <f>KAPAK!$O$3</f>
        <v>5</v>
      </c>
      <c r="J102" s="397">
        <v>0.08</v>
      </c>
      <c r="K102" s="398">
        <f t="shared" si="1"/>
        <v>19.293688890000002</v>
      </c>
    </row>
    <row r="103" spans="1:11" ht="20.25" thickBot="1">
      <c r="A103" s="108">
        <v>68617194</v>
      </c>
      <c r="B103" s="109">
        <v>8690637727887</v>
      </c>
      <c r="C103" s="108">
        <v>68617194</v>
      </c>
      <c r="D103" s="94" t="s">
        <v>105</v>
      </c>
      <c r="E103" s="95">
        <v>16</v>
      </c>
      <c r="F103" s="95">
        <v>500</v>
      </c>
      <c r="G103" s="385">
        <v>22.67</v>
      </c>
      <c r="H103" s="386">
        <v>17.05</v>
      </c>
      <c r="I103" s="387">
        <f>KAPAK!$O$3</f>
        <v>5</v>
      </c>
      <c r="J103" s="390">
        <v>0.08</v>
      </c>
      <c r="K103" s="391">
        <f t="shared" si="1"/>
        <v>19.293688890000002</v>
      </c>
    </row>
    <row r="104" spans="1:11" ht="20.25" thickBot="1">
      <c r="A104" s="115">
        <v>67481382</v>
      </c>
      <c r="B104" s="119">
        <v>8690637866081</v>
      </c>
      <c r="C104" s="115">
        <v>67481382</v>
      </c>
      <c r="D104" s="94" t="s">
        <v>146</v>
      </c>
      <c r="E104" s="95">
        <v>16</v>
      </c>
      <c r="F104" s="95">
        <v>450</v>
      </c>
      <c r="G104" s="385">
        <v>22.67</v>
      </c>
      <c r="H104" s="386">
        <v>17.05</v>
      </c>
      <c r="I104" s="387">
        <f>KAPAK!$O$3</f>
        <v>5</v>
      </c>
      <c r="J104" s="411">
        <v>0.08</v>
      </c>
      <c r="K104" s="412">
        <f t="shared" si="1"/>
        <v>19.293688890000002</v>
      </c>
    </row>
    <row r="105" spans="1:11" ht="20.25" thickBot="1">
      <c r="A105" s="104">
        <v>68617192</v>
      </c>
      <c r="B105" s="105">
        <v>8690637068768</v>
      </c>
      <c r="C105" s="104">
        <v>68617192</v>
      </c>
      <c r="D105" s="392" t="s">
        <v>57</v>
      </c>
      <c r="E105" s="93">
        <v>16</v>
      </c>
      <c r="F105" s="93">
        <v>500</v>
      </c>
      <c r="G105" s="385">
        <v>22.67</v>
      </c>
      <c r="H105" s="386">
        <v>17.05</v>
      </c>
      <c r="I105" s="387">
        <f>KAPAK!$O$3</f>
        <v>5</v>
      </c>
      <c r="J105" s="411">
        <v>0.08</v>
      </c>
      <c r="K105" s="412">
        <f t="shared" si="1"/>
        <v>19.293688890000002</v>
      </c>
    </row>
    <row r="106" spans="1:11" ht="20.25" thickBot="1">
      <c r="A106" s="106">
        <v>68617190</v>
      </c>
      <c r="B106" s="107">
        <v>8690637069864</v>
      </c>
      <c r="C106" s="106">
        <v>68617190</v>
      </c>
      <c r="D106" s="384" t="s">
        <v>58</v>
      </c>
      <c r="E106" s="96">
        <v>16</v>
      </c>
      <c r="F106" s="96">
        <v>500</v>
      </c>
      <c r="G106" s="385">
        <v>22.67</v>
      </c>
      <c r="H106" s="386">
        <v>17.05</v>
      </c>
      <c r="I106" s="387">
        <f>KAPAK!$O$3</f>
        <v>5</v>
      </c>
      <c r="J106" s="388">
        <v>0.08</v>
      </c>
      <c r="K106" s="389">
        <f t="shared" si="1"/>
        <v>19.293688890000002</v>
      </c>
    </row>
    <row r="107" spans="1:11" ht="20.25" thickBot="1">
      <c r="A107" s="114">
        <v>67481376</v>
      </c>
      <c r="B107" s="120">
        <v>8690637866050</v>
      </c>
      <c r="C107" s="114">
        <v>67481376</v>
      </c>
      <c r="D107" s="392" t="s">
        <v>258</v>
      </c>
      <c r="E107" s="93">
        <v>16</v>
      </c>
      <c r="F107" s="93">
        <v>675</v>
      </c>
      <c r="G107" s="385">
        <v>34.07</v>
      </c>
      <c r="H107" s="386">
        <v>18.21</v>
      </c>
      <c r="I107" s="387">
        <f>KAPAK!$O$3</f>
        <v>5</v>
      </c>
      <c r="J107" s="411">
        <v>0.08</v>
      </c>
      <c r="K107" s="412">
        <f t="shared" si="1"/>
        <v>28.590365178000003</v>
      </c>
    </row>
    <row r="108" spans="1:11" ht="20.25" thickBot="1">
      <c r="A108" s="114">
        <v>67481380</v>
      </c>
      <c r="B108" s="119">
        <v>8690637866074</v>
      </c>
      <c r="C108" s="114">
        <v>67481380</v>
      </c>
      <c r="D108" s="392" t="s">
        <v>147</v>
      </c>
      <c r="E108" s="93">
        <v>16</v>
      </c>
      <c r="F108" s="93">
        <v>675</v>
      </c>
      <c r="G108" s="385">
        <v>34.07</v>
      </c>
      <c r="H108" s="386">
        <v>18.21</v>
      </c>
      <c r="I108" s="387">
        <f>KAPAK!$O$3</f>
        <v>5</v>
      </c>
      <c r="J108" s="411">
        <v>0.08</v>
      </c>
      <c r="K108" s="412">
        <f t="shared" si="1"/>
        <v>28.590365178000003</v>
      </c>
    </row>
    <row r="109" spans="1:11" ht="20.25" thickBot="1">
      <c r="A109" s="104">
        <v>68617229</v>
      </c>
      <c r="B109" s="109">
        <v>8690637727863</v>
      </c>
      <c r="C109" s="104">
        <v>68617229</v>
      </c>
      <c r="D109" s="392" t="s">
        <v>105</v>
      </c>
      <c r="E109" s="93">
        <v>16</v>
      </c>
      <c r="F109" s="93">
        <v>750</v>
      </c>
      <c r="G109" s="385">
        <v>34.07</v>
      </c>
      <c r="H109" s="386">
        <v>18.21</v>
      </c>
      <c r="I109" s="387">
        <f>KAPAK!$O$3</f>
        <v>5</v>
      </c>
      <c r="J109" s="411">
        <v>0.08</v>
      </c>
      <c r="K109" s="412">
        <f t="shared" si="1"/>
        <v>28.590365178000003</v>
      </c>
    </row>
    <row r="110" spans="1:11" ht="20.25" thickBot="1">
      <c r="A110" s="104">
        <v>68617234</v>
      </c>
      <c r="B110" s="109">
        <v>8690637069826</v>
      </c>
      <c r="C110" s="104">
        <v>68617234</v>
      </c>
      <c r="D110" s="94" t="s">
        <v>41</v>
      </c>
      <c r="E110" s="95">
        <v>16</v>
      </c>
      <c r="F110" s="95">
        <v>750</v>
      </c>
      <c r="G110" s="385">
        <v>34.07</v>
      </c>
      <c r="H110" s="386">
        <v>18.21</v>
      </c>
      <c r="I110" s="387">
        <f>KAPAK!$O$3</f>
        <v>5</v>
      </c>
      <c r="J110" s="390">
        <v>0.08</v>
      </c>
      <c r="K110" s="391">
        <f t="shared" si="1"/>
        <v>28.590365178000003</v>
      </c>
    </row>
    <row r="111" spans="1:11" ht="20.25" thickBot="1">
      <c r="A111" s="106">
        <v>68617220</v>
      </c>
      <c r="B111" s="107">
        <v>8690637069840</v>
      </c>
      <c r="C111" s="106">
        <v>68617220</v>
      </c>
      <c r="D111" s="384" t="s">
        <v>42</v>
      </c>
      <c r="E111" s="96">
        <v>16</v>
      </c>
      <c r="F111" s="96">
        <v>750</v>
      </c>
      <c r="G111" s="385">
        <v>34.07</v>
      </c>
      <c r="H111" s="386">
        <v>18.21</v>
      </c>
      <c r="I111" s="387">
        <f>KAPAK!$O$3</f>
        <v>5</v>
      </c>
      <c r="J111" s="388">
        <v>0.08</v>
      </c>
      <c r="K111" s="389">
        <f t="shared" si="1"/>
        <v>28.590365178000003</v>
      </c>
    </row>
    <row r="112" spans="1:11" ht="20.25" thickBot="1">
      <c r="A112" s="104">
        <v>68617226</v>
      </c>
      <c r="B112" s="105">
        <v>8690521048111</v>
      </c>
      <c r="C112" s="104">
        <v>68617226</v>
      </c>
      <c r="D112" s="392" t="s">
        <v>41</v>
      </c>
      <c r="E112" s="93">
        <v>12</v>
      </c>
      <c r="F112" s="93">
        <v>1500</v>
      </c>
      <c r="G112" s="385">
        <v>57.93</v>
      </c>
      <c r="H112" s="386">
        <v>29.93</v>
      </c>
      <c r="I112" s="387">
        <f>KAPAK!$O$3</f>
        <v>5</v>
      </c>
      <c r="J112" s="411">
        <v>0.08</v>
      </c>
      <c r="K112" s="412">
        <f t="shared" si="1"/>
        <v>41.646931326000001</v>
      </c>
    </row>
    <row r="113" spans="1:11" ht="20.25" thickBot="1">
      <c r="A113" s="289">
        <v>68617223</v>
      </c>
      <c r="B113" s="290">
        <v>8690637054679</v>
      </c>
      <c r="C113" s="289">
        <v>68617223</v>
      </c>
      <c r="D113" s="384" t="s">
        <v>43</v>
      </c>
      <c r="E113" s="96">
        <v>12</v>
      </c>
      <c r="F113" s="96">
        <v>1500</v>
      </c>
      <c r="G113" s="385">
        <v>57.93</v>
      </c>
      <c r="H113" s="386">
        <v>29.929391799999998</v>
      </c>
      <c r="I113" s="387">
        <f>KAPAK!$O$3</f>
        <v>5</v>
      </c>
      <c r="J113" s="388">
        <v>0.08</v>
      </c>
      <c r="K113" s="389">
        <f t="shared" si="1"/>
        <v>41.647292816846758</v>
      </c>
    </row>
    <row r="114" spans="1:11" ht="20.25" thickBot="1">
      <c r="A114" s="171">
        <v>68666506</v>
      </c>
      <c r="B114" s="172">
        <v>8683130001790</v>
      </c>
      <c r="C114" s="171">
        <v>68666506</v>
      </c>
      <c r="D114" s="414" t="s">
        <v>348</v>
      </c>
      <c r="E114" s="401">
        <v>9</v>
      </c>
      <c r="F114" s="401">
        <v>1000</v>
      </c>
      <c r="G114" s="385">
        <v>30.58</v>
      </c>
      <c r="H114" s="386">
        <v>36.35</v>
      </c>
      <c r="I114" s="387">
        <f>KAPAK!$O$3</f>
        <v>5</v>
      </c>
      <c r="J114" s="410">
        <v>0.08</v>
      </c>
      <c r="K114" s="403">
        <f t="shared" si="1"/>
        <v>19.970238420000001</v>
      </c>
    </row>
    <row r="115" spans="1:11" ht="20.25" thickBot="1">
      <c r="A115" s="178">
        <v>68814653</v>
      </c>
      <c r="B115" s="179">
        <v>8683130015537</v>
      </c>
      <c r="C115" s="178">
        <v>68814653</v>
      </c>
      <c r="D115" s="414" t="s">
        <v>677</v>
      </c>
      <c r="E115" s="401">
        <v>12</v>
      </c>
      <c r="F115" s="401">
        <v>750</v>
      </c>
      <c r="G115" s="385">
        <v>30.94</v>
      </c>
      <c r="H115" s="386">
        <v>20.5</v>
      </c>
      <c r="I115" s="387">
        <f>KAPAK!$O$3</f>
        <v>5</v>
      </c>
      <c r="J115" s="410">
        <v>0.08</v>
      </c>
      <c r="K115" s="403">
        <f t="shared" si="1"/>
        <v>25.236829800000002</v>
      </c>
    </row>
    <row r="116" spans="1:11" ht="20.25" thickBot="1">
      <c r="A116" s="152">
        <v>69711185</v>
      </c>
      <c r="B116" s="153">
        <v>8683130049013</v>
      </c>
      <c r="C116" s="152">
        <v>69711185</v>
      </c>
      <c r="D116" s="414" t="s">
        <v>782</v>
      </c>
      <c r="E116" s="401">
        <v>12</v>
      </c>
      <c r="F116" s="401">
        <v>750</v>
      </c>
      <c r="G116" s="385">
        <v>30.94</v>
      </c>
      <c r="H116" s="386">
        <v>20.5</v>
      </c>
      <c r="I116" s="387">
        <f>KAPAK!$O$3</f>
        <v>5</v>
      </c>
      <c r="J116" s="410">
        <v>0.08</v>
      </c>
      <c r="K116" s="403">
        <f t="shared" si="1"/>
        <v>25.236829800000002</v>
      </c>
    </row>
    <row r="117" spans="1:11" ht="20.25" thickBot="1">
      <c r="A117" s="104">
        <v>68213204</v>
      </c>
      <c r="B117" s="147">
        <v>8690637626883</v>
      </c>
      <c r="C117" s="104">
        <v>68213204</v>
      </c>
      <c r="D117" s="392" t="s">
        <v>116</v>
      </c>
      <c r="E117" s="93">
        <v>12</v>
      </c>
      <c r="F117" s="93">
        <v>761.18</v>
      </c>
      <c r="G117" s="385">
        <v>41.9</v>
      </c>
      <c r="H117" s="386">
        <v>16.7</v>
      </c>
      <c r="I117" s="387">
        <f>KAPAK!$O$3</f>
        <v>5</v>
      </c>
      <c r="J117" s="411">
        <v>0.08</v>
      </c>
      <c r="K117" s="412">
        <f t="shared" si="1"/>
        <v>35.810170200000002</v>
      </c>
    </row>
    <row r="118" spans="1:11" ht="20.25" thickBot="1">
      <c r="A118" s="106">
        <v>68213206</v>
      </c>
      <c r="B118" s="172">
        <v>8690637626869</v>
      </c>
      <c r="C118" s="106">
        <v>68213206</v>
      </c>
      <c r="D118" s="384" t="s">
        <v>117</v>
      </c>
      <c r="E118" s="96">
        <v>12</v>
      </c>
      <c r="F118" s="96">
        <v>753</v>
      </c>
      <c r="G118" s="385">
        <v>41.9</v>
      </c>
      <c r="H118" s="386">
        <v>16.7</v>
      </c>
      <c r="I118" s="387">
        <f>KAPAK!$O$3</f>
        <v>5</v>
      </c>
      <c r="J118" s="388">
        <v>0.08</v>
      </c>
      <c r="K118" s="389">
        <f t="shared" si="1"/>
        <v>35.810170200000002</v>
      </c>
    </row>
    <row r="119" spans="1:11" ht="20.25" thickBot="1">
      <c r="A119" s="60">
        <v>68886476</v>
      </c>
      <c r="B119" s="299">
        <v>8683130024621</v>
      </c>
      <c r="C119" s="60">
        <v>68886476</v>
      </c>
      <c r="D119" s="392" t="s">
        <v>794</v>
      </c>
      <c r="E119" s="93">
        <v>9</v>
      </c>
      <c r="F119" s="93">
        <v>847</v>
      </c>
      <c r="G119" s="385">
        <v>59.51</v>
      </c>
      <c r="H119" s="386">
        <v>41</v>
      </c>
      <c r="I119" s="387">
        <f>KAPAK!$O$3</f>
        <v>5</v>
      </c>
      <c r="J119" s="411">
        <v>0.08</v>
      </c>
      <c r="K119" s="412">
        <f t="shared" si="1"/>
        <v>36.023783400000006</v>
      </c>
    </row>
    <row r="120" spans="1:11" ht="20.25" thickBot="1">
      <c r="A120" s="64">
        <v>68886435</v>
      </c>
      <c r="B120" s="153">
        <v>8683130024669</v>
      </c>
      <c r="C120" s="64">
        <v>68886435</v>
      </c>
      <c r="D120" s="384" t="s">
        <v>795</v>
      </c>
      <c r="E120" s="96">
        <v>9</v>
      </c>
      <c r="F120" s="96">
        <v>826</v>
      </c>
      <c r="G120" s="385">
        <v>59.51</v>
      </c>
      <c r="H120" s="386">
        <v>41</v>
      </c>
      <c r="I120" s="387">
        <f>KAPAK!$O$3</f>
        <v>5</v>
      </c>
      <c r="J120" s="388">
        <v>0.08</v>
      </c>
      <c r="K120" s="389">
        <f t="shared" si="1"/>
        <v>36.023783400000006</v>
      </c>
    </row>
    <row r="121" spans="1:11" ht="20.25" thickBot="1">
      <c r="A121" s="104">
        <v>67722111</v>
      </c>
      <c r="B121" s="105">
        <v>8690637901027</v>
      </c>
      <c r="C121" s="104">
        <v>67722111</v>
      </c>
      <c r="D121" s="409" t="s">
        <v>155</v>
      </c>
      <c r="E121" s="93">
        <v>12</v>
      </c>
      <c r="F121" s="93">
        <v>750</v>
      </c>
      <c r="G121" s="385">
        <v>32.35</v>
      </c>
      <c r="H121" s="386">
        <v>10.9</v>
      </c>
      <c r="I121" s="387">
        <f>KAPAK!$O$3</f>
        <v>5</v>
      </c>
      <c r="J121" s="411">
        <v>0.08</v>
      </c>
      <c r="K121" s="412">
        <f t="shared" si="1"/>
        <v>29.573270100000002</v>
      </c>
    </row>
    <row r="122" spans="1:11" ht="20.25" thickBot="1">
      <c r="A122" s="106">
        <v>67722109</v>
      </c>
      <c r="B122" s="107">
        <v>8690637901010</v>
      </c>
      <c r="C122" s="106">
        <v>67722109</v>
      </c>
      <c r="D122" s="400" t="s">
        <v>156</v>
      </c>
      <c r="E122" s="96">
        <v>12</v>
      </c>
      <c r="F122" s="96">
        <v>750</v>
      </c>
      <c r="G122" s="385">
        <v>32.35</v>
      </c>
      <c r="H122" s="386">
        <v>10.9</v>
      </c>
      <c r="I122" s="387">
        <f>KAPAK!$O$3</f>
        <v>5</v>
      </c>
      <c r="J122" s="388">
        <v>0.08</v>
      </c>
      <c r="K122" s="389">
        <f t="shared" si="1"/>
        <v>29.573270100000002</v>
      </c>
    </row>
    <row r="123" spans="1:11" ht="20.25" thickBot="1">
      <c r="A123" s="104">
        <v>67802825</v>
      </c>
      <c r="B123" s="105">
        <v>8690637912764</v>
      </c>
      <c r="C123" s="104">
        <v>67802825</v>
      </c>
      <c r="D123" s="409" t="s">
        <v>170</v>
      </c>
      <c r="E123" s="93">
        <v>12</v>
      </c>
      <c r="F123" s="93">
        <v>750</v>
      </c>
      <c r="G123" s="385">
        <v>39.9</v>
      </c>
      <c r="H123" s="386">
        <v>16.7</v>
      </c>
      <c r="I123" s="387">
        <f>KAPAK!$O$3</f>
        <v>5</v>
      </c>
      <c r="J123" s="411">
        <v>0.08</v>
      </c>
      <c r="K123" s="412">
        <f t="shared" si="1"/>
        <v>34.100854200000001</v>
      </c>
    </row>
    <row r="124" spans="1:11" ht="20.25" thickBot="1">
      <c r="A124" s="106">
        <v>67802829</v>
      </c>
      <c r="B124" s="107">
        <v>8690637912795</v>
      </c>
      <c r="C124" s="106">
        <v>67802829</v>
      </c>
      <c r="D124" s="400" t="s">
        <v>171</v>
      </c>
      <c r="E124" s="96">
        <v>12</v>
      </c>
      <c r="F124" s="96">
        <v>750</v>
      </c>
      <c r="G124" s="385">
        <v>39.9</v>
      </c>
      <c r="H124" s="386">
        <v>16.7</v>
      </c>
      <c r="I124" s="387">
        <f>KAPAK!$O$3</f>
        <v>5</v>
      </c>
      <c r="J124" s="388">
        <v>0.08</v>
      </c>
      <c r="K124" s="389">
        <f t="shared" si="1"/>
        <v>34.100854200000001</v>
      </c>
    </row>
    <row r="125" spans="1:11" ht="20.25" thickBot="1">
      <c r="A125" s="106">
        <v>67674116</v>
      </c>
      <c r="B125" s="107">
        <v>8690637890444</v>
      </c>
      <c r="C125" s="106">
        <v>67674116</v>
      </c>
      <c r="D125" s="384" t="s">
        <v>224</v>
      </c>
      <c r="E125" s="96">
        <v>12</v>
      </c>
      <c r="F125" s="96">
        <v>444</v>
      </c>
      <c r="G125" s="385">
        <v>57.98</v>
      </c>
      <c r="H125" s="386">
        <v>20</v>
      </c>
      <c r="I125" s="387">
        <f>KAPAK!$O$3</f>
        <v>5</v>
      </c>
      <c r="J125" s="388">
        <v>0.08</v>
      </c>
      <c r="K125" s="389">
        <f t="shared" si="1"/>
        <v>47.589984000000001</v>
      </c>
    </row>
    <row r="126" spans="1:11" ht="20.25" thickBot="1">
      <c r="A126" s="104">
        <v>69708325</v>
      </c>
      <c r="B126" s="300">
        <v>8717163736944</v>
      </c>
      <c r="C126" s="104">
        <v>68899741</v>
      </c>
      <c r="D126" s="611" t="s">
        <v>109</v>
      </c>
      <c r="E126" s="93">
        <v>24</v>
      </c>
      <c r="F126" s="428">
        <v>75</v>
      </c>
      <c r="G126" s="429">
        <v>74.5</v>
      </c>
      <c r="H126" s="430">
        <v>32</v>
      </c>
      <c r="I126" s="387">
        <f>KAPAK!$O$3</f>
        <v>5</v>
      </c>
      <c r="J126" s="431">
        <v>0.08</v>
      </c>
      <c r="K126" s="412">
        <f t="shared" si="1"/>
        <v>51.977159999999998</v>
      </c>
    </row>
    <row r="127" spans="1:11" ht="20.25" thickBot="1">
      <c r="A127" s="104">
        <v>68744384</v>
      </c>
      <c r="B127" s="300">
        <v>6221155127129</v>
      </c>
      <c r="C127" s="104">
        <v>68744384</v>
      </c>
      <c r="D127" s="611" t="s">
        <v>364</v>
      </c>
      <c r="E127" s="93">
        <v>24</v>
      </c>
      <c r="F127" s="428">
        <v>75</v>
      </c>
      <c r="G127" s="429">
        <v>29.9</v>
      </c>
      <c r="H127" s="430">
        <v>11</v>
      </c>
      <c r="I127" s="387">
        <f>KAPAK!$O$3</f>
        <v>5</v>
      </c>
      <c r="J127" s="431">
        <v>0.08</v>
      </c>
      <c r="K127" s="412">
        <f t="shared" si="1"/>
        <v>27.302886000000001</v>
      </c>
    </row>
    <row r="128" spans="1:11" ht="20.25" thickBot="1">
      <c r="A128" s="104">
        <v>69708319</v>
      </c>
      <c r="B128" s="300">
        <v>8720181196133</v>
      </c>
      <c r="C128" s="104">
        <v>68776868</v>
      </c>
      <c r="D128" s="611" t="s">
        <v>617</v>
      </c>
      <c r="E128" s="93">
        <v>24</v>
      </c>
      <c r="F128" s="428">
        <v>75</v>
      </c>
      <c r="G128" s="429">
        <v>76.099999999999994</v>
      </c>
      <c r="H128" s="430">
        <v>30</v>
      </c>
      <c r="I128" s="387">
        <f>KAPAK!$O$3</f>
        <v>5</v>
      </c>
      <c r="J128" s="431">
        <v>0.08</v>
      </c>
      <c r="K128" s="412">
        <f t="shared" si="1"/>
        <v>54.65502</v>
      </c>
    </row>
    <row r="129" spans="1:11" ht="20.25" thickBot="1">
      <c r="A129" s="60">
        <v>68928755</v>
      </c>
      <c r="B129" s="61">
        <v>6221155141620</v>
      </c>
      <c r="C129" s="60">
        <v>68928755</v>
      </c>
      <c r="D129" s="611" t="s">
        <v>772</v>
      </c>
      <c r="E129" s="93">
        <v>24</v>
      </c>
      <c r="F129" s="428">
        <v>75</v>
      </c>
      <c r="G129" s="429">
        <v>29.9</v>
      </c>
      <c r="H129" s="430">
        <v>11</v>
      </c>
      <c r="I129" s="387">
        <f>KAPAK!$O$3</f>
        <v>5</v>
      </c>
      <c r="J129" s="431">
        <v>0.08</v>
      </c>
      <c r="K129" s="412">
        <f t="shared" si="1"/>
        <v>27.302886000000001</v>
      </c>
    </row>
    <row r="130" spans="1:11" ht="20.25" thickBot="1">
      <c r="A130" s="60">
        <v>68928757</v>
      </c>
      <c r="B130" s="61">
        <v>6221155141644</v>
      </c>
      <c r="C130" s="60">
        <v>68928757</v>
      </c>
      <c r="D130" s="611" t="s">
        <v>773</v>
      </c>
      <c r="E130" s="93">
        <v>24</v>
      </c>
      <c r="F130" s="428">
        <v>75</v>
      </c>
      <c r="G130" s="429">
        <v>29.9</v>
      </c>
      <c r="H130" s="430">
        <v>11</v>
      </c>
      <c r="I130" s="387">
        <f>KAPAK!$O$3</f>
        <v>5</v>
      </c>
      <c r="J130" s="431">
        <v>0.08</v>
      </c>
      <c r="K130" s="412">
        <f t="shared" si="1"/>
        <v>27.302886000000001</v>
      </c>
    </row>
    <row r="131" spans="1:11" ht="20.25" thickBot="1">
      <c r="A131" s="99">
        <v>69708317</v>
      </c>
      <c r="B131" s="300">
        <v>8710522444252</v>
      </c>
      <c r="C131" s="104">
        <v>68899749</v>
      </c>
      <c r="D131" s="607" t="s">
        <v>179</v>
      </c>
      <c r="E131" s="95">
        <v>24</v>
      </c>
      <c r="F131" s="95">
        <v>75</v>
      </c>
      <c r="G131" s="429">
        <v>76.099999999999994</v>
      </c>
      <c r="H131" s="430">
        <v>30</v>
      </c>
      <c r="I131" s="387">
        <f>KAPAK!$O$3</f>
        <v>5</v>
      </c>
      <c r="J131" s="432">
        <v>0.08</v>
      </c>
      <c r="K131" s="391">
        <f t="shared" si="1"/>
        <v>54.65502</v>
      </c>
    </row>
    <row r="132" spans="1:11" ht="20.25" thickBot="1">
      <c r="A132" s="114">
        <v>68899757</v>
      </c>
      <c r="B132" s="124">
        <v>8710522444245</v>
      </c>
      <c r="C132" s="104">
        <v>68899757</v>
      </c>
      <c r="D132" s="611" t="s">
        <v>135</v>
      </c>
      <c r="E132" s="93">
        <v>24</v>
      </c>
      <c r="F132" s="428">
        <v>95</v>
      </c>
      <c r="G132" s="429">
        <v>76.099999999999994</v>
      </c>
      <c r="H132" s="430">
        <v>30</v>
      </c>
      <c r="I132" s="387">
        <v>5</v>
      </c>
      <c r="J132" s="432">
        <v>0.08</v>
      </c>
      <c r="K132" s="391">
        <v>54.66</v>
      </c>
    </row>
    <row r="133" spans="1:11" ht="20.25" thickBot="1">
      <c r="A133" s="60">
        <v>69708321</v>
      </c>
      <c r="B133" s="61">
        <v>8683130048559</v>
      </c>
      <c r="C133" s="104">
        <v>68899757</v>
      </c>
      <c r="D133" s="611" t="s">
        <v>1719</v>
      </c>
      <c r="E133" s="93">
        <v>24</v>
      </c>
      <c r="F133" s="428">
        <v>95</v>
      </c>
      <c r="G133" s="429">
        <v>76.099999999999994</v>
      </c>
      <c r="H133" s="430">
        <v>30</v>
      </c>
      <c r="I133" s="387">
        <v>5</v>
      </c>
      <c r="J133" s="432">
        <v>0.08</v>
      </c>
      <c r="K133" s="391">
        <v>54.66</v>
      </c>
    </row>
    <row r="134" spans="1:11" ht="20.25" thickBot="1">
      <c r="A134" s="104">
        <v>68899765</v>
      </c>
      <c r="B134" s="300">
        <v>8710908353949</v>
      </c>
      <c r="C134" s="104" t="s">
        <v>672</v>
      </c>
      <c r="D134" s="612" t="s">
        <v>118</v>
      </c>
      <c r="E134" s="396">
        <v>48</v>
      </c>
      <c r="F134" s="396">
        <v>100</v>
      </c>
      <c r="G134" s="429">
        <v>76.099999999999994</v>
      </c>
      <c r="H134" s="430">
        <v>30</v>
      </c>
      <c r="I134" s="387">
        <f>KAPAK!$O$3</f>
        <v>5</v>
      </c>
      <c r="J134" s="434">
        <v>0.08</v>
      </c>
      <c r="K134" s="398">
        <f t="shared" ref="K134:K197" si="2">(((G134-G134*H134%)-((G134-G134*H134%)*I134%)))*(1+J134)</f>
        <v>54.65502</v>
      </c>
    </row>
    <row r="135" spans="1:11" ht="20.25" thickBot="1">
      <c r="A135" s="114">
        <v>68899755</v>
      </c>
      <c r="B135" s="124">
        <v>8717163854655</v>
      </c>
      <c r="C135" s="104">
        <v>68899755</v>
      </c>
      <c r="D135" s="607" t="s">
        <v>75</v>
      </c>
      <c r="E135" s="95">
        <v>24</v>
      </c>
      <c r="F135" s="95">
        <v>95</v>
      </c>
      <c r="G135" s="429">
        <v>76.099999999999994</v>
      </c>
      <c r="H135" s="430">
        <v>30</v>
      </c>
      <c r="I135" s="387">
        <f>KAPAK!$O$3</f>
        <v>5</v>
      </c>
      <c r="J135" s="432">
        <v>0.08</v>
      </c>
      <c r="K135" s="391">
        <f t="shared" si="2"/>
        <v>54.65502</v>
      </c>
    </row>
    <row r="136" spans="1:11" ht="20.25" thickBot="1">
      <c r="A136" s="60">
        <v>69708315</v>
      </c>
      <c r="B136" s="61">
        <v>8683130048610</v>
      </c>
      <c r="C136" s="104">
        <v>68899755</v>
      </c>
      <c r="D136" s="607" t="s">
        <v>75</v>
      </c>
      <c r="E136" s="95">
        <v>24</v>
      </c>
      <c r="F136" s="95">
        <v>95</v>
      </c>
      <c r="G136" s="429">
        <v>76.099999999999994</v>
      </c>
      <c r="H136" s="430">
        <v>30</v>
      </c>
      <c r="I136" s="387">
        <f>KAPAK!$O$3</f>
        <v>5</v>
      </c>
      <c r="J136" s="432">
        <v>0.08</v>
      </c>
      <c r="K136" s="391">
        <f t="shared" si="2"/>
        <v>54.65502</v>
      </c>
    </row>
    <row r="137" spans="1:11" ht="20.25" thickBot="1">
      <c r="A137" s="60">
        <v>69653110</v>
      </c>
      <c r="B137" s="61">
        <v>6221155147738</v>
      </c>
      <c r="C137" s="60">
        <v>69653110</v>
      </c>
      <c r="D137" s="611" t="s">
        <v>802</v>
      </c>
      <c r="E137" s="93">
        <v>36</v>
      </c>
      <c r="F137" s="428">
        <v>76</v>
      </c>
      <c r="G137" s="429">
        <v>12.5</v>
      </c>
      <c r="H137" s="430">
        <v>7.0000000000000009</v>
      </c>
      <c r="I137" s="387">
        <f>KAPAK!$O$3</f>
        <v>5</v>
      </c>
      <c r="J137" s="431">
        <v>0.08</v>
      </c>
      <c r="K137" s="412">
        <f t="shared" si="2"/>
        <v>11.927250000000001</v>
      </c>
    </row>
    <row r="138" spans="1:11" ht="20.25" thickBot="1">
      <c r="A138" s="104">
        <v>68567233</v>
      </c>
      <c r="B138" s="300">
        <v>6221155075130</v>
      </c>
      <c r="C138" s="104">
        <v>68567233</v>
      </c>
      <c r="D138" s="611" t="s">
        <v>225</v>
      </c>
      <c r="E138" s="93">
        <v>48</v>
      </c>
      <c r="F138" s="428">
        <v>100</v>
      </c>
      <c r="G138" s="429">
        <v>22.45</v>
      </c>
      <c r="H138" s="430">
        <v>28.999999999999996</v>
      </c>
      <c r="I138" s="387">
        <f>KAPAK!$O$3</f>
        <v>5</v>
      </c>
      <c r="J138" s="431">
        <v>0.08</v>
      </c>
      <c r="K138" s="412">
        <f t="shared" si="2"/>
        <v>16.353926999999999</v>
      </c>
    </row>
    <row r="139" spans="1:11" ht="20.25" thickBot="1">
      <c r="A139" s="104">
        <v>68567234</v>
      </c>
      <c r="B139" s="300">
        <v>6221155069665</v>
      </c>
      <c r="C139" s="104">
        <v>68567234</v>
      </c>
      <c r="D139" s="611" t="s">
        <v>226</v>
      </c>
      <c r="E139" s="93">
        <v>36</v>
      </c>
      <c r="F139" s="428">
        <v>78</v>
      </c>
      <c r="G139" s="429">
        <v>14.65</v>
      </c>
      <c r="H139" s="430">
        <v>7.0000000000000009</v>
      </c>
      <c r="I139" s="387">
        <f>KAPAK!$O$3</f>
        <v>5</v>
      </c>
      <c r="J139" s="431">
        <v>0.08</v>
      </c>
      <c r="K139" s="412">
        <f t="shared" si="2"/>
        <v>13.978737000000002</v>
      </c>
    </row>
    <row r="140" spans="1:11" ht="20.25" thickBot="1">
      <c r="A140" s="64">
        <v>69653113</v>
      </c>
      <c r="B140" s="65">
        <v>6221155147745</v>
      </c>
      <c r="C140" s="64">
        <v>69653113</v>
      </c>
      <c r="D140" s="613" t="s">
        <v>803</v>
      </c>
      <c r="E140" s="96">
        <v>36</v>
      </c>
      <c r="F140" s="436">
        <v>78</v>
      </c>
      <c r="G140" s="429">
        <v>17.5</v>
      </c>
      <c r="H140" s="430">
        <v>13</v>
      </c>
      <c r="I140" s="387">
        <f>KAPAK!$O$3</f>
        <v>5</v>
      </c>
      <c r="J140" s="437">
        <v>0.08</v>
      </c>
      <c r="K140" s="389">
        <f t="shared" si="2"/>
        <v>15.620850000000001</v>
      </c>
    </row>
    <row r="141" spans="1:11" ht="20.25" thickBot="1">
      <c r="A141" s="106">
        <v>68567242</v>
      </c>
      <c r="B141" s="300">
        <v>6221155095411</v>
      </c>
      <c r="C141" s="106">
        <v>68567242</v>
      </c>
      <c r="D141" s="613" t="s">
        <v>323</v>
      </c>
      <c r="E141" s="96">
        <v>48</v>
      </c>
      <c r="F141" s="436">
        <v>186</v>
      </c>
      <c r="G141" s="429">
        <v>36.85</v>
      </c>
      <c r="H141" s="430">
        <v>34</v>
      </c>
      <c r="I141" s="387">
        <f>KAPAK!$O$3</f>
        <v>5</v>
      </c>
      <c r="J141" s="437">
        <v>0.08</v>
      </c>
      <c r="K141" s="389">
        <f t="shared" si="2"/>
        <v>24.953346</v>
      </c>
    </row>
    <row r="142" spans="1:11" ht="20.25" thickBot="1">
      <c r="A142" s="104">
        <v>20270364</v>
      </c>
      <c r="B142" s="300">
        <v>8690637612428</v>
      </c>
      <c r="C142" s="104">
        <v>20270364</v>
      </c>
      <c r="D142" s="608" t="s">
        <v>44</v>
      </c>
      <c r="E142" s="93">
        <v>144</v>
      </c>
      <c r="F142" s="415">
        <v>12</v>
      </c>
      <c r="G142" s="429">
        <v>20.7</v>
      </c>
      <c r="H142" s="430">
        <v>28.000000000000004</v>
      </c>
      <c r="I142" s="387">
        <f>KAPAK!$O$3</f>
        <v>5</v>
      </c>
      <c r="J142" s="431">
        <v>0.08</v>
      </c>
      <c r="K142" s="412">
        <f t="shared" si="2"/>
        <v>15.291504</v>
      </c>
    </row>
    <row r="143" spans="1:11" ht="20.25" thickBot="1">
      <c r="A143" s="108">
        <v>20269949</v>
      </c>
      <c r="B143" s="300">
        <v>8690637612657</v>
      </c>
      <c r="C143" s="108">
        <v>20269949</v>
      </c>
      <c r="D143" s="614" t="s">
        <v>59</v>
      </c>
      <c r="E143" s="95">
        <v>144</v>
      </c>
      <c r="F143" s="439">
        <v>14</v>
      </c>
      <c r="G143" s="429">
        <v>33.1</v>
      </c>
      <c r="H143" s="430">
        <v>28.000000000000004</v>
      </c>
      <c r="I143" s="387">
        <f>KAPAK!$O$3</f>
        <v>5</v>
      </c>
      <c r="J143" s="432">
        <v>0.08</v>
      </c>
      <c r="K143" s="391">
        <f t="shared" si="2"/>
        <v>24.451632</v>
      </c>
    </row>
    <row r="144" spans="1:11" ht="20.25" thickBot="1">
      <c r="A144" s="114">
        <v>67696590</v>
      </c>
      <c r="B144" s="124">
        <v>8717163723814</v>
      </c>
      <c r="C144" s="114">
        <v>67696590</v>
      </c>
      <c r="D144" s="614" t="s">
        <v>354</v>
      </c>
      <c r="E144" s="95">
        <v>12</v>
      </c>
      <c r="F144" s="439">
        <v>9</v>
      </c>
      <c r="G144" s="429">
        <v>84.6</v>
      </c>
      <c r="H144" s="430">
        <v>30</v>
      </c>
      <c r="I144" s="387">
        <f>KAPAK!$O$3</f>
        <v>5</v>
      </c>
      <c r="J144" s="432">
        <v>0.08</v>
      </c>
      <c r="K144" s="391">
        <f t="shared" si="2"/>
        <v>60.759720000000002</v>
      </c>
    </row>
    <row r="145" spans="1:11" ht="20.25" thickBot="1">
      <c r="A145" s="115">
        <v>67560528</v>
      </c>
      <c r="B145" s="125">
        <v>8710908708572</v>
      </c>
      <c r="C145" s="115">
        <v>67560528</v>
      </c>
      <c r="D145" s="614" t="s">
        <v>270</v>
      </c>
      <c r="E145" s="95">
        <v>12</v>
      </c>
      <c r="F145" s="439">
        <v>18</v>
      </c>
      <c r="G145" s="429">
        <v>91</v>
      </c>
      <c r="H145" s="430">
        <v>35</v>
      </c>
      <c r="I145" s="387">
        <f>KAPAK!$O$3</f>
        <v>5</v>
      </c>
      <c r="J145" s="432">
        <v>0.08</v>
      </c>
      <c r="K145" s="391">
        <f t="shared" si="2"/>
        <v>60.687900000000006</v>
      </c>
    </row>
    <row r="146" spans="1:11" ht="20.25" thickBot="1">
      <c r="A146" s="108">
        <v>67629547</v>
      </c>
      <c r="B146" s="300">
        <v>8690637883507</v>
      </c>
      <c r="C146" s="108">
        <v>67629547</v>
      </c>
      <c r="D146" s="607" t="s">
        <v>148</v>
      </c>
      <c r="E146" s="95">
        <v>48</v>
      </c>
      <c r="F146" s="439">
        <v>18</v>
      </c>
      <c r="G146" s="429">
        <v>68.8</v>
      </c>
      <c r="H146" s="430">
        <v>36</v>
      </c>
      <c r="I146" s="387">
        <f>KAPAK!$O$3</f>
        <v>5</v>
      </c>
      <c r="J146" s="432">
        <v>0.08</v>
      </c>
      <c r="K146" s="391">
        <f t="shared" si="2"/>
        <v>45.176831999999997</v>
      </c>
    </row>
    <row r="147" spans="1:11" ht="20.25" thickBot="1">
      <c r="A147" s="108">
        <v>68551648</v>
      </c>
      <c r="B147" s="300">
        <v>8690637991462</v>
      </c>
      <c r="C147" s="108">
        <v>68551648</v>
      </c>
      <c r="D147" s="607" t="s">
        <v>315</v>
      </c>
      <c r="E147" s="95">
        <v>24</v>
      </c>
      <c r="F147" s="439">
        <v>36.6</v>
      </c>
      <c r="G147" s="429">
        <v>70.8</v>
      </c>
      <c r="H147" s="430">
        <v>33</v>
      </c>
      <c r="I147" s="387">
        <f>KAPAK!$O$3</f>
        <v>5</v>
      </c>
      <c r="J147" s="432">
        <v>0.08</v>
      </c>
      <c r="K147" s="391">
        <f t="shared" si="2"/>
        <v>48.669335999999994</v>
      </c>
    </row>
    <row r="148" spans="1:11" ht="20.25" thickBot="1">
      <c r="A148" s="108">
        <v>68551650</v>
      </c>
      <c r="B148" s="300">
        <v>8690637991455</v>
      </c>
      <c r="C148" s="108">
        <v>68551650</v>
      </c>
      <c r="D148" s="607" t="s">
        <v>314</v>
      </c>
      <c r="E148" s="95">
        <v>24</v>
      </c>
      <c r="F148" s="439">
        <v>14.9</v>
      </c>
      <c r="G148" s="429">
        <v>44</v>
      </c>
      <c r="H148" s="430">
        <v>38</v>
      </c>
      <c r="I148" s="387">
        <f>KAPAK!$O$3</f>
        <v>5</v>
      </c>
      <c r="J148" s="432">
        <v>0.08</v>
      </c>
      <c r="K148" s="391">
        <f t="shared" si="2"/>
        <v>27.989280000000001</v>
      </c>
    </row>
    <row r="149" spans="1:11" ht="20.25" thickBot="1">
      <c r="A149" s="108">
        <v>68163843</v>
      </c>
      <c r="B149" s="300">
        <v>8690637945830</v>
      </c>
      <c r="C149" s="108">
        <v>68163843</v>
      </c>
      <c r="D149" s="615" t="s">
        <v>202</v>
      </c>
      <c r="E149" s="97">
        <v>48</v>
      </c>
      <c r="F149" s="269">
        <v>39.799999999999997</v>
      </c>
      <c r="G149" s="429">
        <v>43.5</v>
      </c>
      <c r="H149" s="430">
        <v>30</v>
      </c>
      <c r="I149" s="387">
        <f>KAPAK!$O$3</f>
        <v>5</v>
      </c>
      <c r="J149" s="432">
        <v>0.08</v>
      </c>
      <c r="K149" s="391">
        <f t="shared" si="2"/>
        <v>31.241700000000005</v>
      </c>
    </row>
    <row r="150" spans="1:11" ht="20.25" thickBot="1">
      <c r="A150" s="108">
        <v>68163845</v>
      </c>
      <c r="B150" s="300">
        <v>8690637945823</v>
      </c>
      <c r="C150" s="108">
        <v>68163845</v>
      </c>
      <c r="D150" s="615" t="s">
        <v>203</v>
      </c>
      <c r="E150" s="97">
        <v>48</v>
      </c>
      <c r="F150" s="269">
        <v>38.6</v>
      </c>
      <c r="G150" s="429">
        <v>40</v>
      </c>
      <c r="H150" s="430">
        <v>15</v>
      </c>
      <c r="I150" s="387">
        <f>KAPAK!$O$3</f>
        <v>5</v>
      </c>
      <c r="J150" s="432">
        <v>0.08</v>
      </c>
      <c r="K150" s="391">
        <f t="shared" si="2"/>
        <v>34.884</v>
      </c>
    </row>
    <row r="151" spans="1:11" ht="20.25" thickBot="1">
      <c r="A151" s="108">
        <v>67629543</v>
      </c>
      <c r="B151" s="300">
        <v>8690637883484</v>
      </c>
      <c r="C151" s="108">
        <v>67629543</v>
      </c>
      <c r="D151" s="607" t="s">
        <v>149</v>
      </c>
      <c r="E151" s="95">
        <v>48</v>
      </c>
      <c r="F151" s="439">
        <v>18</v>
      </c>
      <c r="G151" s="429">
        <v>73.099999999999994</v>
      </c>
      <c r="H151" s="430">
        <v>35</v>
      </c>
      <c r="I151" s="387">
        <f>KAPAK!$O$3</f>
        <v>5</v>
      </c>
      <c r="J151" s="432">
        <v>0.08</v>
      </c>
      <c r="K151" s="391">
        <f t="shared" si="2"/>
        <v>48.75039000000001</v>
      </c>
    </row>
    <row r="152" spans="1:11" ht="20.25" thickBot="1">
      <c r="A152" s="182">
        <v>67629545</v>
      </c>
      <c r="B152" s="300">
        <v>8690637883460</v>
      </c>
      <c r="C152" s="182">
        <v>67629545</v>
      </c>
      <c r="D152" s="616" t="s">
        <v>150</v>
      </c>
      <c r="E152" s="422">
        <v>48</v>
      </c>
      <c r="F152" s="443">
        <v>18</v>
      </c>
      <c r="G152" s="429">
        <v>92.3</v>
      </c>
      <c r="H152" s="430">
        <v>26</v>
      </c>
      <c r="I152" s="387">
        <f>KAPAK!$O$3</f>
        <v>5</v>
      </c>
      <c r="J152" s="444">
        <v>0.08</v>
      </c>
      <c r="K152" s="424">
        <f t="shared" si="2"/>
        <v>70.077852000000007</v>
      </c>
    </row>
    <row r="153" spans="1:11" ht="20.25" thickBot="1">
      <c r="A153" s="104">
        <v>68457688</v>
      </c>
      <c r="B153" s="300">
        <v>8690637979729</v>
      </c>
      <c r="C153" s="104">
        <v>68457688</v>
      </c>
      <c r="D153" s="392" t="s">
        <v>299</v>
      </c>
      <c r="E153" s="99">
        <v>18</v>
      </c>
      <c r="F153" s="445">
        <v>335</v>
      </c>
      <c r="G153" s="429">
        <v>38.22</v>
      </c>
      <c r="H153" s="430">
        <v>13.154977186556128</v>
      </c>
      <c r="I153" s="387">
        <f>KAPAK!$O$3</f>
        <v>5</v>
      </c>
      <c r="J153" s="434">
        <v>0.08</v>
      </c>
      <c r="K153" s="446">
        <f t="shared" si="2"/>
        <v>34.055164080000004</v>
      </c>
    </row>
    <row r="154" spans="1:11" ht="20.25" thickBot="1">
      <c r="A154" s="106">
        <v>68457684</v>
      </c>
      <c r="B154" s="300">
        <v>8690637979705</v>
      </c>
      <c r="C154" s="106">
        <v>68457684</v>
      </c>
      <c r="D154" s="384" t="s">
        <v>300</v>
      </c>
      <c r="E154" s="100">
        <v>18</v>
      </c>
      <c r="F154" s="447">
        <v>335</v>
      </c>
      <c r="G154" s="429">
        <v>38.22</v>
      </c>
      <c r="H154" s="430">
        <v>13.154977186556128</v>
      </c>
      <c r="I154" s="387">
        <f>KAPAK!$O$3</f>
        <v>5</v>
      </c>
      <c r="J154" s="437">
        <v>0.08</v>
      </c>
      <c r="K154" s="389">
        <f t="shared" si="2"/>
        <v>34.055164080000004</v>
      </c>
    </row>
    <row r="155" spans="1:11" ht="20.25" thickBot="1">
      <c r="A155" s="114">
        <v>68849090</v>
      </c>
      <c r="B155" s="124">
        <v>8683130020920</v>
      </c>
      <c r="C155" s="104">
        <v>68849090</v>
      </c>
      <c r="D155" s="392" t="s">
        <v>382</v>
      </c>
      <c r="E155" s="99">
        <v>16</v>
      </c>
      <c r="F155" s="445">
        <v>515</v>
      </c>
      <c r="G155" s="429">
        <v>58.39</v>
      </c>
      <c r="H155" s="430">
        <v>31.232602780794149</v>
      </c>
      <c r="I155" s="387">
        <f>KAPAK!$O$3</f>
        <v>5</v>
      </c>
      <c r="J155" s="434">
        <v>0.08</v>
      </c>
      <c r="K155" s="398">
        <f t="shared" si="2"/>
        <v>41.197268600437951</v>
      </c>
    </row>
    <row r="156" spans="1:11" ht="20.25" thickBot="1">
      <c r="A156" s="115">
        <v>68849092</v>
      </c>
      <c r="B156" s="124">
        <v>8683130020890</v>
      </c>
      <c r="C156" s="108">
        <v>68849092</v>
      </c>
      <c r="D156" s="94" t="s">
        <v>383</v>
      </c>
      <c r="E156" s="97">
        <v>16</v>
      </c>
      <c r="F156" s="448">
        <v>515</v>
      </c>
      <c r="G156" s="429">
        <v>58.39</v>
      </c>
      <c r="H156" s="430">
        <v>31.232602780794149</v>
      </c>
      <c r="I156" s="387">
        <f>KAPAK!$O$3</f>
        <v>5</v>
      </c>
      <c r="J156" s="449">
        <v>0.08</v>
      </c>
      <c r="K156" s="420">
        <f t="shared" si="2"/>
        <v>41.197268600437951</v>
      </c>
    </row>
    <row r="157" spans="1:11" ht="20.25" thickBot="1">
      <c r="A157" s="115">
        <v>68849106</v>
      </c>
      <c r="B157" s="124">
        <v>8683130020906</v>
      </c>
      <c r="C157" s="108">
        <v>68849106</v>
      </c>
      <c r="D157" s="94" t="s">
        <v>384</v>
      </c>
      <c r="E157" s="97">
        <v>16</v>
      </c>
      <c r="F157" s="448">
        <v>515</v>
      </c>
      <c r="G157" s="429">
        <v>58.39</v>
      </c>
      <c r="H157" s="430">
        <v>31.232602780794149</v>
      </c>
      <c r="I157" s="387">
        <f>KAPAK!$O$3</f>
        <v>5</v>
      </c>
      <c r="J157" s="449">
        <v>0.08</v>
      </c>
      <c r="K157" s="420">
        <f t="shared" si="2"/>
        <v>41.197268600437951</v>
      </c>
    </row>
    <row r="158" spans="1:11" ht="20.25" thickBot="1">
      <c r="A158" s="115">
        <v>68849108</v>
      </c>
      <c r="B158" s="124">
        <v>8683130020913</v>
      </c>
      <c r="C158" s="108">
        <v>68849108</v>
      </c>
      <c r="D158" s="94" t="s">
        <v>385</v>
      </c>
      <c r="E158" s="97">
        <v>16</v>
      </c>
      <c r="F158" s="448">
        <v>515</v>
      </c>
      <c r="G158" s="429">
        <v>58.39</v>
      </c>
      <c r="H158" s="430">
        <v>31.232602780794149</v>
      </c>
      <c r="I158" s="387">
        <f>KAPAK!$O$3</f>
        <v>5</v>
      </c>
      <c r="J158" s="449">
        <v>0.08</v>
      </c>
      <c r="K158" s="420">
        <f t="shared" si="2"/>
        <v>41.197268600437951</v>
      </c>
    </row>
    <row r="159" spans="1:11" ht="20.25" thickBot="1">
      <c r="A159" s="115">
        <v>68849102</v>
      </c>
      <c r="B159" s="124">
        <v>8683130020852</v>
      </c>
      <c r="C159" s="108">
        <v>68849102</v>
      </c>
      <c r="D159" s="94" t="s">
        <v>386</v>
      </c>
      <c r="E159" s="97">
        <v>16</v>
      </c>
      <c r="F159" s="448">
        <v>515</v>
      </c>
      <c r="G159" s="429">
        <v>58.39</v>
      </c>
      <c r="H159" s="430">
        <v>31.232602780794149</v>
      </c>
      <c r="I159" s="387">
        <f>KAPAK!$O$3</f>
        <v>5</v>
      </c>
      <c r="J159" s="449">
        <v>0.08</v>
      </c>
      <c r="K159" s="420">
        <f t="shared" si="2"/>
        <v>41.197268600437951</v>
      </c>
    </row>
    <row r="160" spans="1:11" ht="20.25" thickBot="1">
      <c r="A160" s="115">
        <v>68849094</v>
      </c>
      <c r="B160" s="124">
        <v>8683130020876</v>
      </c>
      <c r="C160" s="108">
        <v>68849094</v>
      </c>
      <c r="D160" s="94" t="s">
        <v>387</v>
      </c>
      <c r="E160" s="97">
        <v>16</v>
      </c>
      <c r="F160" s="448">
        <v>515</v>
      </c>
      <c r="G160" s="429">
        <v>58.39</v>
      </c>
      <c r="H160" s="430">
        <v>31.232602780794149</v>
      </c>
      <c r="I160" s="387">
        <f>KAPAK!$O$3</f>
        <v>5</v>
      </c>
      <c r="J160" s="449">
        <v>0.08</v>
      </c>
      <c r="K160" s="420">
        <f t="shared" si="2"/>
        <v>41.197268600437951</v>
      </c>
    </row>
    <row r="161" spans="1:11" ht="20.25" thickBot="1">
      <c r="A161" s="115">
        <v>68849096</v>
      </c>
      <c r="B161" s="124">
        <v>8683130020869</v>
      </c>
      <c r="C161" s="108">
        <v>68849096</v>
      </c>
      <c r="D161" s="94" t="s">
        <v>388</v>
      </c>
      <c r="E161" s="97">
        <v>16</v>
      </c>
      <c r="F161" s="448">
        <v>515</v>
      </c>
      <c r="G161" s="429">
        <v>58.39</v>
      </c>
      <c r="H161" s="430">
        <v>31.232602780794149</v>
      </c>
      <c r="I161" s="387">
        <f>KAPAK!$O$3</f>
        <v>5</v>
      </c>
      <c r="J161" s="449">
        <v>0.08</v>
      </c>
      <c r="K161" s="420">
        <f t="shared" si="2"/>
        <v>41.197268600437951</v>
      </c>
    </row>
    <row r="162" spans="1:11" ht="20.25" thickBot="1">
      <c r="A162" s="115">
        <v>68849088</v>
      </c>
      <c r="B162" s="124">
        <v>8683130020883</v>
      </c>
      <c r="C162" s="108">
        <v>68849088</v>
      </c>
      <c r="D162" s="94" t="s">
        <v>389</v>
      </c>
      <c r="E162" s="97">
        <v>16</v>
      </c>
      <c r="F162" s="448">
        <v>515</v>
      </c>
      <c r="G162" s="429">
        <v>58.39</v>
      </c>
      <c r="H162" s="430">
        <v>31.232602780794149</v>
      </c>
      <c r="I162" s="387">
        <f>KAPAK!$O$3</f>
        <v>5</v>
      </c>
      <c r="J162" s="449">
        <v>0.08</v>
      </c>
      <c r="K162" s="420">
        <f t="shared" si="2"/>
        <v>41.197268600437951</v>
      </c>
    </row>
    <row r="163" spans="1:11" ht="20.25" thickBot="1">
      <c r="A163" s="117">
        <v>68849104</v>
      </c>
      <c r="B163" s="124">
        <v>8683130020821</v>
      </c>
      <c r="C163" s="106">
        <v>68849104</v>
      </c>
      <c r="D163" s="384" t="s">
        <v>390</v>
      </c>
      <c r="E163" s="100">
        <v>16</v>
      </c>
      <c r="F163" s="447">
        <v>515</v>
      </c>
      <c r="G163" s="429">
        <v>58.39</v>
      </c>
      <c r="H163" s="430">
        <v>31.232602780794149</v>
      </c>
      <c r="I163" s="387">
        <f>KAPAK!$O$3</f>
        <v>5</v>
      </c>
      <c r="J163" s="437">
        <v>0.08</v>
      </c>
      <c r="K163" s="389">
        <f t="shared" si="2"/>
        <v>41.197268600437951</v>
      </c>
    </row>
    <row r="164" spans="1:11" ht="20.25" thickBot="1">
      <c r="A164" s="60">
        <v>69717866</v>
      </c>
      <c r="B164" s="61">
        <v>8683130049341</v>
      </c>
      <c r="C164" s="104">
        <v>68849090</v>
      </c>
      <c r="D164" s="621" t="s">
        <v>1720</v>
      </c>
      <c r="E164" s="99">
        <v>18</v>
      </c>
      <c r="F164" s="445">
        <v>412</v>
      </c>
      <c r="G164" s="429">
        <v>46.71</v>
      </c>
      <c r="H164" s="430">
        <v>29.08</v>
      </c>
      <c r="I164" s="387">
        <f>KAPAK!$O$3</f>
        <v>5</v>
      </c>
      <c r="J164" s="434">
        <v>0.08</v>
      </c>
      <c r="K164" s="398">
        <f t="shared" si="2"/>
        <v>33.988027032000005</v>
      </c>
    </row>
    <row r="165" spans="1:11" ht="20.25" thickBot="1">
      <c r="A165" s="62">
        <v>69717886</v>
      </c>
      <c r="B165" s="61">
        <v>8683130049457</v>
      </c>
      <c r="C165" s="108">
        <v>68849092</v>
      </c>
      <c r="D165" s="622" t="s">
        <v>1721</v>
      </c>
      <c r="E165" s="99">
        <v>18</v>
      </c>
      <c r="F165" s="445">
        <v>412</v>
      </c>
      <c r="G165" s="429">
        <v>46.71</v>
      </c>
      <c r="H165" s="430">
        <v>29.08</v>
      </c>
      <c r="I165" s="387">
        <f>KAPAK!$O$3</f>
        <v>5</v>
      </c>
      <c r="J165" s="449">
        <v>0.08</v>
      </c>
      <c r="K165" s="420">
        <f t="shared" si="2"/>
        <v>33.988027032000005</v>
      </c>
    </row>
    <row r="166" spans="1:11" ht="20.25" thickBot="1">
      <c r="A166" s="62">
        <v>69717884</v>
      </c>
      <c r="B166" s="61">
        <v>8683130049464</v>
      </c>
      <c r="C166" s="108">
        <v>68849106</v>
      </c>
      <c r="D166" s="622" t="s">
        <v>1722</v>
      </c>
      <c r="E166" s="99">
        <v>18</v>
      </c>
      <c r="F166" s="445">
        <v>412</v>
      </c>
      <c r="G166" s="429">
        <v>46.71</v>
      </c>
      <c r="H166" s="430">
        <v>29.08</v>
      </c>
      <c r="I166" s="387">
        <f>KAPAK!$O$3</f>
        <v>5</v>
      </c>
      <c r="J166" s="449">
        <v>0.08</v>
      </c>
      <c r="K166" s="420">
        <f t="shared" si="2"/>
        <v>33.988027032000005</v>
      </c>
    </row>
    <row r="167" spans="1:11" ht="20.25" thickBot="1">
      <c r="A167" s="62">
        <v>69717870</v>
      </c>
      <c r="B167" s="61">
        <v>8683130049396</v>
      </c>
      <c r="C167" s="108">
        <v>68849108</v>
      </c>
      <c r="D167" s="622" t="s">
        <v>1723</v>
      </c>
      <c r="E167" s="99">
        <v>18</v>
      </c>
      <c r="F167" s="445">
        <v>412</v>
      </c>
      <c r="G167" s="429">
        <v>46.71</v>
      </c>
      <c r="H167" s="430">
        <v>29.08</v>
      </c>
      <c r="I167" s="387">
        <f>KAPAK!$O$3</f>
        <v>5</v>
      </c>
      <c r="J167" s="449">
        <v>0.08</v>
      </c>
      <c r="K167" s="420">
        <f t="shared" si="2"/>
        <v>33.988027032000005</v>
      </c>
    </row>
    <row r="168" spans="1:11" ht="20.25" thickBot="1">
      <c r="A168" s="62">
        <v>69717880</v>
      </c>
      <c r="B168" s="61">
        <v>8683130049433</v>
      </c>
      <c r="C168" s="108">
        <v>68849102</v>
      </c>
      <c r="D168" s="622" t="s">
        <v>1724</v>
      </c>
      <c r="E168" s="99">
        <v>18</v>
      </c>
      <c r="F168" s="445">
        <v>412</v>
      </c>
      <c r="G168" s="429">
        <v>46.71</v>
      </c>
      <c r="H168" s="430">
        <v>29.08</v>
      </c>
      <c r="I168" s="387">
        <f>KAPAK!$O$3</f>
        <v>5</v>
      </c>
      <c r="J168" s="449">
        <v>0.08</v>
      </c>
      <c r="K168" s="420">
        <f t="shared" si="2"/>
        <v>33.988027032000005</v>
      </c>
    </row>
    <row r="169" spans="1:11" ht="20.25" thickBot="1">
      <c r="A169" s="62">
        <v>69717878</v>
      </c>
      <c r="B169" s="61">
        <v>8683130049440</v>
      </c>
      <c r="C169" s="108">
        <v>68849094</v>
      </c>
      <c r="D169" s="622" t="s">
        <v>1725</v>
      </c>
      <c r="E169" s="99">
        <v>18</v>
      </c>
      <c r="F169" s="445">
        <v>412</v>
      </c>
      <c r="G169" s="429">
        <v>46.71</v>
      </c>
      <c r="H169" s="430">
        <v>29.08</v>
      </c>
      <c r="I169" s="387">
        <f>KAPAK!$O$3</f>
        <v>5</v>
      </c>
      <c r="J169" s="449">
        <v>0.08</v>
      </c>
      <c r="K169" s="420">
        <f t="shared" si="2"/>
        <v>33.988027032000005</v>
      </c>
    </row>
    <row r="170" spans="1:11" ht="20.25" thickBot="1">
      <c r="A170" s="62">
        <v>69717868</v>
      </c>
      <c r="B170" s="61">
        <v>8683130049365</v>
      </c>
      <c r="C170" s="108">
        <v>68849096</v>
      </c>
      <c r="D170" s="622" t="s">
        <v>1726</v>
      </c>
      <c r="E170" s="99">
        <v>18</v>
      </c>
      <c r="F170" s="445">
        <v>412</v>
      </c>
      <c r="G170" s="429">
        <v>46.71</v>
      </c>
      <c r="H170" s="430">
        <v>29.08</v>
      </c>
      <c r="I170" s="387">
        <f>KAPAK!$O$3</f>
        <v>5</v>
      </c>
      <c r="J170" s="449">
        <v>0.08</v>
      </c>
      <c r="K170" s="420">
        <f t="shared" si="2"/>
        <v>33.988027032000005</v>
      </c>
    </row>
    <row r="171" spans="1:11" ht="20.25" thickBot="1">
      <c r="A171" s="62">
        <v>69717882</v>
      </c>
      <c r="B171" s="61">
        <v>8683130049426</v>
      </c>
      <c r="C171" s="108">
        <v>68849088</v>
      </c>
      <c r="D171" s="622" t="s">
        <v>1727</v>
      </c>
      <c r="E171" s="99">
        <v>18</v>
      </c>
      <c r="F171" s="445">
        <v>412</v>
      </c>
      <c r="G171" s="429">
        <v>46.71</v>
      </c>
      <c r="H171" s="430">
        <v>29.08</v>
      </c>
      <c r="I171" s="387">
        <f>KAPAK!$O$3</f>
        <v>5</v>
      </c>
      <c r="J171" s="449">
        <v>0.08</v>
      </c>
      <c r="K171" s="420">
        <f t="shared" si="2"/>
        <v>33.988027032000005</v>
      </c>
    </row>
    <row r="172" spans="1:11" ht="20.25" thickBot="1">
      <c r="A172" s="64">
        <v>69717876</v>
      </c>
      <c r="B172" s="61">
        <v>8683130049402</v>
      </c>
      <c r="C172" s="106">
        <v>68849104</v>
      </c>
      <c r="D172" s="623" t="s">
        <v>1728</v>
      </c>
      <c r="E172" s="99">
        <v>18</v>
      </c>
      <c r="F172" s="445">
        <v>412</v>
      </c>
      <c r="G172" s="429">
        <v>46.71</v>
      </c>
      <c r="H172" s="430">
        <v>29.08</v>
      </c>
      <c r="I172" s="387">
        <f>KAPAK!$O$3</f>
        <v>5</v>
      </c>
      <c r="J172" s="437">
        <v>0.08</v>
      </c>
      <c r="K172" s="389">
        <f t="shared" si="2"/>
        <v>33.988027032000005</v>
      </c>
    </row>
    <row r="173" spans="1:11" ht="20.25" thickBot="1">
      <c r="A173" s="62">
        <v>69705333</v>
      </c>
      <c r="B173" s="61">
        <v>8683130045978</v>
      </c>
      <c r="C173" s="62">
        <v>69705333</v>
      </c>
      <c r="D173" s="607" t="s">
        <v>1395</v>
      </c>
      <c r="E173" s="97">
        <v>18</v>
      </c>
      <c r="F173" s="448">
        <v>341</v>
      </c>
      <c r="G173" s="429">
        <v>50.66</v>
      </c>
      <c r="H173" s="430">
        <v>27.44</v>
      </c>
      <c r="I173" s="387">
        <f>KAPAK!$O$3</f>
        <v>5</v>
      </c>
      <c r="J173" s="431">
        <v>0.18</v>
      </c>
      <c r="K173" s="412">
        <f t="shared" si="2"/>
        <v>41.206722415999984</v>
      </c>
    </row>
    <row r="174" spans="1:11" ht="20.25" thickBot="1">
      <c r="A174" s="62">
        <v>69705403</v>
      </c>
      <c r="B174" s="61">
        <v>8683130045954</v>
      </c>
      <c r="C174" s="62">
        <v>69705403</v>
      </c>
      <c r="D174" s="607" t="s">
        <v>1396</v>
      </c>
      <c r="E174" s="97">
        <v>18</v>
      </c>
      <c r="F174" s="448">
        <v>341</v>
      </c>
      <c r="G174" s="429">
        <v>50.66</v>
      </c>
      <c r="H174" s="430">
        <v>27.44</v>
      </c>
      <c r="I174" s="387">
        <f>KAPAK!$O$3</f>
        <v>5</v>
      </c>
      <c r="J174" s="432">
        <v>0.18</v>
      </c>
      <c r="K174" s="391">
        <f t="shared" si="2"/>
        <v>41.206722415999984</v>
      </c>
    </row>
    <row r="175" spans="1:11" ht="20.25" thickBot="1">
      <c r="A175" s="62">
        <v>69705277</v>
      </c>
      <c r="B175" s="61">
        <v>8683130046067</v>
      </c>
      <c r="C175" s="62">
        <v>69705277</v>
      </c>
      <c r="D175" s="607" t="s">
        <v>1397</v>
      </c>
      <c r="E175" s="97">
        <v>18</v>
      </c>
      <c r="F175" s="448">
        <v>341</v>
      </c>
      <c r="G175" s="429">
        <v>50.66</v>
      </c>
      <c r="H175" s="430">
        <v>27.44</v>
      </c>
      <c r="I175" s="387">
        <f>KAPAK!$O$3</f>
        <v>5</v>
      </c>
      <c r="J175" s="432">
        <v>0.18</v>
      </c>
      <c r="K175" s="391">
        <f t="shared" si="2"/>
        <v>41.206722415999984</v>
      </c>
    </row>
    <row r="176" spans="1:11" ht="20.25" thickBot="1">
      <c r="A176" s="62">
        <v>69705323</v>
      </c>
      <c r="B176" s="61">
        <v>8683130045961</v>
      </c>
      <c r="C176" s="62">
        <v>69705323</v>
      </c>
      <c r="D176" s="607" t="s">
        <v>1398</v>
      </c>
      <c r="E176" s="97">
        <v>18</v>
      </c>
      <c r="F176" s="448">
        <v>341</v>
      </c>
      <c r="G176" s="429">
        <v>50.66</v>
      </c>
      <c r="H176" s="430">
        <v>27.44</v>
      </c>
      <c r="I176" s="387">
        <f>KAPAK!$O$3</f>
        <v>5</v>
      </c>
      <c r="J176" s="432">
        <v>0.18</v>
      </c>
      <c r="K176" s="391">
        <f t="shared" si="2"/>
        <v>41.206722415999984</v>
      </c>
    </row>
    <row r="177" spans="1:11" ht="20.25" thickBot="1">
      <c r="A177" s="64">
        <v>69723175</v>
      </c>
      <c r="B177" s="65">
        <v>8683130045992</v>
      </c>
      <c r="C177" s="64">
        <v>69723175</v>
      </c>
      <c r="D177" s="606" t="s">
        <v>1399</v>
      </c>
      <c r="E177" s="100">
        <v>18</v>
      </c>
      <c r="F177" s="447">
        <v>341</v>
      </c>
      <c r="G177" s="429">
        <v>50.66</v>
      </c>
      <c r="H177" s="430">
        <v>27.44</v>
      </c>
      <c r="I177" s="387">
        <f>KAPAK!$O$3</f>
        <v>5</v>
      </c>
      <c r="J177" s="437">
        <v>0.18</v>
      </c>
      <c r="K177" s="389">
        <f t="shared" si="2"/>
        <v>41.206722415999984</v>
      </c>
    </row>
    <row r="178" spans="1:11" ht="20.25" thickBot="1">
      <c r="A178" s="115">
        <v>68829191</v>
      </c>
      <c r="B178" s="124">
        <v>8683130016749</v>
      </c>
      <c r="C178" s="115">
        <v>68829191</v>
      </c>
      <c r="D178" s="94" t="s">
        <v>391</v>
      </c>
      <c r="E178" s="97">
        <v>18</v>
      </c>
      <c r="F178" s="448">
        <v>341</v>
      </c>
      <c r="G178" s="429">
        <v>57.9</v>
      </c>
      <c r="H178" s="430">
        <v>26.98388112883805</v>
      </c>
      <c r="I178" s="387">
        <f>KAPAK!$O$3</f>
        <v>5</v>
      </c>
      <c r="J178" s="431">
        <v>0.18</v>
      </c>
      <c r="K178" s="412">
        <f t="shared" si="2"/>
        <v>47.391769098397489</v>
      </c>
    </row>
    <row r="179" spans="1:11" ht="20.25" thickBot="1">
      <c r="A179" s="115">
        <v>68829189</v>
      </c>
      <c r="B179" s="124">
        <v>8683130016756</v>
      </c>
      <c r="C179" s="115">
        <v>68829189</v>
      </c>
      <c r="D179" s="94" t="s">
        <v>392</v>
      </c>
      <c r="E179" s="97">
        <v>18</v>
      </c>
      <c r="F179" s="448">
        <v>341</v>
      </c>
      <c r="G179" s="429">
        <v>57.9</v>
      </c>
      <c r="H179" s="430">
        <v>26.98388112883805</v>
      </c>
      <c r="I179" s="387">
        <f>KAPAK!$O$3</f>
        <v>5</v>
      </c>
      <c r="J179" s="432">
        <v>0.18</v>
      </c>
      <c r="K179" s="391">
        <f t="shared" si="2"/>
        <v>47.391769098397489</v>
      </c>
    </row>
    <row r="180" spans="1:11" ht="20.25" thickBot="1">
      <c r="A180" s="115">
        <v>68829203</v>
      </c>
      <c r="B180" s="124">
        <v>8683130016725</v>
      </c>
      <c r="C180" s="115">
        <v>68829203</v>
      </c>
      <c r="D180" s="94" t="s">
        <v>393</v>
      </c>
      <c r="E180" s="97">
        <v>18</v>
      </c>
      <c r="F180" s="448">
        <v>341</v>
      </c>
      <c r="G180" s="429">
        <v>57.9</v>
      </c>
      <c r="H180" s="430">
        <v>26.98388112883805</v>
      </c>
      <c r="I180" s="387">
        <f>KAPAK!$O$3</f>
        <v>5</v>
      </c>
      <c r="J180" s="432">
        <v>0.18</v>
      </c>
      <c r="K180" s="391">
        <f t="shared" si="2"/>
        <v>47.391769098397489</v>
      </c>
    </row>
    <row r="181" spans="1:11" ht="20.25" thickBot="1">
      <c r="A181" s="115">
        <v>68829205</v>
      </c>
      <c r="B181" s="124">
        <v>8683130016718</v>
      </c>
      <c r="C181" s="115">
        <v>68829205</v>
      </c>
      <c r="D181" s="94" t="s">
        <v>394</v>
      </c>
      <c r="E181" s="97">
        <v>18</v>
      </c>
      <c r="F181" s="448">
        <v>341</v>
      </c>
      <c r="G181" s="429">
        <v>57.9</v>
      </c>
      <c r="H181" s="430">
        <v>26.98388112883805</v>
      </c>
      <c r="I181" s="387">
        <f>KAPAK!$O$3</f>
        <v>5</v>
      </c>
      <c r="J181" s="432">
        <v>0.18</v>
      </c>
      <c r="K181" s="391">
        <f t="shared" si="2"/>
        <v>47.391769098397489</v>
      </c>
    </row>
    <row r="182" spans="1:11" ht="20.25" thickBot="1">
      <c r="A182" s="117">
        <v>68829201</v>
      </c>
      <c r="B182" s="126">
        <v>8683130016732</v>
      </c>
      <c r="C182" s="117">
        <v>68829201</v>
      </c>
      <c r="D182" s="384" t="s">
        <v>395</v>
      </c>
      <c r="E182" s="100">
        <v>18</v>
      </c>
      <c r="F182" s="447">
        <v>341</v>
      </c>
      <c r="G182" s="429">
        <v>57.9</v>
      </c>
      <c r="H182" s="430">
        <v>26.98388112883805</v>
      </c>
      <c r="I182" s="387">
        <f>KAPAK!$O$3</f>
        <v>5</v>
      </c>
      <c r="J182" s="437">
        <v>0.18</v>
      </c>
      <c r="K182" s="389">
        <f t="shared" si="2"/>
        <v>47.391769098397489</v>
      </c>
    </row>
    <row r="183" spans="1:11" ht="20.25" thickBot="1">
      <c r="A183" s="127">
        <v>68368505</v>
      </c>
      <c r="B183" s="128">
        <v>8690637968334</v>
      </c>
      <c r="C183" s="127">
        <v>68368505</v>
      </c>
      <c r="D183" s="417" t="s">
        <v>627</v>
      </c>
      <c r="E183" s="169">
        <v>18</v>
      </c>
      <c r="F183" s="450">
        <v>325</v>
      </c>
      <c r="G183" s="429">
        <v>47.92</v>
      </c>
      <c r="H183" s="430">
        <v>4.8674464751193529</v>
      </c>
      <c r="I183" s="387">
        <f>KAPAK!$O$3</f>
        <v>5</v>
      </c>
      <c r="J183" s="449">
        <v>0.08</v>
      </c>
      <c r="K183" s="420">
        <f t="shared" si="2"/>
        <v>46.772795160000008</v>
      </c>
    </row>
    <row r="184" spans="1:11" ht="20.25" thickBot="1">
      <c r="A184" s="115">
        <v>68368514</v>
      </c>
      <c r="B184" s="125">
        <v>8690637968280</v>
      </c>
      <c r="C184" s="115">
        <v>68368514</v>
      </c>
      <c r="D184" s="94" t="s">
        <v>628</v>
      </c>
      <c r="E184" s="97">
        <v>18</v>
      </c>
      <c r="F184" s="448">
        <v>325</v>
      </c>
      <c r="G184" s="429">
        <v>47.92</v>
      </c>
      <c r="H184" s="430">
        <v>4.8674464751193529</v>
      </c>
      <c r="I184" s="387">
        <f>KAPAK!$O$3</f>
        <v>5</v>
      </c>
      <c r="J184" s="432">
        <v>0.08</v>
      </c>
      <c r="K184" s="391">
        <f t="shared" si="2"/>
        <v>46.772795160000008</v>
      </c>
    </row>
    <row r="185" spans="1:11" ht="20.25" thickBot="1">
      <c r="A185" s="62">
        <v>68849098</v>
      </c>
      <c r="B185" s="63">
        <v>8683130020845</v>
      </c>
      <c r="C185" s="62">
        <v>68849098</v>
      </c>
      <c r="D185" s="94" t="s">
        <v>627</v>
      </c>
      <c r="E185" s="97">
        <v>16</v>
      </c>
      <c r="F185" s="448">
        <v>500</v>
      </c>
      <c r="G185" s="429">
        <v>68.59</v>
      </c>
      <c r="H185" s="430">
        <v>50.26</v>
      </c>
      <c r="I185" s="387">
        <f>KAPAK!$O$3</f>
        <v>5</v>
      </c>
      <c r="J185" s="432">
        <v>0.08</v>
      </c>
      <c r="K185" s="391">
        <f t="shared" si="2"/>
        <v>35.003699316000009</v>
      </c>
    </row>
    <row r="186" spans="1:11" ht="20.25" thickBot="1">
      <c r="A186" s="62">
        <v>68849100</v>
      </c>
      <c r="B186" s="63">
        <v>8683130020838</v>
      </c>
      <c r="C186" s="62">
        <v>68849100</v>
      </c>
      <c r="D186" s="94" t="s">
        <v>629</v>
      </c>
      <c r="E186" s="97">
        <v>16</v>
      </c>
      <c r="F186" s="448">
        <v>500</v>
      </c>
      <c r="G186" s="429">
        <v>68.59</v>
      </c>
      <c r="H186" s="430">
        <v>50.26</v>
      </c>
      <c r="I186" s="387">
        <f>KAPAK!$O$3</f>
        <v>5</v>
      </c>
      <c r="J186" s="432">
        <v>0.08</v>
      </c>
      <c r="K186" s="391">
        <f t="shared" si="2"/>
        <v>35.003699316000009</v>
      </c>
    </row>
    <row r="187" spans="1:11" ht="20.25" thickBot="1">
      <c r="A187" s="64">
        <v>68849318</v>
      </c>
      <c r="B187" s="65">
        <v>8683130021446</v>
      </c>
      <c r="C187" s="64">
        <v>68849318</v>
      </c>
      <c r="D187" s="384" t="s">
        <v>632</v>
      </c>
      <c r="E187" s="100">
        <v>16</v>
      </c>
      <c r="F187" s="447">
        <v>500</v>
      </c>
      <c r="G187" s="429">
        <v>68.59</v>
      </c>
      <c r="H187" s="430">
        <v>50.26</v>
      </c>
      <c r="I187" s="387">
        <f>KAPAK!$O$3</f>
        <v>5</v>
      </c>
      <c r="J187" s="437">
        <v>0.08</v>
      </c>
      <c r="K187" s="389">
        <f t="shared" si="2"/>
        <v>35.003699316000009</v>
      </c>
    </row>
    <row r="188" spans="1:11" ht="20.25" thickBot="1">
      <c r="A188" s="104">
        <v>68884208</v>
      </c>
      <c r="B188" s="300">
        <v>8683130024393</v>
      </c>
      <c r="C188" s="104">
        <v>68884208</v>
      </c>
      <c r="D188" s="451" t="s">
        <v>157</v>
      </c>
      <c r="E188" s="93">
        <v>18</v>
      </c>
      <c r="F188" s="93">
        <v>350</v>
      </c>
      <c r="G188" s="429">
        <v>49.73</v>
      </c>
      <c r="H188" s="430">
        <v>4.8674464751193529</v>
      </c>
      <c r="I188" s="387">
        <f>KAPAK!$O$3</f>
        <v>5</v>
      </c>
      <c r="J188" s="431">
        <v>0.18</v>
      </c>
      <c r="K188" s="412">
        <f t="shared" si="2"/>
        <v>53.033858550941844</v>
      </c>
    </row>
    <row r="189" spans="1:11" ht="20.25" thickBot="1">
      <c r="A189" s="104">
        <v>68884206</v>
      </c>
      <c r="B189" s="300">
        <v>8683130024409</v>
      </c>
      <c r="C189" s="104">
        <v>68884206</v>
      </c>
      <c r="D189" s="451" t="s">
        <v>630</v>
      </c>
      <c r="E189" s="93">
        <v>18</v>
      </c>
      <c r="F189" s="93">
        <v>350</v>
      </c>
      <c r="G189" s="429">
        <v>49.73</v>
      </c>
      <c r="H189" s="430">
        <v>4.8674464751193529</v>
      </c>
      <c r="I189" s="387">
        <f>KAPAK!$O$3</f>
        <v>5</v>
      </c>
      <c r="J189" s="431">
        <v>0.18</v>
      </c>
      <c r="K189" s="412">
        <f t="shared" si="2"/>
        <v>53.033858550941844</v>
      </c>
    </row>
    <row r="190" spans="1:11" ht="20.25" thickBot="1">
      <c r="A190" s="106">
        <v>68878854</v>
      </c>
      <c r="B190" s="300">
        <v>8683130023822</v>
      </c>
      <c r="C190" s="106">
        <v>68878854</v>
      </c>
      <c r="D190" s="384" t="s">
        <v>631</v>
      </c>
      <c r="E190" s="96">
        <v>18</v>
      </c>
      <c r="F190" s="96">
        <v>350</v>
      </c>
      <c r="G190" s="429">
        <v>49.73</v>
      </c>
      <c r="H190" s="430">
        <v>4.8674464751193529</v>
      </c>
      <c r="I190" s="387">
        <f>KAPAK!$O$3</f>
        <v>5</v>
      </c>
      <c r="J190" s="437">
        <v>0.18</v>
      </c>
      <c r="K190" s="389">
        <f t="shared" si="2"/>
        <v>53.033858550941844</v>
      </c>
    </row>
    <row r="191" spans="1:11" ht="20.25" thickBot="1">
      <c r="A191" s="261">
        <v>68633875</v>
      </c>
      <c r="B191" s="262">
        <v>8690637504952</v>
      </c>
      <c r="C191" s="261">
        <v>68633875</v>
      </c>
      <c r="D191" s="452" t="s">
        <v>397</v>
      </c>
      <c r="E191" s="453">
        <v>12</v>
      </c>
      <c r="F191" s="454">
        <v>166</v>
      </c>
      <c r="G191" s="429">
        <v>77.25</v>
      </c>
      <c r="H191" s="430">
        <v>50</v>
      </c>
      <c r="I191" s="387">
        <f>KAPAK!$O$3</f>
        <v>5</v>
      </c>
      <c r="J191" s="455">
        <v>0.18</v>
      </c>
      <c r="K191" s="456">
        <f t="shared" si="2"/>
        <v>43.298625000000001</v>
      </c>
    </row>
    <row r="192" spans="1:11" ht="20.25" thickBot="1">
      <c r="A192" s="115">
        <v>68816715</v>
      </c>
      <c r="B192" s="125">
        <v>8683130015643</v>
      </c>
      <c r="C192" s="115">
        <v>68816715</v>
      </c>
      <c r="D192" s="94" t="s">
        <v>363</v>
      </c>
      <c r="E192" s="95">
        <v>12</v>
      </c>
      <c r="F192" s="95">
        <v>166</v>
      </c>
      <c r="G192" s="429">
        <v>77.25</v>
      </c>
      <c r="H192" s="430">
        <v>50</v>
      </c>
      <c r="I192" s="387">
        <f>KAPAK!$O$3</f>
        <v>5</v>
      </c>
      <c r="J192" s="432">
        <v>0.18</v>
      </c>
      <c r="K192" s="391">
        <f t="shared" si="2"/>
        <v>43.298625000000001</v>
      </c>
    </row>
    <row r="193" spans="1:11" ht="20.25" thickBot="1">
      <c r="A193" s="117">
        <v>68816713</v>
      </c>
      <c r="B193" s="126">
        <v>8683130015636</v>
      </c>
      <c r="C193" s="117">
        <v>68816713</v>
      </c>
      <c r="D193" s="418" t="s">
        <v>396</v>
      </c>
      <c r="E193" s="98">
        <v>12</v>
      </c>
      <c r="F193" s="457">
        <v>166</v>
      </c>
      <c r="G193" s="429">
        <v>77.25</v>
      </c>
      <c r="H193" s="430">
        <v>50</v>
      </c>
      <c r="I193" s="387">
        <f>KAPAK!$O$3</f>
        <v>5</v>
      </c>
      <c r="J193" s="449">
        <v>0.18</v>
      </c>
      <c r="K193" s="420">
        <f t="shared" si="2"/>
        <v>43.298625000000001</v>
      </c>
    </row>
    <row r="194" spans="1:11" ht="20.25" thickBot="1">
      <c r="A194" s="114">
        <v>68649366</v>
      </c>
      <c r="B194" s="124">
        <v>8690637505997</v>
      </c>
      <c r="C194" s="114">
        <v>68649366</v>
      </c>
      <c r="D194" s="458" t="s">
        <v>362</v>
      </c>
      <c r="E194" s="95">
        <v>12</v>
      </c>
      <c r="F194" s="95">
        <v>168</v>
      </c>
      <c r="G194" s="429">
        <v>63.15</v>
      </c>
      <c r="H194" s="430">
        <v>25</v>
      </c>
      <c r="I194" s="387">
        <f>KAPAK!$O$3</f>
        <v>5</v>
      </c>
      <c r="J194" s="432">
        <v>0.18</v>
      </c>
      <c r="K194" s="391">
        <f t="shared" si="2"/>
        <v>53.093362499999998</v>
      </c>
    </row>
    <row r="195" spans="1:11" ht="20.25" thickBot="1">
      <c r="A195" s="60">
        <v>68660196</v>
      </c>
      <c r="B195" s="61">
        <v>8683130001172</v>
      </c>
      <c r="C195" s="60">
        <v>68660196</v>
      </c>
      <c r="D195" s="458" t="s">
        <v>228</v>
      </c>
      <c r="E195" s="95">
        <v>12</v>
      </c>
      <c r="F195" s="95">
        <v>165</v>
      </c>
      <c r="G195" s="429">
        <v>63.15</v>
      </c>
      <c r="H195" s="430">
        <v>9.36</v>
      </c>
      <c r="I195" s="387">
        <f>KAPAK!$O$3</f>
        <v>5</v>
      </c>
      <c r="J195" s="432">
        <v>0.18</v>
      </c>
      <c r="K195" s="391">
        <f t="shared" si="2"/>
        <v>64.165098359999988</v>
      </c>
    </row>
    <row r="196" spans="1:11" ht="20.25" thickBot="1">
      <c r="A196" s="152">
        <v>68660194</v>
      </c>
      <c r="B196" s="265">
        <v>8683130001189</v>
      </c>
      <c r="C196" s="152">
        <v>68660194</v>
      </c>
      <c r="D196" s="459" t="s">
        <v>227</v>
      </c>
      <c r="E196" s="401">
        <v>12</v>
      </c>
      <c r="F196" s="460">
        <v>165</v>
      </c>
      <c r="G196" s="429">
        <v>63.15</v>
      </c>
      <c r="H196" s="430">
        <v>9.36</v>
      </c>
      <c r="I196" s="387">
        <f>KAPAK!$O$3</f>
        <v>5</v>
      </c>
      <c r="J196" s="432">
        <v>0.18</v>
      </c>
      <c r="K196" s="391">
        <f t="shared" si="2"/>
        <v>64.165098359999988</v>
      </c>
    </row>
    <row r="197" spans="1:11" ht="20.25" thickBot="1">
      <c r="A197" s="121">
        <v>68471944</v>
      </c>
      <c r="B197" s="263">
        <v>8690637981265</v>
      </c>
      <c r="C197" s="121">
        <v>68471944</v>
      </c>
      <c r="D197" s="461" t="s">
        <v>355</v>
      </c>
      <c r="E197" s="405">
        <v>12</v>
      </c>
      <c r="F197" s="462">
        <v>147</v>
      </c>
      <c r="G197" s="429">
        <v>63.12</v>
      </c>
      <c r="H197" s="430">
        <v>9.2685860138964298</v>
      </c>
      <c r="I197" s="387">
        <f>KAPAK!$O$3</f>
        <v>5</v>
      </c>
      <c r="J197" s="463">
        <v>0.18</v>
      </c>
      <c r="K197" s="407">
        <f t="shared" si="2"/>
        <v>64.19929839750003</v>
      </c>
    </row>
    <row r="198" spans="1:11" ht="20.25" thickBot="1">
      <c r="A198" s="60">
        <v>69667661</v>
      </c>
      <c r="B198" s="357">
        <v>8683130039496</v>
      </c>
      <c r="C198" s="60">
        <v>69667661</v>
      </c>
      <c r="D198" s="618" t="s">
        <v>1711</v>
      </c>
      <c r="E198" s="93">
        <v>12</v>
      </c>
      <c r="F198" s="93">
        <v>260</v>
      </c>
      <c r="G198" s="429">
        <v>65.010000000000005</v>
      </c>
      <c r="H198" s="430">
        <v>36.090000000000003</v>
      </c>
      <c r="I198" s="387">
        <f>KAPAK!$O$3</f>
        <v>5</v>
      </c>
      <c r="J198" s="431">
        <v>0.18</v>
      </c>
      <c r="K198" s="412">
        <f t="shared" ref="K198:K261" si="3">(((G198-G198*H198%)-((G198-G198*H198%)*I198%)))*(1+J198)</f>
        <v>46.575185810999997</v>
      </c>
    </row>
    <row r="199" spans="1:11" ht="20.25" thickBot="1">
      <c r="A199" s="62">
        <v>69667663</v>
      </c>
      <c r="B199" s="63">
        <v>8683130039472</v>
      </c>
      <c r="C199" s="62">
        <v>69667663</v>
      </c>
      <c r="D199" s="619" t="s">
        <v>1712</v>
      </c>
      <c r="E199" s="95">
        <v>12</v>
      </c>
      <c r="F199" s="95">
        <v>260</v>
      </c>
      <c r="G199" s="429">
        <v>65.010000000000005</v>
      </c>
      <c r="H199" s="430">
        <v>36.090000000000003</v>
      </c>
      <c r="I199" s="387">
        <f>KAPAK!$O$3</f>
        <v>5</v>
      </c>
      <c r="J199" s="432">
        <v>0.18</v>
      </c>
      <c r="K199" s="391">
        <f t="shared" si="3"/>
        <v>46.575185810999997</v>
      </c>
    </row>
    <row r="200" spans="1:11" ht="20.25" thickBot="1">
      <c r="A200" s="64">
        <v>69667665</v>
      </c>
      <c r="B200" s="65">
        <v>8683130039489</v>
      </c>
      <c r="C200" s="64">
        <v>69667665</v>
      </c>
      <c r="D200" s="615" t="s">
        <v>1713</v>
      </c>
      <c r="E200" s="96">
        <v>12</v>
      </c>
      <c r="F200" s="96">
        <v>260</v>
      </c>
      <c r="G200" s="429">
        <v>65.010000000000005</v>
      </c>
      <c r="H200" s="430">
        <v>36.090000000000003</v>
      </c>
      <c r="I200" s="387">
        <f>KAPAK!$O$3</f>
        <v>5</v>
      </c>
      <c r="J200" s="437">
        <v>0.18</v>
      </c>
      <c r="K200" s="389">
        <f t="shared" si="3"/>
        <v>46.575185810999997</v>
      </c>
    </row>
    <row r="201" spans="1:11" ht="20.25" thickBot="1">
      <c r="A201" s="114">
        <v>68278103</v>
      </c>
      <c r="B201" s="128">
        <v>8690637957949</v>
      </c>
      <c r="C201" s="114">
        <v>68278103</v>
      </c>
      <c r="D201" s="451" t="s">
        <v>278</v>
      </c>
      <c r="E201" s="93">
        <v>12</v>
      </c>
      <c r="F201" s="93">
        <v>300</v>
      </c>
      <c r="G201" s="429">
        <v>65.010000000000005</v>
      </c>
      <c r="H201" s="430">
        <v>36.090000000000003</v>
      </c>
      <c r="I201" s="387">
        <f>KAPAK!$O$3</f>
        <v>5</v>
      </c>
      <c r="J201" s="431">
        <v>0.18</v>
      </c>
      <c r="K201" s="412">
        <f t="shared" si="3"/>
        <v>46.575185810999997</v>
      </c>
    </row>
    <row r="202" spans="1:11" ht="20.25" thickBot="1">
      <c r="A202" s="115">
        <v>68278101</v>
      </c>
      <c r="B202" s="125">
        <v>8690637957956</v>
      </c>
      <c r="C202" s="115">
        <v>68278101</v>
      </c>
      <c r="D202" s="441" t="s">
        <v>279</v>
      </c>
      <c r="E202" s="95">
        <v>12</v>
      </c>
      <c r="F202" s="95">
        <v>300</v>
      </c>
      <c r="G202" s="429">
        <v>65.010000000000005</v>
      </c>
      <c r="H202" s="430">
        <v>36.090000000000003</v>
      </c>
      <c r="I202" s="387">
        <f>KAPAK!$O$3</f>
        <v>5</v>
      </c>
      <c r="J202" s="432">
        <v>0.18</v>
      </c>
      <c r="K202" s="391">
        <f t="shared" si="3"/>
        <v>46.575185810999997</v>
      </c>
    </row>
    <row r="203" spans="1:11" ht="20.25" thickBot="1">
      <c r="A203" s="117">
        <v>68278105</v>
      </c>
      <c r="B203" s="126">
        <v>8690637957932</v>
      </c>
      <c r="C203" s="117">
        <v>68278105</v>
      </c>
      <c r="D203" s="464" t="s">
        <v>280</v>
      </c>
      <c r="E203" s="96">
        <v>12</v>
      </c>
      <c r="F203" s="96">
        <v>300</v>
      </c>
      <c r="G203" s="429">
        <v>65.010000000000005</v>
      </c>
      <c r="H203" s="430">
        <v>36.090000000000003</v>
      </c>
      <c r="I203" s="387">
        <f>KAPAK!$O$3</f>
        <v>5</v>
      </c>
      <c r="J203" s="437">
        <v>0.18</v>
      </c>
      <c r="K203" s="389">
        <f t="shared" si="3"/>
        <v>46.575185810999997</v>
      </c>
    </row>
    <row r="204" spans="1:11" ht="20.25" thickBot="1">
      <c r="A204" s="131">
        <v>68783453</v>
      </c>
      <c r="B204" s="124">
        <v>8683130011171</v>
      </c>
      <c r="C204" s="182">
        <v>68783453</v>
      </c>
      <c r="D204" s="442" t="s">
        <v>633</v>
      </c>
      <c r="E204" s="422">
        <v>16</v>
      </c>
      <c r="F204" s="422">
        <v>160</v>
      </c>
      <c r="G204" s="429">
        <v>63.83</v>
      </c>
      <c r="H204" s="430">
        <v>28.548853038910917</v>
      </c>
      <c r="I204" s="387">
        <f>KAPAK!$O$3</f>
        <v>5</v>
      </c>
      <c r="J204" s="444">
        <v>0.18</v>
      </c>
      <c r="K204" s="424">
        <f t="shared" si="3"/>
        <v>51.125746425000003</v>
      </c>
    </row>
    <row r="205" spans="1:11" ht="20.25" thickBot="1">
      <c r="A205" s="108">
        <v>69698596</v>
      </c>
      <c r="B205" s="300">
        <v>8683130018330</v>
      </c>
      <c r="C205" s="108">
        <v>68834991</v>
      </c>
      <c r="D205" s="615" t="s">
        <v>1744</v>
      </c>
      <c r="E205" s="95">
        <v>18</v>
      </c>
      <c r="F205" s="396">
        <v>412</v>
      </c>
      <c r="G205" s="429">
        <v>55.59</v>
      </c>
      <c r="H205" s="430">
        <v>29.26</v>
      </c>
      <c r="I205" s="387">
        <f>KAPAK!$O$3</f>
        <v>5</v>
      </c>
      <c r="J205" s="434">
        <v>0.08</v>
      </c>
      <c r="K205" s="398">
        <f t="shared" si="3"/>
        <v>40.346799515999997</v>
      </c>
    </row>
    <row r="206" spans="1:11" ht="20.25" thickBot="1">
      <c r="A206" s="108">
        <v>69698409</v>
      </c>
      <c r="B206" s="300">
        <v>8683130022276</v>
      </c>
      <c r="C206" s="108">
        <v>68869159</v>
      </c>
      <c r="D206" s="615" t="s">
        <v>398</v>
      </c>
      <c r="E206" s="95">
        <v>18</v>
      </c>
      <c r="F206" s="95">
        <v>412</v>
      </c>
      <c r="G206" s="429">
        <v>55.59</v>
      </c>
      <c r="H206" s="430">
        <v>29.26</v>
      </c>
      <c r="I206" s="387">
        <f>KAPAK!$O$3</f>
        <v>5</v>
      </c>
      <c r="J206" s="432">
        <v>0.08</v>
      </c>
      <c r="K206" s="391">
        <f t="shared" si="3"/>
        <v>40.346799515999997</v>
      </c>
    </row>
    <row r="207" spans="1:11" ht="20.25" thickBot="1">
      <c r="A207" s="62">
        <v>69698490</v>
      </c>
      <c r="B207" s="61">
        <v>8683130018309</v>
      </c>
      <c r="C207" s="108">
        <v>68834997</v>
      </c>
      <c r="D207" s="615" t="s">
        <v>1729</v>
      </c>
      <c r="E207" s="95">
        <v>18</v>
      </c>
      <c r="F207" s="95">
        <v>412</v>
      </c>
      <c r="G207" s="429">
        <v>55.59</v>
      </c>
      <c r="H207" s="430">
        <v>29.26</v>
      </c>
      <c r="I207" s="387">
        <f>KAPAK!$O$3</f>
        <v>5</v>
      </c>
      <c r="J207" s="432">
        <v>0.08</v>
      </c>
      <c r="K207" s="391">
        <f t="shared" si="3"/>
        <v>40.346799515999997</v>
      </c>
    </row>
    <row r="208" spans="1:11" ht="20.25" thickBot="1">
      <c r="A208" s="108">
        <v>69698464</v>
      </c>
      <c r="B208" s="181">
        <v>8683130022252</v>
      </c>
      <c r="C208" s="108">
        <v>68869161</v>
      </c>
      <c r="D208" s="615" t="s">
        <v>399</v>
      </c>
      <c r="E208" s="95">
        <v>18</v>
      </c>
      <c r="F208" s="95">
        <v>412</v>
      </c>
      <c r="G208" s="429">
        <v>55.59</v>
      </c>
      <c r="H208" s="430">
        <v>29.26</v>
      </c>
      <c r="I208" s="387">
        <f>KAPAK!$O$3</f>
        <v>5</v>
      </c>
      <c r="J208" s="432">
        <v>0.08</v>
      </c>
      <c r="K208" s="391">
        <f t="shared" si="3"/>
        <v>40.346799515999997</v>
      </c>
    </row>
    <row r="209" spans="1:11" ht="20.25" thickBot="1">
      <c r="A209" s="108">
        <v>69698488</v>
      </c>
      <c r="B209" s="181">
        <v>8683130018323</v>
      </c>
      <c r="C209" s="108">
        <v>68834993</v>
      </c>
      <c r="D209" s="615" t="s">
        <v>400</v>
      </c>
      <c r="E209" s="95">
        <v>18</v>
      </c>
      <c r="F209" s="95">
        <v>412</v>
      </c>
      <c r="G209" s="429">
        <v>55.59</v>
      </c>
      <c r="H209" s="430">
        <v>29.26</v>
      </c>
      <c r="I209" s="387">
        <f>KAPAK!$O$3</f>
        <v>5</v>
      </c>
      <c r="J209" s="432">
        <v>0.08</v>
      </c>
      <c r="K209" s="391">
        <f t="shared" si="3"/>
        <v>40.346799515999997</v>
      </c>
    </row>
    <row r="210" spans="1:11" ht="20.25" thickBot="1">
      <c r="A210" s="149">
        <v>69698401</v>
      </c>
      <c r="B210" s="300">
        <v>8683130022269</v>
      </c>
      <c r="C210" s="149">
        <v>68869163</v>
      </c>
      <c r="D210" s="624" t="s">
        <v>401</v>
      </c>
      <c r="E210" s="98">
        <v>18</v>
      </c>
      <c r="F210" s="98">
        <v>412</v>
      </c>
      <c r="G210" s="429">
        <v>55.59</v>
      </c>
      <c r="H210" s="430">
        <v>29.26</v>
      </c>
      <c r="I210" s="387">
        <f>KAPAK!$O$3</f>
        <v>5</v>
      </c>
      <c r="J210" s="449">
        <v>0.08</v>
      </c>
      <c r="K210" s="420">
        <f t="shared" si="3"/>
        <v>40.346799515999997</v>
      </c>
    </row>
    <row r="211" spans="1:11" ht="20.25" thickBot="1">
      <c r="A211" s="64">
        <v>69698403</v>
      </c>
      <c r="B211" s="61">
        <v>8683130013137</v>
      </c>
      <c r="C211" s="106">
        <v>68794430</v>
      </c>
      <c r="D211" s="618" t="s">
        <v>640</v>
      </c>
      <c r="E211" s="96">
        <v>18</v>
      </c>
      <c r="F211" s="96">
        <v>412</v>
      </c>
      <c r="G211" s="429">
        <v>55.59</v>
      </c>
      <c r="H211" s="430">
        <v>29.26</v>
      </c>
      <c r="I211" s="387">
        <f>KAPAK!$O$3</f>
        <v>5</v>
      </c>
      <c r="J211" s="437">
        <v>0.08</v>
      </c>
      <c r="K211" s="389">
        <f t="shared" si="3"/>
        <v>40.346799515999997</v>
      </c>
    </row>
    <row r="212" spans="1:11" ht="20.25" thickBot="1">
      <c r="A212" s="104">
        <v>69698405</v>
      </c>
      <c r="B212" s="300">
        <v>8683130013021</v>
      </c>
      <c r="C212" s="104">
        <v>68794422</v>
      </c>
      <c r="D212" s="427" t="s">
        <v>757</v>
      </c>
      <c r="E212" s="93">
        <v>18</v>
      </c>
      <c r="F212" s="428">
        <v>350</v>
      </c>
      <c r="G212" s="429">
        <v>45.5</v>
      </c>
      <c r="H212" s="430">
        <v>15.756460048426124</v>
      </c>
      <c r="I212" s="387">
        <f>KAPAK!$O$3</f>
        <v>5</v>
      </c>
      <c r="J212" s="431">
        <v>0.18</v>
      </c>
      <c r="K212" s="467">
        <f t="shared" si="3"/>
        <v>42.968838770000012</v>
      </c>
    </row>
    <row r="213" spans="1:11" ht="20.25" thickBot="1">
      <c r="A213" s="104">
        <v>69698411</v>
      </c>
      <c r="B213" s="300">
        <v>8683130013038</v>
      </c>
      <c r="C213" s="104">
        <v>68794420</v>
      </c>
      <c r="D213" s="427" t="s">
        <v>756</v>
      </c>
      <c r="E213" s="93">
        <v>18</v>
      </c>
      <c r="F213" s="428">
        <v>350</v>
      </c>
      <c r="G213" s="429">
        <v>45.5</v>
      </c>
      <c r="H213" s="430">
        <v>15.756460048426124</v>
      </c>
      <c r="I213" s="387">
        <f>KAPAK!$O$3</f>
        <v>5</v>
      </c>
      <c r="J213" s="432">
        <v>0.18</v>
      </c>
      <c r="K213" s="468">
        <f t="shared" si="3"/>
        <v>42.968838770000012</v>
      </c>
    </row>
    <row r="214" spans="1:11" ht="20.25" thickBot="1">
      <c r="A214" s="104">
        <v>69698383</v>
      </c>
      <c r="B214" s="300">
        <v>8690637966644</v>
      </c>
      <c r="C214" s="104">
        <v>68352821</v>
      </c>
      <c r="D214" s="427" t="s">
        <v>295</v>
      </c>
      <c r="E214" s="93">
        <v>18</v>
      </c>
      <c r="F214" s="428">
        <v>350</v>
      </c>
      <c r="G214" s="429">
        <v>45.5</v>
      </c>
      <c r="H214" s="430">
        <v>15.756460048426124</v>
      </c>
      <c r="I214" s="387">
        <f>KAPAK!$O$3</f>
        <v>5</v>
      </c>
      <c r="J214" s="431">
        <v>0.18</v>
      </c>
      <c r="K214" s="467">
        <f t="shared" si="3"/>
        <v>42.968838770000012</v>
      </c>
    </row>
    <row r="215" spans="1:11" ht="20.25" thickBot="1">
      <c r="A215" s="64">
        <v>69698492</v>
      </c>
      <c r="B215" s="61">
        <v>8690637506079</v>
      </c>
      <c r="C215" s="106">
        <v>68352823</v>
      </c>
      <c r="D215" s="435" t="s">
        <v>1745</v>
      </c>
      <c r="E215" s="96">
        <v>18</v>
      </c>
      <c r="F215" s="436">
        <v>350</v>
      </c>
      <c r="G215" s="429">
        <v>45.5</v>
      </c>
      <c r="H215" s="430">
        <v>15.756460048426124</v>
      </c>
      <c r="I215" s="387">
        <f>KAPAK!$O$3</f>
        <v>5</v>
      </c>
      <c r="J215" s="437">
        <v>0.18</v>
      </c>
      <c r="K215" s="469">
        <f t="shared" si="3"/>
        <v>42.968838770000012</v>
      </c>
    </row>
    <row r="216" spans="1:11" ht="20.25" thickBot="1">
      <c r="A216" s="144">
        <v>68715619</v>
      </c>
      <c r="B216" s="300">
        <v>8683130005071</v>
      </c>
      <c r="C216" s="144">
        <v>68715619</v>
      </c>
      <c r="D216" s="433" t="s">
        <v>376</v>
      </c>
      <c r="E216" s="396">
        <v>30</v>
      </c>
      <c r="F216" s="470">
        <v>325</v>
      </c>
      <c r="G216" s="429">
        <v>53.55</v>
      </c>
      <c r="H216" s="430">
        <v>13.951545530492904</v>
      </c>
      <c r="I216" s="387">
        <f>KAPAK!$O$3</f>
        <v>5</v>
      </c>
      <c r="J216" s="431">
        <v>0.08</v>
      </c>
      <c r="K216" s="412">
        <f t="shared" si="3"/>
        <v>47.277000000000001</v>
      </c>
    </row>
    <row r="217" spans="1:11" ht="20.25" thickBot="1">
      <c r="A217" s="149">
        <v>68715625</v>
      </c>
      <c r="B217" s="300">
        <v>8683130005101</v>
      </c>
      <c r="C217" s="149">
        <v>68715625</v>
      </c>
      <c r="D217" s="471" t="s">
        <v>377</v>
      </c>
      <c r="E217" s="98">
        <v>30</v>
      </c>
      <c r="F217" s="457">
        <v>325</v>
      </c>
      <c r="G217" s="429">
        <v>53.55</v>
      </c>
      <c r="H217" s="430">
        <v>13.951545530492904</v>
      </c>
      <c r="I217" s="387">
        <f>KAPAK!$O$3</f>
        <v>5</v>
      </c>
      <c r="J217" s="431">
        <v>0.08</v>
      </c>
      <c r="K217" s="412">
        <f t="shared" si="3"/>
        <v>47.277000000000001</v>
      </c>
    </row>
    <row r="218" spans="1:11" ht="20.25" thickBot="1">
      <c r="A218" s="106">
        <v>68715617</v>
      </c>
      <c r="B218" s="300">
        <v>8683130005064</v>
      </c>
      <c r="C218" s="106">
        <v>68715617</v>
      </c>
      <c r="D218" s="472" t="s">
        <v>378</v>
      </c>
      <c r="E218" s="96">
        <v>30</v>
      </c>
      <c r="F218" s="436">
        <v>325</v>
      </c>
      <c r="G218" s="429">
        <v>53.55</v>
      </c>
      <c r="H218" s="430">
        <v>13.951545530492904</v>
      </c>
      <c r="I218" s="387">
        <f>KAPAK!$O$3</f>
        <v>5</v>
      </c>
      <c r="J218" s="473">
        <v>0.08</v>
      </c>
      <c r="K218" s="403">
        <f t="shared" si="3"/>
        <v>47.277000000000001</v>
      </c>
    </row>
    <row r="219" spans="1:11" ht="20.25" thickBot="1">
      <c r="A219" s="67">
        <v>69681514</v>
      </c>
      <c r="B219" s="61">
        <v>8683130040577</v>
      </c>
      <c r="C219" s="67">
        <v>69681514</v>
      </c>
      <c r="D219" s="474" t="s">
        <v>796</v>
      </c>
      <c r="E219" s="93">
        <v>30</v>
      </c>
      <c r="F219" s="93">
        <v>360</v>
      </c>
      <c r="G219" s="429">
        <v>71.930000000000007</v>
      </c>
      <c r="H219" s="430">
        <v>0</v>
      </c>
      <c r="I219" s="387">
        <f>KAPAK!$O$3</f>
        <v>5</v>
      </c>
      <c r="J219" s="434">
        <v>0.08</v>
      </c>
      <c r="K219" s="398">
        <f t="shared" si="3"/>
        <v>73.800180000000012</v>
      </c>
    </row>
    <row r="220" spans="1:11" ht="20.25" thickBot="1">
      <c r="A220" s="68">
        <v>69681512</v>
      </c>
      <c r="B220" s="61">
        <v>8683130040607</v>
      </c>
      <c r="C220" s="68">
        <v>69681512</v>
      </c>
      <c r="D220" s="474" t="s">
        <v>797</v>
      </c>
      <c r="E220" s="93">
        <v>30</v>
      </c>
      <c r="F220" s="93">
        <v>360</v>
      </c>
      <c r="G220" s="429">
        <v>71.930000000000007</v>
      </c>
      <c r="H220" s="430">
        <v>0</v>
      </c>
      <c r="I220" s="387">
        <f>KAPAK!$O$3</f>
        <v>5</v>
      </c>
      <c r="J220" s="449">
        <v>0.08</v>
      </c>
      <c r="K220" s="420">
        <f t="shared" si="3"/>
        <v>73.800180000000012</v>
      </c>
    </row>
    <row r="221" spans="1:11" ht="20.25" thickBot="1">
      <c r="A221" s="169">
        <v>69705361</v>
      </c>
      <c r="B221" s="300">
        <v>8683130045541</v>
      </c>
      <c r="C221" s="169">
        <v>69705361</v>
      </c>
      <c r="D221" s="625" t="s">
        <v>760</v>
      </c>
      <c r="E221" s="93">
        <v>30</v>
      </c>
      <c r="F221" s="93">
        <v>350</v>
      </c>
      <c r="G221" s="429">
        <v>59.41</v>
      </c>
      <c r="H221" s="430">
        <v>29.05</v>
      </c>
      <c r="I221" s="387">
        <f>KAPAK!$O$3</f>
        <v>5</v>
      </c>
      <c r="J221" s="434">
        <v>0.08</v>
      </c>
      <c r="K221" s="398">
        <f t="shared" si="3"/>
        <v>43.247331270000004</v>
      </c>
    </row>
    <row r="222" spans="1:11" ht="20.25" thickBot="1">
      <c r="A222" s="298">
        <v>69705353</v>
      </c>
      <c r="B222" s="300">
        <v>8683130045572</v>
      </c>
      <c r="C222" s="298">
        <v>69705353</v>
      </c>
      <c r="D222" s="626" t="s">
        <v>761</v>
      </c>
      <c r="E222" s="93">
        <v>30</v>
      </c>
      <c r="F222" s="93">
        <v>350</v>
      </c>
      <c r="G222" s="429">
        <v>59.41</v>
      </c>
      <c r="H222" s="430">
        <v>29.05</v>
      </c>
      <c r="I222" s="387">
        <f>KAPAK!$O$3</f>
        <v>5</v>
      </c>
      <c r="J222" s="449">
        <v>0.08</v>
      </c>
      <c r="K222" s="420">
        <f t="shared" si="3"/>
        <v>43.247331270000004</v>
      </c>
    </row>
    <row r="223" spans="1:11" ht="20.25" thickBot="1">
      <c r="A223" s="298">
        <v>69705367</v>
      </c>
      <c r="B223" s="300">
        <v>8683130045640</v>
      </c>
      <c r="C223" s="298">
        <v>69705367</v>
      </c>
      <c r="D223" s="626" t="s">
        <v>762</v>
      </c>
      <c r="E223" s="93">
        <v>30</v>
      </c>
      <c r="F223" s="93">
        <v>350</v>
      </c>
      <c r="G223" s="429">
        <v>59.41</v>
      </c>
      <c r="H223" s="430">
        <v>29.05</v>
      </c>
      <c r="I223" s="387">
        <f>KAPAK!$O$3</f>
        <v>5</v>
      </c>
      <c r="J223" s="449">
        <v>0.08</v>
      </c>
      <c r="K223" s="420">
        <f t="shared" si="3"/>
        <v>43.247331270000004</v>
      </c>
    </row>
    <row r="224" spans="1:11" ht="20.25" thickBot="1">
      <c r="A224" s="298">
        <v>69705357</v>
      </c>
      <c r="B224" s="300">
        <v>8683130045527</v>
      </c>
      <c r="C224" s="298">
        <v>69705357</v>
      </c>
      <c r="D224" s="626" t="s">
        <v>763</v>
      </c>
      <c r="E224" s="93">
        <v>30</v>
      </c>
      <c r="F224" s="93">
        <v>350</v>
      </c>
      <c r="G224" s="429">
        <v>59.41</v>
      </c>
      <c r="H224" s="430">
        <v>29.05</v>
      </c>
      <c r="I224" s="387">
        <f>KAPAK!$O$3</f>
        <v>5</v>
      </c>
      <c r="J224" s="449">
        <v>0.08</v>
      </c>
      <c r="K224" s="420">
        <f t="shared" si="3"/>
        <v>43.247331270000004</v>
      </c>
    </row>
    <row r="225" spans="1:11" ht="20.25" thickBot="1">
      <c r="A225" s="298">
        <v>69705365</v>
      </c>
      <c r="B225" s="300">
        <v>8683130045602</v>
      </c>
      <c r="C225" s="298">
        <v>69705365</v>
      </c>
      <c r="D225" s="626" t="s">
        <v>764</v>
      </c>
      <c r="E225" s="93">
        <v>30</v>
      </c>
      <c r="F225" s="93">
        <v>350</v>
      </c>
      <c r="G225" s="429">
        <v>59.41</v>
      </c>
      <c r="H225" s="430">
        <v>29.05</v>
      </c>
      <c r="I225" s="387">
        <f>KAPAK!$O$3</f>
        <v>5</v>
      </c>
      <c r="J225" s="449">
        <v>0.08</v>
      </c>
      <c r="K225" s="420">
        <f t="shared" si="3"/>
        <v>43.247331270000004</v>
      </c>
    </row>
    <row r="226" spans="1:11" ht="20.25" thickBot="1">
      <c r="A226" s="298">
        <v>69705363</v>
      </c>
      <c r="B226" s="300">
        <v>8683130045589</v>
      </c>
      <c r="C226" s="298">
        <v>69705363</v>
      </c>
      <c r="D226" s="626" t="s">
        <v>765</v>
      </c>
      <c r="E226" s="93">
        <v>30</v>
      </c>
      <c r="F226" s="93">
        <v>350</v>
      </c>
      <c r="G226" s="429">
        <v>59.41</v>
      </c>
      <c r="H226" s="430">
        <v>29.05</v>
      </c>
      <c r="I226" s="387">
        <f>KAPAK!$O$3</f>
        <v>5</v>
      </c>
      <c r="J226" s="449">
        <v>0.08</v>
      </c>
      <c r="K226" s="420">
        <f t="shared" si="3"/>
        <v>43.247331270000004</v>
      </c>
    </row>
    <row r="227" spans="1:11" ht="20.25" thickBot="1">
      <c r="A227" s="298">
        <v>69705355</v>
      </c>
      <c r="B227" s="300">
        <v>8683130045633</v>
      </c>
      <c r="C227" s="298">
        <v>69705355</v>
      </c>
      <c r="D227" s="626" t="s">
        <v>766</v>
      </c>
      <c r="E227" s="93">
        <v>30</v>
      </c>
      <c r="F227" s="93">
        <v>350</v>
      </c>
      <c r="G227" s="429">
        <v>59.41</v>
      </c>
      <c r="H227" s="430">
        <v>29.05</v>
      </c>
      <c r="I227" s="387">
        <f>KAPAK!$O$3</f>
        <v>5</v>
      </c>
      <c r="J227" s="449">
        <v>0.08</v>
      </c>
      <c r="K227" s="420">
        <f t="shared" si="3"/>
        <v>43.247331270000004</v>
      </c>
    </row>
    <row r="228" spans="1:11" ht="20.25" thickBot="1">
      <c r="A228" s="298">
        <v>69705351</v>
      </c>
      <c r="B228" s="300">
        <v>8683130045619</v>
      </c>
      <c r="C228" s="298">
        <v>69705351</v>
      </c>
      <c r="D228" s="626" t="s">
        <v>767</v>
      </c>
      <c r="E228" s="93">
        <v>30</v>
      </c>
      <c r="F228" s="93">
        <v>350</v>
      </c>
      <c r="G228" s="429">
        <v>59.41</v>
      </c>
      <c r="H228" s="430">
        <v>29.05</v>
      </c>
      <c r="I228" s="387">
        <f>KAPAK!$O$3</f>
        <v>5</v>
      </c>
      <c r="J228" s="449">
        <v>0.08</v>
      </c>
      <c r="K228" s="420">
        <f t="shared" si="3"/>
        <v>43.247331270000004</v>
      </c>
    </row>
    <row r="229" spans="1:11" ht="20.25" thickBot="1">
      <c r="A229" s="298">
        <v>69705347</v>
      </c>
      <c r="B229" s="300">
        <v>8683130045626</v>
      </c>
      <c r="C229" s="298">
        <v>69705347</v>
      </c>
      <c r="D229" s="626" t="s">
        <v>768</v>
      </c>
      <c r="E229" s="93">
        <v>30</v>
      </c>
      <c r="F229" s="93">
        <v>350</v>
      </c>
      <c r="G229" s="429">
        <v>59.41</v>
      </c>
      <c r="H229" s="430">
        <v>29.05</v>
      </c>
      <c r="I229" s="387">
        <f>KAPAK!$O$3</f>
        <v>5</v>
      </c>
      <c r="J229" s="449">
        <v>0.08</v>
      </c>
      <c r="K229" s="420">
        <f t="shared" si="3"/>
        <v>43.247331270000004</v>
      </c>
    </row>
    <row r="230" spans="1:11" ht="20.25" thickBot="1">
      <c r="A230" s="298">
        <v>69705343</v>
      </c>
      <c r="B230" s="300">
        <v>8683130045558</v>
      </c>
      <c r="C230" s="298">
        <v>69705343</v>
      </c>
      <c r="D230" s="626" t="s">
        <v>769</v>
      </c>
      <c r="E230" s="93">
        <v>30</v>
      </c>
      <c r="F230" s="93">
        <v>350</v>
      </c>
      <c r="G230" s="429">
        <v>59.41</v>
      </c>
      <c r="H230" s="430">
        <v>29.05</v>
      </c>
      <c r="I230" s="387">
        <f>KAPAK!$O$3</f>
        <v>5</v>
      </c>
      <c r="J230" s="449">
        <v>0.08</v>
      </c>
      <c r="K230" s="420">
        <f t="shared" si="3"/>
        <v>43.247331270000004</v>
      </c>
    </row>
    <row r="231" spans="1:11" ht="20.25" thickBot="1">
      <c r="A231" s="97">
        <v>69705349</v>
      </c>
      <c r="B231" s="300">
        <v>8683130045565</v>
      </c>
      <c r="C231" s="97">
        <v>69705349</v>
      </c>
      <c r="D231" s="607" t="s">
        <v>770</v>
      </c>
      <c r="E231" s="93">
        <v>30</v>
      </c>
      <c r="F231" s="93">
        <v>350</v>
      </c>
      <c r="G231" s="429">
        <v>59.41</v>
      </c>
      <c r="H231" s="430">
        <v>29.05</v>
      </c>
      <c r="I231" s="387">
        <f>KAPAK!$O$3</f>
        <v>5</v>
      </c>
      <c r="J231" s="432">
        <v>0.08</v>
      </c>
      <c r="K231" s="391">
        <f t="shared" si="3"/>
        <v>43.247331270000004</v>
      </c>
    </row>
    <row r="232" spans="1:11" ht="20.25" thickBot="1">
      <c r="A232" s="301">
        <v>69705345</v>
      </c>
      <c r="B232" s="300">
        <v>8683130045596</v>
      </c>
      <c r="C232" s="301">
        <v>69705345</v>
      </c>
      <c r="D232" s="627" t="s">
        <v>771</v>
      </c>
      <c r="E232" s="93">
        <v>30</v>
      </c>
      <c r="F232" s="93">
        <v>350</v>
      </c>
      <c r="G232" s="429">
        <v>59.41</v>
      </c>
      <c r="H232" s="430">
        <v>29.05</v>
      </c>
      <c r="I232" s="387">
        <f>KAPAK!$O$3</f>
        <v>5</v>
      </c>
      <c r="J232" s="476">
        <v>0.08</v>
      </c>
      <c r="K232" s="477">
        <f t="shared" si="3"/>
        <v>43.247331270000004</v>
      </c>
    </row>
    <row r="233" spans="1:11" ht="20.25" thickBot="1">
      <c r="A233" s="123">
        <v>68782006</v>
      </c>
      <c r="B233" s="125">
        <v>8683130010327</v>
      </c>
      <c r="C233" s="123">
        <v>68782006</v>
      </c>
      <c r="D233" s="471" t="s">
        <v>365</v>
      </c>
      <c r="E233" s="95">
        <v>16</v>
      </c>
      <c r="F233" s="95">
        <v>485</v>
      </c>
      <c r="G233" s="429">
        <v>82.33</v>
      </c>
      <c r="H233" s="430">
        <v>25.647962299091589</v>
      </c>
      <c r="I233" s="387">
        <f>KAPAK!$O$3</f>
        <v>5</v>
      </c>
      <c r="J233" s="449">
        <v>0.08</v>
      </c>
      <c r="K233" s="420">
        <f t="shared" si="3"/>
        <v>62.805597487775998</v>
      </c>
    </row>
    <row r="234" spans="1:11" ht="20.25" thickBot="1">
      <c r="A234" s="123">
        <v>68782012</v>
      </c>
      <c r="B234" s="125">
        <v>8683130010341</v>
      </c>
      <c r="C234" s="123">
        <v>68782012</v>
      </c>
      <c r="D234" s="471" t="s">
        <v>366</v>
      </c>
      <c r="E234" s="95">
        <v>16</v>
      </c>
      <c r="F234" s="95">
        <v>485</v>
      </c>
      <c r="G234" s="429">
        <v>82.33</v>
      </c>
      <c r="H234" s="430">
        <v>25.647962299091589</v>
      </c>
      <c r="I234" s="387">
        <f>KAPAK!$O$3</f>
        <v>5</v>
      </c>
      <c r="J234" s="449">
        <v>0.08</v>
      </c>
      <c r="K234" s="420">
        <f t="shared" si="3"/>
        <v>62.805597487775998</v>
      </c>
    </row>
    <row r="235" spans="1:11" ht="20.25" thickBot="1">
      <c r="A235" s="123">
        <v>68792318</v>
      </c>
      <c r="B235" s="125">
        <v>8683130012574</v>
      </c>
      <c r="C235" s="123">
        <v>68792318</v>
      </c>
      <c r="D235" s="471" t="s">
        <v>367</v>
      </c>
      <c r="E235" s="95">
        <v>16</v>
      </c>
      <c r="F235" s="95">
        <v>485</v>
      </c>
      <c r="G235" s="429">
        <v>82.33</v>
      </c>
      <c r="H235" s="430">
        <v>25.647962299091589</v>
      </c>
      <c r="I235" s="387">
        <f>KAPAK!$O$3</f>
        <v>5</v>
      </c>
      <c r="J235" s="449">
        <v>0.08</v>
      </c>
      <c r="K235" s="420">
        <f t="shared" si="3"/>
        <v>62.805597487775998</v>
      </c>
    </row>
    <row r="236" spans="1:11" ht="20.25" thickBot="1">
      <c r="A236" s="123">
        <v>68792320</v>
      </c>
      <c r="B236" s="125">
        <v>8683130012550</v>
      </c>
      <c r="C236" s="123">
        <v>68792320</v>
      </c>
      <c r="D236" s="471" t="s">
        <v>368</v>
      </c>
      <c r="E236" s="95">
        <v>16</v>
      </c>
      <c r="F236" s="95">
        <v>485</v>
      </c>
      <c r="G236" s="429">
        <v>82.33</v>
      </c>
      <c r="H236" s="430">
        <v>25.647962299091589</v>
      </c>
      <c r="I236" s="387">
        <f>KAPAK!$O$3</f>
        <v>5</v>
      </c>
      <c r="J236" s="449">
        <v>0.08</v>
      </c>
      <c r="K236" s="420">
        <f t="shared" si="3"/>
        <v>62.805597487775998</v>
      </c>
    </row>
    <row r="237" spans="1:11" ht="20.25" thickBot="1">
      <c r="A237" s="123">
        <v>68792324</v>
      </c>
      <c r="B237" s="125">
        <v>8683130012567</v>
      </c>
      <c r="C237" s="123">
        <v>68792324</v>
      </c>
      <c r="D237" s="471" t="s">
        <v>369</v>
      </c>
      <c r="E237" s="95">
        <v>16</v>
      </c>
      <c r="F237" s="95">
        <v>485</v>
      </c>
      <c r="G237" s="429">
        <v>82.33</v>
      </c>
      <c r="H237" s="430">
        <v>25.647962299091589</v>
      </c>
      <c r="I237" s="387">
        <f>KAPAK!$O$3</f>
        <v>5</v>
      </c>
      <c r="J237" s="449">
        <v>0.08</v>
      </c>
      <c r="K237" s="420">
        <f t="shared" si="3"/>
        <v>62.805597487775998</v>
      </c>
    </row>
    <row r="238" spans="1:11" ht="20.25" thickBot="1">
      <c r="A238" s="123">
        <v>68782030</v>
      </c>
      <c r="B238" s="125">
        <v>8683130010624</v>
      </c>
      <c r="C238" s="123">
        <v>68782030</v>
      </c>
      <c r="D238" s="471" t="s">
        <v>370</v>
      </c>
      <c r="E238" s="95">
        <v>16</v>
      </c>
      <c r="F238" s="95">
        <v>485</v>
      </c>
      <c r="G238" s="429">
        <v>82.33</v>
      </c>
      <c r="H238" s="430">
        <v>25.647962299091589</v>
      </c>
      <c r="I238" s="387">
        <f>KAPAK!$O$3</f>
        <v>5</v>
      </c>
      <c r="J238" s="449">
        <v>0.08</v>
      </c>
      <c r="K238" s="420">
        <f t="shared" si="3"/>
        <v>62.805597487775998</v>
      </c>
    </row>
    <row r="239" spans="1:11" ht="20.25" thickBot="1">
      <c r="A239" s="123">
        <v>68781995</v>
      </c>
      <c r="B239" s="125">
        <v>8683130010389</v>
      </c>
      <c r="C239" s="123">
        <v>68781995</v>
      </c>
      <c r="D239" s="471" t="s">
        <v>371</v>
      </c>
      <c r="E239" s="95">
        <v>16</v>
      </c>
      <c r="F239" s="95">
        <v>485</v>
      </c>
      <c r="G239" s="429">
        <v>82.33</v>
      </c>
      <c r="H239" s="430">
        <v>25.647962299091589</v>
      </c>
      <c r="I239" s="387">
        <f>KAPAK!$O$3</f>
        <v>5</v>
      </c>
      <c r="J239" s="449">
        <v>0.08</v>
      </c>
      <c r="K239" s="420">
        <f t="shared" si="3"/>
        <v>62.805597487775998</v>
      </c>
    </row>
    <row r="240" spans="1:11" ht="20.25" thickBot="1">
      <c r="A240" s="123">
        <v>68782010</v>
      </c>
      <c r="B240" s="125">
        <v>8683130010419</v>
      </c>
      <c r="C240" s="123">
        <v>68782010</v>
      </c>
      <c r="D240" s="471" t="s">
        <v>372</v>
      </c>
      <c r="E240" s="95">
        <v>16</v>
      </c>
      <c r="F240" s="95">
        <v>485</v>
      </c>
      <c r="G240" s="429">
        <v>82.33</v>
      </c>
      <c r="H240" s="430">
        <v>25.647962299091589</v>
      </c>
      <c r="I240" s="387">
        <f>KAPAK!$O$3</f>
        <v>5</v>
      </c>
      <c r="J240" s="449">
        <v>0.08</v>
      </c>
      <c r="K240" s="420">
        <f t="shared" si="3"/>
        <v>62.805597487775998</v>
      </c>
    </row>
    <row r="241" spans="1:11" ht="20.25" thickBot="1">
      <c r="A241" s="123">
        <v>68781991</v>
      </c>
      <c r="B241" s="125">
        <v>8683130010402</v>
      </c>
      <c r="C241" s="123">
        <v>68781991</v>
      </c>
      <c r="D241" s="471" t="s">
        <v>373</v>
      </c>
      <c r="E241" s="95">
        <v>16</v>
      </c>
      <c r="F241" s="95">
        <v>485</v>
      </c>
      <c r="G241" s="429">
        <v>82.33</v>
      </c>
      <c r="H241" s="430">
        <v>25.647962299091589</v>
      </c>
      <c r="I241" s="387">
        <f>KAPAK!$O$3</f>
        <v>5</v>
      </c>
      <c r="J241" s="449">
        <v>0.08</v>
      </c>
      <c r="K241" s="420">
        <f t="shared" si="3"/>
        <v>62.805597487775998</v>
      </c>
    </row>
    <row r="242" spans="1:11" ht="20.25" thickBot="1">
      <c r="A242" s="115">
        <v>68781993</v>
      </c>
      <c r="B242" s="125">
        <v>8683130010396</v>
      </c>
      <c r="C242" s="115">
        <v>68781993</v>
      </c>
      <c r="D242" s="94" t="s">
        <v>374</v>
      </c>
      <c r="E242" s="95">
        <v>16</v>
      </c>
      <c r="F242" s="95">
        <v>485</v>
      </c>
      <c r="G242" s="429">
        <v>82.33</v>
      </c>
      <c r="H242" s="430">
        <v>25.647962299091589</v>
      </c>
      <c r="I242" s="387">
        <f>KAPAK!$O$3</f>
        <v>5</v>
      </c>
      <c r="J242" s="432">
        <v>0.08</v>
      </c>
      <c r="K242" s="391">
        <f t="shared" si="3"/>
        <v>62.805597487775998</v>
      </c>
    </row>
    <row r="243" spans="1:11" ht="20.25" thickBot="1">
      <c r="A243" s="291">
        <v>68782034</v>
      </c>
      <c r="B243" s="292">
        <v>8683130010648</v>
      </c>
      <c r="C243" s="291">
        <v>68782034</v>
      </c>
      <c r="D243" s="475" t="s">
        <v>375</v>
      </c>
      <c r="E243" s="478">
        <v>16</v>
      </c>
      <c r="F243" s="479">
        <v>485</v>
      </c>
      <c r="G243" s="429">
        <v>82.33</v>
      </c>
      <c r="H243" s="430">
        <v>25.647962299091589</v>
      </c>
      <c r="I243" s="387">
        <f>KAPAK!$O$3</f>
        <v>5</v>
      </c>
      <c r="J243" s="476">
        <v>0.08</v>
      </c>
      <c r="K243" s="477">
        <f t="shared" si="3"/>
        <v>62.805597487775998</v>
      </c>
    </row>
    <row r="244" spans="1:11" ht="20.25" thickBot="1">
      <c r="A244" s="60">
        <v>68832513</v>
      </c>
      <c r="B244" s="65">
        <v>8720181219450</v>
      </c>
      <c r="C244" s="60">
        <v>68832513</v>
      </c>
      <c r="D244" s="611" t="s">
        <v>183</v>
      </c>
      <c r="E244" s="93">
        <v>48</v>
      </c>
      <c r="F244" s="428">
        <v>90</v>
      </c>
      <c r="G244" s="429">
        <v>16.95</v>
      </c>
      <c r="H244" s="430">
        <v>14</v>
      </c>
      <c r="I244" s="387">
        <f>KAPAK!$O$3</f>
        <v>5</v>
      </c>
      <c r="J244" s="431">
        <v>0.08</v>
      </c>
      <c r="K244" s="412">
        <f t="shared" si="3"/>
        <v>14.956002</v>
      </c>
    </row>
    <row r="245" spans="1:11" ht="20.25" thickBot="1">
      <c r="A245" s="62">
        <v>68843662</v>
      </c>
      <c r="B245" s="65">
        <v>8720182255716</v>
      </c>
      <c r="C245" s="62">
        <v>68843662</v>
      </c>
      <c r="D245" s="611" t="s">
        <v>10</v>
      </c>
      <c r="E245" s="95">
        <v>48</v>
      </c>
      <c r="F245" s="440">
        <v>90</v>
      </c>
      <c r="G245" s="429">
        <v>16.95</v>
      </c>
      <c r="H245" s="430">
        <v>14</v>
      </c>
      <c r="I245" s="387">
        <f>KAPAK!$O$3</f>
        <v>5</v>
      </c>
      <c r="J245" s="432">
        <v>0.08</v>
      </c>
      <c r="K245" s="391">
        <f t="shared" si="3"/>
        <v>14.956002</v>
      </c>
    </row>
    <row r="246" spans="1:11" ht="20.25" thickBot="1">
      <c r="A246" s="62">
        <v>68832512</v>
      </c>
      <c r="B246" s="65">
        <v>8720181219443</v>
      </c>
      <c r="C246" s="62">
        <v>68832512</v>
      </c>
      <c r="D246" s="611" t="s">
        <v>11</v>
      </c>
      <c r="E246" s="95">
        <v>48</v>
      </c>
      <c r="F246" s="440">
        <v>90</v>
      </c>
      <c r="G246" s="429">
        <v>16.95</v>
      </c>
      <c r="H246" s="430">
        <v>14</v>
      </c>
      <c r="I246" s="387">
        <f>KAPAK!$O$3</f>
        <v>5</v>
      </c>
      <c r="J246" s="432">
        <v>0.08</v>
      </c>
      <c r="K246" s="391">
        <f t="shared" si="3"/>
        <v>14.956002</v>
      </c>
    </row>
    <row r="247" spans="1:11" ht="20.25" thickBot="1">
      <c r="A247" s="62">
        <v>68832514</v>
      </c>
      <c r="B247" s="65">
        <v>8720181219467</v>
      </c>
      <c r="C247" s="62">
        <v>68832514</v>
      </c>
      <c r="D247" s="611" t="s">
        <v>12</v>
      </c>
      <c r="E247" s="95">
        <v>48</v>
      </c>
      <c r="F247" s="440">
        <v>90</v>
      </c>
      <c r="G247" s="429">
        <v>16.95</v>
      </c>
      <c r="H247" s="430">
        <v>14</v>
      </c>
      <c r="I247" s="387">
        <f>KAPAK!$O$3</f>
        <v>5</v>
      </c>
      <c r="J247" s="432">
        <v>0.08</v>
      </c>
      <c r="K247" s="391">
        <f t="shared" si="3"/>
        <v>14.956002</v>
      </c>
    </row>
    <row r="248" spans="1:11" ht="20.25" thickBot="1">
      <c r="A248" s="64">
        <v>68832515</v>
      </c>
      <c r="B248" s="65">
        <v>8720181219979</v>
      </c>
      <c r="C248" s="64">
        <v>68832515</v>
      </c>
      <c r="D248" s="617" t="s">
        <v>787</v>
      </c>
      <c r="E248" s="96">
        <v>48</v>
      </c>
      <c r="F248" s="436">
        <v>90</v>
      </c>
      <c r="G248" s="429">
        <v>18.899999999999999</v>
      </c>
      <c r="H248" s="430">
        <v>14</v>
      </c>
      <c r="I248" s="387">
        <f>KAPAK!$O$3</f>
        <v>5</v>
      </c>
      <c r="J248" s="437">
        <v>0.08</v>
      </c>
      <c r="K248" s="389">
        <f t="shared" si="3"/>
        <v>16.676603999999998</v>
      </c>
    </row>
    <row r="249" spans="1:11" ht="20.25" thickBot="1">
      <c r="A249" s="64">
        <v>68849109</v>
      </c>
      <c r="B249" s="65">
        <v>8720182256836</v>
      </c>
      <c r="C249" s="64">
        <v>68849109</v>
      </c>
      <c r="D249" s="480" t="s">
        <v>1432</v>
      </c>
      <c r="E249" s="96">
        <v>12</v>
      </c>
      <c r="F249" s="436">
        <v>360</v>
      </c>
      <c r="G249" s="429">
        <v>51</v>
      </c>
      <c r="H249" s="430">
        <v>14</v>
      </c>
      <c r="I249" s="387">
        <f>KAPAK!$O$3</f>
        <v>5</v>
      </c>
      <c r="J249" s="437">
        <v>0.08</v>
      </c>
      <c r="K249" s="389">
        <f t="shared" si="3"/>
        <v>45.000360000000008</v>
      </c>
    </row>
    <row r="250" spans="1:11" ht="20.25" thickBot="1">
      <c r="A250" s="60">
        <v>69609558</v>
      </c>
      <c r="B250" s="61">
        <v>8683130036105</v>
      </c>
      <c r="C250" s="60">
        <v>69609558</v>
      </c>
      <c r="D250" s="611" t="s">
        <v>798</v>
      </c>
      <c r="E250" s="93">
        <v>12</v>
      </c>
      <c r="F250" s="428">
        <v>450</v>
      </c>
      <c r="G250" s="429">
        <v>59.2</v>
      </c>
      <c r="H250" s="430">
        <v>20</v>
      </c>
      <c r="I250" s="387">
        <f>KAPAK!$O$3</f>
        <v>5</v>
      </c>
      <c r="J250" s="431">
        <v>0.08</v>
      </c>
      <c r="K250" s="412">
        <f t="shared" si="3"/>
        <v>48.591360000000002</v>
      </c>
    </row>
    <row r="251" spans="1:11" ht="20.25" thickBot="1">
      <c r="A251" s="60">
        <v>69609552</v>
      </c>
      <c r="B251" s="61">
        <v>8683130036099</v>
      </c>
      <c r="C251" s="60">
        <v>69609552</v>
      </c>
      <c r="D251" s="611" t="s">
        <v>799</v>
      </c>
      <c r="E251" s="93">
        <v>12</v>
      </c>
      <c r="F251" s="428">
        <v>450</v>
      </c>
      <c r="G251" s="429">
        <v>59.2</v>
      </c>
      <c r="H251" s="430">
        <v>20</v>
      </c>
      <c r="I251" s="387">
        <f>KAPAK!$O$3</f>
        <v>5</v>
      </c>
      <c r="J251" s="431">
        <v>0.08</v>
      </c>
      <c r="K251" s="412">
        <f t="shared" si="3"/>
        <v>48.591360000000002</v>
      </c>
    </row>
    <row r="252" spans="1:11" ht="20.25" thickBot="1">
      <c r="A252" s="62">
        <v>69609554</v>
      </c>
      <c r="B252" s="63">
        <v>8683130036068</v>
      </c>
      <c r="C252" s="62">
        <v>69609554</v>
      </c>
      <c r="D252" s="614" t="s">
        <v>800</v>
      </c>
      <c r="E252" s="95">
        <v>12</v>
      </c>
      <c r="F252" s="440">
        <v>450</v>
      </c>
      <c r="G252" s="429">
        <v>59.2</v>
      </c>
      <c r="H252" s="430">
        <v>20</v>
      </c>
      <c r="I252" s="387">
        <f>KAPAK!$O$3</f>
        <v>5</v>
      </c>
      <c r="J252" s="432">
        <v>0.08</v>
      </c>
      <c r="K252" s="391">
        <f t="shared" si="3"/>
        <v>48.591360000000002</v>
      </c>
    </row>
    <row r="253" spans="1:11" ht="20.25" thickBot="1">
      <c r="A253" s="64">
        <v>69609556</v>
      </c>
      <c r="B253" s="65">
        <v>8683130036082</v>
      </c>
      <c r="C253" s="64">
        <v>69609556</v>
      </c>
      <c r="D253" s="613" t="s">
        <v>801</v>
      </c>
      <c r="E253" s="96">
        <v>12</v>
      </c>
      <c r="F253" s="436">
        <v>450</v>
      </c>
      <c r="G253" s="429">
        <v>59.2</v>
      </c>
      <c r="H253" s="430">
        <v>20</v>
      </c>
      <c r="I253" s="387">
        <f>KAPAK!$O$3</f>
        <v>5</v>
      </c>
      <c r="J253" s="437">
        <v>0.08</v>
      </c>
      <c r="K253" s="389">
        <f t="shared" si="3"/>
        <v>48.591360000000002</v>
      </c>
    </row>
    <row r="254" spans="1:11" ht="20.25" thickBot="1">
      <c r="A254" s="188">
        <v>21122128</v>
      </c>
      <c r="B254" s="189">
        <v>8690637690655</v>
      </c>
      <c r="C254" s="188">
        <v>21122128</v>
      </c>
      <c r="D254" s="486" t="s">
        <v>80</v>
      </c>
      <c r="E254" s="487">
        <v>144</v>
      </c>
      <c r="F254" s="488">
        <v>100</v>
      </c>
      <c r="G254" s="429">
        <v>54.8</v>
      </c>
      <c r="H254" s="430">
        <v>32.5</v>
      </c>
      <c r="I254" s="387">
        <f>KAPAK!$O$3</f>
        <v>5</v>
      </c>
      <c r="J254" s="489">
        <v>0.18</v>
      </c>
      <c r="K254" s="490">
        <f t="shared" si="3"/>
        <v>41.465789999999991</v>
      </c>
    </row>
    <row r="255" spans="1:11" ht="20.25" thickBot="1">
      <c r="A255" s="115">
        <v>67689276</v>
      </c>
      <c r="B255" s="125">
        <v>8690637892356</v>
      </c>
      <c r="C255" s="115">
        <v>67689276</v>
      </c>
      <c r="D255" s="491" t="s">
        <v>159</v>
      </c>
      <c r="E255" s="95">
        <v>24</v>
      </c>
      <c r="F255" s="440">
        <v>150</v>
      </c>
      <c r="G255" s="492">
        <v>54.5</v>
      </c>
      <c r="H255" s="430">
        <v>10.6</v>
      </c>
      <c r="I255" s="387">
        <f>KAPAK!$O$3</f>
        <v>5</v>
      </c>
      <c r="J255" s="432">
        <v>0.18</v>
      </c>
      <c r="K255" s="391">
        <f t="shared" si="3"/>
        <v>54.618482999999998</v>
      </c>
    </row>
    <row r="256" spans="1:11" ht="20.25" thickBot="1">
      <c r="A256" s="133">
        <v>67615779</v>
      </c>
      <c r="B256" s="136">
        <v>8690637880827</v>
      </c>
      <c r="C256" s="133">
        <v>67615779</v>
      </c>
      <c r="D256" s="486" t="s">
        <v>229</v>
      </c>
      <c r="E256" s="493">
        <v>24</v>
      </c>
      <c r="F256" s="493">
        <v>150</v>
      </c>
      <c r="G256" s="492">
        <v>54.5</v>
      </c>
      <c r="H256" s="430">
        <v>10.6</v>
      </c>
      <c r="I256" s="387">
        <f>KAPAK!$O$3</f>
        <v>5</v>
      </c>
      <c r="J256" s="494">
        <v>0.18</v>
      </c>
      <c r="K256" s="495">
        <f t="shared" si="3"/>
        <v>54.618482999999998</v>
      </c>
    </row>
    <row r="257" spans="1:11" ht="20.25" thickBot="1">
      <c r="A257" s="129">
        <v>67615675</v>
      </c>
      <c r="B257" s="136">
        <v>8690637880643</v>
      </c>
      <c r="C257" s="129">
        <v>67615675</v>
      </c>
      <c r="D257" s="486" t="s">
        <v>230</v>
      </c>
      <c r="E257" s="497">
        <v>24</v>
      </c>
      <c r="F257" s="497">
        <v>150</v>
      </c>
      <c r="G257" s="492">
        <v>54.5</v>
      </c>
      <c r="H257" s="430">
        <v>10.6</v>
      </c>
      <c r="I257" s="387">
        <f>KAPAK!$O$3</f>
        <v>5</v>
      </c>
      <c r="J257" s="498">
        <v>0.18</v>
      </c>
      <c r="K257" s="499">
        <f t="shared" si="3"/>
        <v>54.618482999999998</v>
      </c>
    </row>
    <row r="258" spans="1:11" ht="20.25" thickBot="1">
      <c r="A258" s="129">
        <v>67615671</v>
      </c>
      <c r="B258" s="136">
        <v>8690637880568</v>
      </c>
      <c r="C258" s="129">
        <v>67615671</v>
      </c>
      <c r="D258" s="491" t="s">
        <v>158</v>
      </c>
      <c r="E258" s="497">
        <v>24</v>
      </c>
      <c r="F258" s="497">
        <v>150</v>
      </c>
      <c r="G258" s="492">
        <v>54.5</v>
      </c>
      <c r="H258" s="430">
        <v>10.6</v>
      </c>
      <c r="I258" s="387">
        <f>KAPAK!$O$3</f>
        <v>5</v>
      </c>
      <c r="J258" s="498">
        <v>0.18</v>
      </c>
      <c r="K258" s="499">
        <f t="shared" si="3"/>
        <v>54.618482999999998</v>
      </c>
    </row>
    <row r="259" spans="1:11" ht="20.25" thickBot="1">
      <c r="A259" s="129">
        <v>67615669</v>
      </c>
      <c r="B259" s="136">
        <v>8690637880582</v>
      </c>
      <c r="C259" s="129">
        <v>67615669</v>
      </c>
      <c r="D259" s="486" t="s">
        <v>231</v>
      </c>
      <c r="E259" s="497">
        <v>24</v>
      </c>
      <c r="F259" s="497">
        <v>150</v>
      </c>
      <c r="G259" s="492">
        <v>54.5</v>
      </c>
      <c r="H259" s="430">
        <v>10.6</v>
      </c>
      <c r="I259" s="387">
        <f>KAPAK!$O$3</f>
        <v>5</v>
      </c>
      <c r="J259" s="498">
        <v>0.18</v>
      </c>
      <c r="K259" s="499">
        <f t="shared" si="3"/>
        <v>54.618482999999998</v>
      </c>
    </row>
    <row r="260" spans="1:11" ht="20.25" thickBot="1">
      <c r="A260" s="129">
        <v>67615665</v>
      </c>
      <c r="B260" s="136">
        <v>8690637880629</v>
      </c>
      <c r="C260" s="129">
        <v>67615665</v>
      </c>
      <c r="D260" s="486" t="s">
        <v>232</v>
      </c>
      <c r="E260" s="497">
        <v>24</v>
      </c>
      <c r="F260" s="497">
        <v>150</v>
      </c>
      <c r="G260" s="492">
        <v>54.5</v>
      </c>
      <c r="H260" s="430">
        <v>10.6</v>
      </c>
      <c r="I260" s="387">
        <f>KAPAK!$O$3</f>
        <v>5</v>
      </c>
      <c r="J260" s="498">
        <v>0.18</v>
      </c>
      <c r="K260" s="499">
        <f t="shared" si="3"/>
        <v>54.618482999999998</v>
      </c>
    </row>
    <row r="261" spans="1:11" ht="20.25" thickBot="1">
      <c r="A261" s="129">
        <v>67615667</v>
      </c>
      <c r="B261" s="136">
        <v>8690637880605</v>
      </c>
      <c r="C261" s="129">
        <v>67615667</v>
      </c>
      <c r="D261" s="486" t="s">
        <v>266</v>
      </c>
      <c r="E261" s="497">
        <v>24</v>
      </c>
      <c r="F261" s="497">
        <v>150</v>
      </c>
      <c r="G261" s="492">
        <v>54.5</v>
      </c>
      <c r="H261" s="430">
        <v>10.6</v>
      </c>
      <c r="I261" s="387">
        <f>KAPAK!$O$3</f>
        <v>5</v>
      </c>
      <c r="J261" s="498">
        <v>0.18</v>
      </c>
      <c r="K261" s="499">
        <f t="shared" si="3"/>
        <v>54.618482999999998</v>
      </c>
    </row>
    <row r="262" spans="1:11" ht="20.25" thickBot="1">
      <c r="A262" s="129">
        <v>68170051</v>
      </c>
      <c r="B262" s="136">
        <v>8690637946943</v>
      </c>
      <c r="C262" s="129">
        <v>68170051</v>
      </c>
      <c r="D262" s="486" t="s">
        <v>233</v>
      </c>
      <c r="E262" s="497">
        <v>24</v>
      </c>
      <c r="F262" s="497">
        <v>150</v>
      </c>
      <c r="G262" s="492">
        <v>54.5</v>
      </c>
      <c r="H262" s="430">
        <v>10.6</v>
      </c>
      <c r="I262" s="387">
        <f>KAPAK!$O$3</f>
        <v>5</v>
      </c>
      <c r="J262" s="498">
        <v>0.18</v>
      </c>
      <c r="K262" s="499">
        <f t="shared" ref="K262:K325" si="4">(((G262-G262*H262%)-((G262-G262*H262%)*I262%)))*(1+J262)</f>
        <v>54.618482999999998</v>
      </c>
    </row>
    <row r="263" spans="1:11" ht="20.25" thickBot="1">
      <c r="A263" s="130">
        <v>68134880</v>
      </c>
      <c r="B263" s="134">
        <v>8690637942365</v>
      </c>
      <c r="C263" s="130">
        <v>68134880</v>
      </c>
      <c r="D263" s="501" t="s">
        <v>234</v>
      </c>
      <c r="E263" s="502">
        <v>24</v>
      </c>
      <c r="F263" s="502">
        <v>150</v>
      </c>
      <c r="G263" s="492">
        <v>54.5</v>
      </c>
      <c r="H263" s="430">
        <v>10.6</v>
      </c>
      <c r="I263" s="387">
        <f>KAPAK!$O$3</f>
        <v>5</v>
      </c>
      <c r="J263" s="503">
        <v>0.18</v>
      </c>
      <c r="K263" s="504">
        <f t="shared" si="4"/>
        <v>54.618482999999998</v>
      </c>
    </row>
    <row r="264" spans="1:11" ht="20.25" thickBot="1">
      <c r="A264" s="117">
        <v>68537548</v>
      </c>
      <c r="B264" s="154">
        <v>8690637988028</v>
      </c>
      <c r="C264" s="117">
        <v>68537548</v>
      </c>
      <c r="D264" s="506" t="s">
        <v>316</v>
      </c>
      <c r="E264" s="507">
        <v>24</v>
      </c>
      <c r="F264" s="96">
        <v>150</v>
      </c>
      <c r="G264" s="492">
        <v>54.5</v>
      </c>
      <c r="H264" s="430">
        <v>10.6</v>
      </c>
      <c r="I264" s="387">
        <f>KAPAK!$O$3</f>
        <v>5</v>
      </c>
      <c r="J264" s="437">
        <v>0.18</v>
      </c>
      <c r="K264" s="389">
        <f t="shared" si="4"/>
        <v>54.618482999999998</v>
      </c>
    </row>
    <row r="265" spans="1:11" ht="20.25" thickBot="1">
      <c r="A265" s="129">
        <v>68840429</v>
      </c>
      <c r="B265" s="136">
        <v>8683130019429</v>
      </c>
      <c r="C265" s="190">
        <v>68840429</v>
      </c>
      <c r="D265" s="486" t="s">
        <v>232</v>
      </c>
      <c r="E265" s="497">
        <v>24</v>
      </c>
      <c r="F265" s="497">
        <v>150</v>
      </c>
      <c r="G265" s="429">
        <v>54.5</v>
      </c>
      <c r="H265" s="430">
        <v>10.6</v>
      </c>
      <c r="I265" s="387">
        <f>KAPAK!$O$3</f>
        <v>5</v>
      </c>
      <c r="J265" s="498">
        <v>0.18</v>
      </c>
      <c r="K265" s="499">
        <f t="shared" si="4"/>
        <v>54.618482999999998</v>
      </c>
    </row>
    <row r="266" spans="1:11" ht="20.25" thickBot="1">
      <c r="A266" s="129">
        <v>67615673</v>
      </c>
      <c r="B266" s="136">
        <v>8690637880544</v>
      </c>
      <c r="C266" s="190">
        <v>67615673</v>
      </c>
      <c r="D266" s="491" t="s">
        <v>235</v>
      </c>
      <c r="E266" s="497">
        <v>24</v>
      </c>
      <c r="F266" s="497">
        <v>150</v>
      </c>
      <c r="G266" s="429">
        <v>54.5</v>
      </c>
      <c r="H266" s="430">
        <v>10.6</v>
      </c>
      <c r="I266" s="387">
        <f>KAPAK!$O$3</f>
        <v>5</v>
      </c>
      <c r="J266" s="498">
        <v>0.18</v>
      </c>
      <c r="K266" s="499">
        <f t="shared" si="4"/>
        <v>54.618482999999998</v>
      </c>
    </row>
    <row r="267" spans="1:11" ht="20.25" thickBot="1">
      <c r="A267" s="115">
        <v>68841502</v>
      </c>
      <c r="B267" s="620">
        <v>8683130020357</v>
      </c>
      <c r="C267" s="62">
        <v>68841502</v>
      </c>
      <c r="D267" s="491" t="s">
        <v>158</v>
      </c>
      <c r="E267" s="95">
        <v>24</v>
      </c>
      <c r="F267" s="95">
        <v>150</v>
      </c>
      <c r="G267" s="429">
        <v>54.5</v>
      </c>
      <c r="H267" s="430">
        <v>10.6</v>
      </c>
      <c r="I267" s="387">
        <f>KAPAK!$O$3</f>
        <v>5</v>
      </c>
      <c r="J267" s="498">
        <v>0.18</v>
      </c>
      <c r="K267" s="499">
        <f t="shared" si="4"/>
        <v>54.618482999999998</v>
      </c>
    </row>
    <row r="268" spans="1:11" ht="20.25" thickBot="1">
      <c r="A268" s="115">
        <v>68840443</v>
      </c>
      <c r="B268" s="620">
        <v>8683130019405</v>
      </c>
      <c r="C268" s="62">
        <v>68840443</v>
      </c>
      <c r="D268" s="508" t="s">
        <v>776</v>
      </c>
      <c r="E268" s="95">
        <v>24</v>
      </c>
      <c r="F268" s="95">
        <v>150</v>
      </c>
      <c r="G268" s="429">
        <v>54.5</v>
      </c>
      <c r="H268" s="430">
        <v>10.6</v>
      </c>
      <c r="I268" s="387">
        <f>KAPAK!$O$3</f>
        <v>5</v>
      </c>
      <c r="J268" s="498">
        <v>0.18</v>
      </c>
      <c r="K268" s="499">
        <f t="shared" si="4"/>
        <v>54.618482999999998</v>
      </c>
    </row>
    <row r="269" spans="1:11" ht="20.25" thickBot="1">
      <c r="A269" s="127">
        <v>68840439</v>
      </c>
      <c r="B269" s="134">
        <v>8683130019436</v>
      </c>
      <c r="C269" s="67">
        <v>68840439</v>
      </c>
      <c r="D269" s="486" t="s">
        <v>233</v>
      </c>
      <c r="E269" s="509">
        <v>24</v>
      </c>
      <c r="F269" s="396">
        <v>150</v>
      </c>
      <c r="G269" s="429">
        <v>54.5</v>
      </c>
      <c r="H269" s="430">
        <v>10.6</v>
      </c>
      <c r="I269" s="387">
        <f>KAPAK!$O$3</f>
        <v>5</v>
      </c>
      <c r="J269" s="498">
        <v>0.18</v>
      </c>
      <c r="K269" s="499">
        <f t="shared" si="4"/>
        <v>54.618482999999998</v>
      </c>
    </row>
    <row r="270" spans="1:11" ht="20.25" thickBot="1">
      <c r="A270" s="115">
        <v>68840447</v>
      </c>
      <c r="B270" s="620">
        <v>8683130019382</v>
      </c>
      <c r="C270" s="62">
        <v>68840447</v>
      </c>
      <c r="D270" s="501" t="s">
        <v>234</v>
      </c>
      <c r="E270" s="95">
        <v>24</v>
      </c>
      <c r="F270" s="95">
        <v>150</v>
      </c>
      <c r="G270" s="429">
        <v>54.5</v>
      </c>
      <c r="H270" s="430">
        <v>10.6</v>
      </c>
      <c r="I270" s="387">
        <f>KAPAK!$O$3</f>
        <v>5</v>
      </c>
      <c r="J270" s="498">
        <v>0.18</v>
      </c>
      <c r="K270" s="499">
        <f t="shared" si="4"/>
        <v>54.618482999999998</v>
      </c>
    </row>
    <row r="271" spans="1:11" ht="20.25" thickBot="1">
      <c r="A271" s="115">
        <v>68840441</v>
      </c>
      <c r="B271" s="620">
        <v>8683130019412</v>
      </c>
      <c r="C271" s="62">
        <v>68840441</v>
      </c>
      <c r="D271" s="508" t="s">
        <v>229</v>
      </c>
      <c r="E271" s="95">
        <v>24</v>
      </c>
      <c r="F271" s="95">
        <v>150</v>
      </c>
      <c r="G271" s="429">
        <v>54.5</v>
      </c>
      <c r="H271" s="430">
        <v>10.6</v>
      </c>
      <c r="I271" s="387">
        <f>KAPAK!$O$3</f>
        <v>5</v>
      </c>
      <c r="J271" s="498">
        <v>0.18</v>
      </c>
      <c r="K271" s="499">
        <f t="shared" si="4"/>
        <v>54.618482999999998</v>
      </c>
    </row>
    <row r="272" spans="1:11" ht="20.25" thickBot="1">
      <c r="A272" s="115">
        <v>68841504</v>
      </c>
      <c r="B272" s="620">
        <v>8683130020340</v>
      </c>
      <c r="C272" s="62">
        <v>68841504</v>
      </c>
      <c r="D272" s="486" t="s">
        <v>230</v>
      </c>
      <c r="E272" s="95">
        <v>24</v>
      </c>
      <c r="F272" s="95">
        <v>150</v>
      </c>
      <c r="G272" s="429">
        <v>54.5</v>
      </c>
      <c r="H272" s="430">
        <v>10.6</v>
      </c>
      <c r="I272" s="387">
        <f>KAPAK!$O$3</f>
        <v>5</v>
      </c>
      <c r="J272" s="498">
        <v>0.18</v>
      </c>
      <c r="K272" s="499">
        <f t="shared" si="4"/>
        <v>54.618482999999998</v>
      </c>
    </row>
    <row r="273" spans="1:11" ht="20.25" thickBot="1">
      <c r="A273" s="117">
        <v>68841522</v>
      </c>
      <c r="B273" s="154">
        <v>8683130020333</v>
      </c>
      <c r="C273" s="64">
        <v>68841522</v>
      </c>
      <c r="D273" s="510" t="s">
        <v>159</v>
      </c>
      <c r="E273" s="96">
        <v>24</v>
      </c>
      <c r="F273" s="96">
        <v>150</v>
      </c>
      <c r="G273" s="429">
        <v>54.5</v>
      </c>
      <c r="H273" s="430">
        <v>10.6</v>
      </c>
      <c r="I273" s="387">
        <f>KAPAK!$O$3</f>
        <v>5</v>
      </c>
      <c r="J273" s="511">
        <v>0.18</v>
      </c>
      <c r="K273" s="512">
        <f t="shared" si="4"/>
        <v>54.618482999999998</v>
      </c>
    </row>
    <row r="274" spans="1:11" ht="20.25" thickBot="1">
      <c r="A274" s="62">
        <v>68841510</v>
      </c>
      <c r="B274" s="156">
        <v>8683130020302</v>
      </c>
      <c r="C274" s="62">
        <v>68841502</v>
      </c>
      <c r="D274" s="491" t="s">
        <v>1737</v>
      </c>
      <c r="E274" s="95">
        <v>24</v>
      </c>
      <c r="F274" s="95">
        <v>150</v>
      </c>
      <c r="G274" s="429">
        <v>54.5</v>
      </c>
      <c r="H274" s="430">
        <v>10.6</v>
      </c>
      <c r="I274" s="387">
        <f>KAPAK!$O$3</f>
        <v>5</v>
      </c>
      <c r="J274" s="498">
        <v>0.18</v>
      </c>
      <c r="K274" s="499">
        <f t="shared" si="4"/>
        <v>54.618482999999998</v>
      </c>
    </row>
    <row r="275" spans="1:11" ht="20.25" thickBot="1">
      <c r="A275" s="62">
        <v>68840453</v>
      </c>
      <c r="B275" s="156">
        <v>8683130019344</v>
      </c>
      <c r="C275" s="62">
        <v>68840443</v>
      </c>
      <c r="D275" s="508" t="s">
        <v>1738</v>
      </c>
      <c r="E275" s="95">
        <v>24</v>
      </c>
      <c r="F275" s="95">
        <v>150</v>
      </c>
      <c r="G275" s="429">
        <v>54.5</v>
      </c>
      <c r="H275" s="430">
        <v>10.6</v>
      </c>
      <c r="I275" s="387">
        <f>KAPAK!$O$3</f>
        <v>5</v>
      </c>
      <c r="J275" s="498">
        <v>0.18</v>
      </c>
      <c r="K275" s="499">
        <f t="shared" si="4"/>
        <v>54.618482999999998</v>
      </c>
    </row>
    <row r="276" spans="1:11" ht="20.25" thickBot="1">
      <c r="A276" s="67">
        <v>68841512</v>
      </c>
      <c r="B276" s="155">
        <v>8683130020296</v>
      </c>
      <c r="C276" s="67">
        <v>68840439</v>
      </c>
      <c r="D276" s="486" t="s">
        <v>1739</v>
      </c>
      <c r="E276" s="509">
        <v>24</v>
      </c>
      <c r="F276" s="396">
        <v>150</v>
      </c>
      <c r="G276" s="429">
        <v>54.5</v>
      </c>
      <c r="H276" s="430">
        <v>10.6</v>
      </c>
      <c r="I276" s="387">
        <f>KAPAK!$O$3</f>
        <v>5</v>
      </c>
      <c r="J276" s="498">
        <v>0.18</v>
      </c>
      <c r="K276" s="499">
        <f t="shared" si="4"/>
        <v>54.618482999999998</v>
      </c>
    </row>
    <row r="277" spans="1:11" ht="20.25" thickBot="1">
      <c r="A277" s="62">
        <v>69658954</v>
      </c>
      <c r="B277" s="156">
        <v>8683130039090</v>
      </c>
      <c r="C277" s="62">
        <v>68840447</v>
      </c>
      <c r="D277" s="501" t="s">
        <v>1740</v>
      </c>
      <c r="E277" s="95">
        <v>24</v>
      </c>
      <c r="F277" s="95">
        <v>150</v>
      </c>
      <c r="G277" s="429">
        <v>54.5</v>
      </c>
      <c r="H277" s="430">
        <v>10.6</v>
      </c>
      <c r="I277" s="387">
        <f>KAPAK!$O$3</f>
        <v>5</v>
      </c>
      <c r="J277" s="498">
        <v>0.18</v>
      </c>
      <c r="K277" s="499">
        <f t="shared" si="4"/>
        <v>54.618482999999998</v>
      </c>
    </row>
    <row r="278" spans="1:11" ht="20.25" thickBot="1">
      <c r="A278" s="62">
        <v>68840463</v>
      </c>
      <c r="B278" s="156">
        <v>8683130019320</v>
      </c>
      <c r="C278" s="62">
        <v>68840441</v>
      </c>
      <c r="D278" s="508" t="s">
        <v>1741</v>
      </c>
      <c r="E278" s="95">
        <v>24</v>
      </c>
      <c r="F278" s="95">
        <v>150</v>
      </c>
      <c r="G278" s="429">
        <v>54.5</v>
      </c>
      <c r="H278" s="430">
        <v>10.6</v>
      </c>
      <c r="I278" s="387">
        <f>KAPAK!$O$3</f>
        <v>5</v>
      </c>
      <c r="J278" s="498">
        <v>0.18</v>
      </c>
      <c r="K278" s="499">
        <f t="shared" si="4"/>
        <v>54.618482999999998</v>
      </c>
    </row>
    <row r="279" spans="1:11" ht="20.25" thickBot="1">
      <c r="A279" s="62">
        <v>68840459</v>
      </c>
      <c r="B279" s="156">
        <v>8683130019313</v>
      </c>
      <c r="C279" s="62">
        <v>68841504</v>
      </c>
      <c r="D279" s="486" t="s">
        <v>1742</v>
      </c>
      <c r="E279" s="95">
        <v>24</v>
      </c>
      <c r="F279" s="95">
        <v>150</v>
      </c>
      <c r="G279" s="429">
        <v>54.5</v>
      </c>
      <c r="H279" s="430">
        <v>10.6</v>
      </c>
      <c r="I279" s="387">
        <f>KAPAK!$O$3</f>
        <v>5</v>
      </c>
      <c r="J279" s="498">
        <v>0.18</v>
      </c>
      <c r="K279" s="499">
        <f t="shared" si="4"/>
        <v>54.618482999999998</v>
      </c>
    </row>
    <row r="280" spans="1:11" ht="20.25" thickBot="1">
      <c r="A280" s="64">
        <v>68922634</v>
      </c>
      <c r="B280" s="157">
        <v>8683130027486</v>
      </c>
      <c r="C280" s="64">
        <v>68841522</v>
      </c>
      <c r="D280" s="510" t="s">
        <v>1743</v>
      </c>
      <c r="E280" s="96">
        <v>24</v>
      </c>
      <c r="F280" s="96">
        <v>150</v>
      </c>
      <c r="G280" s="429">
        <v>54.5</v>
      </c>
      <c r="H280" s="430">
        <v>10.6</v>
      </c>
      <c r="I280" s="387">
        <f>KAPAK!$O$3</f>
        <v>5</v>
      </c>
      <c r="J280" s="511">
        <v>0.18</v>
      </c>
      <c r="K280" s="512">
        <f t="shared" si="4"/>
        <v>54.618482999999998</v>
      </c>
    </row>
    <row r="281" spans="1:11" ht="20.25" thickBot="1">
      <c r="A281" s="114">
        <v>68537546</v>
      </c>
      <c r="B281" s="136">
        <v>8690637988035</v>
      </c>
      <c r="C281" s="114">
        <v>68537546</v>
      </c>
      <c r="D281" s="514" t="s">
        <v>317</v>
      </c>
      <c r="E281" s="515">
        <v>24</v>
      </c>
      <c r="F281" s="102">
        <v>150</v>
      </c>
      <c r="G281" s="492">
        <v>54.5</v>
      </c>
      <c r="H281" s="430">
        <v>10.6</v>
      </c>
      <c r="I281" s="387">
        <f>KAPAK!$O$3</f>
        <v>5</v>
      </c>
      <c r="J281" s="516">
        <v>0.18</v>
      </c>
      <c r="K281" s="408">
        <f t="shared" si="4"/>
        <v>54.618482999999998</v>
      </c>
    </row>
    <row r="282" spans="1:11" ht="20.25" thickBot="1">
      <c r="A282" s="115">
        <v>67685194</v>
      </c>
      <c r="B282" s="125">
        <v>8690637891267</v>
      </c>
      <c r="C282" s="115">
        <v>67685194</v>
      </c>
      <c r="D282" s="491" t="s">
        <v>160</v>
      </c>
      <c r="E282" s="517">
        <v>24</v>
      </c>
      <c r="F282" s="95">
        <v>150</v>
      </c>
      <c r="G282" s="492">
        <v>54.5</v>
      </c>
      <c r="H282" s="430">
        <v>10.6</v>
      </c>
      <c r="I282" s="387">
        <f>KAPAK!$O$3</f>
        <v>5</v>
      </c>
      <c r="J282" s="432">
        <v>0.18</v>
      </c>
      <c r="K282" s="391">
        <f t="shared" si="4"/>
        <v>54.618482999999998</v>
      </c>
    </row>
    <row r="283" spans="1:11" ht="20.25" thickBot="1">
      <c r="A283" s="133">
        <v>67615679</v>
      </c>
      <c r="B283" s="124">
        <v>8690637880704</v>
      </c>
      <c r="C283" s="133">
        <v>67615679</v>
      </c>
      <c r="D283" s="518" t="s">
        <v>236</v>
      </c>
      <c r="E283" s="519">
        <v>24</v>
      </c>
      <c r="F283" s="95">
        <v>150</v>
      </c>
      <c r="G283" s="492">
        <v>54.5</v>
      </c>
      <c r="H283" s="430">
        <v>10.6</v>
      </c>
      <c r="I283" s="387">
        <f>KAPAK!$O$3</f>
        <v>5</v>
      </c>
      <c r="J283" s="494">
        <v>0.18</v>
      </c>
      <c r="K283" s="495">
        <f t="shared" si="4"/>
        <v>54.618482999999998</v>
      </c>
    </row>
    <row r="284" spans="1:11" ht="20.25" thickBot="1">
      <c r="A284" s="129">
        <v>67615769</v>
      </c>
      <c r="B284" s="125">
        <v>8690637880742</v>
      </c>
      <c r="C284" s="129">
        <v>67615769</v>
      </c>
      <c r="D284" s="491" t="s">
        <v>237</v>
      </c>
      <c r="E284" s="520">
        <v>24</v>
      </c>
      <c r="F284" s="95">
        <v>150</v>
      </c>
      <c r="G284" s="492">
        <v>54.5</v>
      </c>
      <c r="H284" s="430">
        <v>10.6</v>
      </c>
      <c r="I284" s="387">
        <f>KAPAK!$O$3</f>
        <v>5</v>
      </c>
      <c r="J284" s="498">
        <v>0.18</v>
      </c>
      <c r="K284" s="499">
        <f t="shared" si="4"/>
        <v>54.618482999999998</v>
      </c>
    </row>
    <row r="285" spans="1:11" ht="20.25" thickBot="1">
      <c r="A285" s="129">
        <v>67615765</v>
      </c>
      <c r="B285" s="125">
        <v>8690637880728</v>
      </c>
      <c r="C285" s="129">
        <v>67615765</v>
      </c>
      <c r="D285" s="491" t="s">
        <v>238</v>
      </c>
      <c r="E285" s="520">
        <v>24</v>
      </c>
      <c r="F285" s="95">
        <v>150</v>
      </c>
      <c r="G285" s="492">
        <v>54.5</v>
      </c>
      <c r="H285" s="430">
        <v>10.6</v>
      </c>
      <c r="I285" s="387">
        <f>KAPAK!$O$3</f>
        <v>5</v>
      </c>
      <c r="J285" s="498">
        <v>0.18</v>
      </c>
      <c r="K285" s="499">
        <f t="shared" si="4"/>
        <v>54.618482999999998</v>
      </c>
    </row>
    <row r="286" spans="1:11" ht="20.25" thickBot="1">
      <c r="A286" s="129">
        <v>68128758</v>
      </c>
      <c r="B286" s="125">
        <v>8690637940972</v>
      </c>
      <c r="C286" s="129">
        <v>68128758</v>
      </c>
      <c r="D286" s="491" t="s">
        <v>239</v>
      </c>
      <c r="E286" s="520">
        <v>24</v>
      </c>
      <c r="F286" s="95">
        <v>150</v>
      </c>
      <c r="G286" s="492">
        <v>54.5</v>
      </c>
      <c r="H286" s="430">
        <v>10.6</v>
      </c>
      <c r="I286" s="387">
        <f>KAPAK!$O$3</f>
        <v>5</v>
      </c>
      <c r="J286" s="498">
        <v>0.18</v>
      </c>
      <c r="K286" s="499">
        <f t="shared" si="4"/>
        <v>54.618482999999998</v>
      </c>
    </row>
    <row r="287" spans="1:11" ht="20.25" thickBot="1">
      <c r="A287" s="129">
        <v>67615663</v>
      </c>
      <c r="B287" s="125">
        <v>8690637880667</v>
      </c>
      <c r="C287" s="129">
        <v>67615663</v>
      </c>
      <c r="D287" s="491" t="s">
        <v>240</v>
      </c>
      <c r="E287" s="520">
        <v>24</v>
      </c>
      <c r="F287" s="95">
        <v>150</v>
      </c>
      <c r="G287" s="492">
        <v>54.5</v>
      </c>
      <c r="H287" s="430">
        <v>10.6</v>
      </c>
      <c r="I287" s="387">
        <f>KAPAK!$O$3</f>
        <v>5</v>
      </c>
      <c r="J287" s="498">
        <v>0.18</v>
      </c>
      <c r="K287" s="499">
        <f t="shared" si="4"/>
        <v>54.618482999999998</v>
      </c>
    </row>
    <row r="288" spans="1:11" ht="20.25" thickBot="1">
      <c r="A288" s="129">
        <v>67615677</v>
      </c>
      <c r="B288" s="158">
        <v>8690637880681</v>
      </c>
      <c r="C288" s="129">
        <v>67615677</v>
      </c>
      <c r="D288" s="491" t="s">
        <v>241</v>
      </c>
      <c r="E288" s="520">
        <v>24</v>
      </c>
      <c r="F288" s="95">
        <v>150</v>
      </c>
      <c r="G288" s="492">
        <v>54.5</v>
      </c>
      <c r="H288" s="430">
        <v>10.6</v>
      </c>
      <c r="I288" s="387">
        <f>KAPAK!$O$3</f>
        <v>5</v>
      </c>
      <c r="J288" s="498">
        <v>0.18</v>
      </c>
      <c r="K288" s="499">
        <f t="shared" si="4"/>
        <v>54.618482999999998</v>
      </c>
    </row>
    <row r="289" spans="1:11" ht="20.25" thickBot="1">
      <c r="A289" s="135">
        <v>67615763</v>
      </c>
      <c r="B289" s="159">
        <v>8690637880766</v>
      </c>
      <c r="C289" s="135">
        <v>67615763</v>
      </c>
      <c r="D289" s="510" t="s">
        <v>242</v>
      </c>
      <c r="E289" s="521">
        <v>24</v>
      </c>
      <c r="F289" s="522">
        <v>150</v>
      </c>
      <c r="G289" s="492">
        <v>54.5</v>
      </c>
      <c r="H289" s="430">
        <v>10.6</v>
      </c>
      <c r="I289" s="387">
        <f>KAPAK!$O$3</f>
        <v>5</v>
      </c>
      <c r="J289" s="511">
        <v>0.18</v>
      </c>
      <c r="K289" s="512">
        <f t="shared" si="4"/>
        <v>54.618482999999998</v>
      </c>
    </row>
    <row r="290" spans="1:11" ht="20.25" thickBot="1">
      <c r="A290" s="190">
        <v>68840465</v>
      </c>
      <c r="B290" s="294">
        <v>8683130019290</v>
      </c>
      <c r="C290" s="190">
        <v>67615767</v>
      </c>
      <c r="D290" s="491" t="s">
        <v>1730</v>
      </c>
      <c r="E290" s="520">
        <v>24</v>
      </c>
      <c r="F290" s="95">
        <v>150</v>
      </c>
      <c r="G290" s="429">
        <v>54.5</v>
      </c>
      <c r="H290" s="430">
        <v>10.6</v>
      </c>
      <c r="I290" s="387">
        <f>KAPAK!$O$3</f>
        <v>5</v>
      </c>
      <c r="J290" s="498">
        <v>0.18</v>
      </c>
      <c r="K290" s="499">
        <f t="shared" si="4"/>
        <v>54.618482999999998</v>
      </c>
    </row>
    <row r="291" spans="1:11" ht="20.25" thickBot="1">
      <c r="A291" s="190">
        <v>68841518</v>
      </c>
      <c r="B291" s="63">
        <v>8683130020265</v>
      </c>
      <c r="C291" s="190">
        <v>67615761</v>
      </c>
      <c r="D291" s="491" t="s">
        <v>1731</v>
      </c>
      <c r="E291" s="520">
        <v>24</v>
      </c>
      <c r="F291" s="95">
        <v>150</v>
      </c>
      <c r="G291" s="429">
        <v>54.5</v>
      </c>
      <c r="H291" s="430">
        <v>10.6</v>
      </c>
      <c r="I291" s="387">
        <f>KAPAK!$O$3</f>
        <v>5</v>
      </c>
      <c r="J291" s="498">
        <v>0.18</v>
      </c>
      <c r="K291" s="499">
        <f t="shared" si="4"/>
        <v>54.618482999999998</v>
      </c>
    </row>
    <row r="292" spans="1:11" ht="20.25" thickBot="1">
      <c r="A292" s="293">
        <v>68840471</v>
      </c>
      <c r="B292" s="61">
        <v>8683130019269</v>
      </c>
      <c r="C292" s="293">
        <v>68840431</v>
      </c>
      <c r="D292" s="518" t="s">
        <v>1732</v>
      </c>
      <c r="E292" s="519">
        <v>24</v>
      </c>
      <c r="F292" s="95">
        <v>150</v>
      </c>
      <c r="G292" s="429">
        <v>54.5</v>
      </c>
      <c r="H292" s="430">
        <v>10.6</v>
      </c>
      <c r="I292" s="387">
        <f>KAPAK!$O$3</f>
        <v>5</v>
      </c>
      <c r="J292" s="494">
        <v>0.18</v>
      </c>
      <c r="K292" s="495">
        <f t="shared" si="4"/>
        <v>54.618482999999998</v>
      </c>
    </row>
    <row r="293" spans="1:11" ht="20.25" thickBot="1">
      <c r="A293" s="293">
        <v>68840467</v>
      </c>
      <c r="B293" s="61">
        <v>8683130019283</v>
      </c>
      <c r="C293" s="293">
        <v>68840424</v>
      </c>
      <c r="D293" s="518" t="s">
        <v>1733</v>
      </c>
      <c r="E293" s="519">
        <v>24</v>
      </c>
      <c r="F293" s="95">
        <v>150</v>
      </c>
      <c r="G293" s="429">
        <v>54.5</v>
      </c>
      <c r="H293" s="430">
        <v>10.6</v>
      </c>
      <c r="I293" s="387">
        <f>KAPAK!$O$3</f>
        <v>5</v>
      </c>
      <c r="J293" s="494">
        <v>0.18</v>
      </c>
      <c r="K293" s="495">
        <f t="shared" si="4"/>
        <v>54.618482999999998</v>
      </c>
    </row>
    <row r="294" spans="1:11" ht="20.25" thickBot="1">
      <c r="A294" s="60">
        <v>68841514</v>
      </c>
      <c r="B294" s="61">
        <v>8683130020289</v>
      </c>
      <c r="C294" s="60">
        <v>68840426</v>
      </c>
      <c r="D294" s="425" t="s">
        <v>1734</v>
      </c>
      <c r="E294" s="102">
        <v>24</v>
      </c>
      <c r="F294" s="102">
        <v>150</v>
      </c>
      <c r="G294" s="429">
        <v>54.5</v>
      </c>
      <c r="H294" s="430">
        <v>10.6</v>
      </c>
      <c r="I294" s="387">
        <f>KAPAK!$O$3</f>
        <v>5</v>
      </c>
      <c r="J294" s="523">
        <v>0.18</v>
      </c>
      <c r="K294" s="524">
        <f t="shared" si="4"/>
        <v>54.618482999999998</v>
      </c>
    </row>
    <row r="295" spans="1:11" ht="20.25" thickBot="1">
      <c r="A295" s="62">
        <v>68840469</v>
      </c>
      <c r="B295" s="63">
        <v>8683130019276</v>
      </c>
      <c r="C295" s="62">
        <v>68841526</v>
      </c>
      <c r="D295" s="94" t="s">
        <v>1735</v>
      </c>
      <c r="E295" s="95">
        <v>24</v>
      </c>
      <c r="F295" s="95">
        <v>150</v>
      </c>
      <c r="G295" s="429">
        <v>54.5</v>
      </c>
      <c r="H295" s="430">
        <v>10.6</v>
      </c>
      <c r="I295" s="387">
        <f>KAPAK!$O$3</f>
        <v>5</v>
      </c>
      <c r="J295" s="498">
        <v>0.18</v>
      </c>
      <c r="K295" s="499">
        <f t="shared" si="4"/>
        <v>54.618482999999998</v>
      </c>
    </row>
    <row r="296" spans="1:11" ht="20.25" thickBot="1">
      <c r="A296" s="190">
        <v>68840461</v>
      </c>
      <c r="B296" s="63">
        <v>8683130019306</v>
      </c>
      <c r="C296" s="190">
        <v>67614953</v>
      </c>
      <c r="D296" s="491" t="s">
        <v>1736</v>
      </c>
      <c r="E296" s="520">
        <v>24</v>
      </c>
      <c r="F296" s="95">
        <v>150</v>
      </c>
      <c r="G296" s="429">
        <v>54.5</v>
      </c>
      <c r="H296" s="430">
        <v>10.6</v>
      </c>
      <c r="I296" s="387">
        <f>KAPAK!$O$3</f>
        <v>5</v>
      </c>
      <c r="J296" s="498">
        <v>0.18</v>
      </c>
      <c r="K296" s="499">
        <f t="shared" si="4"/>
        <v>54.618482999999998</v>
      </c>
    </row>
    <row r="297" spans="1:11" ht="20.25" thickBot="1">
      <c r="A297" s="146">
        <v>67622741</v>
      </c>
      <c r="B297" s="300">
        <v>59079477</v>
      </c>
      <c r="C297" s="146">
        <v>67622741</v>
      </c>
      <c r="D297" s="526" t="s">
        <v>204</v>
      </c>
      <c r="E297" s="102">
        <v>12</v>
      </c>
      <c r="F297" s="527">
        <v>50</v>
      </c>
      <c r="G297" s="429">
        <v>50.13</v>
      </c>
      <c r="H297" s="430">
        <v>14.7</v>
      </c>
      <c r="I297" s="387">
        <f>KAPAK!$O$3</f>
        <v>5</v>
      </c>
      <c r="J297" s="516">
        <v>0.18</v>
      </c>
      <c r="K297" s="408">
        <f t="shared" si="4"/>
        <v>47.934957690000005</v>
      </c>
    </row>
    <row r="298" spans="1:11" ht="20.25" thickBot="1">
      <c r="A298" s="108">
        <v>67622732</v>
      </c>
      <c r="B298" s="300">
        <v>59082637</v>
      </c>
      <c r="C298" s="108">
        <v>67622732</v>
      </c>
      <c r="D298" s="438" t="s">
        <v>205</v>
      </c>
      <c r="E298" s="95">
        <v>12</v>
      </c>
      <c r="F298" s="440">
        <v>50</v>
      </c>
      <c r="G298" s="429">
        <v>50.13</v>
      </c>
      <c r="H298" s="430">
        <v>14.7</v>
      </c>
      <c r="I298" s="387">
        <f>KAPAK!$O$3</f>
        <v>5</v>
      </c>
      <c r="J298" s="432">
        <v>0.18</v>
      </c>
      <c r="K298" s="391">
        <f t="shared" si="4"/>
        <v>47.934957690000005</v>
      </c>
    </row>
    <row r="299" spans="1:11" ht="20.25" thickBot="1">
      <c r="A299" s="117">
        <v>68163085</v>
      </c>
      <c r="B299" s="126">
        <v>8690637881060</v>
      </c>
      <c r="C299" s="117">
        <v>68163085</v>
      </c>
      <c r="D299" s="384" t="s">
        <v>206</v>
      </c>
      <c r="E299" s="96">
        <v>12</v>
      </c>
      <c r="F299" s="96">
        <v>50</v>
      </c>
      <c r="G299" s="492">
        <v>50.13</v>
      </c>
      <c r="H299" s="430">
        <v>14.7</v>
      </c>
      <c r="I299" s="387">
        <f>KAPAK!$O$3</f>
        <v>5</v>
      </c>
      <c r="J299" s="437">
        <v>0.18</v>
      </c>
      <c r="K299" s="389">
        <f t="shared" si="4"/>
        <v>47.934957690000005</v>
      </c>
    </row>
    <row r="300" spans="1:11" ht="20.25" thickBot="1">
      <c r="A300" s="146">
        <v>67622724</v>
      </c>
      <c r="B300" s="300">
        <v>8710847860843</v>
      </c>
      <c r="C300" s="146">
        <v>67622724</v>
      </c>
      <c r="D300" s="526" t="s">
        <v>207</v>
      </c>
      <c r="E300" s="102">
        <v>12</v>
      </c>
      <c r="F300" s="527">
        <v>50</v>
      </c>
      <c r="G300" s="429">
        <v>50.13</v>
      </c>
      <c r="H300" s="430">
        <v>14.7</v>
      </c>
      <c r="I300" s="387">
        <f>KAPAK!$O$3</f>
        <v>5</v>
      </c>
      <c r="J300" s="516">
        <v>0.18</v>
      </c>
      <c r="K300" s="408">
        <f t="shared" si="4"/>
        <v>47.934957690000005</v>
      </c>
    </row>
    <row r="301" spans="1:11" ht="20.25" thickBot="1">
      <c r="A301" s="108">
        <v>67622722</v>
      </c>
      <c r="B301" s="300">
        <v>59079798</v>
      </c>
      <c r="C301" s="108">
        <v>67622722</v>
      </c>
      <c r="D301" s="438" t="s">
        <v>208</v>
      </c>
      <c r="E301" s="95">
        <v>12</v>
      </c>
      <c r="F301" s="440">
        <v>50</v>
      </c>
      <c r="G301" s="429">
        <v>50.13</v>
      </c>
      <c r="H301" s="430">
        <v>14.7</v>
      </c>
      <c r="I301" s="387">
        <f>KAPAK!$O$3</f>
        <v>5</v>
      </c>
      <c r="J301" s="432">
        <v>0.18</v>
      </c>
      <c r="K301" s="391">
        <f t="shared" si="4"/>
        <v>47.934957690000005</v>
      </c>
    </row>
    <row r="302" spans="1:11" ht="20.25" thickBot="1">
      <c r="A302" s="108">
        <v>67622739</v>
      </c>
      <c r="B302" s="300">
        <v>8710847860836</v>
      </c>
      <c r="C302" s="108">
        <v>67622739</v>
      </c>
      <c r="D302" s="438" t="s">
        <v>267</v>
      </c>
      <c r="E302" s="95">
        <v>12</v>
      </c>
      <c r="F302" s="440">
        <v>50</v>
      </c>
      <c r="G302" s="429">
        <v>50.13</v>
      </c>
      <c r="H302" s="430">
        <v>14.7</v>
      </c>
      <c r="I302" s="387">
        <f>KAPAK!$O$3</f>
        <v>5</v>
      </c>
      <c r="J302" s="432">
        <v>0.18</v>
      </c>
      <c r="K302" s="391">
        <f t="shared" si="4"/>
        <v>47.934957690000005</v>
      </c>
    </row>
    <row r="303" spans="1:11" ht="20.25" thickBot="1">
      <c r="A303" s="108">
        <v>67622726</v>
      </c>
      <c r="B303" s="300">
        <v>8710847860829</v>
      </c>
      <c r="C303" s="108">
        <v>67622726</v>
      </c>
      <c r="D303" s="438" t="s">
        <v>209</v>
      </c>
      <c r="E303" s="95">
        <v>12</v>
      </c>
      <c r="F303" s="440">
        <v>50</v>
      </c>
      <c r="G303" s="429">
        <v>50.13</v>
      </c>
      <c r="H303" s="430">
        <v>14.7</v>
      </c>
      <c r="I303" s="387">
        <f>KAPAK!$O$3</f>
        <v>5</v>
      </c>
      <c r="J303" s="432">
        <v>0.18</v>
      </c>
      <c r="K303" s="391">
        <f t="shared" si="4"/>
        <v>47.934957690000005</v>
      </c>
    </row>
    <row r="304" spans="1:11" ht="20.25" thickBot="1">
      <c r="A304" s="64">
        <v>68190631</v>
      </c>
      <c r="B304" s="65">
        <v>59082521</v>
      </c>
      <c r="C304" s="64">
        <v>68190631</v>
      </c>
      <c r="D304" s="435" t="s">
        <v>777</v>
      </c>
      <c r="E304" s="96">
        <v>12</v>
      </c>
      <c r="F304" s="436">
        <v>50</v>
      </c>
      <c r="G304" s="429">
        <v>50.13</v>
      </c>
      <c r="H304" s="430">
        <v>14.7</v>
      </c>
      <c r="I304" s="387">
        <f>KAPAK!$O$3</f>
        <v>5</v>
      </c>
      <c r="J304" s="437">
        <v>0.18</v>
      </c>
      <c r="K304" s="389">
        <f t="shared" si="4"/>
        <v>47.934957690000005</v>
      </c>
    </row>
    <row r="305" spans="1:11" ht="20.25" thickBot="1">
      <c r="A305" s="122">
        <v>67785971</v>
      </c>
      <c r="B305" s="264">
        <v>8690637875922</v>
      </c>
      <c r="C305" s="122">
        <v>67785971</v>
      </c>
      <c r="D305" s="425" t="s">
        <v>172</v>
      </c>
      <c r="E305" s="102">
        <v>12</v>
      </c>
      <c r="F305" s="527">
        <v>50</v>
      </c>
      <c r="G305" s="492">
        <v>65.41</v>
      </c>
      <c r="H305" s="430">
        <v>6.3</v>
      </c>
      <c r="I305" s="387">
        <f>KAPAK!$O$3</f>
        <v>5</v>
      </c>
      <c r="J305" s="516">
        <v>0.18</v>
      </c>
      <c r="K305" s="408">
        <f t="shared" si="4"/>
        <v>68.705159569999992</v>
      </c>
    </row>
    <row r="306" spans="1:11" ht="20.25" thickBot="1">
      <c r="A306" s="114">
        <v>67786104</v>
      </c>
      <c r="B306" s="124">
        <v>8690637875700</v>
      </c>
      <c r="C306" s="114">
        <v>67786104</v>
      </c>
      <c r="D306" s="392" t="s">
        <v>269</v>
      </c>
      <c r="E306" s="93">
        <v>12</v>
      </c>
      <c r="F306" s="428">
        <v>50</v>
      </c>
      <c r="G306" s="492">
        <v>65.41</v>
      </c>
      <c r="H306" s="430">
        <v>6.3</v>
      </c>
      <c r="I306" s="387">
        <f>KAPAK!$O$3</f>
        <v>5</v>
      </c>
      <c r="J306" s="432">
        <v>0.18</v>
      </c>
      <c r="K306" s="391">
        <f t="shared" si="4"/>
        <v>68.705159569999992</v>
      </c>
    </row>
    <row r="307" spans="1:11" ht="20.25" thickBot="1">
      <c r="A307" s="62">
        <v>69583635</v>
      </c>
      <c r="B307" s="63">
        <v>8683130033876</v>
      </c>
      <c r="C307" s="62">
        <v>69583635</v>
      </c>
      <c r="D307" s="94" t="s">
        <v>774</v>
      </c>
      <c r="E307" s="95">
        <v>12</v>
      </c>
      <c r="F307" s="440">
        <v>50</v>
      </c>
      <c r="G307" s="429">
        <v>65.41</v>
      </c>
      <c r="H307" s="430">
        <v>6.3</v>
      </c>
      <c r="I307" s="387">
        <f>KAPAK!$O$3</f>
        <v>5</v>
      </c>
      <c r="J307" s="432">
        <v>0.18</v>
      </c>
      <c r="K307" s="391">
        <f t="shared" si="4"/>
        <v>68.705159569999992</v>
      </c>
    </row>
    <row r="308" spans="1:11" ht="20.25" thickBot="1">
      <c r="A308" s="64">
        <v>69583633</v>
      </c>
      <c r="B308" s="65">
        <v>8683130033890</v>
      </c>
      <c r="C308" s="64">
        <v>69583633</v>
      </c>
      <c r="D308" s="384" t="s">
        <v>778</v>
      </c>
      <c r="E308" s="96">
        <v>12</v>
      </c>
      <c r="F308" s="436">
        <v>50</v>
      </c>
      <c r="G308" s="429">
        <v>65.41</v>
      </c>
      <c r="H308" s="430">
        <v>6.3</v>
      </c>
      <c r="I308" s="387">
        <f>KAPAK!$O$3</f>
        <v>5</v>
      </c>
      <c r="J308" s="437">
        <v>0.18</v>
      </c>
      <c r="K308" s="389">
        <f t="shared" si="4"/>
        <v>68.705159569999992</v>
      </c>
    </row>
    <row r="309" spans="1:11" ht="20.25" thickBot="1">
      <c r="A309" s="114">
        <v>69583627</v>
      </c>
      <c r="B309" s="124">
        <v>8683130033951</v>
      </c>
      <c r="C309" s="114">
        <v>69583627</v>
      </c>
      <c r="D309" s="392" t="s">
        <v>775</v>
      </c>
      <c r="E309" s="93">
        <v>12</v>
      </c>
      <c r="F309" s="428">
        <v>50</v>
      </c>
      <c r="G309" s="492">
        <v>65.41</v>
      </c>
      <c r="H309" s="430">
        <v>6.3</v>
      </c>
      <c r="I309" s="387">
        <f>KAPAK!$O$3</f>
        <v>5</v>
      </c>
      <c r="J309" s="431">
        <v>0.18</v>
      </c>
      <c r="K309" s="412">
        <f t="shared" si="4"/>
        <v>68.705159569999992</v>
      </c>
    </row>
    <row r="310" spans="1:11" ht="20.25" thickBot="1">
      <c r="A310" s="60">
        <v>68604477</v>
      </c>
      <c r="B310" s="61">
        <v>8690637875922</v>
      </c>
      <c r="C310" s="60">
        <v>68604477</v>
      </c>
      <c r="D310" s="392" t="s">
        <v>781</v>
      </c>
      <c r="E310" s="93">
        <v>12</v>
      </c>
      <c r="F310" s="428">
        <v>50</v>
      </c>
      <c r="G310" s="429">
        <v>65.41</v>
      </c>
      <c r="H310" s="430">
        <v>6.3</v>
      </c>
      <c r="I310" s="387">
        <f>KAPAK!$O$3</f>
        <v>5</v>
      </c>
      <c r="J310" s="431">
        <v>0.18</v>
      </c>
      <c r="K310" s="412">
        <f t="shared" si="4"/>
        <v>68.705159569999992</v>
      </c>
    </row>
    <row r="311" spans="1:11" ht="20.25" thickBot="1">
      <c r="A311" s="62">
        <v>69583631</v>
      </c>
      <c r="B311" s="61">
        <v>8683130033920</v>
      </c>
      <c r="C311" s="62">
        <v>69583631</v>
      </c>
      <c r="D311" s="94" t="s">
        <v>779</v>
      </c>
      <c r="E311" s="95">
        <v>12</v>
      </c>
      <c r="F311" s="440">
        <v>50</v>
      </c>
      <c r="G311" s="429">
        <v>65.41</v>
      </c>
      <c r="H311" s="430">
        <v>6.3</v>
      </c>
      <c r="I311" s="387">
        <f>KAPAK!$O$3</f>
        <v>5</v>
      </c>
      <c r="J311" s="432">
        <v>0.18</v>
      </c>
      <c r="K311" s="391">
        <f t="shared" si="4"/>
        <v>68.705159569999992</v>
      </c>
    </row>
    <row r="312" spans="1:11" ht="20.25" thickBot="1">
      <c r="A312" s="62">
        <v>69583629</v>
      </c>
      <c r="B312" s="61">
        <v>8683130033937</v>
      </c>
      <c r="C312" s="62">
        <v>69583629</v>
      </c>
      <c r="D312" s="94" t="s">
        <v>780</v>
      </c>
      <c r="E312" s="95">
        <v>12</v>
      </c>
      <c r="F312" s="440">
        <v>50</v>
      </c>
      <c r="G312" s="429">
        <v>65.41</v>
      </c>
      <c r="H312" s="430">
        <v>6.3</v>
      </c>
      <c r="I312" s="387">
        <f>KAPAK!$O$3</f>
        <v>5</v>
      </c>
      <c r="J312" s="432">
        <v>0.18</v>
      </c>
      <c r="K312" s="391">
        <f t="shared" si="4"/>
        <v>68.705159569999992</v>
      </c>
    </row>
    <row r="313" spans="1:11" ht="20.25" thickBot="1">
      <c r="A313" s="131">
        <v>67804878</v>
      </c>
      <c r="B313" s="132">
        <v>8690637921643</v>
      </c>
      <c r="C313" s="131">
        <v>67804878</v>
      </c>
      <c r="D313" s="421" t="s">
        <v>268</v>
      </c>
      <c r="E313" s="422">
        <v>12</v>
      </c>
      <c r="F313" s="481">
        <v>50</v>
      </c>
      <c r="G313" s="492">
        <v>65.41</v>
      </c>
      <c r="H313" s="430">
        <v>6.3</v>
      </c>
      <c r="I313" s="387">
        <f>KAPAK!$O$3</f>
        <v>5</v>
      </c>
      <c r="J313" s="444">
        <v>0.18</v>
      </c>
      <c r="K313" s="424">
        <f t="shared" si="4"/>
        <v>68.705159569999992</v>
      </c>
    </row>
    <row r="314" spans="1:11" ht="20.25" thickBot="1">
      <c r="A314" s="183">
        <v>67630824</v>
      </c>
      <c r="B314" s="300">
        <v>8690637628856</v>
      </c>
      <c r="C314" s="183">
        <v>67630824</v>
      </c>
      <c r="D314" s="482" t="s">
        <v>119</v>
      </c>
      <c r="E314" s="483">
        <v>12</v>
      </c>
      <c r="F314" s="484">
        <v>150</v>
      </c>
      <c r="G314" s="429">
        <v>59.59</v>
      </c>
      <c r="H314" s="430">
        <v>7</v>
      </c>
      <c r="I314" s="387">
        <f>KAPAK!$O$3</f>
        <v>5</v>
      </c>
      <c r="J314" s="485">
        <v>0.18</v>
      </c>
      <c r="K314" s="465">
        <f t="shared" si="4"/>
        <v>62.124362699999999</v>
      </c>
    </row>
    <row r="315" spans="1:11" ht="20.25" thickBot="1">
      <c r="A315" s="108">
        <v>67630823</v>
      </c>
      <c r="B315" s="300">
        <v>8690637628887</v>
      </c>
      <c r="C315" s="108">
        <v>67630823</v>
      </c>
      <c r="D315" s="491" t="s">
        <v>120</v>
      </c>
      <c r="E315" s="95">
        <v>12</v>
      </c>
      <c r="F315" s="440">
        <v>150</v>
      </c>
      <c r="G315" s="429">
        <v>59.59</v>
      </c>
      <c r="H315" s="430">
        <v>7</v>
      </c>
      <c r="I315" s="387">
        <f>KAPAK!$O$3</f>
        <v>5</v>
      </c>
      <c r="J315" s="432">
        <v>0.18</v>
      </c>
      <c r="K315" s="391">
        <f t="shared" si="4"/>
        <v>62.124362699999999</v>
      </c>
    </row>
    <row r="316" spans="1:11" ht="20.25" thickBot="1">
      <c r="A316" s="108">
        <v>68144346</v>
      </c>
      <c r="B316" s="300">
        <v>8690637943539</v>
      </c>
      <c r="C316" s="108">
        <v>68144346</v>
      </c>
      <c r="D316" s="491" t="s">
        <v>244</v>
      </c>
      <c r="E316" s="93">
        <v>12</v>
      </c>
      <c r="F316" s="428">
        <v>150</v>
      </c>
      <c r="G316" s="429">
        <v>59.59</v>
      </c>
      <c r="H316" s="430">
        <v>7</v>
      </c>
      <c r="I316" s="387">
        <f>KAPAK!$O$3</f>
        <v>5</v>
      </c>
      <c r="J316" s="432">
        <v>0.18</v>
      </c>
      <c r="K316" s="391">
        <f t="shared" si="4"/>
        <v>62.124362699999999</v>
      </c>
    </row>
    <row r="317" spans="1:11" ht="20.25" thickBot="1">
      <c r="A317" s="104">
        <v>68504877</v>
      </c>
      <c r="B317" s="300">
        <v>8690637983665</v>
      </c>
      <c r="C317" s="104">
        <v>68504877</v>
      </c>
      <c r="D317" s="518" t="s">
        <v>313</v>
      </c>
      <c r="E317" s="93">
        <v>12</v>
      </c>
      <c r="F317" s="428">
        <v>150</v>
      </c>
      <c r="G317" s="429">
        <v>59.59</v>
      </c>
      <c r="H317" s="430">
        <v>7</v>
      </c>
      <c r="I317" s="387">
        <f>KAPAK!$O$3</f>
        <v>5</v>
      </c>
      <c r="J317" s="432">
        <v>0.18</v>
      </c>
      <c r="K317" s="391">
        <f t="shared" si="4"/>
        <v>62.124362699999999</v>
      </c>
    </row>
    <row r="318" spans="1:11" ht="20.25" thickBot="1">
      <c r="A318" s="104">
        <v>68816723</v>
      </c>
      <c r="B318" s="300">
        <v>8683130015933</v>
      </c>
      <c r="C318" s="104">
        <v>68816723</v>
      </c>
      <c r="D318" s="427" t="s">
        <v>641</v>
      </c>
      <c r="E318" s="93">
        <v>6</v>
      </c>
      <c r="F318" s="428">
        <v>52</v>
      </c>
      <c r="G318" s="429">
        <v>59.59</v>
      </c>
      <c r="H318" s="430">
        <v>15.3</v>
      </c>
      <c r="I318" s="387">
        <f>KAPAK!$O$3</f>
        <v>5</v>
      </c>
      <c r="J318" s="431">
        <v>0.18</v>
      </c>
      <c r="K318" s="412">
        <f t="shared" si="4"/>
        <v>56.579930330000003</v>
      </c>
    </row>
    <row r="319" spans="1:11" ht="20.25" thickBot="1">
      <c r="A319" s="104">
        <v>68710670</v>
      </c>
      <c r="B319" s="300">
        <v>8720181046612</v>
      </c>
      <c r="C319" s="104">
        <v>68710670</v>
      </c>
      <c r="D319" s="427" t="s">
        <v>210</v>
      </c>
      <c r="E319" s="93">
        <v>6</v>
      </c>
      <c r="F319" s="428">
        <v>50</v>
      </c>
      <c r="G319" s="429">
        <v>59.59</v>
      </c>
      <c r="H319" s="430">
        <v>15.3</v>
      </c>
      <c r="I319" s="387">
        <f>KAPAK!$O$3</f>
        <v>5</v>
      </c>
      <c r="J319" s="432">
        <v>0.18</v>
      </c>
      <c r="K319" s="391">
        <f t="shared" si="4"/>
        <v>56.579930330000003</v>
      </c>
    </row>
    <row r="320" spans="1:11" ht="20.25" thickBot="1">
      <c r="A320" s="184">
        <v>68480224</v>
      </c>
      <c r="B320" s="300">
        <v>8690637981494</v>
      </c>
      <c r="C320" s="184">
        <v>68480224</v>
      </c>
      <c r="D320" s="427" t="s">
        <v>126</v>
      </c>
      <c r="E320" s="528">
        <v>24</v>
      </c>
      <c r="F320" s="528">
        <v>150</v>
      </c>
      <c r="G320" s="429">
        <v>56.68</v>
      </c>
      <c r="H320" s="430">
        <v>11.65</v>
      </c>
      <c r="I320" s="387">
        <f>KAPAK!$O$3</f>
        <v>5</v>
      </c>
      <c r="J320" s="449">
        <v>0.18</v>
      </c>
      <c r="K320" s="420">
        <f t="shared" si="4"/>
        <v>56.13607038</v>
      </c>
    </row>
    <row r="321" spans="1:11" ht="20.25" thickBot="1">
      <c r="A321" s="184">
        <v>68787506</v>
      </c>
      <c r="B321" s="300">
        <v>8683130012031</v>
      </c>
      <c r="C321" s="184">
        <v>68787506</v>
      </c>
      <c r="D321" s="427" t="s">
        <v>642</v>
      </c>
      <c r="E321" s="528">
        <v>24</v>
      </c>
      <c r="F321" s="528">
        <v>150</v>
      </c>
      <c r="G321" s="429">
        <v>56.68</v>
      </c>
      <c r="H321" s="430">
        <v>11.65</v>
      </c>
      <c r="I321" s="387">
        <f>KAPAK!$O$3</f>
        <v>5</v>
      </c>
      <c r="J321" s="449">
        <v>0.18</v>
      </c>
      <c r="K321" s="420">
        <f t="shared" si="4"/>
        <v>56.13607038</v>
      </c>
    </row>
    <row r="322" spans="1:11" ht="20.25" thickBot="1">
      <c r="A322" s="185">
        <v>68480209</v>
      </c>
      <c r="B322" s="300">
        <v>8690637981524</v>
      </c>
      <c r="C322" s="185">
        <v>68480209</v>
      </c>
      <c r="D322" s="438" t="s">
        <v>125</v>
      </c>
      <c r="E322" s="529">
        <v>24</v>
      </c>
      <c r="F322" s="529">
        <v>150</v>
      </c>
      <c r="G322" s="429">
        <v>56.68</v>
      </c>
      <c r="H322" s="430">
        <v>11.65</v>
      </c>
      <c r="I322" s="387">
        <f>KAPAK!$O$3</f>
        <v>5</v>
      </c>
      <c r="J322" s="449">
        <v>0.18</v>
      </c>
      <c r="K322" s="420">
        <f t="shared" si="4"/>
        <v>56.13607038</v>
      </c>
    </row>
    <row r="323" spans="1:11" ht="20.25" thickBot="1">
      <c r="A323" s="185">
        <v>68480217</v>
      </c>
      <c r="B323" s="300">
        <v>8690637981531</v>
      </c>
      <c r="C323" s="185">
        <v>68480217</v>
      </c>
      <c r="D323" s="438" t="s">
        <v>127</v>
      </c>
      <c r="E323" s="529">
        <v>24</v>
      </c>
      <c r="F323" s="529">
        <v>150</v>
      </c>
      <c r="G323" s="429">
        <v>56.68</v>
      </c>
      <c r="H323" s="430">
        <v>11.65</v>
      </c>
      <c r="I323" s="387">
        <f>KAPAK!$O$3</f>
        <v>5</v>
      </c>
      <c r="J323" s="449">
        <v>0.18</v>
      </c>
      <c r="K323" s="420">
        <f t="shared" si="4"/>
        <v>56.13607038</v>
      </c>
    </row>
    <row r="324" spans="1:11" ht="20.25" thickBot="1">
      <c r="A324" s="185">
        <v>68480226</v>
      </c>
      <c r="B324" s="300">
        <v>8690637981487</v>
      </c>
      <c r="C324" s="185">
        <v>68480226</v>
      </c>
      <c r="D324" s="466" t="s">
        <v>161</v>
      </c>
      <c r="E324" s="529">
        <v>24</v>
      </c>
      <c r="F324" s="529">
        <v>150</v>
      </c>
      <c r="G324" s="429">
        <v>56.68</v>
      </c>
      <c r="H324" s="430">
        <v>11.65</v>
      </c>
      <c r="I324" s="387">
        <f>KAPAK!$O$3</f>
        <v>5</v>
      </c>
      <c r="J324" s="449">
        <v>0.18</v>
      </c>
      <c r="K324" s="420">
        <f t="shared" si="4"/>
        <v>56.13607038</v>
      </c>
    </row>
    <row r="325" spans="1:11" ht="20.25" thickBot="1">
      <c r="A325" s="129">
        <v>68480219</v>
      </c>
      <c r="B325" s="124">
        <v>8690637981500</v>
      </c>
      <c r="C325" s="185">
        <v>68480219</v>
      </c>
      <c r="D325" s="530" t="s">
        <v>243</v>
      </c>
      <c r="E325" s="529">
        <v>24</v>
      </c>
      <c r="F325" s="529">
        <v>150</v>
      </c>
      <c r="G325" s="429">
        <v>56.68</v>
      </c>
      <c r="H325" s="430">
        <v>11.65</v>
      </c>
      <c r="I325" s="387">
        <f>KAPAK!$O$3</f>
        <v>5</v>
      </c>
      <c r="J325" s="449">
        <v>0.18</v>
      </c>
      <c r="K325" s="420">
        <f t="shared" si="4"/>
        <v>56.13607038</v>
      </c>
    </row>
    <row r="326" spans="1:11" ht="20.25" thickBot="1">
      <c r="A326" s="185">
        <v>68480228</v>
      </c>
      <c r="B326" s="300">
        <v>8690637981517</v>
      </c>
      <c r="C326" s="185">
        <v>68480228</v>
      </c>
      <c r="D326" s="531" t="s">
        <v>318</v>
      </c>
      <c r="E326" s="529">
        <v>24</v>
      </c>
      <c r="F326" s="529">
        <v>150</v>
      </c>
      <c r="G326" s="429">
        <v>56.68</v>
      </c>
      <c r="H326" s="430">
        <v>11.65</v>
      </c>
      <c r="I326" s="387">
        <f>KAPAK!$O$3</f>
        <v>5</v>
      </c>
      <c r="J326" s="449">
        <v>0.18</v>
      </c>
      <c r="K326" s="420">
        <f t="shared" ref="K326:K334" si="5">(((G326-G326*H326%)-((G326-G326*H326%)*I326%)))*(1+J326)</f>
        <v>56.13607038</v>
      </c>
    </row>
    <row r="327" spans="1:11" ht="20.25" thickBot="1">
      <c r="A327" s="190">
        <v>69649126</v>
      </c>
      <c r="B327" s="294">
        <v>8683130038338</v>
      </c>
      <c r="C327" s="190">
        <v>69649126</v>
      </c>
      <c r="D327" s="531" t="s">
        <v>805</v>
      </c>
      <c r="E327" s="529">
        <v>24</v>
      </c>
      <c r="F327" s="529">
        <v>150</v>
      </c>
      <c r="G327" s="429">
        <v>56.68</v>
      </c>
      <c r="H327" s="430">
        <v>11.65</v>
      </c>
      <c r="I327" s="387">
        <f>KAPAK!$O$3</f>
        <v>5</v>
      </c>
      <c r="J327" s="449">
        <v>0.18</v>
      </c>
      <c r="K327" s="420">
        <f t="shared" si="5"/>
        <v>56.13607038</v>
      </c>
    </row>
    <row r="328" spans="1:11" ht="20.25" thickBot="1">
      <c r="A328" s="129">
        <v>68480211</v>
      </c>
      <c r="B328" s="158">
        <v>8690637981555</v>
      </c>
      <c r="C328" s="129">
        <v>68480211</v>
      </c>
      <c r="D328" s="438" t="s">
        <v>123</v>
      </c>
      <c r="E328" s="529">
        <v>24</v>
      </c>
      <c r="F328" s="529">
        <v>150</v>
      </c>
      <c r="G328" s="492">
        <v>56.68</v>
      </c>
      <c r="H328" s="430">
        <v>11.65</v>
      </c>
      <c r="I328" s="387">
        <f>KAPAK!$O$3</f>
        <v>5</v>
      </c>
      <c r="J328" s="449">
        <v>0.18</v>
      </c>
      <c r="K328" s="420">
        <f t="shared" si="5"/>
        <v>56.13607038</v>
      </c>
    </row>
    <row r="329" spans="1:11" ht="20.25" thickBot="1">
      <c r="A329" s="129">
        <v>68480213</v>
      </c>
      <c r="B329" s="158">
        <v>8690637981562</v>
      </c>
      <c r="C329" s="129">
        <v>68480213</v>
      </c>
      <c r="D329" s="438" t="s">
        <v>122</v>
      </c>
      <c r="E329" s="529">
        <v>24</v>
      </c>
      <c r="F329" s="529">
        <v>150</v>
      </c>
      <c r="G329" s="492">
        <v>56.68</v>
      </c>
      <c r="H329" s="430">
        <v>11.65</v>
      </c>
      <c r="I329" s="387">
        <f>KAPAK!$O$3</f>
        <v>5</v>
      </c>
      <c r="J329" s="449">
        <v>0.18</v>
      </c>
      <c r="K329" s="420">
        <f t="shared" si="5"/>
        <v>56.13607038</v>
      </c>
    </row>
    <row r="330" spans="1:11" ht="20.25" thickBot="1">
      <c r="A330" s="185">
        <v>68480215</v>
      </c>
      <c r="B330" s="300">
        <v>8690637981548</v>
      </c>
      <c r="C330" s="185">
        <v>68480215</v>
      </c>
      <c r="D330" s="438" t="s">
        <v>124</v>
      </c>
      <c r="E330" s="529">
        <v>24</v>
      </c>
      <c r="F330" s="529">
        <v>150</v>
      </c>
      <c r="G330" s="429">
        <v>56.68</v>
      </c>
      <c r="H330" s="430">
        <v>11.65</v>
      </c>
      <c r="I330" s="387">
        <f>KAPAK!$O$3</f>
        <v>5</v>
      </c>
      <c r="J330" s="449">
        <v>0.18</v>
      </c>
      <c r="K330" s="420">
        <f t="shared" si="5"/>
        <v>56.13607038</v>
      </c>
    </row>
    <row r="331" spans="1:11" ht="20.25" thickBot="1">
      <c r="A331" s="186">
        <v>68480221</v>
      </c>
      <c r="B331" s="300">
        <v>8690637981470</v>
      </c>
      <c r="C331" s="186">
        <v>68480221</v>
      </c>
      <c r="D331" s="532" t="s">
        <v>162</v>
      </c>
      <c r="E331" s="533">
        <v>24</v>
      </c>
      <c r="F331" s="533">
        <v>150</v>
      </c>
      <c r="G331" s="429">
        <v>56.68</v>
      </c>
      <c r="H331" s="430">
        <v>11.65</v>
      </c>
      <c r="I331" s="387">
        <f>KAPAK!$O$3</f>
        <v>5</v>
      </c>
      <c r="J331" s="437">
        <v>0.18</v>
      </c>
      <c r="K331" s="389">
        <f t="shared" si="5"/>
        <v>56.13607038</v>
      </c>
    </row>
    <row r="332" spans="1:11" ht="20.25" thickBot="1">
      <c r="A332" s="184">
        <v>68580918</v>
      </c>
      <c r="B332" s="300">
        <v>59086598</v>
      </c>
      <c r="C332" s="184">
        <v>68580918</v>
      </c>
      <c r="D332" s="534" t="s">
        <v>319</v>
      </c>
      <c r="E332" s="528">
        <v>6</v>
      </c>
      <c r="F332" s="528">
        <v>54</v>
      </c>
      <c r="G332" s="429">
        <v>65.41</v>
      </c>
      <c r="H332" s="430">
        <v>6.25</v>
      </c>
      <c r="I332" s="387">
        <f>KAPAK!$O$3</f>
        <v>5</v>
      </c>
      <c r="J332" s="434">
        <v>0.18</v>
      </c>
      <c r="K332" s="398">
        <f t="shared" si="5"/>
        <v>68.741821874999999</v>
      </c>
    </row>
    <row r="333" spans="1:11" ht="20.25" thickBot="1">
      <c r="A333" s="185">
        <v>68580926</v>
      </c>
      <c r="B333" s="300">
        <v>59086604</v>
      </c>
      <c r="C333" s="185">
        <v>68580926</v>
      </c>
      <c r="D333" s="531" t="s">
        <v>320</v>
      </c>
      <c r="E333" s="529">
        <v>6</v>
      </c>
      <c r="F333" s="529">
        <v>54</v>
      </c>
      <c r="G333" s="429">
        <v>65.41</v>
      </c>
      <c r="H333" s="430">
        <v>6.25</v>
      </c>
      <c r="I333" s="387">
        <f>KAPAK!$O$3</f>
        <v>5</v>
      </c>
      <c r="J333" s="449">
        <v>0.18</v>
      </c>
      <c r="K333" s="420">
        <f t="shared" si="5"/>
        <v>68.741821874999999</v>
      </c>
    </row>
    <row r="334" spans="1:11" ht="20.25" thickBot="1">
      <c r="A334" s="186">
        <v>68580921</v>
      </c>
      <c r="B334" s="300">
        <v>59086611</v>
      </c>
      <c r="C334" s="186">
        <v>68580921</v>
      </c>
      <c r="D334" s="532" t="s">
        <v>321</v>
      </c>
      <c r="E334" s="533">
        <v>6</v>
      </c>
      <c r="F334" s="533">
        <v>54</v>
      </c>
      <c r="G334" s="429">
        <v>65.41</v>
      </c>
      <c r="H334" s="430">
        <v>6.25</v>
      </c>
      <c r="I334" s="387">
        <f>KAPAK!$O$3</f>
        <v>5</v>
      </c>
      <c r="J334" s="437">
        <v>0.18</v>
      </c>
      <c r="K334" s="389">
        <f t="shared" si="5"/>
        <v>68.741821874999999</v>
      </c>
    </row>
  </sheetData>
  <mergeCells count="1">
    <mergeCell ref="H1:K1"/>
  </mergeCells>
  <conditionalFormatting sqref="A113">
    <cfRule type="duplicateValues" dxfId="3" priority="3"/>
    <cfRule type="duplicateValues" dxfId="2" priority="4"/>
  </conditionalFormatting>
  <conditionalFormatting sqref="C113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62"/>
  <sheetViews>
    <sheetView showGridLines="0" zoomScale="80" zoomScaleNormal="80" workbookViewId="0">
      <pane ySplit="1" topLeftCell="A48" activePane="bottomLeft" state="frozen"/>
      <selection activeCell="D122" sqref="D122"/>
      <selection pane="bottomLeft" activeCell="D56" sqref="D56"/>
    </sheetView>
  </sheetViews>
  <sheetFormatPr defaultColWidth="9.140625" defaultRowHeight="19.5" outlineLevelCol="1"/>
  <cols>
    <col min="1" max="1" width="13.7109375" style="9" customWidth="1"/>
    <col min="2" max="2" width="22.85546875" style="9" customWidth="1" outlineLevel="1"/>
    <col min="3" max="3" width="14.28515625" style="9" hidden="1" customWidth="1" outlineLevel="1"/>
    <col min="4" max="4" width="66.42578125" style="11" customWidth="1"/>
    <col min="5" max="5" width="7.85546875" style="11" customWidth="1"/>
    <col min="6" max="6" width="8.140625" style="11" customWidth="1"/>
    <col min="7" max="7" width="11.5703125" style="59" customWidth="1"/>
    <col min="8" max="8" width="20.85546875" style="375" bestFit="1" customWidth="1" outlineLevel="1"/>
    <col min="9" max="9" width="21.5703125" style="9" bestFit="1" customWidth="1" outlineLevel="1"/>
    <col min="10" max="10" width="6.5703125" style="111" customWidth="1" outlineLevel="1"/>
    <col min="11" max="11" width="11.28515625" style="11" bestFit="1" customWidth="1" outlineLevel="1"/>
    <col min="12" max="12" width="9" style="11" customWidth="1" outlineLevel="1"/>
    <col min="13" max="13" width="0" style="11" hidden="1" customWidth="1"/>
    <col min="14" max="14" width="17.28515625" style="11" hidden="1" customWidth="1"/>
    <col min="15" max="16384" width="9.140625" style="11"/>
  </cols>
  <sheetData>
    <row r="1" spans="1:14" ht="22.5">
      <c r="D1" s="45" t="str">
        <f>FOOD!C1</f>
        <v>HAZİRAN 2023 FİYAT LİSTESİ</v>
      </c>
      <c r="E1" s="45"/>
      <c r="F1" s="45"/>
      <c r="G1" s="58">
        <v>41274</v>
      </c>
      <c r="H1" s="373"/>
      <c r="I1" s="46"/>
      <c r="J1" s="103"/>
      <c r="K1" s="46"/>
      <c r="L1" s="46"/>
      <c r="N1" s="74"/>
    </row>
    <row r="2" spans="1:14" s="9" customFormat="1">
      <c r="A2" s="4" t="s">
        <v>69</v>
      </c>
      <c r="B2" s="8" t="s">
        <v>70</v>
      </c>
      <c r="C2" s="8"/>
      <c r="D2" s="4" t="s">
        <v>13</v>
      </c>
      <c r="E2" s="13" t="s">
        <v>71</v>
      </c>
      <c r="F2" s="13" t="s">
        <v>5</v>
      </c>
      <c r="G2" s="24" t="s">
        <v>6</v>
      </c>
      <c r="H2" s="374" t="s">
        <v>102</v>
      </c>
      <c r="I2" s="4" t="s">
        <v>103</v>
      </c>
      <c r="J2" s="15" t="s">
        <v>74</v>
      </c>
      <c r="K2" s="14" t="s">
        <v>7</v>
      </c>
      <c r="L2" s="14" t="s">
        <v>17</v>
      </c>
      <c r="M2" s="11"/>
      <c r="N2" s="28" t="s">
        <v>408</v>
      </c>
    </row>
    <row r="3" spans="1:14" s="51" customFormat="1" ht="20.25" thickBot="1">
      <c r="A3" s="95">
        <v>20058084</v>
      </c>
      <c r="B3" s="112">
        <f>VLOOKUP($A3,[11]kotex!$AE:$AH,4,FALSE)</f>
        <v>36000183399</v>
      </c>
      <c r="C3" s="379"/>
      <c r="D3" s="94" t="s">
        <v>114</v>
      </c>
      <c r="E3" s="95">
        <v>3</v>
      </c>
      <c r="F3" s="95">
        <v>223</v>
      </c>
      <c r="G3" s="535">
        <v>101.25</v>
      </c>
      <c r="H3" s="430">
        <v>36</v>
      </c>
      <c r="I3" s="536">
        <f>KAPAK!$O$3</f>
        <v>5</v>
      </c>
      <c r="J3" s="393">
        <v>0.08</v>
      </c>
      <c r="K3" s="391">
        <f t="shared" ref="K3:K62" si="0">(((G3-G3*H3%)-((G3-G3*H3%)*I3%)))*(1+J3)</f>
        <v>66.484800000000021</v>
      </c>
      <c r="L3" s="391">
        <f>(K3+(K3*KAPAK!$Q$3))</f>
        <v>83.106000000000023</v>
      </c>
      <c r="M3" s="85" t="str">
        <f>IF(K3=N3,"","FİYAT DEĞİŞİKLİĞİ")</f>
        <v>FİYAT DEĞİŞİKLİĞİ</v>
      </c>
      <c r="N3" s="77">
        <v>28.1371</v>
      </c>
    </row>
    <row r="4" spans="1:14" s="51" customFormat="1" ht="20.25" thickBot="1">
      <c r="A4" s="96">
        <v>20058085</v>
      </c>
      <c r="B4" s="112">
        <f>VLOOKUP($A4,[11]kotex!$AE:$AH,4,FALSE)</f>
        <v>5029053538426</v>
      </c>
      <c r="C4" s="112"/>
      <c r="D4" s="384" t="s">
        <v>115</v>
      </c>
      <c r="E4" s="96">
        <v>3</v>
      </c>
      <c r="F4" s="96">
        <v>221</v>
      </c>
      <c r="G4" s="535">
        <v>101.25</v>
      </c>
      <c r="H4" s="430">
        <v>36</v>
      </c>
      <c r="I4" s="536">
        <f>KAPAK!$O$3</f>
        <v>5</v>
      </c>
      <c r="J4" s="394">
        <v>0.08</v>
      </c>
      <c r="K4" s="391">
        <f t="shared" si="0"/>
        <v>66.484800000000021</v>
      </c>
      <c r="L4" s="389">
        <f>(K4+(K4*KAPAK!$Q$3))</f>
        <v>83.106000000000023</v>
      </c>
      <c r="M4" s="85" t="str">
        <f t="shared" ref="M4:M62" si="1">IF(K4=N4,"","FİYAT DEĞİŞİKLİĞİ")</f>
        <v>FİYAT DEĞİŞİKLİĞİ</v>
      </c>
      <c r="N4" s="77">
        <v>28.1371</v>
      </c>
    </row>
    <row r="5" spans="1:14" ht="20.25" thickBot="1">
      <c r="A5" s="93">
        <v>20057802</v>
      </c>
      <c r="B5" s="112">
        <f>VLOOKUP($A5,[11]kotex!$AE:$AH,4,FALSE)</f>
        <v>5029053527574</v>
      </c>
      <c r="C5" s="380"/>
      <c r="D5" s="392" t="s">
        <v>22</v>
      </c>
      <c r="E5" s="93">
        <v>3</v>
      </c>
      <c r="F5" s="93">
        <v>564</v>
      </c>
      <c r="G5" s="535">
        <v>88.21</v>
      </c>
      <c r="H5" s="430">
        <v>15.7</v>
      </c>
      <c r="I5" s="536">
        <f>KAPAK!$O$3</f>
        <v>5</v>
      </c>
      <c r="J5" s="537">
        <v>0.08</v>
      </c>
      <c r="K5" s="391">
        <f t="shared" si="0"/>
        <v>76.294416780000006</v>
      </c>
      <c r="L5" s="412">
        <f>(K5+(K5*KAPAK!$Q$3))</f>
        <v>95.368020975000007</v>
      </c>
      <c r="M5" s="85" t="str">
        <f t="shared" si="1"/>
        <v>FİYAT DEĞİŞİKLİĞİ</v>
      </c>
      <c r="N5" s="77">
        <v>55.169275139999996</v>
      </c>
    </row>
    <row r="6" spans="1:14" ht="20.25" thickBot="1">
      <c r="A6" s="95">
        <v>20057803</v>
      </c>
      <c r="B6" s="112">
        <f>VLOOKUP($A6,[11]kotex!$AE:$AH,4,FALSE)</f>
        <v>5029053527581</v>
      </c>
      <c r="C6" s="379"/>
      <c r="D6" s="94" t="s">
        <v>0</v>
      </c>
      <c r="E6" s="95">
        <v>3</v>
      </c>
      <c r="F6" s="95">
        <v>564</v>
      </c>
      <c r="G6" s="535">
        <v>88.21</v>
      </c>
      <c r="H6" s="430">
        <v>15.7</v>
      </c>
      <c r="I6" s="536">
        <f>KAPAK!$O$3</f>
        <v>5</v>
      </c>
      <c r="J6" s="393">
        <v>0.08</v>
      </c>
      <c r="K6" s="391">
        <f t="shared" si="0"/>
        <v>76.294416780000006</v>
      </c>
      <c r="L6" s="391">
        <f>(K6+(K6*KAPAK!$Q$3))</f>
        <v>95.368020975000007</v>
      </c>
      <c r="M6" s="85" t="str">
        <f t="shared" si="1"/>
        <v>FİYAT DEĞİŞİKLİĞİ</v>
      </c>
      <c r="N6" s="77">
        <v>55.169275139999996</v>
      </c>
    </row>
    <row r="7" spans="1:14" ht="20.25" thickBot="1">
      <c r="A7" s="95">
        <v>20057804</v>
      </c>
      <c r="B7" s="112">
        <f>VLOOKUP($A7,[11]kotex!$AE:$AH,4,FALSE)</f>
        <v>5029053527598</v>
      </c>
      <c r="C7" s="379"/>
      <c r="D7" s="94" t="s">
        <v>1</v>
      </c>
      <c r="E7" s="95">
        <v>3</v>
      </c>
      <c r="F7" s="95">
        <v>562</v>
      </c>
      <c r="G7" s="535">
        <v>88.21</v>
      </c>
      <c r="H7" s="430">
        <v>15.7</v>
      </c>
      <c r="I7" s="536">
        <f>KAPAK!$O$3</f>
        <v>5</v>
      </c>
      <c r="J7" s="393">
        <v>0.08</v>
      </c>
      <c r="K7" s="391">
        <f t="shared" si="0"/>
        <v>76.294416780000006</v>
      </c>
      <c r="L7" s="391">
        <f>(K7+(K7*KAPAK!$Q$3))</f>
        <v>95.368020975000007</v>
      </c>
      <c r="M7" s="85" t="str">
        <f t="shared" si="1"/>
        <v>FİYAT DEĞİŞİKLİĞİ</v>
      </c>
      <c r="N7" s="77">
        <v>55.169275139999996</v>
      </c>
    </row>
    <row r="8" spans="1:14" s="25" customFormat="1" ht="20.25" thickBot="1">
      <c r="A8" s="101">
        <v>20057805</v>
      </c>
      <c r="B8" s="112">
        <f>VLOOKUP($A8,[11]kotex!$AE:$AH,4,FALSE)</f>
        <v>5029053527604</v>
      </c>
      <c r="C8" s="381"/>
      <c r="D8" s="442" t="s">
        <v>2</v>
      </c>
      <c r="E8" s="422">
        <v>3</v>
      </c>
      <c r="F8" s="443">
        <v>562</v>
      </c>
      <c r="G8" s="535">
        <v>88.21</v>
      </c>
      <c r="H8" s="430">
        <v>15.7</v>
      </c>
      <c r="I8" s="536">
        <f>KAPAK!$O$3</f>
        <v>5</v>
      </c>
      <c r="J8" s="538">
        <v>0.08</v>
      </c>
      <c r="K8" s="391">
        <f t="shared" si="0"/>
        <v>76.294416780000006</v>
      </c>
      <c r="L8" s="424">
        <f>(K8+(K8*KAPAK!$Q$3))</f>
        <v>95.368020975000007</v>
      </c>
      <c r="M8" s="85" t="str">
        <f t="shared" si="1"/>
        <v>FİYAT DEĞİŞİKLİĞİ</v>
      </c>
      <c r="N8" s="77">
        <v>55.169275139999996</v>
      </c>
    </row>
    <row r="9" spans="1:14" s="25" customFormat="1" ht="20.25" thickBot="1">
      <c r="A9" s="170">
        <v>20058473</v>
      </c>
      <c r="B9" s="112">
        <f>VLOOKUP($A9,[11]kotex!$AE:$AH,4,FALSE)</f>
        <v>8691900173684</v>
      </c>
      <c r="C9" s="382"/>
      <c r="D9" s="433" t="s">
        <v>285</v>
      </c>
      <c r="E9" s="396">
        <v>24</v>
      </c>
      <c r="F9" s="539">
        <v>192</v>
      </c>
      <c r="G9" s="535">
        <v>32.71</v>
      </c>
      <c r="H9" s="430">
        <v>57.3</v>
      </c>
      <c r="I9" s="536">
        <f>KAPAK!$O$3</f>
        <v>5</v>
      </c>
      <c r="J9" s="540">
        <v>0.08</v>
      </c>
      <c r="K9" s="391">
        <f t="shared" si="0"/>
        <v>14.330316420000004</v>
      </c>
      <c r="L9" s="398">
        <f>(K9+(K9*KAPAK!$Q$3))</f>
        <v>17.912895525000007</v>
      </c>
      <c r="M9" s="85" t="str">
        <f t="shared" si="1"/>
        <v>FİYAT DEĞİŞİKLİĞİ</v>
      </c>
      <c r="N9" s="77">
        <v>11.200807800000002</v>
      </c>
    </row>
    <row r="10" spans="1:14" s="25" customFormat="1" ht="20.25" thickBot="1">
      <c r="A10" s="99">
        <v>20058475</v>
      </c>
      <c r="B10" s="112">
        <f>VLOOKUP($A10,[11]kotex!$AE:$AH,4,FALSE)</f>
        <v>8691900173707</v>
      </c>
      <c r="C10" s="379"/>
      <c r="D10" s="94" t="s">
        <v>286</v>
      </c>
      <c r="E10" s="95">
        <v>24</v>
      </c>
      <c r="F10" s="541">
        <v>168</v>
      </c>
      <c r="G10" s="535">
        <v>32.71</v>
      </c>
      <c r="H10" s="430">
        <v>57.3</v>
      </c>
      <c r="I10" s="536">
        <f>KAPAK!$O$3</f>
        <v>5</v>
      </c>
      <c r="J10" s="393">
        <v>0.08</v>
      </c>
      <c r="K10" s="391">
        <f t="shared" si="0"/>
        <v>14.330316420000004</v>
      </c>
      <c r="L10" s="391">
        <f>(K10+(K10*KAPAK!$Q$3))</f>
        <v>17.912895525000007</v>
      </c>
      <c r="M10" s="85" t="str">
        <f t="shared" si="1"/>
        <v>FİYAT DEĞİŞİKLİĞİ</v>
      </c>
      <c r="N10" s="77">
        <v>11.200807800000002</v>
      </c>
    </row>
    <row r="11" spans="1:14" s="25" customFormat="1" ht="20.25" thickBot="1">
      <c r="A11" s="99">
        <v>20058477</v>
      </c>
      <c r="B11" s="112">
        <f>VLOOKUP($A11,[11]kotex!$AE:$AH,4,FALSE)</f>
        <v>8691900173721</v>
      </c>
      <c r="C11" s="379"/>
      <c r="D11" s="94" t="s">
        <v>287</v>
      </c>
      <c r="E11" s="95">
        <v>24</v>
      </c>
      <c r="F11" s="541">
        <v>144</v>
      </c>
      <c r="G11" s="535">
        <v>32.71</v>
      </c>
      <c r="H11" s="430">
        <v>57.3</v>
      </c>
      <c r="I11" s="536">
        <f>KAPAK!$O$3</f>
        <v>5</v>
      </c>
      <c r="J11" s="393">
        <v>0.08</v>
      </c>
      <c r="K11" s="391">
        <f t="shared" si="0"/>
        <v>14.330316420000004</v>
      </c>
      <c r="L11" s="391">
        <f>(K11+(K11*KAPAK!$Q$3))</f>
        <v>17.912895525000007</v>
      </c>
      <c r="M11" s="85" t="str">
        <f t="shared" si="1"/>
        <v>FİYAT DEĞİŞİKLİĞİ</v>
      </c>
      <c r="N11" s="77">
        <v>11.200807800000002</v>
      </c>
    </row>
    <row r="12" spans="1:14" s="25" customFormat="1" ht="20.25" thickBot="1">
      <c r="A12" s="160">
        <v>20058476</v>
      </c>
      <c r="B12" s="112">
        <f>VLOOKUP($A12,[11]kotex!$AE:$AH,4,FALSE)</f>
        <v>8691900173714</v>
      </c>
      <c r="C12" s="379"/>
      <c r="D12" s="94" t="s">
        <v>288</v>
      </c>
      <c r="E12" s="95">
        <v>12</v>
      </c>
      <c r="F12" s="541">
        <v>216</v>
      </c>
      <c r="G12" s="535">
        <v>64.34</v>
      </c>
      <c r="H12" s="430">
        <v>65</v>
      </c>
      <c r="I12" s="536">
        <f>KAPAK!$O$3</f>
        <v>5</v>
      </c>
      <c r="J12" s="393">
        <v>0.08</v>
      </c>
      <c r="K12" s="391">
        <f t="shared" si="0"/>
        <v>23.104493999999999</v>
      </c>
      <c r="L12" s="391">
        <f>(K12+(K12*KAPAK!$Q$3))</f>
        <v>28.8806175</v>
      </c>
      <c r="M12" s="85" t="str">
        <f t="shared" si="1"/>
        <v>FİYAT DEĞİŞİKLİĞİ</v>
      </c>
      <c r="N12" s="77">
        <v>27.759468730000002</v>
      </c>
    </row>
    <row r="13" spans="1:14" s="25" customFormat="1" ht="20.25" thickBot="1">
      <c r="A13" s="160">
        <v>20058474</v>
      </c>
      <c r="B13" s="112">
        <f>VLOOKUP($A13,[11]kotex!$AE:$AH,4,FALSE)</f>
        <v>8691900173691</v>
      </c>
      <c r="C13" s="379"/>
      <c r="D13" s="94" t="s">
        <v>289</v>
      </c>
      <c r="E13" s="95">
        <v>12</v>
      </c>
      <c r="F13" s="541">
        <v>288</v>
      </c>
      <c r="G13" s="535">
        <v>64.34</v>
      </c>
      <c r="H13" s="430">
        <v>65</v>
      </c>
      <c r="I13" s="536">
        <f>KAPAK!$O$3</f>
        <v>5</v>
      </c>
      <c r="J13" s="393">
        <v>0.08</v>
      </c>
      <c r="K13" s="391">
        <f t="shared" si="0"/>
        <v>23.104493999999999</v>
      </c>
      <c r="L13" s="391">
        <f>(K13+(K13*KAPAK!$Q$3))</f>
        <v>28.8806175</v>
      </c>
      <c r="M13" s="85" t="str">
        <f t="shared" si="1"/>
        <v>FİYAT DEĞİŞİKLİĞİ</v>
      </c>
      <c r="N13" s="77">
        <v>27.759468730000002</v>
      </c>
    </row>
    <row r="14" spans="1:14" s="25" customFormat="1" ht="20.25" thickBot="1">
      <c r="A14" s="99">
        <v>20058516</v>
      </c>
      <c r="B14" s="112">
        <f>VLOOKUP($A14,[11]kotex!$AE:$AH,4,FALSE)</f>
        <v>8691900174117</v>
      </c>
      <c r="C14" s="379"/>
      <c r="D14" s="94" t="s">
        <v>635</v>
      </c>
      <c r="E14" s="95">
        <v>12</v>
      </c>
      <c r="F14" s="541">
        <v>134</v>
      </c>
      <c r="G14" s="535">
        <v>64.34</v>
      </c>
      <c r="H14" s="430">
        <v>47.9</v>
      </c>
      <c r="I14" s="536">
        <f>KAPAK!$O$3</f>
        <v>5</v>
      </c>
      <c r="J14" s="393">
        <v>0.08</v>
      </c>
      <c r="K14" s="391">
        <f t="shared" si="0"/>
        <v>34.392689640000008</v>
      </c>
      <c r="L14" s="391">
        <f>(K14+(K14*KAPAK!$Q$3))</f>
        <v>42.990862050000011</v>
      </c>
      <c r="M14" s="85"/>
      <c r="N14" s="77"/>
    </row>
    <row r="15" spans="1:14" s="25" customFormat="1" ht="20.25" thickBot="1">
      <c r="A15" s="99">
        <v>20058517</v>
      </c>
      <c r="B15" s="112">
        <f>VLOOKUP($A15,[11]kotex!$AE:$AH,4,FALSE)</f>
        <v>8691900174124</v>
      </c>
      <c r="C15" s="379"/>
      <c r="D15" s="94" t="s">
        <v>636</v>
      </c>
      <c r="E15" s="95">
        <v>12</v>
      </c>
      <c r="F15" s="541">
        <v>137</v>
      </c>
      <c r="G15" s="535">
        <v>64.34</v>
      </c>
      <c r="H15" s="430">
        <v>47.9</v>
      </c>
      <c r="I15" s="536">
        <f>KAPAK!$O$3</f>
        <v>5</v>
      </c>
      <c r="J15" s="393">
        <v>0.08</v>
      </c>
      <c r="K15" s="391">
        <f t="shared" si="0"/>
        <v>34.392689640000008</v>
      </c>
      <c r="L15" s="391">
        <f>(K15+(K15*KAPAK!$Q$3))</f>
        <v>42.990862050000011</v>
      </c>
      <c r="M15" s="85"/>
      <c r="N15" s="77"/>
    </row>
    <row r="16" spans="1:14" s="25" customFormat="1" ht="20.25" thickBot="1">
      <c r="A16" s="99">
        <v>20058478</v>
      </c>
      <c r="B16" s="112">
        <f>VLOOKUP($A16,[11]kotex!$AE:$AH,4,FALSE)</f>
        <v>8691900173738</v>
      </c>
      <c r="C16" s="379"/>
      <c r="D16" s="94" t="s">
        <v>290</v>
      </c>
      <c r="E16" s="95">
        <v>12</v>
      </c>
      <c r="F16" s="541">
        <v>192</v>
      </c>
      <c r="G16" s="535">
        <v>64.34</v>
      </c>
      <c r="H16" s="430">
        <v>47.9</v>
      </c>
      <c r="I16" s="536">
        <f>KAPAK!$O$3</f>
        <v>5</v>
      </c>
      <c r="J16" s="393">
        <v>0.08</v>
      </c>
      <c r="K16" s="391">
        <f t="shared" si="0"/>
        <v>34.392689640000008</v>
      </c>
      <c r="L16" s="391">
        <f>(K16+(K16*KAPAK!$Q$3))</f>
        <v>42.990862050000011</v>
      </c>
      <c r="M16" s="85" t="str">
        <f t="shared" si="1"/>
        <v>FİYAT DEĞİŞİKLİĞİ</v>
      </c>
      <c r="N16" s="77">
        <v>27.759468730000002</v>
      </c>
    </row>
    <row r="17" spans="1:14" s="25" customFormat="1" ht="20.25" thickBot="1">
      <c r="A17" s="169">
        <v>20058494</v>
      </c>
      <c r="B17" s="112">
        <f>VLOOKUP($A17,[11]kotex!$AE:$AH,4,FALSE)</f>
        <v>8691900173912</v>
      </c>
      <c r="C17" s="379"/>
      <c r="D17" s="418" t="s">
        <v>402</v>
      </c>
      <c r="E17" s="98">
        <v>16</v>
      </c>
      <c r="F17" s="542">
        <v>84</v>
      </c>
      <c r="G17" s="535">
        <v>38.85</v>
      </c>
      <c r="H17" s="430">
        <v>22.3</v>
      </c>
      <c r="I17" s="536">
        <f>KAPAK!$O$3</f>
        <v>5</v>
      </c>
      <c r="J17" s="393">
        <v>0.08</v>
      </c>
      <c r="K17" s="391">
        <f t="shared" si="0"/>
        <v>30.971297700000004</v>
      </c>
      <c r="L17" s="391">
        <f>(K17+(K17*KAPAK!$Q$3))</f>
        <v>38.714122125000003</v>
      </c>
      <c r="M17" s="85" t="str">
        <f t="shared" si="1"/>
        <v>FİYAT DEĞİŞİKLİĞİ</v>
      </c>
      <c r="N17" s="77">
        <v>25.738552349999996</v>
      </c>
    </row>
    <row r="18" spans="1:14" s="25" customFormat="1" ht="20.25" thickBot="1">
      <c r="A18" s="100">
        <v>20058479</v>
      </c>
      <c r="B18" s="112">
        <f>VLOOKUP($A18,[11]kotex!$AE:$AH,4,FALSE)</f>
        <v>8691900173806</v>
      </c>
      <c r="C18" s="112"/>
      <c r="D18" s="384" t="s">
        <v>291</v>
      </c>
      <c r="E18" s="96">
        <v>12</v>
      </c>
      <c r="F18" s="416">
        <v>84</v>
      </c>
      <c r="G18" s="535">
        <v>35.119999999999997</v>
      </c>
      <c r="H18" s="430">
        <v>42</v>
      </c>
      <c r="I18" s="536">
        <f>KAPAK!$O$3</f>
        <v>5</v>
      </c>
      <c r="J18" s="394">
        <v>0.08</v>
      </c>
      <c r="K18" s="391">
        <f t="shared" si="0"/>
        <v>20.899209599999999</v>
      </c>
      <c r="L18" s="389">
        <f>(K18+(K18*KAPAK!$Q$3))</f>
        <v>26.124012</v>
      </c>
      <c r="M18" s="85" t="str">
        <f t="shared" si="1"/>
        <v>FİYAT DEĞİŞİKLİĞİ</v>
      </c>
      <c r="N18" s="77">
        <v>18.567930120000003</v>
      </c>
    </row>
    <row r="19" spans="1:14" s="25" customFormat="1" ht="20.25" thickBot="1">
      <c r="A19" s="66">
        <v>20058486</v>
      </c>
      <c r="B19" s="112">
        <f>VLOOKUP($A19,[11]kotex!$AE:$AH,4,FALSE)</f>
        <v>8691900173868</v>
      </c>
      <c r="C19" s="383"/>
      <c r="D19" s="404" t="s">
        <v>634</v>
      </c>
      <c r="E19" s="405">
        <v>12</v>
      </c>
      <c r="F19" s="543">
        <v>13</v>
      </c>
      <c r="G19" s="535">
        <v>64.92</v>
      </c>
      <c r="H19" s="430">
        <v>47</v>
      </c>
      <c r="I19" s="536">
        <f>KAPAK!$O$3</f>
        <v>5</v>
      </c>
      <c r="J19" s="406">
        <v>0.08</v>
      </c>
      <c r="K19" s="391">
        <f t="shared" si="0"/>
        <v>35.302197600000007</v>
      </c>
      <c r="L19" s="407">
        <f>(K19+(K19*KAPAK!$Q$3))</f>
        <v>44.127747000000006</v>
      </c>
      <c r="M19" s="85"/>
      <c r="N19" s="77"/>
    </row>
    <row r="20" spans="1:14" ht="19.5" customHeight="1" thickBot="1">
      <c r="A20" s="93">
        <v>20058336</v>
      </c>
      <c r="B20" s="112">
        <f>VLOOKUP($A20,[11]kotex!$AE:$AH,4,FALSE)</f>
        <v>8691900171642</v>
      </c>
      <c r="C20" s="380"/>
      <c r="D20" s="392" t="s">
        <v>111</v>
      </c>
      <c r="E20" s="93">
        <v>24</v>
      </c>
      <c r="F20" s="93">
        <v>84</v>
      </c>
      <c r="G20" s="535">
        <v>29.29</v>
      </c>
      <c r="H20" s="430">
        <v>55.4</v>
      </c>
      <c r="I20" s="536">
        <f>KAPAK!$O$3</f>
        <v>5</v>
      </c>
      <c r="J20" s="537">
        <v>0.08</v>
      </c>
      <c r="K20" s="391">
        <f t="shared" si="0"/>
        <v>13.402986840000001</v>
      </c>
      <c r="L20" s="412">
        <f>(K20+(K20*KAPAK!$Q$3))</f>
        <v>16.75373355</v>
      </c>
      <c r="M20" s="85" t="str">
        <f t="shared" si="1"/>
        <v>FİYAT DEĞİŞİKLİĞİ</v>
      </c>
      <c r="N20" s="77">
        <v>9.2993676000000001</v>
      </c>
    </row>
    <row r="21" spans="1:14" s="1" customFormat="1" ht="20.25" thickBot="1">
      <c r="A21" s="95">
        <v>20058313</v>
      </c>
      <c r="B21" s="112">
        <f>VLOOKUP($A21,[11]kotex!$AE:$AH,4,FALSE)</f>
        <v>8691900000744</v>
      </c>
      <c r="C21" s="379"/>
      <c r="D21" s="94" t="s">
        <v>112</v>
      </c>
      <c r="E21" s="95">
        <v>24</v>
      </c>
      <c r="F21" s="95">
        <v>80</v>
      </c>
      <c r="G21" s="535">
        <v>29.29</v>
      </c>
      <c r="H21" s="430">
        <v>55.4</v>
      </c>
      <c r="I21" s="536">
        <f>KAPAK!$O$3</f>
        <v>5</v>
      </c>
      <c r="J21" s="393">
        <v>0.08</v>
      </c>
      <c r="K21" s="391">
        <f t="shared" si="0"/>
        <v>13.402986840000001</v>
      </c>
      <c r="L21" s="391">
        <f>(K21+(K21*KAPAK!$Q$3))</f>
        <v>16.75373355</v>
      </c>
      <c r="M21" s="85" t="str">
        <f t="shared" si="1"/>
        <v>FİYAT DEĞİŞİKLİĞİ</v>
      </c>
      <c r="N21" s="77">
        <v>9.2993676000000001</v>
      </c>
    </row>
    <row r="22" spans="1:14" ht="20.25" thickBot="1">
      <c r="A22" s="96">
        <v>20058328</v>
      </c>
      <c r="B22" s="112">
        <f>VLOOKUP($A22,[11]kotex!$AE:$AH,4,FALSE)</f>
        <v>8691900171505</v>
      </c>
      <c r="C22" s="112"/>
      <c r="D22" s="384" t="s">
        <v>113</v>
      </c>
      <c r="E22" s="96">
        <v>24</v>
      </c>
      <c r="F22" s="96">
        <v>97</v>
      </c>
      <c r="G22" s="535">
        <v>29.29</v>
      </c>
      <c r="H22" s="430">
        <v>55.4</v>
      </c>
      <c r="I22" s="536">
        <f>KAPAK!$O$3</f>
        <v>5</v>
      </c>
      <c r="J22" s="394">
        <v>0.08</v>
      </c>
      <c r="K22" s="391">
        <f t="shared" si="0"/>
        <v>13.402986840000001</v>
      </c>
      <c r="L22" s="389">
        <f>(K22+(K22*KAPAK!$Q$3))</f>
        <v>16.75373355</v>
      </c>
      <c r="M22" s="85" t="str">
        <f t="shared" si="1"/>
        <v>FİYAT DEĞİŞİKLİĞİ</v>
      </c>
      <c r="N22" s="77">
        <v>9.2993676000000001</v>
      </c>
    </row>
    <row r="23" spans="1:14" ht="20.25" thickBot="1">
      <c r="A23" s="95">
        <v>20058380</v>
      </c>
      <c r="B23" s="112">
        <f>VLOOKUP($A23,[11]kotex!$AE:$AH,4,FALSE)</f>
        <v>8691900172250</v>
      </c>
      <c r="C23" s="379"/>
      <c r="D23" s="94" t="s">
        <v>174</v>
      </c>
      <c r="E23" s="95">
        <v>24</v>
      </c>
      <c r="F23" s="95">
        <v>42</v>
      </c>
      <c r="G23" s="535">
        <v>31.778527828586355</v>
      </c>
      <c r="H23" s="430">
        <v>57</v>
      </c>
      <c r="I23" s="536">
        <f>KAPAK!$O$3</f>
        <v>5</v>
      </c>
      <c r="J23" s="393">
        <v>0.08</v>
      </c>
      <c r="K23" s="391">
        <f t="shared" si="0"/>
        <v>14.020050907415731</v>
      </c>
      <c r="L23" s="391">
        <f>(K23+(K23*KAPAK!$Q$3))</f>
        <v>17.525063634269664</v>
      </c>
      <c r="M23" s="85" t="str">
        <f t="shared" si="1"/>
        <v>FİYAT DEĞİŞİKLİĞİ</v>
      </c>
      <c r="N23" s="77">
        <v>11.200807800000002</v>
      </c>
    </row>
    <row r="24" spans="1:14" ht="20.25" thickBot="1">
      <c r="A24" s="96">
        <v>20058381</v>
      </c>
      <c r="B24" s="112">
        <f>VLOOKUP($A24,[11]kotex!$AE:$AH,4,FALSE)</f>
        <v>8691900172274</v>
      </c>
      <c r="C24" s="379"/>
      <c r="D24" s="94" t="s">
        <v>175</v>
      </c>
      <c r="E24" s="95">
        <v>24</v>
      </c>
      <c r="F24" s="95">
        <v>48</v>
      </c>
      <c r="G24" s="535">
        <v>31.778527828586355</v>
      </c>
      <c r="H24" s="430">
        <v>57</v>
      </c>
      <c r="I24" s="536">
        <f>KAPAK!$O$3</f>
        <v>5</v>
      </c>
      <c r="J24" s="393">
        <v>0.08</v>
      </c>
      <c r="K24" s="391">
        <f t="shared" si="0"/>
        <v>14.020050907415731</v>
      </c>
      <c r="L24" s="391">
        <f>(K24+(K24*KAPAK!$Q$3))</f>
        <v>17.525063634269664</v>
      </c>
      <c r="M24" s="85" t="str">
        <f t="shared" si="1"/>
        <v>FİYAT DEĞİŞİKLİĞİ</v>
      </c>
      <c r="N24" s="77">
        <v>11.200807800000002</v>
      </c>
    </row>
    <row r="25" spans="1:14" ht="19.5" customHeight="1" thickBot="1">
      <c r="A25" s="93">
        <v>20058412</v>
      </c>
      <c r="B25" s="112">
        <f>VLOOKUP($A25,[11]kotex!$AE:$AH,4,FALSE)</f>
        <v>8691900172816</v>
      </c>
      <c r="C25" s="380"/>
      <c r="D25" s="425" t="s">
        <v>60</v>
      </c>
      <c r="E25" s="102">
        <v>16</v>
      </c>
      <c r="F25" s="102">
        <v>168</v>
      </c>
      <c r="G25" s="535">
        <v>40.139298009375111</v>
      </c>
      <c r="H25" s="430">
        <v>39</v>
      </c>
      <c r="I25" s="536">
        <f>KAPAK!$O$3</f>
        <v>5</v>
      </c>
      <c r="J25" s="544">
        <v>0.08</v>
      </c>
      <c r="K25" s="391">
        <f t="shared" si="0"/>
        <v>25.121581052147505</v>
      </c>
      <c r="L25" s="408">
        <f>(K25+(K25*KAPAK!$Q$3))</f>
        <v>31.401976315184381</v>
      </c>
      <c r="M25" s="85" t="str">
        <f t="shared" si="1"/>
        <v>FİYAT DEĞİŞİKLİĞİ</v>
      </c>
      <c r="N25" s="77">
        <v>13.3931475</v>
      </c>
    </row>
    <row r="26" spans="1:14" s="1" customFormat="1" ht="20.25" thickBot="1">
      <c r="A26" s="95">
        <v>20058341</v>
      </c>
      <c r="B26" s="112">
        <f>VLOOKUP($A26,[11]kotex!$AE:$AH,4,FALSE)</f>
        <v>8691900171673</v>
      </c>
      <c r="C26" s="379"/>
      <c r="D26" s="94" t="s">
        <v>61</v>
      </c>
      <c r="E26" s="95">
        <v>16</v>
      </c>
      <c r="F26" s="95">
        <v>160</v>
      </c>
      <c r="G26" s="535">
        <v>40.139298009375111</v>
      </c>
      <c r="H26" s="430">
        <v>39</v>
      </c>
      <c r="I26" s="536">
        <f>KAPAK!$O$3</f>
        <v>5</v>
      </c>
      <c r="J26" s="393">
        <v>0.08</v>
      </c>
      <c r="K26" s="391">
        <f t="shared" si="0"/>
        <v>25.121581052147505</v>
      </c>
      <c r="L26" s="391">
        <f>(K26+(K26*KAPAK!$Q$3))</f>
        <v>31.401976315184381</v>
      </c>
      <c r="M26" s="85" t="str">
        <f t="shared" si="1"/>
        <v>FİYAT DEĞİŞİKLİĞİ</v>
      </c>
      <c r="N26" s="77">
        <v>13.3931475</v>
      </c>
    </row>
    <row r="27" spans="1:14" ht="20.25" thickBot="1">
      <c r="A27" s="96">
        <v>20057643</v>
      </c>
      <c r="B27" s="112">
        <f>VLOOKUP($A27,[11]kotex!$AE:$AH,4,FALSE)</f>
        <v>8691900166013</v>
      </c>
      <c r="C27" s="112"/>
      <c r="D27" s="384" t="s">
        <v>91</v>
      </c>
      <c r="E27" s="96">
        <v>16</v>
      </c>
      <c r="F27" s="96">
        <v>166</v>
      </c>
      <c r="G27" s="535">
        <v>5.5</v>
      </c>
      <c r="H27" s="430">
        <v>0</v>
      </c>
      <c r="I27" s="536">
        <f>KAPAK!$O$3</f>
        <v>5</v>
      </c>
      <c r="J27" s="394">
        <v>0.08</v>
      </c>
      <c r="K27" s="391">
        <f t="shared" si="0"/>
        <v>5.6429999999999998</v>
      </c>
      <c r="L27" s="389">
        <f>(K27+(K27*KAPAK!$Q$3))</f>
        <v>7.05375</v>
      </c>
      <c r="M27" s="85" t="str">
        <f t="shared" si="1"/>
        <v>FİYAT DEĞİŞİKLİĞİ</v>
      </c>
      <c r="N27" s="77">
        <v>13.3931475</v>
      </c>
    </row>
    <row r="28" spans="1:14" ht="20.25" thickBot="1">
      <c r="A28" s="160">
        <v>20058372</v>
      </c>
      <c r="B28" s="112">
        <f>VLOOKUP($A28,[11]kotex!$AE:$AH,4,FALSE)</f>
        <v>8691900172175</v>
      </c>
      <c r="C28" s="379"/>
      <c r="D28" s="94" t="s">
        <v>151</v>
      </c>
      <c r="E28" s="95">
        <v>12</v>
      </c>
      <c r="F28" s="95">
        <v>270</v>
      </c>
      <c r="G28" s="535">
        <v>65.2</v>
      </c>
      <c r="H28" s="430">
        <v>49</v>
      </c>
      <c r="I28" s="536">
        <f>KAPAK!$O$3</f>
        <v>5</v>
      </c>
      <c r="J28" s="393">
        <v>0.08</v>
      </c>
      <c r="K28" s="391">
        <f t="shared" si="0"/>
        <v>34.116552000000006</v>
      </c>
      <c r="L28" s="391">
        <f>(K28+(K28*KAPAK!$Q$3))</f>
        <v>42.645690000000009</v>
      </c>
      <c r="M28" s="85" t="str">
        <f t="shared" si="1"/>
        <v>FİYAT DEĞİŞİKLİĞİ</v>
      </c>
      <c r="N28" s="77">
        <v>24.760468639999999</v>
      </c>
    </row>
    <row r="29" spans="1:14" ht="20.25" thickBot="1">
      <c r="A29" s="161">
        <v>20058411</v>
      </c>
      <c r="B29" s="112">
        <f>VLOOKUP($A29,[11]kotex!$AE:$AH,4,FALSE)</f>
        <v>8691900172823</v>
      </c>
      <c r="C29" s="380"/>
      <c r="D29" s="392" t="s">
        <v>245</v>
      </c>
      <c r="E29" s="396">
        <v>12</v>
      </c>
      <c r="F29" s="396">
        <v>134</v>
      </c>
      <c r="G29" s="535">
        <v>65.2</v>
      </c>
      <c r="H29" s="430">
        <v>49</v>
      </c>
      <c r="I29" s="536">
        <f>KAPAK!$O$3</f>
        <v>5</v>
      </c>
      <c r="J29" s="537">
        <v>0.08</v>
      </c>
      <c r="K29" s="391">
        <f t="shared" si="0"/>
        <v>34.116552000000006</v>
      </c>
      <c r="L29" s="412">
        <f>(K29+(K29*KAPAK!$Q$3))</f>
        <v>42.645690000000009</v>
      </c>
      <c r="M29" s="85" t="str">
        <f t="shared" si="1"/>
        <v>FİYAT DEĞİŞİKLİĞİ</v>
      </c>
      <c r="N29" s="77">
        <v>24.760468639999999</v>
      </c>
    </row>
    <row r="30" spans="1:14" ht="20.25" thickBot="1">
      <c r="A30" s="162">
        <v>20058413</v>
      </c>
      <c r="B30" s="112">
        <f>VLOOKUP($A30,[11]kotex!$AE:$AH,4,FALSE)</f>
        <v>8691900172854</v>
      </c>
      <c r="C30" s="112"/>
      <c r="D30" s="384" t="s">
        <v>110</v>
      </c>
      <c r="E30" s="96">
        <v>12</v>
      </c>
      <c r="F30" s="96">
        <v>137</v>
      </c>
      <c r="G30" s="535">
        <v>65.2</v>
      </c>
      <c r="H30" s="430">
        <v>49</v>
      </c>
      <c r="I30" s="536">
        <f>KAPAK!$O$3</f>
        <v>5</v>
      </c>
      <c r="J30" s="394">
        <v>0.08</v>
      </c>
      <c r="K30" s="391">
        <f t="shared" si="0"/>
        <v>34.116552000000006</v>
      </c>
      <c r="L30" s="389">
        <f>(K30+(K30*KAPAK!$Q$3))</f>
        <v>42.645690000000009</v>
      </c>
      <c r="M30" s="85" t="str">
        <f t="shared" si="1"/>
        <v>FİYAT DEĞİŞİKLİĞİ</v>
      </c>
      <c r="N30" s="77">
        <v>24.760468639999999</v>
      </c>
    </row>
    <row r="31" spans="1:14" ht="20.25" thickBot="1">
      <c r="A31" s="55">
        <v>20058510</v>
      </c>
      <c r="B31" s="112">
        <f>VLOOKUP($A31,[11]kotex!$AE:$AH,4,FALSE)</f>
        <v>8691900174056</v>
      </c>
      <c r="C31" s="379"/>
      <c r="D31" s="94" t="s">
        <v>379</v>
      </c>
      <c r="E31" s="95">
        <v>12</v>
      </c>
      <c r="F31" s="95">
        <v>190</v>
      </c>
      <c r="G31" s="535">
        <v>65.2</v>
      </c>
      <c r="H31" s="430">
        <v>49.2</v>
      </c>
      <c r="I31" s="536">
        <f>KAPAK!$O$3</f>
        <v>5</v>
      </c>
      <c r="J31" s="393">
        <v>0.08</v>
      </c>
      <c r="K31" s="391">
        <f t="shared" si="0"/>
        <v>33.982761600000003</v>
      </c>
      <c r="L31" s="391">
        <f>(K31+(K31*KAPAK!$Q$3))</f>
        <v>42.478452000000004</v>
      </c>
      <c r="M31" s="85" t="str">
        <f t="shared" si="1"/>
        <v>FİYAT DEĞİŞİKLİĞİ</v>
      </c>
      <c r="N31" s="77">
        <v>24.760468639999999</v>
      </c>
    </row>
    <row r="32" spans="1:14" ht="20.25" thickBot="1">
      <c r="A32" s="55">
        <v>20058508</v>
      </c>
      <c r="B32" s="112">
        <f>VLOOKUP($A32,[11]kotex!$AE:$AH,4,FALSE)</f>
        <v>8691900174032</v>
      </c>
      <c r="C32" s="380"/>
      <c r="D32" s="392" t="s">
        <v>380</v>
      </c>
      <c r="E32" s="396">
        <v>12</v>
      </c>
      <c r="F32" s="396">
        <v>134</v>
      </c>
      <c r="G32" s="535">
        <v>65.2</v>
      </c>
      <c r="H32" s="430">
        <v>49.2</v>
      </c>
      <c r="I32" s="536">
        <f>KAPAK!$O$3</f>
        <v>5</v>
      </c>
      <c r="J32" s="537">
        <v>0.08</v>
      </c>
      <c r="K32" s="391">
        <f t="shared" si="0"/>
        <v>33.982761600000003</v>
      </c>
      <c r="L32" s="412">
        <f>(K32+(K32*KAPAK!$Q$3))</f>
        <v>42.478452000000004</v>
      </c>
      <c r="M32" s="85" t="str">
        <f t="shared" si="1"/>
        <v>FİYAT DEĞİŞİKLİĞİ</v>
      </c>
      <c r="N32" s="77">
        <v>24.760468639999999</v>
      </c>
    </row>
    <row r="33" spans="1:14" ht="20.25" thickBot="1">
      <c r="A33" s="71">
        <v>20058509</v>
      </c>
      <c r="B33" s="112">
        <f>VLOOKUP($A33,[11]kotex!$AE:$AH,4,FALSE)</f>
        <v>8691900174049</v>
      </c>
      <c r="C33" s="112"/>
      <c r="D33" s="384" t="s">
        <v>381</v>
      </c>
      <c r="E33" s="96">
        <v>12</v>
      </c>
      <c r="F33" s="96">
        <v>137</v>
      </c>
      <c r="G33" s="535">
        <v>65.2</v>
      </c>
      <c r="H33" s="430">
        <v>49.2</v>
      </c>
      <c r="I33" s="536">
        <f>KAPAK!$O$3</f>
        <v>5</v>
      </c>
      <c r="J33" s="394">
        <v>0.08</v>
      </c>
      <c r="K33" s="391">
        <f t="shared" si="0"/>
        <v>33.982761600000003</v>
      </c>
      <c r="L33" s="389">
        <f>(K33+(K33*KAPAK!$Q$3))</f>
        <v>42.478452000000004</v>
      </c>
      <c r="M33" s="85" t="str">
        <f t="shared" si="1"/>
        <v>FİYAT DEĞİŞİKLİĞİ</v>
      </c>
      <c r="N33" s="77">
        <v>24.760468639999999</v>
      </c>
    </row>
    <row r="34" spans="1:14" ht="20.25" thickBot="1">
      <c r="A34" s="93">
        <v>20058382</v>
      </c>
      <c r="B34" s="112">
        <f>VLOOKUP($A34,[11]kotex!$AE:$AH,4,FALSE)</f>
        <v>8691900172298</v>
      </c>
      <c r="C34" s="380"/>
      <c r="D34" s="392" t="s">
        <v>176</v>
      </c>
      <c r="E34" s="93">
        <v>12</v>
      </c>
      <c r="F34" s="93">
        <v>156</v>
      </c>
      <c r="G34" s="535">
        <v>64.34</v>
      </c>
      <c r="H34" s="430">
        <v>48</v>
      </c>
      <c r="I34" s="536">
        <f>KAPAK!$O$3</f>
        <v>5</v>
      </c>
      <c r="J34" s="537">
        <v>0.08</v>
      </c>
      <c r="K34" s="391">
        <f t="shared" si="0"/>
        <v>34.326676800000001</v>
      </c>
      <c r="L34" s="412">
        <f>(K34+(K34*KAPAK!$Q$3))</f>
        <v>42.908346000000002</v>
      </c>
      <c r="M34" s="85" t="str">
        <f t="shared" si="1"/>
        <v>FİYAT DEĞİŞİKLİĞİ</v>
      </c>
      <c r="N34" s="77">
        <v>27.759468730000002</v>
      </c>
    </row>
    <row r="35" spans="1:14" ht="20.25" thickBot="1">
      <c r="A35" s="96">
        <v>20058383</v>
      </c>
      <c r="B35" s="112">
        <f>VLOOKUP($A35,[11]kotex!$AE:$AH,4,FALSE)</f>
        <v>8691900172311</v>
      </c>
      <c r="C35" s="112"/>
      <c r="D35" s="384" t="s">
        <v>177</v>
      </c>
      <c r="E35" s="96">
        <v>12</v>
      </c>
      <c r="F35" s="96">
        <v>150</v>
      </c>
      <c r="G35" s="535">
        <v>64.34</v>
      </c>
      <c r="H35" s="430">
        <v>48</v>
      </c>
      <c r="I35" s="536">
        <f>KAPAK!$O$3</f>
        <v>5</v>
      </c>
      <c r="J35" s="394">
        <v>0.08</v>
      </c>
      <c r="K35" s="391">
        <f t="shared" si="0"/>
        <v>34.326676800000001</v>
      </c>
      <c r="L35" s="389">
        <f>(K35+(K35*KAPAK!$Q$3))</f>
        <v>42.908346000000002</v>
      </c>
      <c r="M35" s="85" t="str">
        <f t="shared" si="1"/>
        <v>FİYAT DEĞİŞİKLİĞİ</v>
      </c>
      <c r="N35" s="77">
        <v>27.759468730000002</v>
      </c>
    </row>
    <row r="36" spans="1:14" s="1" customFormat="1" ht="20.25" customHeight="1" thickBot="1">
      <c r="A36" s="95">
        <v>20058384</v>
      </c>
      <c r="B36" s="112">
        <f>VLOOKUP($A36,[11]kotex!$AE:$AH,4,FALSE)</f>
        <v>8691900172434</v>
      </c>
      <c r="C36" s="379"/>
      <c r="D36" s="94" t="s">
        <v>180</v>
      </c>
      <c r="E36" s="95">
        <v>16</v>
      </c>
      <c r="F36" s="95">
        <v>39</v>
      </c>
      <c r="G36" s="535">
        <v>22.92</v>
      </c>
      <c r="H36" s="430">
        <v>49</v>
      </c>
      <c r="I36" s="536">
        <f>KAPAK!$O$3</f>
        <v>5</v>
      </c>
      <c r="J36" s="393">
        <v>0.08</v>
      </c>
      <c r="K36" s="391">
        <f t="shared" si="0"/>
        <v>11.993119200000002</v>
      </c>
      <c r="L36" s="391">
        <f>(K36+(K36*KAPAK!$Q$3))</f>
        <v>14.991399000000003</v>
      </c>
      <c r="M36" s="85" t="str">
        <f t="shared" si="1"/>
        <v>FİYAT DEĞİŞİKLİĞİ</v>
      </c>
      <c r="N36" s="77">
        <v>10.504543489999998</v>
      </c>
    </row>
    <row r="37" spans="1:14" s="1" customFormat="1" ht="20.25" customHeight="1" thickBot="1">
      <c r="A37" s="95">
        <v>20058385</v>
      </c>
      <c r="B37" s="112">
        <f>VLOOKUP($A37,[11]kotex!$AE:$AH,4,FALSE)</f>
        <v>8691900172458</v>
      </c>
      <c r="C37" s="379"/>
      <c r="D37" s="94" t="s">
        <v>181</v>
      </c>
      <c r="E37" s="95">
        <v>16</v>
      </c>
      <c r="F37" s="95">
        <v>39</v>
      </c>
      <c r="G37" s="535">
        <v>35.090000000000003</v>
      </c>
      <c r="H37" s="430">
        <v>42</v>
      </c>
      <c r="I37" s="536">
        <f>KAPAK!$O$3</f>
        <v>5</v>
      </c>
      <c r="J37" s="393">
        <v>0.08</v>
      </c>
      <c r="K37" s="391">
        <f t="shared" si="0"/>
        <v>20.881357200000004</v>
      </c>
      <c r="L37" s="391">
        <f>(K37+(K37*KAPAK!$Q$3))</f>
        <v>26.101696500000003</v>
      </c>
      <c r="M37" s="85" t="str">
        <f t="shared" si="1"/>
        <v>FİYAT DEĞİŞİKLİĞİ</v>
      </c>
      <c r="N37" s="77">
        <v>18.567930120000003</v>
      </c>
    </row>
    <row r="38" spans="1:14" ht="19.5" customHeight="1" thickBot="1">
      <c r="A38" s="95">
        <v>20058190</v>
      </c>
      <c r="B38" s="112">
        <f>VLOOKUP($A38,[11]kotex!$AE:$AH,4,FALSE)</f>
        <v>8691900000690</v>
      </c>
      <c r="C38" s="379"/>
      <c r="D38" s="94" t="s">
        <v>92</v>
      </c>
      <c r="E38" s="95">
        <v>28</v>
      </c>
      <c r="F38" s="95">
        <v>55</v>
      </c>
      <c r="G38" s="535">
        <v>25.95</v>
      </c>
      <c r="H38" s="430">
        <v>25</v>
      </c>
      <c r="I38" s="536">
        <f>KAPAK!$O$3</f>
        <v>5</v>
      </c>
      <c r="J38" s="393">
        <v>0.08</v>
      </c>
      <c r="K38" s="391">
        <f t="shared" si="0"/>
        <v>19.968525</v>
      </c>
      <c r="L38" s="391">
        <f>(K38+(K38*KAPAK!$Q$3))</f>
        <v>24.96065625</v>
      </c>
      <c r="M38" s="85" t="str">
        <f t="shared" ref="M38:M45" si="2">IF(K38=N38,"","FİYAT DEĞİŞİKLİĞİ")</f>
        <v>FİYAT DEĞİŞİKLİĞİ</v>
      </c>
      <c r="N38" s="77">
        <v>16.593277409999999</v>
      </c>
    </row>
    <row r="39" spans="1:14" ht="20.25" thickBot="1">
      <c r="A39" s="96">
        <v>20058192</v>
      </c>
      <c r="B39" s="112">
        <f>VLOOKUP($A39,[11]kotex!$AE:$AH,4,FALSE)</f>
        <v>8691900000652</v>
      </c>
      <c r="C39" s="112"/>
      <c r="D39" s="384" t="s">
        <v>93</v>
      </c>
      <c r="E39" s="96">
        <v>28</v>
      </c>
      <c r="F39" s="96">
        <v>63</v>
      </c>
      <c r="G39" s="535">
        <v>25.95</v>
      </c>
      <c r="H39" s="430">
        <v>25</v>
      </c>
      <c r="I39" s="536">
        <f>KAPAK!$O$3</f>
        <v>5</v>
      </c>
      <c r="J39" s="394">
        <v>0.08</v>
      </c>
      <c r="K39" s="391">
        <f t="shared" si="0"/>
        <v>19.968525</v>
      </c>
      <c r="L39" s="389">
        <f>(K39+(K39*KAPAK!$Q$3))</f>
        <v>24.96065625</v>
      </c>
      <c r="M39" s="85" t="str">
        <f t="shared" ref="M39:M44" si="3">IF(K39=N39,"","FİYAT DEĞİŞİKLİĞİ")</f>
        <v>FİYAT DEĞİŞİKLİĞİ</v>
      </c>
      <c r="N39" s="77">
        <v>16.593277409999999</v>
      </c>
    </row>
    <row r="40" spans="1:14" ht="20.25" thickBot="1">
      <c r="A40" s="93">
        <v>20058481</v>
      </c>
      <c r="B40" s="112">
        <f>VLOOKUP($A40,[11]kotex!$AE:$AH,4,FALSE)</f>
        <v>8691900173820</v>
      </c>
      <c r="C40" s="380"/>
      <c r="D40" s="392" t="s">
        <v>669</v>
      </c>
      <c r="E40" s="93">
        <v>2</v>
      </c>
      <c r="F40" s="93">
        <v>12</v>
      </c>
      <c r="G40" s="535">
        <v>50.25</v>
      </c>
      <c r="H40" s="430">
        <v>41</v>
      </c>
      <c r="I40" s="536">
        <f>KAPAK!$O$3</f>
        <v>5</v>
      </c>
      <c r="J40" s="537">
        <v>0.08</v>
      </c>
      <c r="K40" s="391">
        <f t="shared" si="0"/>
        <v>30.418335000000003</v>
      </c>
      <c r="L40" s="412">
        <f>(K40+(K40*KAPAK!$Q$3))</f>
        <v>38.022918750000002</v>
      </c>
      <c r="M40" s="85"/>
      <c r="N40" s="77"/>
    </row>
    <row r="41" spans="1:14" ht="20.25" thickBot="1">
      <c r="A41" s="95">
        <v>20058408</v>
      </c>
      <c r="B41" s="112">
        <f>VLOOKUP($A41,[11]kotex!$AE:$AH,4,FALSE)</f>
        <v>8691900172724</v>
      </c>
      <c r="C41" s="379"/>
      <c r="D41" s="94" t="s">
        <v>670</v>
      </c>
      <c r="E41" s="95">
        <v>15</v>
      </c>
      <c r="F41" s="95">
        <v>190</v>
      </c>
      <c r="G41" s="535">
        <v>38.85</v>
      </c>
      <c r="H41" s="430">
        <v>22</v>
      </c>
      <c r="I41" s="536">
        <f>KAPAK!$O$3</f>
        <v>5</v>
      </c>
      <c r="J41" s="393">
        <v>0.08</v>
      </c>
      <c r="K41" s="391">
        <f t="shared" si="0"/>
        <v>31.090878</v>
      </c>
      <c r="L41" s="391">
        <f>(K41+(K41*KAPAK!$Q$3))</f>
        <v>38.863597499999997</v>
      </c>
      <c r="M41" s="85"/>
      <c r="N41" s="77"/>
    </row>
    <row r="42" spans="1:14" ht="20.25" thickBot="1">
      <c r="A42" s="71">
        <v>20058409</v>
      </c>
      <c r="B42" s="112">
        <f>VLOOKUP($A42,[11]kotex!$AE:$AH,4,FALSE)</f>
        <v>8691900172731</v>
      </c>
      <c r="C42" s="112"/>
      <c r="D42" s="384" t="s">
        <v>671</v>
      </c>
      <c r="E42" s="96">
        <v>16</v>
      </c>
      <c r="F42" s="96">
        <v>190</v>
      </c>
      <c r="G42" s="535">
        <v>56.82</v>
      </c>
      <c r="H42" s="430">
        <v>25</v>
      </c>
      <c r="I42" s="536">
        <f>KAPAK!$O$3</f>
        <v>5</v>
      </c>
      <c r="J42" s="394">
        <v>0.08</v>
      </c>
      <c r="K42" s="391">
        <f t="shared" si="0"/>
        <v>43.722990000000003</v>
      </c>
      <c r="L42" s="389">
        <f>(K42+(K42*KAPAK!$Q$3))</f>
        <v>54.653737500000005</v>
      </c>
      <c r="M42" s="85"/>
      <c r="N42" s="77"/>
    </row>
    <row r="43" spans="1:14" ht="19.5" customHeight="1" thickBot="1">
      <c r="A43" s="93">
        <v>20058404</v>
      </c>
      <c r="B43" s="112">
        <f>VLOOKUP($A43,[11]kotex!$AE:$AH,4,FALSE)</f>
        <v>8691900172687</v>
      </c>
      <c r="C43" s="380"/>
      <c r="D43" s="392" t="s">
        <v>658</v>
      </c>
      <c r="E43" s="93">
        <v>28</v>
      </c>
      <c r="F43" s="93">
        <v>55</v>
      </c>
      <c r="G43" s="535">
        <v>36.130000000000003</v>
      </c>
      <c r="H43" s="430">
        <v>36</v>
      </c>
      <c r="I43" s="536">
        <f>KAPAK!$O$3</f>
        <v>5</v>
      </c>
      <c r="J43" s="537">
        <v>0.08</v>
      </c>
      <c r="K43" s="391">
        <f t="shared" si="0"/>
        <v>23.724403200000005</v>
      </c>
      <c r="L43" s="412">
        <f>(K43+(K43*KAPAK!$Q$3))</f>
        <v>29.655504000000008</v>
      </c>
      <c r="M43" s="85" t="str">
        <f t="shared" si="3"/>
        <v>FİYAT DEĞİŞİKLİĞİ</v>
      </c>
      <c r="N43" s="77">
        <v>16.593277409999999</v>
      </c>
    </row>
    <row r="44" spans="1:14" ht="20.25" thickBot="1">
      <c r="A44" s="71">
        <v>20058406</v>
      </c>
      <c r="B44" s="112">
        <f>VLOOKUP($A44,[11]kotex!$AE:$AH,4,FALSE)</f>
        <v>8691900172700</v>
      </c>
      <c r="C44" s="383"/>
      <c r="D44" s="414" t="s">
        <v>657</v>
      </c>
      <c r="E44" s="96">
        <v>28</v>
      </c>
      <c r="F44" s="96">
        <v>63</v>
      </c>
      <c r="G44" s="535">
        <v>36.130000000000003</v>
      </c>
      <c r="H44" s="430">
        <v>36</v>
      </c>
      <c r="I44" s="536">
        <f>KAPAK!$O$3</f>
        <v>5</v>
      </c>
      <c r="J44" s="394">
        <v>0.08</v>
      </c>
      <c r="K44" s="391">
        <f t="shared" si="0"/>
        <v>23.724403200000005</v>
      </c>
      <c r="L44" s="389">
        <f>(K44+(K44*KAPAK!$Q$3))</f>
        <v>29.655504000000008</v>
      </c>
      <c r="M44" s="85" t="str">
        <f t="shared" si="3"/>
        <v>FİYAT DEĞİŞİKLİĞİ</v>
      </c>
      <c r="N44" s="77">
        <v>16.593277409999999</v>
      </c>
    </row>
    <row r="45" spans="1:14" ht="20.25" thickBot="1">
      <c r="A45" s="96">
        <v>20058192</v>
      </c>
      <c r="B45" s="112">
        <f>VLOOKUP($A45,[11]kotex!$AE:$AH,4,FALSE)</f>
        <v>8691900000652</v>
      </c>
      <c r="C45" s="112"/>
      <c r="D45" s="384" t="s">
        <v>93</v>
      </c>
      <c r="E45" s="96">
        <v>28</v>
      </c>
      <c r="F45" s="96">
        <v>63</v>
      </c>
      <c r="G45" s="535">
        <v>25.95</v>
      </c>
      <c r="H45" s="430">
        <v>25</v>
      </c>
      <c r="I45" s="536">
        <f>KAPAK!$O$3</f>
        <v>5</v>
      </c>
      <c r="J45" s="394">
        <v>0.08</v>
      </c>
      <c r="K45" s="391">
        <f t="shared" si="0"/>
        <v>19.968525</v>
      </c>
      <c r="L45" s="389">
        <f>(K45+(K45*KAPAK!$Q$3))</f>
        <v>24.96065625</v>
      </c>
      <c r="M45" s="85" t="str">
        <f t="shared" si="2"/>
        <v>FİYAT DEĞİŞİKLİĞİ</v>
      </c>
      <c r="N45" s="77">
        <v>16.593277409999999</v>
      </c>
    </row>
    <row r="46" spans="1:14" ht="19.5" customHeight="1" thickBot="1">
      <c r="A46" s="95">
        <v>20058405</v>
      </c>
      <c r="B46" s="112">
        <f>VLOOKUP($A46,[11]kotex!$AE:$AH,4,FALSE)</f>
        <v>8691900172694</v>
      </c>
      <c r="C46" s="380"/>
      <c r="D46" s="425" t="s">
        <v>659</v>
      </c>
      <c r="E46" s="95">
        <v>28</v>
      </c>
      <c r="F46" s="95">
        <v>55</v>
      </c>
      <c r="G46" s="535">
        <v>22.92</v>
      </c>
      <c r="H46" s="430">
        <v>49</v>
      </c>
      <c r="I46" s="536">
        <f>KAPAK!$O$3</f>
        <v>5</v>
      </c>
      <c r="J46" s="393">
        <v>0.08</v>
      </c>
      <c r="K46" s="391">
        <f t="shared" si="0"/>
        <v>11.993119200000002</v>
      </c>
      <c r="L46" s="391">
        <f>(K46+(K46*KAPAK!$Q$3))</f>
        <v>14.991399000000003</v>
      </c>
      <c r="M46" s="85" t="str">
        <f t="shared" si="1"/>
        <v>FİYAT DEĞİŞİKLİĞİ</v>
      </c>
      <c r="N46" s="77">
        <v>16.593277409999999</v>
      </c>
    </row>
    <row r="47" spans="1:14" ht="20.25" thickBot="1">
      <c r="A47" s="96">
        <v>20058403</v>
      </c>
      <c r="B47" s="112">
        <f>VLOOKUP($A47,[11]kotex!$AE:$AH,4,FALSE)</f>
        <v>8691900172670</v>
      </c>
      <c r="C47" s="383"/>
      <c r="D47" s="414" t="s">
        <v>660</v>
      </c>
      <c r="E47" s="96">
        <v>28</v>
      </c>
      <c r="F47" s="96">
        <v>63</v>
      </c>
      <c r="G47" s="535">
        <v>22.92</v>
      </c>
      <c r="H47" s="430">
        <v>49</v>
      </c>
      <c r="I47" s="536">
        <f>KAPAK!$O$3</f>
        <v>5</v>
      </c>
      <c r="J47" s="394">
        <v>0.08</v>
      </c>
      <c r="K47" s="391">
        <f t="shared" si="0"/>
        <v>11.993119200000002</v>
      </c>
      <c r="L47" s="389">
        <f>(K47+(K47*KAPAK!$Q$3))</f>
        <v>14.991399000000003</v>
      </c>
      <c r="M47" s="85" t="str">
        <f t="shared" si="1"/>
        <v>FİYAT DEĞİŞİKLİĞİ</v>
      </c>
      <c r="N47" s="77">
        <v>16.593277409999999</v>
      </c>
    </row>
    <row r="48" spans="1:14" ht="20.25" thickBot="1">
      <c r="A48" s="96">
        <v>20058407</v>
      </c>
      <c r="B48" s="112">
        <f>VLOOKUP($A48,[11]kotex!$AE:$AH,4,FALSE)</f>
        <v>8691900172717</v>
      </c>
      <c r="C48" s="112"/>
      <c r="D48" s="384" t="s">
        <v>661</v>
      </c>
      <c r="E48" s="96">
        <v>20</v>
      </c>
      <c r="F48" s="96">
        <v>99</v>
      </c>
      <c r="G48" s="535">
        <v>42.31</v>
      </c>
      <c r="H48" s="430">
        <v>26</v>
      </c>
      <c r="I48" s="536">
        <f>KAPAK!$O$3</f>
        <v>5</v>
      </c>
      <c r="J48" s="394">
        <v>0.08</v>
      </c>
      <c r="K48" s="391">
        <f t="shared" si="0"/>
        <v>32.123444400000004</v>
      </c>
      <c r="L48" s="389">
        <f>(K48+(K48*KAPAK!$Q$3))</f>
        <v>40.154305500000007</v>
      </c>
      <c r="M48" s="85" t="str">
        <f t="shared" si="1"/>
        <v>FİYAT DEĞİŞİKLİĞİ</v>
      </c>
      <c r="N48" s="77">
        <v>25.738552349999996</v>
      </c>
    </row>
    <row r="49" spans="1:14" s="1" customFormat="1" ht="20.25" customHeight="1" thickBot="1">
      <c r="A49" s="93">
        <v>20058425</v>
      </c>
      <c r="B49" s="112">
        <f>VLOOKUP($A49,[11]kotex!$AE:$AH,4,FALSE)</f>
        <v>8691900172939</v>
      </c>
      <c r="C49" s="380"/>
      <c r="D49" s="392" t="s">
        <v>292</v>
      </c>
      <c r="E49" s="93">
        <v>16</v>
      </c>
      <c r="F49" s="93">
        <v>90</v>
      </c>
      <c r="G49" s="535">
        <v>36.580089552238803</v>
      </c>
      <c r="H49" s="430">
        <v>21</v>
      </c>
      <c r="I49" s="536">
        <f>KAPAK!$O$3</f>
        <v>5</v>
      </c>
      <c r="J49" s="537">
        <v>0.08</v>
      </c>
      <c r="K49" s="391">
        <f t="shared" si="0"/>
        <v>29.649625785671642</v>
      </c>
      <c r="L49" s="412">
        <f>(K49+(K49*KAPAK!$Q$3))</f>
        <v>37.06203223208955</v>
      </c>
      <c r="M49" s="85" t="str">
        <f t="shared" si="1"/>
        <v>FİYAT DEĞİŞİKLİĞİ</v>
      </c>
      <c r="N49" s="77">
        <v>23.732522849999999</v>
      </c>
    </row>
    <row r="50" spans="1:14" s="1" customFormat="1" ht="20.25" customHeight="1" thickBot="1">
      <c r="A50" s="95">
        <v>20058424</v>
      </c>
      <c r="B50" s="112">
        <f>VLOOKUP($A50,[11]kotex!$AE:$AH,4,FALSE)</f>
        <v>8691900172946</v>
      </c>
      <c r="C50" s="379"/>
      <c r="D50" s="94" t="s">
        <v>293</v>
      </c>
      <c r="E50" s="95">
        <v>16</v>
      </c>
      <c r="F50" s="95">
        <v>98</v>
      </c>
      <c r="G50" s="535">
        <v>64.92</v>
      </c>
      <c r="H50" s="430">
        <v>38</v>
      </c>
      <c r="I50" s="536">
        <f>KAPAK!$O$3</f>
        <v>5</v>
      </c>
      <c r="J50" s="393">
        <v>0.08</v>
      </c>
      <c r="K50" s="391">
        <f t="shared" si="0"/>
        <v>41.296910400000002</v>
      </c>
      <c r="L50" s="391">
        <f>(K50+(K50*KAPAK!$Q$3))</f>
        <v>51.621138000000002</v>
      </c>
      <c r="M50" s="85" t="str">
        <f t="shared" si="1"/>
        <v>FİYAT DEĞİŞİKLİĞİ</v>
      </c>
      <c r="N50" s="77">
        <v>30.226419800000002</v>
      </c>
    </row>
    <row r="51" spans="1:14" s="1" customFormat="1" ht="20.25" customHeight="1" thickBot="1">
      <c r="A51" s="96">
        <v>20058423</v>
      </c>
      <c r="B51" s="112">
        <f>VLOOKUP($A51,[11]kotex!$AE:$AH,4,FALSE)</f>
        <v>8691900172953</v>
      </c>
      <c r="C51" s="112"/>
      <c r="D51" s="384" t="s">
        <v>294</v>
      </c>
      <c r="E51" s="96">
        <v>16</v>
      </c>
      <c r="F51" s="96">
        <v>123</v>
      </c>
      <c r="G51" s="535">
        <v>64.92</v>
      </c>
      <c r="H51" s="430">
        <v>38</v>
      </c>
      <c r="I51" s="536">
        <f>KAPAK!$O$3</f>
        <v>5</v>
      </c>
      <c r="J51" s="394">
        <v>0.08</v>
      </c>
      <c r="K51" s="391">
        <f t="shared" si="0"/>
        <v>41.296910400000002</v>
      </c>
      <c r="L51" s="389">
        <f>(K51+(K51*KAPAK!$Q$3))</f>
        <v>51.621138000000002</v>
      </c>
      <c r="M51" s="85" t="str">
        <f t="shared" si="1"/>
        <v>FİYAT DEĞİŞİKLİĞİ</v>
      </c>
      <c r="N51" s="77">
        <v>30.226419800000002</v>
      </c>
    </row>
    <row r="52" spans="1:14" ht="20.25" thickBot="1">
      <c r="A52" s="93">
        <v>20057238</v>
      </c>
      <c r="B52" s="112">
        <f>VLOOKUP($A52,[11]kotex!$AE:$AH,4,FALSE)</f>
        <v>5029053534794</v>
      </c>
      <c r="C52" s="380"/>
      <c r="D52" s="545" t="s">
        <v>19</v>
      </c>
      <c r="E52" s="93">
        <v>12</v>
      </c>
      <c r="F52" s="93">
        <v>29</v>
      </c>
      <c r="G52" s="535">
        <v>53.26</v>
      </c>
      <c r="H52" s="430">
        <v>26</v>
      </c>
      <c r="I52" s="536">
        <f>KAPAK!$O$3</f>
        <v>5</v>
      </c>
      <c r="J52" s="537">
        <v>0.08</v>
      </c>
      <c r="K52" s="391">
        <f t="shared" si="0"/>
        <v>40.437122400000007</v>
      </c>
      <c r="L52" s="412">
        <f>(K52+(K52*KAPAK!$Q$3))</f>
        <v>50.546403000000012</v>
      </c>
      <c r="M52" s="85" t="str">
        <f t="shared" si="1"/>
        <v>FİYAT DEĞİŞİKLİĞİ</v>
      </c>
      <c r="N52" s="77">
        <v>27.020583999999996</v>
      </c>
    </row>
    <row r="53" spans="1:14" s="1" customFormat="1" ht="20.25" thickBot="1">
      <c r="A53" s="95">
        <v>20057239</v>
      </c>
      <c r="B53" s="112">
        <f>VLOOKUP($A53,[11]kotex!$AE:$AH,4,FALSE)</f>
        <v>5029053534800</v>
      </c>
      <c r="C53" s="379"/>
      <c r="D53" s="546" t="s">
        <v>20</v>
      </c>
      <c r="E53" s="95">
        <v>12</v>
      </c>
      <c r="F53" s="95">
        <v>41</v>
      </c>
      <c r="G53" s="535">
        <v>53.26</v>
      </c>
      <c r="H53" s="430">
        <v>26</v>
      </c>
      <c r="I53" s="536">
        <f>KAPAK!$O$3</f>
        <v>5</v>
      </c>
      <c r="J53" s="393">
        <v>0.08</v>
      </c>
      <c r="K53" s="391">
        <f t="shared" si="0"/>
        <v>40.437122400000007</v>
      </c>
      <c r="L53" s="391">
        <f>(K53+(K53*KAPAK!$Q$3))</f>
        <v>50.546403000000012</v>
      </c>
      <c r="M53" s="85" t="str">
        <f t="shared" si="1"/>
        <v>FİYAT DEĞİŞİKLİĞİ</v>
      </c>
      <c r="N53" s="77">
        <v>27.020583999999996</v>
      </c>
    </row>
    <row r="54" spans="1:14" s="25" customFormat="1" ht="20.25" thickBot="1">
      <c r="A54" s="95">
        <v>20057240</v>
      </c>
      <c r="B54" s="112">
        <f>VLOOKUP($A54,[11]kotex!$AE:$AH,4,FALSE)</f>
        <v>5029053534817</v>
      </c>
      <c r="C54" s="379"/>
      <c r="D54" s="94" t="s">
        <v>21</v>
      </c>
      <c r="E54" s="95">
        <v>12</v>
      </c>
      <c r="F54" s="95">
        <v>49</v>
      </c>
      <c r="G54" s="535">
        <v>53.26</v>
      </c>
      <c r="H54" s="430">
        <v>26</v>
      </c>
      <c r="I54" s="536">
        <f>KAPAK!$O$3</f>
        <v>5</v>
      </c>
      <c r="J54" s="393">
        <v>0.08</v>
      </c>
      <c r="K54" s="391">
        <f t="shared" si="0"/>
        <v>40.437122400000007</v>
      </c>
      <c r="L54" s="391">
        <f>(K54+(K54*KAPAK!$Q$3))</f>
        <v>50.546403000000012</v>
      </c>
      <c r="M54" s="85" t="str">
        <f t="shared" si="1"/>
        <v>FİYAT DEĞİŞİKLİĞİ</v>
      </c>
      <c r="N54" s="77">
        <v>27.020583999999996</v>
      </c>
    </row>
    <row r="55" spans="1:14" s="1" customFormat="1" ht="20.25" thickBot="1">
      <c r="A55" s="98">
        <v>20058393</v>
      </c>
      <c r="B55" s="112">
        <f>VLOOKUP($A55,[11]kotex!$AE:$AH,4,FALSE)</f>
        <v>5029053564494</v>
      </c>
      <c r="C55" s="381"/>
      <c r="D55" s="547" t="s">
        <v>281</v>
      </c>
      <c r="E55" s="98">
        <v>24</v>
      </c>
      <c r="F55" s="457">
        <v>335</v>
      </c>
      <c r="G55" s="535">
        <v>53.26</v>
      </c>
      <c r="H55" s="430">
        <v>26</v>
      </c>
      <c r="I55" s="536">
        <f>KAPAK!$O$3</f>
        <v>5</v>
      </c>
      <c r="J55" s="393">
        <v>0.08</v>
      </c>
      <c r="K55" s="391">
        <f t="shared" si="0"/>
        <v>40.437122400000007</v>
      </c>
      <c r="L55" s="391">
        <f>(K55+(K55*KAPAK!$Q$3))</f>
        <v>50.546403000000012</v>
      </c>
      <c r="M55" s="85" t="str">
        <f t="shared" si="1"/>
        <v>FİYAT DEĞİŞİKLİĞİ</v>
      </c>
      <c r="N55" s="77">
        <v>27.020583999999996</v>
      </c>
    </row>
    <row r="56" spans="1:14" s="1" customFormat="1" ht="20.25" thickBot="1">
      <c r="A56" s="101">
        <v>20058394</v>
      </c>
      <c r="B56" s="112">
        <f>VLOOKUP($A56,[11]kotex!$AE:$AH,4,FALSE)</f>
        <v>5029053564500</v>
      </c>
      <c r="C56" s="381"/>
      <c r="D56" s="442" t="s">
        <v>282</v>
      </c>
      <c r="E56" s="422">
        <v>24</v>
      </c>
      <c r="F56" s="443">
        <v>335</v>
      </c>
      <c r="G56" s="535">
        <v>53.26</v>
      </c>
      <c r="H56" s="430">
        <v>26</v>
      </c>
      <c r="I56" s="536">
        <f>KAPAK!$O$3</f>
        <v>5</v>
      </c>
      <c r="J56" s="538">
        <v>0.08</v>
      </c>
      <c r="K56" s="391">
        <f t="shared" si="0"/>
        <v>40.437122400000007</v>
      </c>
      <c r="L56" s="424">
        <f>(K56+(K56*KAPAK!$Q$3))</f>
        <v>50.546403000000012</v>
      </c>
      <c r="M56" s="85" t="str">
        <f t="shared" si="1"/>
        <v>FİYAT DEĞİŞİKLİĞİ</v>
      </c>
      <c r="N56" s="77">
        <v>27.020583999999996</v>
      </c>
    </row>
    <row r="57" spans="1:14" ht="19.5" customHeight="1" thickBot="1">
      <c r="A57" s="95">
        <v>20058056</v>
      </c>
      <c r="B57" s="112">
        <f>VLOOKUP($A57,[11]kotex!$AE:$AH,4,FALSE)</f>
        <v>8691900163296</v>
      </c>
      <c r="C57" s="379"/>
      <c r="D57" s="94" t="s">
        <v>46</v>
      </c>
      <c r="E57" s="95">
        <v>6</v>
      </c>
      <c r="F57" s="95">
        <v>500</v>
      </c>
      <c r="G57" s="535">
        <v>102.28</v>
      </c>
      <c r="H57" s="430">
        <v>28.1</v>
      </c>
      <c r="I57" s="536">
        <f>KAPAK!$O$3</f>
        <v>5</v>
      </c>
      <c r="J57" s="393">
        <v>0.08</v>
      </c>
      <c r="K57" s="391">
        <f t="shared" si="0"/>
        <v>75.451342320000023</v>
      </c>
      <c r="L57" s="391">
        <f>(K57+(K57*KAPAK!$Q$3))</f>
        <v>94.314177900000033</v>
      </c>
      <c r="M57" s="85" t="str">
        <f t="shared" si="1"/>
        <v>FİYAT DEĞİŞİKLİĞİ</v>
      </c>
      <c r="N57" s="77">
        <v>49.036979159999994</v>
      </c>
    </row>
    <row r="58" spans="1:14" ht="20.25" thickBot="1">
      <c r="A58" s="95">
        <v>20058057</v>
      </c>
      <c r="B58" s="112">
        <f>VLOOKUP($A58,[11]kotex!$AE:$AH,4,FALSE)</f>
        <v>8691900168680</v>
      </c>
      <c r="C58" s="379"/>
      <c r="D58" s="94" t="s">
        <v>47</v>
      </c>
      <c r="E58" s="95">
        <v>6</v>
      </c>
      <c r="F58" s="95">
        <v>500</v>
      </c>
      <c r="G58" s="535">
        <v>102.28</v>
      </c>
      <c r="H58" s="430">
        <v>28.1</v>
      </c>
      <c r="I58" s="536">
        <f>KAPAK!$O$3</f>
        <v>5</v>
      </c>
      <c r="J58" s="393">
        <v>0.08</v>
      </c>
      <c r="K58" s="391">
        <f t="shared" si="0"/>
        <v>75.451342320000023</v>
      </c>
      <c r="L58" s="391">
        <f>(K58+(K58*KAPAK!$Q$3))</f>
        <v>94.314177900000033</v>
      </c>
      <c r="M58" s="85" t="str">
        <f t="shared" si="1"/>
        <v>FİYAT DEĞİŞİKLİĞİ</v>
      </c>
      <c r="N58" s="77">
        <v>49.036979159999994</v>
      </c>
    </row>
    <row r="59" spans="1:14" ht="20.25" thickBot="1">
      <c r="A59" s="96">
        <v>20058058</v>
      </c>
      <c r="B59" s="112">
        <f>VLOOKUP($A59,[11]kotex!$AE:$AH,4,FALSE)</f>
        <v>8691900163319</v>
      </c>
      <c r="C59" s="112"/>
      <c r="D59" s="384" t="s">
        <v>48</v>
      </c>
      <c r="E59" s="96">
        <v>6</v>
      </c>
      <c r="F59" s="96">
        <v>500</v>
      </c>
      <c r="G59" s="535">
        <v>102.28</v>
      </c>
      <c r="H59" s="430">
        <v>28.1</v>
      </c>
      <c r="I59" s="536">
        <f>KAPAK!$O$3</f>
        <v>5</v>
      </c>
      <c r="J59" s="394">
        <v>0.08</v>
      </c>
      <c r="K59" s="391">
        <f t="shared" si="0"/>
        <v>75.451342320000023</v>
      </c>
      <c r="L59" s="389">
        <f>(K59+(K59*KAPAK!$Q$3))</f>
        <v>94.314177900000033</v>
      </c>
      <c r="M59" s="85" t="str">
        <f t="shared" si="1"/>
        <v>FİYAT DEĞİŞİKLİĞİ</v>
      </c>
      <c r="N59" s="77">
        <v>49.036979159999994</v>
      </c>
    </row>
    <row r="60" spans="1:14" ht="20.25" thickBot="1">
      <c r="A60" s="102">
        <v>20057929</v>
      </c>
      <c r="B60" s="112">
        <f>VLOOKUP($A60,[11]kotex!$AE:$AH,4,FALSE)</f>
        <v>8691900168185</v>
      </c>
      <c r="C60" s="380"/>
      <c r="D60" s="425" t="s">
        <v>81</v>
      </c>
      <c r="E60" s="102">
        <v>6</v>
      </c>
      <c r="F60" s="102">
        <v>290</v>
      </c>
      <c r="G60" s="535">
        <v>59.89</v>
      </c>
      <c r="H60" s="430">
        <v>42.4</v>
      </c>
      <c r="I60" s="536">
        <f>KAPAK!$O$3</f>
        <v>5</v>
      </c>
      <c r="J60" s="544">
        <v>0.08</v>
      </c>
      <c r="K60" s="391">
        <f t="shared" si="0"/>
        <v>35.393552640000003</v>
      </c>
      <c r="L60" s="408">
        <f>(K60+(K60*KAPAK!$Q$3))</f>
        <v>44.241940800000002</v>
      </c>
      <c r="M60" s="85" t="str">
        <f t="shared" si="1"/>
        <v>FİYAT DEĞİŞİKLİĞİ</v>
      </c>
      <c r="N60" s="77">
        <v>28.120060799999997</v>
      </c>
    </row>
    <row r="61" spans="1:14" ht="20.25" thickBot="1">
      <c r="A61" s="93">
        <v>20057930</v>
      </c>
      <c r="B61" s="112">
        <f>VLOOKUP($A61,[11]kotex!$AE:$AH,4,FALSE)</f>
        <v>8691900168192</v>
      </c>
      <c r="C61" s="380"/>
      <c r="D61" s="392" t="s">
        <v>82</v>
      </c>
      <c r="E61" s="93">
        <v>6</v>
      </c>
      <c r="F61" s="93">
        <v>240</v>
      </c>
      <c r="G61" s="535">
        <v>59.89</v>
      </c>
      <c r="H61" s="430">
        <v>42.4</v>
      </c>
      <c r="I61" s="536">
        <f>KAPAK!$O$3</f>
        <v>5</v>
      </c>
      <c r="J61" s="537">
        <v>0.08</v>
      </c>
      <c r="K61" s="391">
        <f t="shared" si="0"/>
        <v>35.393552640000003</v>
      </c>
      <c r="L61" s="412">
        <f>(K61+(K61*KAPAK!$Q$3))</f>
        <v>44.241940800000002</v>
      </c>
      <c r="M61" s="85" t="str">
        <f t="shared" si="1"/>
        <v>FİYAT DEĞİŞİKLİĞİ</v>
      </c>
      <c r="N61" s="77">
        <v>28.120060799999997</v>
      </c>
    </row>
    <row r="62" spans="1:14" ht="20.25" thickBot="1">
      <c r="A62" s="96">
        <v>20057966</v>
      </c>
      <c r="B62" s="112">
        <f>VLOOKUP($A62,[11]kotex!$AE:$AH,4,FALSE)</f>
        <v>8691900168635</v>
      </c>
      <c r="C62" s="383"/>
      <c r="D62" s="414" t="s">
        <v>83</v>
      </c>
      <c r="E62" s="96">
        <v>6</v>
      </c>
      <c r="F62" s="96">
        <v>240</v>
      </c>
      <c r="G62" s="535">
        <v>59.89</v>
      </c>
      <c r="H62" s="430">
        <v>42.4</v>
      </c>
      <c r="I62" s="536">
        <f>KAPAK!$O$3</f>
        <v>5</v>
      </c>
      <c r="J62" s="394">
        <v>0.08</v>
      </c>
      <c r="K62" s="391">
        <f t="shared" si="0"/>
        <v>35.393552640000003</v>
      </c>
      <c r="L62" s="389">
        <f>(K62+(K62*KAPAK!$Q$3))</f>
        <v>44.241940800000002</v>
      </c>
      <c r="M62" s="85" t="str">
        <f t="shared" si="1"/>
        <v>FİYAT DEĞİŞİKLİĞİ</v>
      </c>
      <c r="N62" s="77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39"/>
  <sheetViews>
    <sheetView showGridLines="0" zoomScale="70" zoomScaleNormal="70" workbookViewId="0">
      <pane ySplit="2" topLeftCell="A131" activePane="bottomLeft" state="frozen"/>
      <selection pane="bottomLeft" activeCell="A3" sqref="A3:K163"/>
    </sheetView>
  </sheetViews>
  <sheetFormatPr defaultColWidth="9.140625" defaultRowHeight="19.5" outlineLevelCol="1"/>
  <cols>
    <col min="1" max="1" width="15.42578125" style="3" bestFit="1" customWidth="1"/>
    <col min="2" max="2" width="20.28515625" style="7" bestFit="1" customWidth="1" outlineLevel="1"/>
    <col min="3" max="3" width="66.140625" style="1" customWidth="1"/>
    <col min="4" max="4" width="8.28515625" style="2" bestFit="1" customWidth="1"/>
    <col min="5" max="5" width="12" style="2" bestFit="1" customWidth="1"/>
    <col min="6" max="6" width="14.7109375" style="278" bestFit="1" customWidth="1"/>
    <col min="7" max="7" width="19.5703125" style="92" customWidth="1" outlineLevel="1"/>
    <col min="8" max="8" width="14.140625" style="76" customWidth="1" outlineLevel="1"/>
    <col min="9" max="9" width="7.42578125" style="2" bestFit="1" customWidth="1" outlineLevel="1"/>
    <col min="10" max="10" width="21.7109375" style="5" bestFit="1" customWidth="1" outlineLevel="1"/>
    <col min="11" max="11" width="9" style="5" customWidth="1" outlineLevel="1"/>
    <col min="12" max="12" width="26.140625" style="49" hidden="1" customWidth="1"/>
    <col min="13" max="13" width="20.140625" style="74" hidden="1" customWidth="1"/>
    <col min="14" max="14" width="7.7109375" style="1" customWidth="1"/>
    <col min="15" max="15" width="17.28515625" style="1" bestFit="1" customWidth="1"/>
    <col min="16" max="19" width="7.7109375" style="1" customWidth="1"/>
    <col min="20" max="16384" width="9.140625" style="1"/>
  </cols>
  <sheetData>
    <row r="1" spans="1:17" ht="22.5">
      <c r="B1" s="54"/>
      <c r="C1" s="54" t="s">
        <v>1768</v>
      </c>
      <c r="D1" s="18"/>
      <c r="E1" s="19" t="s">
        <v>137</v>
      </c>
      <c r="F1" s="277"/>
      <c r="G1" s="91"/>
      <c r="H1" s="46"/>
      <c r="I1" s="46"/>
      <c r="J1" s="46"/>
      <c r="K1" s="46"/>
      <c r="L1" s="47"/>
    </row>
    <row r="2" spans="1:17" s="6" customFormat="1">
      <c r="A2" s="26" t="s">
        <v>69</v>
      </c>
      <c r="B2" s="27" t="s">
        <v>70</v>
      </c>
      <c r="C2" s="26" t="s">
        <v>13</v>
      </c>
      <c r="D2" s="26" t="s">
        <v>71</v>
      </c>
      <c r="E2" s="26" t="s">
        <v>5</v>
      </c>
      <c r="F2" s="113" t="s">
        <v>6</v>
      </c>
      <c r="G2" s="28" t="s">
        <v>102</v>
      </c>
      <c r="H2" s="26" t="s">
        <v>103</v>
      </c>
      <c r="I2" s="26" t="s">
        <v>74</v>
      </c>
      <c r="J2" s="26" t="s">
        <v>1716</v>
      </c>
      <c r="K2" s="26" t="s">
        <v>17</v>
      </c>
      <c r="L2" s="48"/>
      <c r="M2" s="28" t="s">
        <v>408</v>
      </c>
    </row>
    <row r="3" spans="1:17" s="25" customFormat="1">
      <c r="A3" s="62">
        <v>67293883</v>
      </c>
      <c r="B3" s="69">
        <v>8690637840746</v>
      </c>
      <c r="C3" s="670" t="s">
        <v>1755</v>
      </c>
      <c r="D3" s="548">
        <v>8</v>
      </c>
      <c r="E3" s="549">
        <v>430</v>
      </c>
      <c r="F3" s="550">
        <v>25.15</v>
      </c>
      <c r="G3" s="551">
        <v>12</v>
      </c>
      <c r="H3" s="552">
        <f>KAPAK!$O$3</f>
        <v>5</v>
      </c>
      <c r="I3" s="553">
        <v>0.01</v>
      </c>
      <c r="J3" s="554">
        <f t="shared" ref="J3:J35" si="0">(((F3-F3*G3%)-((F3-F3*G3%)*H3%)))*(1+I3)</f>
        <v>21.235653999999997</v>
      </c>
      <c r="K3" s="555">
        <f>(J3+(J3*KAPAK!$Q$3))</f>
        <v>26.544567499999996</v>
      </c>
      <c r="L3" s="47" t="str">
        <f t="shared" ref="L3:L41" si="1">IF(J3=M3,"","FİYAT DEĞİŞİKLİĞİ")</f>
        <v>FİYAT DEĞİŞİKLİĞİ</v>
      </c>
      <c r="M3" s="77">
        <v>9.9127864000000017</v>
      </c>
    </row>
    <row r="4" spans="1:17" s="25" customFormat="1">
      <c r="A4" s="62">
        <v>67293891</v>
      </c>
      <c r="B4" s="69">
        <v>8690637840821</v>
      </c>
      <c r="C4" s="670" t="s">
        <v>1756</v>
      </c>
      <c r="D4" s="556">
        <v>8</v>
      </c>
      <c r="E4" s="557">
        <v>400</v>
      </c>
      <c r="F4" s="550">
        <v>25.15</v>
      </c>
      <c r="G4" s="551">
        <v>12</v>
      </c>
      <c r="H4" s="552">
        <f>KAPAK!$O$3</f>
        <v>5</v>
      </c>
      <c r="I4" s="558">
        <v>0.01</v>
      </c>
      <c r="J4" s="559">
        <f t="shared" si="0"/>
        <v>21.235653999999997</v>
      </c>
      <c r="K4" s="560">
        <f>(J4+(J4*KAPAK!$Q$3))</f>
        <v>26.544567499999996</v>
      </c>
      <c r="L4" s="47" t="str">
        <f t="shared" si="1"/>
        <v>FİYAT DEĞİŞİKLİĞİ</v>
      </c>
      <c r="M4" s="77">
        <v>9.9127864000000017</v>
      </c>
    </row>
    <row r="5" spans="1:17" s="25" customFormat="1">
      <c r="A5" s="62">
        <v>67767533</v>
      </c>
      <c r="B5" s="69">
        <v>8690637905896</v>
      </c>
      <c r="C5" s="670" t="s">
        <v>1757</v>
      </c>
      <c r="D5" s="556">
        <v>12</v>
      </c>
      <c r="E5" s="557">
        <v>610</v>
      </c>
      <c r="F5" s="550">
        <v>33.200000000000003</v>
      </c>
      <c r="G5" s="551">
        <v>13</v>
      </c>
      <c r="H5" s="552">
        <f>KAPAK!$O$3</f>
        <v>5</v>
      </c>
      <c r="I5" s="558">
        <v>0.01</v>
      </c>
      <c r="J5" s="559">
        <f t="shared" si="0"/>
        <v>27.714198000000003</v>
      </c>
      <c r="K5" s="560">
        <f>(J5+(J5*KAPAK!$Q$3))</f>
        <v>34.642747500000006</v>
      </c>
      <c r="L5" s="47" t="str">
        <f t="shared" si="1"/>
        <v>FİYAT DEĞİŞİKLİĞİ</v>
      </c>
      <c r="M5" s="77">
        <v>12.029731249999999</v>
      </c>
    </row>
    <row r="6" spans="1:17" s="25" customFormat="1">
      <c r="A6" s="62">
        <v>67754288</v>
      </c>
      <c r="B6" s="69">
        <v>8690637905193</v>
      </c>
      <c r="C6" s="670" t="s">
        <v>1758</v>
      </c>
      <c r="D6" s="556">
        <v>12</v>
      </c>
      <c r="E6" s="557">
        <v>610</v>
      </c>
      <c r="F6" s="550">
        <v>33.200000000000003</v>
      </c>
      <c r="G6" s="551">
        <v>13</v>
      </c>
      <c r="H6" s="552">
        <f>KAPAK!$O$3</f>
        <v>5</v>
      </c>
      <c r="I6" s="558">
        <v>0.01</v>
      </c>
      <c r="J6" s="559">
        <f t="shared" si="0"/>
        <v>27.714198000000003</v>
      </c>
      <c r="K6" s="560">
        <f>(J6+(J6*KAPAK!$Q$3))</f>
        <v>34.642747500000006</v>
      </c>
      <c r="L6" s="47" t="str">
        <f t="shared" si="1"/>
        <v>FİYAT DEĞİŞİKLİĞİ</v>
      </c>
      <c r="M6" s="77">
        <v>12.029731249999999</v>
      </c>
    </row>
    <row r="7" spans="1:17" s="25" customFormat="1">
      <c r="A7" s="60">
        <v>68612788</v>
      </c>
      <c r="B7" s="72">
        <v>8690637999277</v>
      </c>
      <c r="C7" s="670" t="s">
        <v>618</v>
      </c>
      <c r="D7" s="556">
        <v>8</v>
      </c>
      <c r="E7" s="557">
        <v>335</v>
      </c>
      <c r="F7" s="550">
        <v>47.7</v>
      </c>
      <c r="G7" s="551">
        <v>10</v>
      </c>
      <c r="H7" s="552">
        <f>KAPAK!$O$3</f>
        <v>5</v>
      </c>
      <c r="I7" s="558">
        <v>0.01</v>
      </c>
      <c r="J7" s="559">
        <f t="shared" si="0"/>
        <v>41.191334999999995</v>
      </c>
      <c r="K7" s="560">
        <f>(J7+(J7*KAPAK!$Q$3))</f>
        <v>51.48916874999999</v>
      </c>
      <c r="L7" s="47"/>
      <c r="M7" s="77"/>
    </row>
    <row r="8" spans="1:17" s="25" customFormat="1">
      <c r="A8" s="97">
        <v>67101470</v>
      </c>
      <c r="B8" s="163">
        <v>8690637805233</v>
      </c>
      <c r="C8" s="670" t="s">
        <v>97</v>
      </c>
      <c r="D8" s="556">
        <v>12</v>
      </c>
      <c r="E8" s="557">
        <v>245</v>
      </c>
      <c r="F8" s="550">
        <v>31.65</v>
      </c>
      <c r="G8" s="551">
        <v>15</v>
      </c>
      <c r="H8" s="552">
        <f>KAPAK!$O$3</f>
        <v>5</v>
      </c>
      <c r="I8" s="558">
        <v>0.01</v>
      </c>
      <c r="J8" s="559">
        <f t="shared" si="0"/>
        <v>25.81294875</v>
      </c>
      <c r="K8" s="560">
        <f>(J8+(J8*KAPAK!$Q$3))</f>
        <v>32.266185937499998</v>
      </c>
      <c r="L8" s="47" t="str">
        <f t="shared" si="1"/>
        <v>FİYAT DEĞİŞİKLİĞİ</v>
      </c>
      <c r="M8" s="77">
        <v>14.354120000000002</v>
      </c>
      <c r="N8" s="25" t="s">
        <v>137</v>
      </c>
    </row>
    <row r="9" spans="1:17" s="25" customFormat="1">
      <c r="A9" s="108">
        <v>67293879</v>
      </c>
      <c r="B9" s="109">
        <v>8690637840777</v>
      </c>
      <c r="C9" s="670" t="s">
        <v>1759</v>
      </c>
      <c r="D9" s="561">
        <v>8</v>
      </c>
      <c r="E9" s="562">
        <v>380</v>
      </c>
      <c r="F9" s="550">
        <v>39.75</v>
      </c>
      <c r="G9" s="551">
        <v>10</v>
      </c>
      <c r="H9" s="552">
        <f>KAPAK!$O$3</f>
        <v>5</v>
      </c>
      <c r="I9" s="563">
        <v>0.01</v>
      </c>
      <c r="J9" s="564">
        <f t="shared" si="0"/>
        <v>34.326112500000001</v>
      </c>
      <c r="K9" s="565">
        <f>(J9+(J9*KAPAK!$Q$3))</f>
        <v>42.907640624999999</v>
      </c>
      <c r="L9" s="47" t="str">
        <f t="shared" si="1"/>
        <v>FİYAT DEĞİŞİKLİĞİ</v>
      </c>
      <c r="M9" s="77">
        <v>15.2491416</v>
      </c>
    </row>
    <row r="10" spans="1:17" s="25" customFormat="1" ht="20.25" thickBot="1">
      <c r="A10" s="171">
        <v>67754290</v>
      </c>
      <c r="B10" s="172">
        <v>8690637905179</v>
      </c>
      <c r="C10" s="671" t="s">
        <v>152</v>
      </c>
      <c r="D10" s="566">
        <v>12</v>
      </c>
      <c r="E10" s="567">
        <v>540</v>
      </c>
      <c r="F10" s="550">
        <v>58.5</v>
      </c>
      <c r="G10" s="551">
        <v>13</v>
      </c>
      <c r="H10" s="552">
        <f>KAPAK!$O$3</f>
        <v>5</v>
      </c>
      <c r="I10" s="568">
        <v>0.01</v>
      </c>
      <c r="J10" s="569">
        <f t="shared" si="0"/>
        <v>48.833752499999996</v>
      </c>
      <c r="K10" s="570">
        <f>(J10+(J10*KAPAK!$Q$3))</f>
        <v>61.042190624999996</v>
      </c>
      <c r="L10" s="47" t="str">
        <f t="shared" si="1"/>
        <v>FİYAT DEĞİŞİKLİĞİ</v>
      </c>
      <c r="M10" s="77">
        <v>20.83794125</v>
      </c>
    </row>
    <row r="11" spans="1:17" s="25" customFormat="1" ht="19.5" customHeight="1">
      <c r="A11" s="99">
        <v>67293875</v>
      </c>
      <c r="B11" s="164">
        <v>8690637840814</v>
      </c>
      <c r="C11" s="670" t="s">
        <v>265</v>
      </c>
      <c r="D11" s="548">
        <v>8</v>
      </c>
      <c r="E11" s="549">
        <v>750</v>
      </c>
      <c r="F11" s="550">
        <v>66</v>
      </c>
      <c r="G11" s="551">
        <v>18</v>
      </c>
      <c r="H11" s="552">
        <f>KAPAK!$O$3</f>
        <v>5</v>
      </c>
      <c r="I11" s="571">
        <v>0.01</v>
      </c>
      <c r="J11" s="554">
        <f t="shared" si="0"/>
        <v>51.928139999999999</v>
      </c>
      <c r="K11" s="555">
        <f>(J11+(J11*KAPAK!$Q$3))</f>
        <v>64.910174999999995</v>
      </c>
      <c r="L11" s="47" t="str">
        <f t="shared" si="1"/>
        <v>FİYAT DEĞİŞİKLİĞİ</v>
      </c>
      <c r="M11" s="77">
        <v>24.524340249999998</v>
      </c>
      <c r="N11" s="73"/>
    </row>
    <row r="12" spans="1:17" s="25" customFormat="1">
      <c r="A12" s="99">
        <v>67293858</v>
      </c>
      <c r="B12" s="164">
        <v>8690637840791</v>
      </c>
      <c r="C12" s="670" t="s">
        <v>107</v>
      </c>
      <c r="D12" s="548">
        <v>8</v>
      </c>
      <c r="E12" s="549">
        <v>750</v>
      </c>
      <c r="F12" s="550">
        <v>66</v>
      </c>
      <c r="G12" s="551">
        <v>18</v>
      </c>
      <c r="H12" s="552">
        <f>KAPAK!$O$3</f>
        <v>5</v>
      </c>
      <c r="I12" s="571">
        <v>0.01</v>
      </c>
      <c r="J12" s="554">
        <f t="shared" si="0"/>
        <v>51.928139999999999</v>
      </c>
      <c r="K12" s="555">
        <f>(J12+(J12*KAPAK!$Q$3))</f>
        <v>64.910174999999995</v>
      </c>
      <c r="L12" s="47" t="str">
        <f t="shared" si="1"/>
        <v>FİYAT DEĞİŞİKLİĞİ</v>
      </c>
      <c r="M12" s="77">
        <v>24.524340249999998</v>
      </c>
      <c r="N12" s="73"/>
    </row>
    <row r="13" spans="1:17" ht="19.5" customHeight="1">
      <c r="A13" s="108">
        <v>67780156</v>
      </c>
      <c r="B13" s="105">
        <v>8690637908781</v>
      </c>
      <c r="C13" s="670" t="s">
        <v>153</v>
      </c>
      <c r="D13" s="557">
        <v>8</v>
      </c>
      <c r="E13" s="557">
        <v>1140</v>
      </c>
      <c r="F13" s="550">
        <v>85</v>
      </c>
      <c r="G13" s="551">
        <v>20</v>
      </c>
      <c r="H13" s="552">
        <f>KAPAK!$O$3</f>
        <v>5</v>
      </c>
      <c r="I13" s="558">
        <v>0.01</v>
      </c>
      <c r="J13" s="559">
        <f t="shared" si="0"/>
        <v>65.245999999999995</v>
      </c>
      <c r="K13" s="560">
        <f>(J13+(J13*KAPAK!$Q$3))</f>
        <v>81.55749999999999</v>
      </c>
      <c r="L13" s="47" t="str">
        <f t="shared" si="1"/>
        <v>FİYAT DEĞİŞİKLİĞİ</v>
      </c>
      <c r="M13" s="77">
        <v>27.326560000000001</v>
      </c>
      <c r="N13" s="57"/>
    </row>
    <row r="14" spans="1:17" ht="20.25" thickBot="1">
      <c r="A14" s="106">
        <v>67780152</v>
      </c>
      <c r="B14" s="107">
        <v>8690637908798</v>
      </c>
      <c r="C14" s="672" t="s">
        <v>154</v>
      </c>
      <c r="D14" s="567">
        <v>8</v>
      </c>
      <c r="E14" s="567">
        <v>1140</v>
      </c>
      <c r="F14" s="550">
        <v>85</v>
      </c>
      <c r="G14" s="551">
        <v>20</v>
      </c>
      <c r="H14" s="552">
        <f>KAPAK!$O$3</f>
        <v>5</v>
      </c>
      <c r="I14" s="568">
        <v>0.01</v>
      </c>
      <c r="J14" s="569">
        <f t="shared" si="0"/>
        <v>65.245999999999995</v>
      </c>
      <c r="K14" s="570">
        <f>(J14+(J14*KAPAK!$Q$3))</f>
        <v>81.55749999999999</v>
      </c>
      <c r="L14" s="47" t="str">
        <f t="shared" si="1"/>
        <v>FİYAT DEĞİŞİKLİĞİ</v>
      </c>
      <c r="M14" s="77">
        <v>27.326560000000001</v>
      </c>
      <c r="N14" s="57"/>
      <c r="Q14" s="56"/>
    </row>
    <row r="15" spans="1:17" s="25" customFormat="1">
      <c r="A15" s="99">
        <v>68676885</v>
      </c>
      <c r="B15" s="164">
        <v>8683130002384</v>
      </c>
      <c r="C15" s="673" t="s">
        <v>357</v>
      </c>
      <c r="D15" s="549">
        <v>12</v>
      </c>
      <c r="E15" s="549">
        <v>245</v>
      </c>
      <c r="F15" s="550">
        <v>31.65</v>
      </c>
      <c r="G15" s="551">
        <v>15</v>
      </c>
      <c r="H15" s="552">
        <f>KAPAK!$O$3</f>
        <v>5</v>
      </c>
      <c r="I15" s="571">
        <v>0.01</v>
      </c>
      <c r="J15" s="554">
        <f t="shared" si="0"/>
        <v>25.81294875</v>
      </c>
      <c r="K15" s="555">
        <f>(J15+(J15*KAPAK!$Q$3))</f>
        <v>32.266185937499998</v>
      </c>
      <c r="L15" s="47" t="str">
        <f t="shared" si="1"/>
        <v>FİYAT DEĞİŞİKLİĞİ</v>
      </c>
      <c r="M15" s="77">
        <v>14.354120000000002</v>
      </c>
    </row>
    <row r="16" spans="1:17" s="25" customFormat="1">
      <c r="A16" s="99">
        <v>67101442</v>
      </c>
      <c r="B16" s="164">
        <v>8690637805202</v>
      </c>
      <c r="C16" s="673" t="s">
        <v>99</v>
      </c>
      <c r="D16" s="549">
        <v>12</v>
      </c>
      <c r="E16" s="549">
        <v>245</v>
      </c>
      <c r="F16" s="550">
        <v>31.65</v>
      </c>
      <c r="G16" s="551">
        <v>15</v>
      </c>
      <c r="H16" s="552">
        <f>KAPAK!$O$3</f>
        <v>5</v>
      </c>
      <c r="I16" s="571">
        <v>0.01</v>
      </c>
      <c r="J16" s="554">
        <f t="shared" si="0"/>
        <v>25.81294875</v>
      </c>
      <c r="K16" s="555">
        <f>(J16+(J16*KAPAK!$Q$3))</f>
        <v>32.266185937499998</v>
      </c>
      <c r="L16" s="47" t="str">
        <f t="shared" si="1"/>
        <v>FİYAT DEĞİŞİKLİĞİ</v>
      </c>
      <c r="M16" s="77">
        <v>14.354120000000002</v>
      </c>
    </row>
    <row r="17" spans="1:14" s="25" customFormat="1">
      <c r="A17" s="97">
        <v>67239841</v>
      </c>
      <c r="B17" s="163">
        <v>8690637833847</v>
      </c>
      <c r="C17" s="670" t="s">
        <v>100</v>
      </c>
      <c r="D17" s="557">
        <v>12</v>
      </c>
      <c r="E17" s="557">
        <v>275</v>
      </c>
      <c r="F17" s="550">
        <v>31.65</v>
      </c>
      <c r="G17" s="551">
        <v>15</v>
      </c>
      <c r="H17" s="552">
        <f>KAPAK!$O$3</f>
        <v>5</v>
      </c>
      <c r="I17" s="571">
        <v>0.01</v>
      </c>
      <c r="J17" s="559">
        <f t="shared" si="0"/>
        <v>25.81294875</v>
      </c>
      <c r="K17" s="560">
        <f>(J17+(J17*KAPAK!$Q$3))</f>
        <v>32.266185937499998</v>
      </c>
      <c r="L17" s="47" t="str">
        <f t="shared" si="1"/>
        <v>FİYAT DEĞİŞİKLİĞİ</v>
      </c>
      <c r="M17" s="77">
        <v>14.354120000000002</v>
      </c>
    </row>
    <row r="18" spans="1:14" s="25" customFormat="1">
      <c r="A18" s="97">
        <v>67867064</v>
      </c>
      <c r="B18" s="163">
        <v>8690637921100</v>
      </c>
      <c r="C18" s="670" t="s">
        <v>324</v>
      </c>
      <c r="D18" s="557">
        <v>12</v>
      </c>
      <c r="E18" s="557">
        <v>240</v>
      </c>
      <c r="F18" s="550">
        <v>31.65</v>
      </c>
      <c r="G18" s="551">
        <v>15</v>
      </c>
      <c r="H18" s="552">
        <f>KAPAK!$O$3</f>
        <v>5</v>
      </c>
      <c r="I18" s="571">
        <v>0.01</v>
      </c>
      <c r="J18" s="559">
        <f t="shared" si="0"/>
        <v>25.81294875</v>
      </c>
      <c r="K18" s="560">
        <f>(J18+(J18*KAPAK!$Q$3))</f>
        <v>32.266185937499998</v>
      </c>
      <c r="L18" s="47" t="str">
        <f t="shared" si="1"/>
        <v>FİYAT DEĞİŞİKLİĞİ</v>
      </c>
      <c r="M18" s="77">
        <v>14.354120000000002</v>
      </c>
    </row>
    <row r="19" spans="1:14" s="25" customFormat="1">
      <c r="A19" s="97">
        <v>67101569</v>
      </c>
      <c r="B19" s="163">
        <v>8690637805769</v>
      </c>
      <c r="C19" s="670" t="s">
        <v>101</v>
      </c>
      <c r="D19" s="557">
        <v>12</v>
      </c>
      <c r="E19" s="557">
        <v>260</v>
      </c>
      <c r="F19" s="550">
        <v>31.65</v>
      </c>
      <c r="G19" s="551">
        <v>15</v>
      </c>
      <c r="H19" s="552">
        <f>KAPAK!$O$3</f>
        <v>5</v>
      </c>
      <c r="I19" s="571">
        <v>0.01</v>
      </c>
      <c r="J19" s="559">
        <f t="shared" si="0"/>
        <v>25.81294875</v>
      </c>
      <c r="K19" s="560">
        <f>(J19+(J19*KAPAK!$Q$3))</f>
        <v>32.266185937499998</v>
      </c>
      <c r="L19" s="47" t="str">
        <f t="shared" si="1"/>
        <v>FİYAT DEĞİŞİKLİĞİ</v>
      </c>
      <c r="M19" s="77">
        <v>14.354120000000002</v>
      </c>
    </row>
    <row r="20" spans="1:14" s="25" customFormat="1">
      <c r="A20" s="97">
        <v>67101446</v>
      </c>
      <c r="B20" s="163">
        <v>8690637805226</v>
      </c>
      <c r="C20" s="670" t="s">
        <v>325</v>
      </c>
      <c r="D20" s="557">
        <v>12</v>
      </c>
      <c r="E20" s="557">
        <v>250</v>
      </c>
      <c r="F20" s="550">
        <v>31.65</v>
      </c>
      <c r="G20" s="551">
        <v>15</v>
      </c>
      <c r="H20" s="552">
        <f>KAPAK!$O$3</f>
        <v>5</v>
      </c>
      <c r="I20" s="571">
        <v>0.01</v>
      </c>
      <c r="J20" s="559">
        <f t="shared" si="0"/>
        <v>25.81294875</v>
      </c>
      <c r="K20" s="560">
        <f>(J20+(J20*KAPAK!$Q$3))</f>
        <v>32.266185937499998</v>
      </c>
      <c r="L20" s="47" t="str">
        <f t="shared" si="1"/>
        <v>FİYAT DEĞİŞİKLİĞİ</v>
      </c>
      <c r="M20" s="77">
        <v>14.354120000000002</v>
      </c>
      <c r="N20" s="25" t="s">
        <v>137</v>
      </c>
    </row>
    <row r="21" spans="1:14" s="25" customFormat="1">
      <c r="A21" s="97">
        <v>67101581</v>
      </c>
      <c r="B21" s="163">
        <v>8690637805219</v>
      </c>
      <c r="C21" s="670" t="s">
        <v>98</v>
      </c>
      <c r="D21" s="557">
        <v>12</v>
      </c>
      <c r="E21" s="557">
        <v>290</v>
      </c>
      <c r="F21" s="550">
        <v>31.65</v>
      </c>
      <c r="G21" s="551">
        <v>15</v>
      </c>
      <c r="H21" s="552">
        <f>KAPAK!$O$3</f>
        <v>5</v>
      </c>
      <c r="I21" s="571">
        <v>0.01</v>
      </c>
      <c r="J21" s="559">
        <f t="shared" si="0"/>
        <v>25.81294875</v>
      </c>
      <c r="K21" s="560">
        <f>(J21+(J21*KAPAK!$Q$3))</f>
        <v>32.266185937499998</v>
      </c>
      <c r="L21" s="47" t="str">
        <f t="shared" si="1"/>
        <v>FİYAT DEĞİŞİKLİĞİ</v>
      </c>
      <c r="M21" s="77">
        <v>14.354120000000002</v>
      </c>
    </row>
    <row r="22" spans="1:14" s="11" customFormat="1" ht="20.25" thickBot="1">
      <c r="A22" s="101">
        <v>68225196</v>
      </c>
      <c r="B22" s="175">
        <v>8690637953293</v>
      </c>
      <c r="C22" s="421" t="s">
        <v>216</v>
      </c>
      <c r="D22" s="422">
        <v>12</v>
      </c>
      <c r="E22" s="422">
        <v>260</v>
      </c>
      <c r="F22" s="550">
        <v>31.65</v>
      </c>
      <c r="G22" s="551">
        <v>15</v>
      </c>
      <c r="H22" s="552">
        <f>KAPAK!$O$3</f>
        <v>5</v>
      </c>
      <c r="I22" s="572">
        <v>0.01</v>
      </c>
      <c r="J22" s="573">
        <f t="shared" ref="J22" si="2">(((F22-F22*G22%)-((F22-F22*G22%)*H22%)))*(1+I22)</f>
        <v>25.81294875</v>
      </c>
      <c r="K22" s="574">
        <f>(J22+(J22*KAPAK!$Q$3))</f>
        <v>32.266185937499998</v>
      </c>
      <c r="L22" s="47" t="str">
        <f t="shared" ref="L22" si="3">IF(J22=M22,"","FİYAT DEĞİŞİKLİĞİ")</f>
        <v>FİYAT DEĞİŞİKLİĞİ</v>
      </c>
      <c r="M22" s="77">
        <v>14.354120000000002</v>
      </c>
    </row>
    <row r="23" spans="1:14" s="11" customFormat="1" ht="20.25" thickBot="1">
      <c r="A23" s="661">
        <v>69984409</v>
      </c>
      <c r="B23" s="662">
        <v>8683130063170</v>
      </c>
      <c r="C23" s="421" t="s">
        <v>1760</v>
      </c>
      <c r="D23" s="422">
        <v>12</v>
      </c>
      <c r="E23" s="422">
        <v>260</v>
      </c>
      <c r="F23" s="550">
        <v>31.65</v>
      </c>
      <c r="G23" s="551">
        <v>15</v>
      </c>
      <c r="H23" s="552">
        <f>KAPAK!$O$3</f>
        <v>5</v>
      </c>
      <c r="I23" s="572">
        <v>0.01</v>
      </c>
      <c r="J23" s="573">
        <f t="shared" si="0"/>
        <v>25.81294875</v>
      </c>
      <c r="K23" s="574">
        <f>(J23+(J23*KAPAK!$Q$3))</f>
        <v>32.266185937499998</v>
      </c>
      <c r="L23" s="47" t="str">
        <f t="shared" si="1"/>
        <v>FİYAT DEĞİŞİKLİĞİ</v>
      </c>
      <c r="M23" s="77">
        <v>14.354120000000002</v>
      </c>
    </row>
    <row r="24" spans="1:14" s="25" customFormat="1" ht="20.25" thickBot="1">
      <c r="A24" s="295">
        <v>69651447</v>
      </c>
      <c r="B24" s="70">
        <v>8683130038611</v>
      </c>
      <c r="C24" s="674" t="s">
        <v>789</v>
      </c>
      <c r="D24" s="575">
        <v>144</v>
      </c>
      <c r="E24" s="575">
        <v>70</v>
      </c>
      <c r="F24" s="550">
        <v>13.53</v>
      </c>
      <c r="G24" s="551">
        <v>11</v>
      </c>
      <c r="H24" s="552">
        <f>KAPAK!$O$3</f>
        <v>5</v>
      </c>
      <c r="I24" s="576">
        <v>0.01</v>
      </c>
      <c r="J24" s="577">
        <f t="shared" si="0"/>
        <v>11.554011149999997</v>
      </c>
      <c r="K24" s="578">
        <f>(J24+(J24*KAPAK!$Q$3))</f>
        <v>14.442513937499996</v>
      </c>
      <c r="L24" s="47" t="str">
        <f t="shared" si="1"/>
        <v>FİYAT DEĞİŞİKLİĞİ</v>
      </c>
      <c r="M24" s="77">
        <v>7.2154399999999992</v>
      </c>
    </row>
    <row r="25" spans="1:14" s="25" customFormat="1">
      <c r="A25" s="173">
        <v>68832485</v>
      </c>
      <c r="B25" s="145">
        <v>8683130018149</v>
      </c>
      <c r="C25" s="675" t="s">
        <v>622</v>
      </c>
      <c r="D25" s="579">
        <v>144</v>
      </c>
      <c r="E25" s="579">
        <v>70</v>
      </c>
      <c r="F25" s="550">
        <v>13.53</v>
      </c>
      <c r="G25" s="551">
        <v>11</v>
      </c>
      <c r="H25" s="552">
        <f>KAPAK!$O$3</f>
        <v>5</v>
      </c>
      <c r="I25" s="580">
        <v>0.01</v>
      </c>
      <c r="J25" s="581">
        <f t="shared" si="0"/>
        <v>11.554011149999997</v>
      </c>
      <c r="K25" s="582">
        <f>(J25+(J25*KAPAK!$Q$3))</f>
        <v>14.442513937499996</v>
      </c>
      <c r="L25" s="47"/>
      <c r="M25" s="77"/>
    </row>
    <row r="26" spans="1:14" s="25" customFormat="1">
      <c r="A26" s="296">
        <v>69651449</v>
      </c>
      <c r="B26" s="69">
        <v>8683130038628</v>
      </c>
      <c r="C26" s="676" t="s">
        <v>790</v>
      </c>
      <c r="D26" s="583">
        <v>144</v>
      </c>
      <c r="E26" s="583">
        <v>76</v>
      </c>
      <c r="F26" s="550">
        <v>13.53</v>
      </c>
      <c r="G26" s="551">
        <v>11</v>
      </c>
      <c r="H26" s="552">
        <f>KAPAK!$O$3</f>
        <v>5</v>
      </c>
      <c r="I26" s="580">
        <v>0.01</v>
      </c>
      <c r="J26" s="581">
        <f t="shared" si="0"/>
        <v>11.554011149999997</v>
      </c>
      <c r="K26" s="582">
        <f>(J26+(J26*KAPAK!$Q$3))</f>
        <v>14.442513937499996</v>
      </c>
      <c r="L26" s="47"/>
      <c r="M26" s="77"/>
    </row>
    <row r="27" spans="1:14" s="25" customFormat="1">
      <c r="A27" s="137">
        <v>67474578</v>
      </c>
      <c r="B27" s="174">
        <v>8690637864728</v>
      </c>
      <c r="C27" s="677" t="s">
        <v>54</v>
      </c>
      <c r="D27" s="584">
        <v>144</v>
      </c>
      <c r="E27" s="584">
        <v>81</v>
      </c>
      <c r="F27" s="550">
        <v>13.53</v>
      </c>
      <c r="G27" s="551">
        <v>11</v>
      </c>
      <c r="H27" s="552">
        <f>KAPAK!$O$3</f>
        <v>5</v>
      </c>
      <c r="I27" s="580">
        <v>0.01</v>
      </c>
      <c r="J27" s="581">
        <f t="shared" si="0"/>
        <v>11.554011149999997</v>
      </c>
      <c r="K27" s="582">
        <f>(J27+(J27*KAPAK!$Q$3))</f>
        <v>14.442513937499996</v>
      </c>
      <c r="L27" s="47" t="str">
        <f t="shared" si="1"/>
        <v>FİYAT DEĞİŞİKLİĞİ</v>
      </c>
      <c r="M27" s="77">
        <v>5.3108325000000001</v>
      </c>
    </row>
    <row r="28" spans="1:14" s="25" customFormat="1">
      <c r="A28" s="140">
        <v>67129108</v>
      </c>
      <c r="B28" s="141">
        <v>8690637812316</v>
      </c>
      <c r="C28" s="676" t="s">
        <v>29</v>
      </c>
      <c r="D28" s="583">
        <v>144</v>
      </c>
      <c r="E28" s="583">
        <v>58</v>
      </c>
      <c r="F28" s="550">
        <v>13.53</v>
      </c>
      <c r="G28" s="551">
        <v>11</v>
      </c>
      <c r="H28" s="552">
        <f>KAPAK!$O$3</f>
        <v>5</v>
      </c>
      <c r="I28" s="585">
        <v>0.01</v>
      </c>
      <c r="J28" s="586">
        <f t="shared" si="0"/>
        <v>11.554011149999997</v>
      </c>
      <c r="K28" s="587">
        <f>(J28+(J28*KAPAK!$Q$3))</f>
        <v>14.442513937499996</v>
      </c>
      <c r="L28" s="47" t="str">
        <f t="shared" si="1"/>
        <v>FİYAT DEĞİŞİKLİĞİ</v>
      </c>
      <c r="M28" s="77">
        <v>5.3108325000000001</v>
      </c>
    </row>
    <row r="29" spans="1:14" s="25" customFormat="1">
      <c r="A29" s="140">
        <v>67476103</v>
      </c>
      <c r="B29" s="141">
        <v>8690637865275</v>
      </c>
      <c r="C29" s="676" t="s">
        <v>34</v>
      </c>
      <c r="D29" s="583">
        <v>144</v>
      </c>
      <c r="E29" s="583">
        <v>58</v>
      </c>
      <c r="F29" s="550">
        <v>13.53</v>
      </c>
      <c r="G29" s="551">
        <v>11</v>
      </c>
      <c r="H29" s="552">
        <f>KAPAK!$O$3</f>
        <v>5</v>
      </c>
      <c r="I29" s="585">
        <v>0.01</v>
      </c>
      <c r="J29" s="586">
        <f t="shared" si="0"/>
        <v>11.554011149999997</v>
      </c>
      <c r="K29" s="587">
        <f>(J29+(J29*KAPAK!$Q$3))</f>
        <v>14.442513937499996</v>
      </c>
      <c r="L29" s="47" t="str">
        <f t="shared" si="1"/>
        <v>FİYAT DEĞİŞİKLİĞİ</v>
      </c>
      <c r="M29" s="77">
        <v>5.3108325000000001</v>
      </c>
    </row>
    <row r="30" spans="1:14" s="25" customFormat="1">
      <c r="A30" s="140">
        <v>20264420</v>
      </c>
      <c r="B30" s="141">
        <v>8690637058523</v>
      </c>
      <c r="C30" s="676" t="s">
        <v>51</v>
      </c>
      <c r="D30" s="583">
        <v>144</v>
      </c>
      <c r="E30" s="583">
        <v>74</v>
      </c>
      <c r="F30" s="550">
        <v>13.53</v>
      </c>
      <c r="G30" s="551">
        <v>11</v>
      </c>
      <c r="H30" s="552">
        <f>KAPAK!$O$3</f>
        <v>5</v>
      </c>
      <c r="I30" s="585">
        <v>0.01</v>
      </c>
      <c r="J30" s="586">
        <f t="shared" si="0"/>
        <v>11.554011149999997</v>
      </c>
      <c r="K30" s="587">
        <f>(J30+(J30*KAPAK!$Q$3))</f>
        <v>14.442513937499996</v>
      </c>
      <c r="L30" s="47" t="str">
        <f t="shared" si="1"/>
        <v>FİYAT DEĞİŞİKLİĞİ</v>
      </c>
      <c r="M30" s="77">
        <v>5.3108325000000001</v>
      </c>
    </row>
    <row r="31" spans="1:14" s="25" customFormat="1">
      <c r="A31" s="140">
        <v>20292362</v>
      </c>
      <c r="B31" s="141">
        <v>8690637018565</v>
      </c>
      <c r="C31" s="676" t="s">
        <v>49</v>
      </c>
      <c r="D31" s="583">
        <v>144</v>
      </c>
      <c r="E31" s="583">
        <v>63</v>
      </c>
      <c r="F31" s="550">
        <v>13.53</v>
      </c>
      <c r="G31" s="551">
        <v>11</v>
      </c>
      <c r="H31" s="552">
        <f>KAPAK!$O$3</f>
        <v>5</v>
      </c>
      <c r="I31" s="585">
        <v>0.01</v>
      </c>
      <c r="J31" s="586">
        <f t="shared" si="0"/>
        <v>11.554011149999997</v>
      </c>
      <c r="K31" s="587">
        <f>(J31+(J31*KAPAK!$Q$3))</f>
        <v>14.442513937499996</v>
      </c>
      <c r="L31" s="47" t="str">
        <f t="shared" si="1"/>
        <v>FİYAT DEĞİŞİKLİĞİ</v>
      </c>
      <c r="M31" s="77">
        <v>5.3108325000000001</v>
      </c>
    </row>
    <row r="32" spans="1:14" s="25" customFormat="1">
      <c r="A32" s="140">
        <v>20292365</v>
      </c>
      <c r="B32" s="141">
        <v>8690637581595</v>
      </c>
      <c r="C32" s="676" t="s">
        <v>50</v>
      </c>
      <c r="D32" s="583">
        <v>144</v>
      </c>
      <c r="E32" s="583">
        <v>76</v>
      </c>
      <c r="F32" s="550">
        <v>13.53</v>
      </c>
      <c r="G32" s="551">
        <v>11</v>
      </c>
      <c r="H32" s="552">
        <f>KAPAK!$O$3</f>
        <v>5</v>
      </c>
      <c r="I32" s="585">
        <v>0.01</v>
      </c>
      <c r="J32" s="586">
        <f t="shared" si="0"/>
        <v>11.554011149999997</v>
      </c>
      <c r="K32" s="587">
        <f>(J32+(J32*KAPAK!$Q$3))</f>
        <v>14.442513937499996</v>
      </c>
      <c r="L32" s="47" t="str">
        <f t="shared" si="1"/>
        <v>FİYAT DEĞİŞİKLİĞİ</v>
      </c>
      <c r="M32" s="77">
        <v>5.3108325000000001</v>
      </c>
    </row>
    <row r="33" spans="1:13" s="25" customFormat="1">
      <c r="A33" s="140">
        <v>67129112</v>
      </c>
      <c r="B33" s="141">
        <v>8690637812309</v>
      </c>
      <c r="C33" s="676" t="s">
        <v>55</v>
      </c>
      <c r="D33" s="583">
        <v>144</v>
      </c>
      <c r="E33" s="583">
        <v>74</v>
      </c>
      <c r="F33" s="550">
        <v>13.53</v>
      </c>
      <c r="G33" s="551">
        <v>11</v>
      </c>
      <c r="H33" s="552">
        <f>KAPAK!$O$3</f>
        <v>5</v>
      </c>
      <c r="I33" s="585">
        <v>0.01</v>
      </c>
      <c r="J33" s="586">
        <f t="shared" si="0"/>
        <v>11.554011149999997</v>
      </c>
      <c r="K33" s="587">
        <f>(J33+(J33*KAPAK!$Q$3))</f>
        <v>14.442513937499996</v>
      </c>
      <c r="L33" s="47" t="str">
        <f t="shared" si="1"/>
        <v>FİYAT DEĞİŞİKLİĞİ</v>
      </c>
      <c r="M33" s="77">
        <v>5.3108325000000001</v>
      </c>
    </row>
    <row r="34" spans="1:13" s="25" customFormat="1">
      <c r="A34" s="140">
        <v>67129110</v>
      </c>
      <c r="B34" s="141">
        <v>8690637812323</v>
      </c>
      <c r="C34" s="676" t="s">
        <v>31</v>
      </c>
      <c r="D34" s="583">
        <v>144</v>
      </c>
      <c r="E34" s="583">
        <v>68</v>
      </c>
      <c r="F34" s="550">
        <v>13.53</v>
      </c>
      <c r="G34" s="551">
        <v>11</v>
      </c>
      <c r="H34" s="552">
        <f>KAPAK!$O$3</f>
        <v>5</v>
      </c>
      <c r="I34" s="585">
        <v>0.01</v>
      </c>
      <c r="J34" s="586">
        <f t="shared" si="0"/>
        <v>11.554011149999997</v>
      </c>
      <c r="K34" s="587">
        <f>(J34+(J34*KAPAK!$Q$3))</f>
        <v>14.442513937499996</v>
      </c>
      <c r="L34" s="47" t="str">
        <f t="shared" si="1"/>
        <v>FİYAT DEĞİŞİKLİĞİ</v>
      </c>
      <c r="M34" s="77">
        <v>5.3108325000000001</v>
      </c>
    </row>
    <row r="35" spans="1:13" s="25" customFormat="1">
      <c r="A35" s="296">
        <v>69651451</v>
      </c>
      <c r="B35" s="297">
        <v>8683130038635</v>
      </c>
      <c r="C35" s="676" t="s">
        <v>791</v>
      </c>
      <c r="D35" s="583">
        <v>144</v>
      </c>
      <c r="E35" s="583">
        <v>67</v>
      </c>
      <c r="F35" s="550">
        <v>13.53</v>
      </c>
      <c r="G35" s="551">
        <v>11</v>
      </c>
      <c r="H35" s="552">
        <f>KAPAK!$O$3</f>
        <v>5</v>
      </c>
      <c r="I35" s="585">
        <v>0.01</v>
      </c>
      <c r="J35" s="586">
        <f t="shared" si="0"/>
        <v>11.554011149999997</v>
      </c>
      <c r="K35" s="587">
        <f>(J35+(J35*KAPAK!$Q$3))</f>
        <v>14.442513937499996</v>
      </c>
      <c r="L35" s="47" t="str">
        <f t="shared" si="1"/>
        <v>FİYAT DEĞİŞİKLİĞİ</v>
      </c>
      <c r="M35" s="77">
        <v>5.3108325000000001</v>
      </c>
    </row>
    <row r="36" spans="1:13" s="25" customFormat="1">
      <c r="A36" s="140">
        <v>21004809</v>
      </c>
      <c r="B36" s="141">
        <v>8690637018626</v>
      </c>
      <c r="C36" s="676" t="s">
        <v>32</v>
      </c>
      <c r="D36" s="583">
        <v>144</v>
      </c>
      <c r="E36" s="583">
        <v>69</v>
      </c>
      <c r="F36" s="550">
        <v>13.53</v>
      </c>
      <c r="G36" s="551">
        <v>11</v>
      </c>
      <c r="H36" s="552">
        <f>KAPAK!$O$3</f>
        <v>5</v>
      </c>
      <c r="I36" s="585">
        <v>0.01</v>
      </c>
      <c r="J36" s="586">
        <f t="shared" ref="J36:J68" si="4">(((F36-F36*G36%)-((F36-F36*G36%)*H36%)))*(1+I36)</f>
        <v>11.554011149999997</v>
      </c>
      <c r="K36" s="587">
        <f>(J36+(J36*KAPAK!$Q$3))</f>
        <v>14.442513937499996</v>
      </c>
      <c r="L36" s="47" t="str">
        <f t="shared" si="1"/>
        <v>FİYAT DEĞİŞİKLİĞİ</v>
      </c>
      <c r="M36" s="77">
        <v>5.3108325000000001</v>
      </c>
    </row>
    <row r="37" spans="1:13" s="25" customFormat="1" ht="20.25" thickBot="1">
      <c r="A37" s="142">
        <v>20264419</v>
      </c>
      <c r="B37" s="143">
        <v>8690637504044</v>
      </c>
      <c r="C37" s="674" t="s">
        <v>27</v>
      </c>
      <c r="D37" s="575">
        <v>144</v>
      </c>
      <c r="E37" s="575">
        <v>75</v>
      </c>
      <c r="F37" s="550">
        <v>13.53</v>
      </c>
      <c r="G37" s="551">
        <v>11</v>
      </c>
      <c r="H37" s="552">
        <f>KAPAK!$O$3</f>
        <v>5</v>
      </c>
      <c r="I37" s="576">
        <v>0.01</v>
      </c>
      <c r="J37" s="577">
        <f t="shared" si="4"/>
        <v>11.554011149999997</v>
      </c>
      <c r="K37" s="578">
        <f>(J37+(J37*KAPAK!$Q$3))</f>
        <v>14.442513937499996</v>
      </c>
      <c r="L37" s="47" t="str">
        <f t="shared" si="1"/>
        <v>FİYAT DEĞİŞİKLİĞİ</v>
      </c>
      <c r="M37" s="77">
        <v>5.3108325000000001</v>
      </c>
    </row>
    <row r="38" spans="1:13" s="25" customFormat="1">
      <c r="A38" s="60">
        <v>69738266</v>
      </c>
      <c r="B38" s="72">
        <v>8683130054369</v>
      </c>
      <c r="C38" s="673" t="s">
        <v>792</v>
      </c>
      <c r="D38" s="557">
        <v>144</v>
      </c>
      <c r="E38" s="557">
        <v>19</v>
      </c>
      <c r="F38" s="550">
        <v>7.63</v>
      </c>
      <c r="G38" s="551">
        <v>24</v>
      </c>
      <c r="H38" s="552">
        <f>KAPAK!$O$3</f>
        <v>5</v>
      </c>
      <c r="I38" s="558">
        <v>0.01</v>
      </c>
      <c r="J38" s="559">
        <f t="shared" si="4"/>
        <v>5.5639486000000007</v>
      </c>
      <c r="K38" s="560">
        <f>(J38+(J38*KAPAK!$Q$3))</f>
        <v>6.9549357500000006</v>
      </c>
      <c r="L38" s="47" t="str">
        <f t="shared" si="1"/>
        <v>FİYAT DEĞİŞİKLİĞİ</v>
      </c>
      <c r="M38" s="77">
        <v>2.2081933</v>
      </c>
    </row>
    <row r="39" spans="1:13" s="25" customFormat="1">
      <c r="A39" s="99">
        <v>21042007</v>
      </c>
      <c r="B39" s="164">
        <v>8690637036897</v>
      </c>
      <c r="C39" s="673" t="s">
        <v>62</v>
      </c>
      <c r="D39" s="557">
        <v>144</v>
      </c>
      <c r="E39" s="557">
        <v>22</v>
      </c>
      <c r="F39" s="550">
        <v>7.63</v>
      </c>
      <c r="G39" s="551">
        <v>24</v>
      </c>
      <c r="H39" s="552">
        <f>KAPAK!$O$3</f>
        <v>5</v>
      </c>
      <c r="I39" s="558">
        <v>0.01</v>
      </c>
      <c r="J39" s="559">
        <f t="shared" si="4"/>
        <v>5.5639486000000007</v>
      </c>
      <c r="K39" s="560">
        <f>(J39+(J39*KAPAK!$Q$3))</f>
        <v>6.9549357500000006</v>
      </c>
      <c r="L39" s="47" t="str">
        <f t="shared" si="1"/>
        <v>FİYAT DEĞİŞİKLİĞİ</v>
      </c>
      <c r="M39" s="77">
        <v>2.2081933</v>
      </c>
    </row>
    <row r="40" spans="1:13" s="25" customFormat="1">
      <c r="A40" s="99">
        <v>21042012</v>
      </c>
      <c r="B40" s="164">
        <v>8690637503290</v>
      </c>
      <c r="C40" s="673" t="s">
        <v>63</v>
      </c>
      <c r="D40" s="557">
        <v>144</v>
      </c>
      <c r="E40" s="557">
        <v>22</v>
      </c>
      <c r="F40" s="550">
        <v>7.63</v>
      </c>
      <c r="G40" s="551">
        <v>24</v>
      </c>
      <c r="H40" s="552">
        <f>KAPAK!$O$3</f>
        <v>5</v>
      </c>
      <c r="I40" s="558">
        <v>0.01</v>
      </c>
      <c r="J40" s="559">
        <f t="shared" si="4"/>
        <v>5.5639486000000007</v>
      </c>
      <c r="K40" s="560">
        <f>(J40+(J40*KAPAK!$Q$3))</f>
        <v>6.9549357500000006</v>
      </c>
      <c r="L40" s="47" t="str">
        <f t="shared" si="1"/>
        <v>FİYAT DEĞİŞİKLİĞİ</v>
      </c>
      <c r="M40" s="77">
        <v>2.2081933</v>
      </c>
    </row>
    <row r="41" spans="1:13" s="25" customFormat="1">
      <c r="A41" s="99">
        <v>21042017</v>
      </c>
      <c r="B41" s="164">
        <v>8690637019791</v>
      </c>
      <c r="C41" s="673" t="s">
        <v>66</v>
      </c>
      <c r="D41" s="557">
        <v>144</v>
      </c>
      <c r="E41" s="557">
        <v>22</v>
      </c>
      <c r="F41" s="550">
        <v>7.63</v>
      </c>
      <c r="G41" s="551">
        <v>24</v>
      </c>
      <c r="H41" s="552">
        <f>KAPAK!$O$3</f>
        <v>5</v>
      </c>
      <c r="I41" s="558">
        <v>0.01</v>
      </c>
      <c r="J41" s="559">
        <f t="shared" si="4"/>
        <v>5.5639486000000007</v>
      </c>
      <c r="K41" s="560">
        <f>(J41+(J41*KAPAK!$Q$3))</f>
        <v>6.9549357500000006</v>
      </c>
      <c r="L41" s="47" t="str">
        <f t="shared" si="1"/>
        <v>FİYAT DEĞİŞİKLİĞİ</v>
      </c>
      <c r="M41" s="77">
        <v>2.2081933</v>
      </c>
    </row>
    <row r="42" spans="1:13" s="25" customFormat="1">
      <c r="A42" s="99">
        <v>21041975</v>
      </c>
      <c r="B42" s="164">
        <v>8690637019838</v>
      </c>
      <c r="C42" s="673" t="s">
        <v>67</v>
      </c>
      <c r="D42" s="557">
        <v>144</v>
      </c>
      <c r="E42" s="557">
        <v>18</v>
      </c>
      <c r="F42" s="550">
        <v>7.63</v>
      </c>
      <c r="G42" s="551">
        <v>24</v>
      </c>
      <c r="H42" s="552">
        <f>KAPAK!$O$3</f>
        <v>5</v>
      </c>
      <c r="I42" s="558">
        <v>0.01</v>
      </c>
      <c r="J42" s="559">
        <f t="shared" si="4"/>
        <v>5.5639486000000007</v>
      </c>
      <c r="K42" s="560">
        <f>(J42+(J42*KAPAK!$Q$3))</f>
        <v>6.9549357500000006</v>
      </c>
      <c r="L42" s="47" t="str">
        <f t="shared" ref="L42:L85" si="5">IF(J42=M42,"","FİYAT DEĞİŞİKLİĞİ")</f>
        <v>FİYAT DEĞİŞİKLİĞİ</v>
      </c>
      <c r="M42" s="77">
        <v>2.2081933</v>
      </c>
    </row>
    <row r="43" spans="1:13" s="25" customFormat="1">
      <c r="A43" s="99">
        <v>21041980</v>
      </c>
      <c r="B43" s="164">
        <v>8690637019852</v>
      </c>
      <c r="C43" s="673" t="s">
        <v>65</v>
      </c>
      <c r="D43" s="557">
        <v>144</v>
      </c>
      <c r="E43" s="557">
        <v>22</v>
      </c>
      <c r="F43" s="550">
        <v>7.63</v>
      </c>
      <c r="G43" s="551">
        <v>24</v>
      </c>
      <c r="H43" s="552">
        <f>KAPAK!$O$3</f>
        <v>5</v>
      </c>
      <c r="I43" s="558">
        <v>0.01</v>
      </c>
      <c r="J43" s="559">
        <f t="shared" si="4"/>
        <v>5.5639486000000007</v>
      </c>
      <c r="K43" s="560">
        <f>(J43+(J43*KAPAK!$Q$3))</f>
        <v>6.9549357500000006</v>
      </c>
      <c r="L43" s="47" t="str">
        <f t="shared" si="5"/>
        <v>FİYAT DEĞİŞİKLİĞİ</v>
      </c>
      <c r="M43" s="77">
        <v>2.2081933</v>
      </c>
    </row>
    <row r="44" spans="1:13" s="25" customFormat="1" ht="20.25" thickBot="1">
      <c r="A44" s="100">
        <v>21041965</v>
      </c>
      <c r="B44" s="165">
        <v>8690637019814</v>
      </c>
      <c r="C44" s="672" t="s">
        <v>64</v>
      </c>
      <c r="D44" s="567">
        <v>144</v>
      </c>
      <c r="E44" s="567">
        <v>19</v>
      </c>
      <c r="F44" s="550">
        <v>7.63</v>
      </c>
      <c r="G44" s="551">
        <v>24</v>
      </c>
      <c r="H44" s="552">
        <f>KAPAK!$O$3</f>
        <v>5</v>
      </c>
      <c r="I44" s="568">
        <v>0.01</v>
      </c>
      <c r="J44" s="569">
        <f t="shared" si="4"/>
        <v>5.5639486000000007</v>
      </c>
      <c r="K44" s="570">
        <f>(J44+(J44*KAPAK!$Q$3))</f>
        <v>6.9549357500000006</v>
      </c>
      <c r="L44" s="47" t="str">
        <f t="shared" si="5"/>
        <v>FİYAT DEĞİŞİKLİĞİ</v>
      </c>
      <c r="M44" s="77">
        <v>2.2081933</v>
      </c>
    </row>
    <row r="45" spans="1:13">
      <c r="A45" s="144">
        <v>70008727</v>
      </c>
      <c r="B45" s="145">
        <v>86907538</v>
      </c>
      <c r="C45" s="673" t="s">
        <v>3</v>
      </c>
      <c r="D45" s="588">
        <v>288</v>
      </c>
      <c r="E45" s="588">
        <v>20</v>
      </c>
      <c r="F45" s="550">
        <v>4.1500000000000004</v>
      </c>
      <c r="G45" s="551">
        <v>3</v>
      </c>
      <c r="H45" s="552">
        <f>KAPAK!$O$3</f>
        <v>5</v>
      </c>
      <c r="I45" s="571">
        <v>0.01</v>
      </c>
      <c r="J45" s="554">
        <f t="shared" si="4"/>
        <v>3.8624672500000004</v>
      </c>
      <c r="K45" s="555">
        <f>(J45+(J45*KAPAK!$Q$3))</f>
        <v>4.8280840625000003</v>
      </c>
      <c r="L45" s="47" t="str">
        <f t="shared" si="5"/>
        <v>FİYAT DEĞİŞİKLİĞİ</v>
      </c>
      <c r="M45" s="77">
        <v>1.4519154000000001</v>
      </c>
    </row>
    <row r="46" spans="1:13" ht="20.25" thickBot="1">
      <c r="A46" s="106">
        <v>70008728</v>
      </c>
      <c r="B46" s="107">
        <v>86907521</v>
      </c>
      <c r="C46" s="672" t="s">
        <v>4</v>
      </c>
      <c r="D46" s="567">
        <v>288</v>
      </c>
      <c r="E46" s="567">
        <v>20</v>
      </c>
      <c r="F46" s="550">
        <v>4.1500000000000004</v>
      </c>
      <c r="G46" s="551">
        <v>3</v>
      </c>
      <c r="H46" s="552">
        <f>KAPAK!$O$3</f>
        <v>5</v>
      </c>
      <c r="I46" s="568">
        <v>0.01</v>
      </c>
      <c r="J46" s="569">
        <f t="shared" si="4"/>
        <v>3.8624672500000004</v>
      </c>
      <c r="K46" s="570">
        <f>(J46+(J46*KAPAK!$Q$3))</f>
        <v>4.8280840625000003</v>
      </c>
      <c r="L46" s="47" t="str">
        <f t="shared" si="5"/>
        <v>FİYAT DEĞİŞİKLİĞİ</v>
      </c>
      <c r="M46" s="77">
        <v>1.4519154000000001</v>
      </c>
    </row>
    <row r="47" spans="1:13" s="25" customFormat="1">
      <c r="A47" s="104">
        <v>70008730</v>
      </c>
      <c r="B47" s="105">
        <v>8690701001486</v>
      </c>
      <c r="C47" s="673" t="s">
        <v>15</v>
      </c>
      <c r="D47" s="549">
        <v>128</v>
      </c>
      <c r="E47" s="549">
        <v>60</v>
      </c>
      <c r="F47" s="550">
        <v>11</v>
      </c>
      <c r="G47" s="551">
        <v>4</v>
      </c>
      <c r="H47" s="552">
        <f>KAPAK!$O$3</f>
        <v>5</v>
      </c>
      <c r="I47" s="571">
        <v>0.01</v>
      </c>
      <c r="J47" s="554">
        <f t="shared" si="4"/>
        <v>10.13232</v>
      </c>
      <c r="K47" s="555">
        <f>(J47+(J47*KAPAK!$Q$3))</f>
        <v>12.6654</v>
      </c>
      <c r="L47" s="47" t="str">
        <f t="shared" si="5"/>
        <v>FİYAT DEĞİŞİKLİĞİ</v>
      </c>
      <c r="M47" s="77">
        <v>4.2832080000000001</v>
      </c>
    </row>
    <row r="48" spans="1:13" s="25" customFormat="1">
      <c r="A48" s="144">
        <v>68885197</v>
      </c>
      <c r="B48" s="145">
        <v>8683130024478</v>
      </c>
      <c r="C48" s="678" t="s">
        <v>619</v>
      </c>
      <c r="D48" s="588">
        <v>128</v>
      </c>
      <c r="E48" s="588">
        <v>60</v>
      </c>
      <c r="F48" s="550">
        <v>11</v>
      </c>
      <c r="G48" s="551">
        <v>4</v>
      </c>
      <c r="H48" s="552">
        <f>KAPAK!$O$3</f>
        <v>5</v>
      </c>
      <c r="I48" s="571">
        <v>0.01</v>
      </c>
      <c r="J48" s="554">
        <f t="shared" si="4"/>
        <v>10.13232</v>
      </c>
      <c r="K48" s="555">
        <f>(J48+(J48*KAPAK!$Q$3))</f>
        <v>12.6654</v>
      </c>
      <c r="L48" s="47"/>
      <c r="M48" s="77"/>
    </row>
    <row r="49" spans="1:15" s="25" customFormat="1" ht="20.25" thickBot="1">
      <c r="A49" s="106">
        <v>70008729</v>
      </c>
      <c r="B49" s="107">
        <v>8690701001301</v>
      </c>
      <c r="C49" s="672" t="s">
        <v>16</v>
      </c>
      <c r="D49" s="567">
        <v>128</v>
      </c>
      <c r="E49" s="567">
        <v>60</v>
      </c>
      <c r="F49" s="550">
        <v>11</v>
      </c>
      <c r="G49" s="551">
        <v>4</v>
      </c>
      <c r="H49" s="552">
        <f>KAPAK!$O$3</f>
        <v>5</v>
      </c>
      <c r="I49" s="568">
        <v>0.01</v>
      </c>
      <c r="J49" s="569">
        <f t="shared" si="4"/>
        <v>10.13232</v>
      </c>
      <c r="K49" s="570">
        <f>(J49+(J49*KAPAK!$Q$3))</f>
        <v>12.6654</v>
      </c>
      <c r="L49" s="47" t="str">
        <f t="shared" si="5"/>
        <v>FİYAT DEĞİŞİKLİĞİ</v>
      </c>
      <c r="M49" s="77">
        <v>4.2832080000000001</v>
      </c>
      <c r="O49" s="25" t="s">
        <v>137</v>
      </c>
    </row>
    <row r="50" spans="1:15" ht="19.5" customHeight="1">
      <c r="A50" s="104">
        <v>70003552</v>
      </c>
      <c r="B50" s="105">
        <v>8690701002353</v>
      </c>
      <c r="C50" s="673" t="s">
        <v>14</v>
      </c>
      <c r="D50" s="549">
        <v>48</v>
      </c>
      <c r="E50" s="549">
        <v>120</v>
      </c>
      <c r="F50" s="550">
        <v>20.05</v>
      </c>
      <c r="G50" s="551">
        <v>18</v>
      </c>
      <c r="H50" s="552">
        <f>KAPAK!$O$3</f>
        <v>5</v>
      </c>
      <c r="I50" s="571">
        <v>0.01</v>
      </c>
      <c r="J50" s="554">
        <f t="shared" si="4"/>
        <v>15.775139500000002</v>
      </c>
      <c r="K50" s="555">
        <f>(J50+(J50*KAPAK!$Q$3))</f>
        <v>19.718924375</v>
      </c>
      <c r="L50" s="47" t="str">
        <f t="shared" si="5"/>
        <v>FİYAT DEĞİŞİKLİĞİ</v>
      </c>
      <c r="M50" s="77">
        <v>7.9469627999999997</v>
      </c>
    </row>
    <row r="51" spans="1:15" ht="19.5" customHeight="1">
      <c r="A51" s="144">
        <v>68884160</v>
      </c>
      <c r="B51" s="145">
        <v>8683130024331</v>
      </c>
      <c r="C51" s="678" t="s">
        <v>620</v>
      </c>
      <c r="D51" s="549">
        <v>48</v>
      </c>
      <c r="E51" s="549">
        <v>120</v>
      </c>
      <c r="F51" s="550">
        <v>20.05</v>
      </c>
      <c r="G51" s="551">
        <v>18</v>
      </c>
      <c r="H51" s="552">
        <f>KAPAK!$O$3</f>
        <v>5</v>
      </c>
      <c r="I51" s="571">
        <v>0.01</v>
      </c>
      <c r="J51" s="554">
        <f t="shared" si="4"/>
        <v>15.775139500000002</v>
      </c>
      <c r="K51" s="555">
        <f>(J51+(J51*KAPAK!$Q$3))</f>
        <v>19.718924375</v>
      </c>
      <c r="L51" s="47"/>
      <c r="M51" s="77"/>
    </row>
    <row r="52" spans="1:15" ht="20.25" thickBot="1">
      <c r="A52" s="106">
        <v>70003551</v>
      </c>
      <c r="B52" s="107">
        <v>8690701002308</v>
      </c>
      <c r="C52" s="672" t="s">
        <v>52</v>
      </c>
      <c r="D52" s="567">
        <v>48</v>
      </c>
      <c r="E52" s="567">
        <v>120</v>
      </c>
      <c r="F52" s="550">
        <v>20.05</v>
      </c>
      <c r="G52" s="551">
        <v>18</v>
      </c>
      <c r="H52" s="552">
        <f>KAPAK!$O$3</f>
        <v>5</v>
      </c>
      <c r="I52" s="568">
        <v>0.01</v>
      </c>
      <c r="J52" s="569">
        <f t="shared" si="4"/>
        <v>15.775139500000002</v>
      </c>
      <c r="K52" s="570">
        <f>(J52+(J52*KAPAK!$Q$3))</f>
        <v>19.718924375</v>
      </c>
      <c r="L52" s="47" t="str">
        <f t="shared" si="5"/>
        <v>FİYAT DEĞİŞİKLİĞİ</v>
      </c>
      <c r="M52" s="77">
        <v>7.9469627999999997</v>
      </c>
    </row>
    <row r="53" spans="1:15">
      <c r="A53" s="146">
        <v>70020251</v>
      </c>
      <c r="B53" s="147">
        <v>8690637014185</v>
      </c>
      <c r="C53" s="679" t="s">
        <v>30</v>
      </c>
      <c r="D53" s="589">
        <v>32</v>
      </c>
      <c r="E53" s="589">
        <v>240</v>
      </c>
      <c r="F53" s="550">
        <v>39.549999999999997</v>
      </c>
      <c r="G53" s="551">
        <v>24.000000000000004</v>
      </c>
      <c r="H53" s="552">
        <f>KAPAK!$O$3</f>
        <v>5</v>
      </c>
      <c r="I53" s="590">
        <v>0.01</v>
      </c>
      <c r="J53" s="591">
        <f t="shared" si="4"/>
        <v>28.840650999999998</v>
      </c>
      <c r="K53" s="592">
        <f>(J53+(J53*KAPAK!$Q$3))</f>
        <v>36.050813749999996</v>
      </c>
      <c r="L53" s="47" t="str">
        <f t="shared" si="5"/>
        <v>FİYAT DEĞİŞİKLİĞİ</v>
      </c>
      <c r="M53" s="77">
        <v>13.7390805</v>
      </c>
    </row>
    <row r="54" spans="1:15" ht="20.25" thickBot="1">
      <c r="A54" s="106">
        <v>20018093</v>
      </c>
      <c r="B54" s="107">
        <v>8690637028939</v>
      </c>
      <c r="C54" s="672" t="s">
        <v>68</v>
      </c>
      <c r="D54" s="567">
        <v>32</v>
      </c>
      <c r="E54" s="567">
        <v>240</v>
      </c>
      <c r="F54" s="550">
        <v>39.549999999999997</v>
      </c>
      <c r="G54" s="551">
        <v>24.000000000000004</v>
      </c>
      <c r="H54" s="552">
        <f>KAPAK!$O$3</f>
        <v>5</v>
      </c>
      <c r="I54" s="568">
        <v>0.01</v>
      </c>
      <c r="J54" s="569">
        <f t="shared" si="4"/>
        <v>28.840650999999998</v>
      </c>
      <c r="K54" s="570">
        <f>(J54+(J54*KAPAK!$Q$3))</f>
        <v>36.050813749999996</v>
      </c>
      <c r="L54" s="47" t="str">
        <f t="shared" si="5"/>
        <v>FİYAT DEĞİŞİKLİĞİ</v>
      </c>
      <c r="M54" s="77">
        <v>13.7390805</v>
      </c>
    </row>
    <row r="55" spans="1:15">
      <c r="A55" s="166">
        <v>68422097</v>
      </c>
      <c r="B55" s="167">
        <v>8690637976551</v>
      </c>
      <c r="C55" s="679" t="s">
        <v>272</v>
      </c>
      <c r="D55" s="589">
        <v>48</v>
      </c>
      <c r="E55" s="589">
        <v>31</v>
      </c>
      <c r="F55" s="550">
        <v>17.8</v>
      </c>
      <c r="G55" s="551">
        <v>21</v>
      </c>
      <c r="H55" s="552">
        <f>KAPAK!$O$3</f>
        <v>5</v>
      </c>
      <c r="I55" s="590">
        <v>0.01</v>
      </c>
      <c r="J55" s="591">
        <f t="shared" si="4"/>
        <v>13.492489000000003</v>
      </c>
      <c r="K55" s="592">
        <f>(J55+(J55*KAPAK!$Q$3))</f>
        <v>16.865611250000004</v>
      </c>
      <c r="L55" s="47" t="str">
        <f t="shared" si="5"/>
        <v>FİYAT DEĞİŞİKLİĞİ</v>
      </c>
      <c r="M55" s="77">
        <v>7.6380997500000012</v>
      </c>
    </row>
    <row r="56" spans="1:15">
      <c r="A56" s="97">
        <v>68422099</v>
      </c>
      <c r="B56" s="163">
        <v>8690637976575</v>
      </c>
      <c r="C56" s="670" t="s">
        <v>273</v>
      </c>
      <c r="D56" s="557">
        <v>48</v>
      </c>
      <c r="E56" s="557">
        <v>34</v>
      </c>
      <c r="F56" s="550">
        <v>17.8</v>
      </c>
      <c r="G56" s="551">
        <v>21</v>
      </c>
      <c r="H56" s="552">
        <f>KAPAK!$O$3</f>
        <v>5</v>
      </c>
      <c r="I56" s="558">
        <v>0.01</v>
      </c>
      <c r="J56" s="559">
        <f t="shared" si="4"/>
        <v>13.492489000000003</v>
      </c>
      <c r="K56" s="560">
        <f>(J56+(J56*KAPAK!$Q$3))</f>
        <v>16.865611250000004</v>
      </c>
      <c r="L56" s="47" t="str">
        <f t="shared" si="5"/>
        <v>FİYAT DEĞİŞİKLİĞİ</v>
      </c>
      <c r="M56" s="77">
        <v>7.6380997500000012</v>
      </c>
    </row>
    <row r="57" spans="1:15">
      <c r="A57" s="97">
        <v>68422095</v>
      </c>
      <c r="B57" s="163">
        <v>8690637976582</v>
      </c>
      <c r="C57" s="670" t="s">
        <v>274</v>
      </c>
      <c r="D57" s="557">
        <v>48</v>
      </c>
      <c r="E57" s="557">
        <v>29</v>
      </c>
      <c r="F57" s="550">
        <v>17.8</v>
      </c>
      <c r="G57" s="551">
        <v>21</v>
      </c>
      <c r="H57" s="552">
        <f>KAPAK!$O$3</f>
        <v>5</v>
      </c>
      <c r="I57" s="558">
        <v>0.01</v>
      </c>
      <c r="J57" s="559">
        <f t="shared" si="4"/>
        <v>13.492489000000003</v>
      </c>
      <c r="K57" s="560">
        <f>(J57+(J57*KAPAK!$Q$3))</f>
        <v>16.865611250000004</v>
      </c>
      <c r="L57" s="47" t="str">
        <f t="shared" si="5"/>
        <v>FİYAT DEĞİŞİKLİĞİ</v>
      </c>
      <c r="M57" s="77">
        <v>7.6380997500000012</v>
      </c>
    </row>
    <row r="58" spans="1:15">
      <c r="A58" s="97">
        <v>68422101</v>
      </c>
      <c r="B58" s="163">
        <v>8690637976599</v>
      </c>
      <c r="C58" s="670" t="s">
        <v>275</v>
      </c>
      <c r="D58" s="557">
        <v>48</v>
      </c>
      <c r="E58" s="557">
        <v>29</v>
      </c>
      <c r="F58" s="550">
        <v>17.8</v>
      </c>
      <c r="G58" s="551">
        <v>21</v>
      </c>
      <c r="H58" s="552">
        <f>KAPAK!$O$3</f>
        <v>5</v>
      </c>
      <c r="I58" s="558">
        <v>0.01</v>
      </c>
      <c r="J58" s="559">
        <f t="shared" si="4"/>
        <v>13.492489000000003</v>
      </c>
      <c r="K58" s="560">
        <f>(J58+(J58*KAPAK!$Q$3))</f>
        <v>16.865611250000004</v>
      </c>
      <c r="L58" s="47" t="str">
        <f t="shared" si="5"/>
        <v>FİYAT DEĞİŞİKLİĞİ</v>
      </c>
      <c r="M58" s="77">
        <v>7.6380997500000012</v>
      </c>
    </row>
    <row r="59" spans="1:15" s="25" customFormat="1">
      <c r="A59" s="99">
        <v>68422103</v>
      </c>
      <c r="B59" s="164">
        <v>8690637976605</v>
      </c>
      <c r="C59" s="670" t="s">
        <v>276</v>
      </c>
      <c r="D59" s="549">
        <v>48</v>
      </c>
      <c r="E59" s="549">
        <v>37</v>
      </c>
      <c r="F59" s="550">
        <v>17.8</v>
      </c>
      <c r="G59" s="551">
        <v>21</v>
      </c>
      <c r="H59" s="552">
        <f>KAPAK!$O$3</f>
        <v>5</v>
      </c>
      <c r="I59" s="571">
        <v>0.01</v>
      </c>
      <c r="J59" s="554">
        <f t="shared" si="4"/>
        <v>13.492489000000003</v>
      </c>
      <c r="K59" s="555">
        <f>(J59+(J59*KAPAK!$Q$3))</f>
        <v>16.865611250000004</v>
      </c>
      <c r="L59" s="47" t="str">
        <f t="shared" si="5"/>
        <v>FİYAT DEĞİŞİKLİĞİ</v>
      </c>
      <c r="M59" s="77">
        <v>7.6380997500000012</v>
      </c>
    </row>
    <row r="60" spans="1:15" s="25" customFormat="1">
      <c r="A60" s="60">
        <v>69771701</v>
      </c>
      <c r="B60" s="72">
        <v>8683130057483</v>
      </c>
      <c r="C60" s="670" t="s">
        <v>1761</v>
      </c>
      <c r="D60" s="557">
        <v>48</v>
      </c>
      <c r="E60" s="557">
        <v>100</v>
      </c>
      <c r="F60" s="550">
        <v>17.8</v>
      </c>
      <c r="G60" s="551">
        <v>36</v>
      </c>
      <c r="H60" s="552">
        <f>KAPAK!$O$3</f>
        <v>5</v>
      </c>
      <c r="I60" s="558">
        <v>0.01</v>
      </c>
      <c r="J60" s="559">
        <f t="shared" ref="J60" si="6">(((F60-F60*G60%)-((F60-F60*G60%)*H60%)))*(1+I60)</f>
        <v>10.930624</v>
      </c>
      <c r="K60" s="560">
        <f>(J60+(J60*KAPAK!$Q$3))</f>
        <v>13.66328</v>
      </c>
      <c r="L60" s="47" t="str">
        <f t="shared" ref="L60" si="7">IF(J60=M60,"","FİYAT DEĞİŞİKLİĞİ")</f>
        <v>FİYAT DEĞİŞİKLİĞİ</v>
      </c>
      <c r="M60" s="77">
        <v>7.6380997500000012</v>
      </c>
    </row>
    <row r="61" spans="1:15" s="25" customFormat="1">
      <c r="A61" s="99">
        <v>67307641</v>
      </c>
      <c r="B61" s="164">
        <v>8690637843242</v>
      </c>
      <c r="C61" s="670" t="s">
        <v>56</v>
      </c>
      <c r="D61" s="557">
        <v>48</v>
      </c>
      <c r="E61" s="557">
        <v>100</v>
      </c>
      <c r="F61" s="550">
        <v>17.8</v>
      </c>
      <c r="G61" s="551">
        <v>21</v>
      </c>
      <c r="H61" s="552">
        <f>KAPAK!$O$3</f>
        <v>5</v>
      </c>
      <c r="I61" s="558">
        <v>0.01</v>
      </c>
      <c r="J61" s="559">
        <f t="shared" si="4"/>
        <v>13.492489000000003</v>
      </c>
      <c r="K61" s="560">
        <f>(J61+(J61*KAPAK!$Q$3))</f>
        <v>16.865611250000004</v>
      </c>
      <c r="L61" s="47" t="str">
        <f t="shared" si="5"/>
        <v>FİYAT DEĞİŞİKLİĞİ</v>
      </c>
      <c r="M61" s="77">
        <v>7.6380997500000012</v>
      </c>
    </row>
    <row r="62" spans="1:15" s="25" customFormat="1">
      <c r="A62" s="97">
        <v>21122114</v>
      </c>
      <c r="B62" s="163">
        <v>8690701002742</v>
      </c>
      <c r="C62" s="670" t="s">
        <v>39</v>
      </c>
      <c r="D62" s="557">
        <v>48</v>
      </c>
      <c r="E62" s="557">
        <v>90</v>
      </c>
      <c r="F62" s="550">
        <v>17.8</v>
      </c>
      <c r="G62" s="551">
        <v>21</v>
      </c>
      <c r="H62" s="552">
        <f>KAPAK!$O$3</f>
        <v>5</v>
      </c>
      <c r="I62" s="558">
        <v>0.01</v>
      </c>
      <c r="J62" s="559">
        <f t="shared" si="4"/>
        <v>13.492489000000003</v>
      </c>
      <c r="K62" s="560">
        <f>(J62+(J62*KAPAK!$Q$3))</f>
        <v>16.865611250000004</v>
      </c>
      <c r="L62" s="47" t="str">
        <f t="shared" si="5"/>
        <v>FİYAT DEĞİŞİKLİĞİ</v>
      </c>
      <c r="M62" s="77">
        <v>7.6380997500000012</v>
      </c>
    </row>
    <row r="63" spans="1:15" s="25" customFormat="1">
      <c r="A63" s="97">
        <v>70004590</v>
      </c>
      <c r="B63" s="163">
        <v>8690701002766</v>
      </c>
      <c r="C63" s="670" t="s">
        <v>40</v>
      </c>
      <c r="D63" s="557">
        <v>48</v>
      </c>
      <c r="E63" s="557">
        <v>90</v>
      </c>
      <c r="F63" s="550">
        <v>17.8</v>
      </c>
      <c r="G63" s="551">
        <v>21</v>
      </c>
      <c r="H63" s="552">
        <f>KAPAK!$O$3</f>
        <v>5</v>
      </c>
      <c r="I63" s="558">
        <v>0.01</v>
      </c>
      <c r="J63" s="559">
        <f t="shared" si="4"/>
        <v>13.492489000000003</v>
      </c>
      <c r="K63" s="560">
        <f>(J63+(J63*KAPAK!$Q$3))</f>
        <v>16.865611250000004</v>
      </c>
      <c r="L63" s="47" t="str">
        <f>IF(J63=M63,"","FİYAT DEĞİŞİKLİĞİ")</f>
        <v>FİYAT DEĞİŞİKLİĞİ</v>
      </c>
      <c r="M63" s="77">
        <v>7.6380997500000012</v>
      </c>
    </row>
    <row r="64" spans="1:15" s="25" customFormat="1" ht="20.25" thickBot="1">
      <c r="A64" s="178">
        <v>68436161</v>
      </c>
      <c r="B64" s="179">
        <v>8690637977046</v>
      </c>
      <c r="C64" s="671" t="s">
        <v>284</v>
      </c>
      <c r="D64" s="593">
        <v>32</v>
      </c>
      <c r="E64" s="593">
        <v>120</v>
      </c>
      <c r="F64" s="550">
        <v>17.8</v>
      </c>
      <c r="G64" s="551">
        <v>21</v>
      </c>
      <c r="H64" s="552">
        <f>KAPAK!$O$3</f>
        <v>5</v>
      </c>
      <c r="I64" s="594">
        <v>0.01</v>
      </c>
      <c r="J64" s="595">
        <f t="shared" si="4"/>
        <v>13.492489000000003</v>
      </c>
      <c r="K64" s="596">
        <f>(J64+(J64*KAPAK!$Q$3))</f>
        <v>16.865611250000004</v>
      </c>
      <c r="L64" s="47" t="str">
        <f>IF(J64=M64,"","FİYAT DEĞİŞİKLİĞİ")</f>
        <v>FİYAT DEĞİŞİKLİĞİ</v>
      </c>
      <c r="M64" s="77">
        <v>7.6380997500000012</v>
      </c>
      <c r="N64" s="57"/>
    </row>
    <row r="65" spans="1:13">
      <c r="A65" s="99">
        <v>68919190</v>
      </c>
      <c r="B65" s="164">
        <v>8683130027219</v>
      </c>
      <c r="C65" s="673" t="s">
        <v>643</v>
      </c>
      <c r="D65" s="549">
        <v>144</v>
      </c>
      <c r="E65" s="549">
        <v>75</v>
      </c>
      <c r="F65" s="550">
        <v>17.8</v>
      </c>
      <c r="G65" s="551">
        <v>21</v>
      </c>
      <c r="H65" s="552">
        <f>KAPAK!$O$3</f>
        <v>5</v>
      </c>
      <c r="I65" s="571">
        <v>0.01</v>
      </c>
      <c r="J65" s="554">
        <f t="shared" si="4"/>
        <v>13.492489000000003</v>
      </c>
      <c r="K65" s="555">
        <f>(J65+(J65*KAPAK!$Q$3))</f>
        <v>16.865611250000004</v>
      </c>
      <c r="L65" s="47"/>
      <c r="M65" s="77"/>
    </row>
    <row r="66" spans="1:13" s="25" customFormat="1">
      <c r="A66" s="97">
        <v>67277839</v>
      </c>
      <c r="B66" s="163">
        <v>8690637839160</v>
      </c>
      <c r="C66" s="670" t="s">
        <v>72</v>
      </c>
      <c r="D66" s="557">
        <v>48</v>
      </c>
      <c r="E66" s="557">
        <v>70</v>
      </c>
      <c r="F66" s="550">
        <v>20.45</v>
      </c>
      <c r="G66" s="551">
        <v>23</v>
      </c>
      <c r="H66" s="552">
        <f>KAPAK!$O$3</f>
        <v>5</v>
      </c>
      <c r="I66" s="558">
        <v>0.01</v>
      </c>
      <c r="J66" s="559">
        <f t="shared" si="4"/>
        <v>15.108766749999999</v>
      </c>
      <c r="K66" s="560">
        <f>(J66+(J66*KAPAK!$Q$3))</f>
        <v>18.885958437499998</v>
      </c>
      <c r="L66" s="47" t="str">
        <f t="shared" si="5"/>
        <v>FİYAT DEĞİŞİKLİĞİ</v>
      </c>
      <c r="M66" s="77">
        <v>7.6380997500000012</v>
      </c>
    </row>
    <row r="67" spans="1:13" s="25" customFormat="1">
      <c r="A67" s="99">
        <v>70003292</v>
      </c>
      <c r="B67" s="164">
        <v>8690701006610</v>
      </c>
      <c r="C67" s="673" t="s">
        <v>73</v>
      </c>
      <c r="D67" s="549">
        <v>48</v>
      </c>
      <c r="E67" s="549">
        <v>52</v>
      </c>
      <c r="F67" s="550">
        <v>20.45</v>
      </c>
      <c r="G67" s="551">
        <v>23</v>
      </c>
      <c r="H67" s="552">
        <f>KAPAK!$O$3</f>
        <v>5</v>
      </c>
      <c r="I67" s="571">
        <v>0.01</v>
      </c>
      <c r="J67" s="554">
        <f t="shared" si="4"/>
        <v>15.108766749999999</v>
      </c>
      <c r="K67" s="555">
        <f>(J67+(J67*KAPAK!$Q$3))</f>
        <v>18.885958437499998</v>
      </c>
      <c r="L67" s="47" t="str">
        <f t="shared" si="5"/>
        <v>FİYAT DEĞİŞİKLİĞİ</v>
      </c>
      <c r="M67" s="77">
        <v>7.6380997500000012</v>
      </c>
    </row>
    <row r="68" spans="1:13" s="25" customFormat="1">
      <c r="A68" s="97">
        <v>70003293</v>
      </c>
      <c r="B68" s="163">
        <v>8690701006634</v>
      </c>
      <c r="C68" s="670" t="s">
        <v>28</v>
      </c>
      <c r="D68" s="557">
        <v>48</v>
      </c>
      <c r="E68" s="557">
        <v>45</v>
      </c>
      <c r="F68" s="550">
        <v>20.45</v>
      </c>
      <c r="G68" s="551">
        <v>23</v>
      </c>
      <c r="H68" s="552">
        <f>KAPAK!$O$3</f>
        <v>5</v>
      </c>
      <c r="I68" s="558">
        <v>0.01</v>
      </c>
      <c r="J68" s="559">
        <f t="shared" si="4"/>
        <v>15.108766749999999</v>
      </c>
      <c r="K68" s="560">
        <f>(J68+(J68*KAPAK!$Q$3))</f>
        <v>18.885958437499998</v>
      </c>
      <c r="L68" s="47" t="str">
        <f t="shared" si="5"/>
        <v>FİYAT DEĞİŞİKLİĞİ</v>
      </c>
      <c r="M68" s="77">
        <v>7.6380997500000012</v>
      </c>
    </row>
    <row r="69" spans="1:13" s="25" customFormat="1">
      <c r="A69" s="97">
        <v>20030941</v>
      </c>
      <c r="B69" s="163">
        <v>8690637051623</v>
      </c>
      <c r="C69" s="670" t="s">
        <v>8</v>
      </c>
      <c r="D69" s="557">
        <v>48</v>
      </c>
      <c r="E69" s="557">
        <v>50</v>
      </c>
      <c r="F69" s="550">
        <v>20.45</v>
      </c>
      <c r="G69" s="551">
        <v>23</v>
      </c>
      <c r="H69" s="552">
        <f>KAPAK!$O$3</f>
        <v>5</v>
      </c>
      <c r="I69" s="558">
        <v>0.01</v>
      </c>
      <c r="J69" s="559">
        <f t="shared" ref="J69:J100" si="8">(((F69-F69*G69%)-((F69-F69*G69%)*H69%)))*(1+I69)</f>
        <v>15.108766749999999</v>
      </c>
      <c r="K69" s="560">
        <f>(J69+(J69*KAPAK!$Q$3))</f>
        <v>18.885958437499998</v>
      </c>
      <c r="L69" s="47" t="str">
        <f t="shared" si="5"/>
        <v>FİYAT DEĞİŞİKLİĞİ</v>
      </c>
      <c r="M69" s="77">
        <v>7.6380997500000012</v>
      </c>
    </row>
    <row r="70" spans="1:13" s="25" customFormat="1" ht="20.25" thickBot="1">
      <c r="A70" s="100">
        <v>20030944</v>
      </c>
      <c r="B70" s="165">
        <v>8690637051654</v>
      </c>
      <c r="C70" s="672" t="s">
        <v>9</v>
      </c>
      <c r="D70" s="567">
        <v>48</v>
      </c>
      <c r="E70" s="567">
        <v>50</v>
      </c>
      <c r="F70" s="550">
        <v>20.45</v>
      </c>
      <c r="G70" s="551">
        <v>23</v>
      </c>
      <c r="H70" s="552">
        <f>KAPAK!$O$3</f>
        <v>5</v>
      </c>
      <c r="I70" s="568">
        <v>0.01</v>
      </c>
      <c r="J70" s="569">
        <f t="shared" si="8"/>
        <v>15.108766749999999</v>
      </c>
      <c r="K70" s="570">
        <f>(J70+(J70*KAPAK!$Q$3))</f>
        <v>18.885958437499998</v>
      </c>
      <c r="L70" s="47" t="str">
        <f t="shared" si="5"/>
        <v>FİYAT DEĞİŞİKLİĞİ</v>
      </c>
      <c r="M70" s="77">
        <v>7.6380997500000012</v>
      </c>
    </row>
    <row r="71" spans="1:13">
      <c r="A71" s="104">
        <v>68611772</v>
      </c>
      <c r="B71" s="105">
        <v>8690637998621</v>
      </c>
      <c r="C71" s="673" t="s">
        <v>326</v>
      </c>
      <c r="D71" s="549">
        <v>140</v>
      </c>
      <c r="E71" s="549">
        <v>35</v>
      </c>
      <c r="F71" s="550">
        <v>20.45</v>
      </c>
      <c r="G71" s="551">
        <v>20</v>
      </c>
      <c r="H71" s="552">
        <f>KAPAK!$O$3</f>
        <v>5</v>
      </c>
      <c r="I71" s="571">
        <v>0.01</v>
      </c>
      <c r="J71" s="554">
        <f t="shared" si="8"/>
        <v>15.697419999999999</v>
      </c>
      <c r="K71" s="555">
        <f>(J71+(J71*KAPAK!$Q$3))</f>
        <v>19.621775</v>
      </c>
      <c r="L71" s="47" t="str">
        <f t="shared" si="5"/>
        <v>FİYAT DEĞİŞİKLİĞİ</v>
      </c>
      <c r="M71" s="77">
        <v>7.0235400000000006</v>
      </c>
    </row>
    <row r="72" spans="1:13">
      <c r="A72" s="108">
        <v>68611770</v>
      </c>
      <c r="B72" s="109">
        <v>8690637998614</v>
      </c>
      <c r="C72" s="670" t="s">
        <v>327</v>
      </c>
      <c r="D72" s="557">
        <v>140</v>
      </c>
      <c r="E72" s="557">
        <v>60</v>
      </c>
      <c r="F72" s="550">
        <v>20.45</v>
      </c>
      <c r="G72" s="551">
        <v>20</v>
      </c>
      <c r="H72" s="552">
        <f>KAPAK!$O$3</f>
        <v>5</v>
      </c>
      <c r="I72" s="558">
        <v>0.01</v>
      </c>
      <c r="J72" s="559">
        <f t="shared" si="8"/>
        <v>15.697419999999999</v>
      </c>
      <c r="K72" s="560">
        <f>(J72+(J72*KAPAK!$Q$3))</f>
        <v>19.621775</v>
      </c>
      <c r="L72" s="47" t="str">
        <f t="shared" si="5"/>
        <v>FİYAT DEĞİŞİKLİĞİ</v>
      </c>
      <c r="M72" s="77">
        <v>7.0235400000000006</v>
      </c>
    </row>
    <row r="73" spans="1:13">
      <c r="A73" s="108">
        <v>68611750</v>
      </c>
      <c r="B73" s="109">
        <v>8690637998515</v>
      </c>
      <c r="C73" s="670" t="s">
        <v>328</v>
      </c>
      <c r="D73" s="557">
        <v>140</v>
      </c>
      <c r="E73" s="557">
        <v>60</v>
      </c>
      <c r="F73" s="550">
        <v>20.45</v>
      </c>
      <c r="G73" s="551">
        <v>20</v>
      </c>
      <c r="H73" s="552">
        <f>KAPAK!$O$3</f>
        <v>5</v>
      </c>
      <c r="I73" s="558">
        <v>0.01</v>
      </c>
      <c r="J73" s="559">
        <f t="shared" si="8"/>
        <v>15.697419999999999</v>
      </c>
      <c r="K73" s="560">
        <f>(J73+(J73*KAPAK!$Q$3))</f>
        <v>19.621775</v>
      </c>
      <c r="L73" s="47" t="str">
        <f t="shared" si="5"/>
        <v>FİYAT DEĞİŞİKLİĞİ</v>
      </c>
      <c r="M73" s="77">
        <v>7.0235400000000006</v>
      </c>
    </row>
    <row r="74" spans="1:13" ht="20.25" thickBot="1">
      <c r="A74" s="106">
        <v>68611748</v>
      </c>
      <c r="B74" s="107">
        <v>8690637998508</v>
      </c>
      <c r="C74" s="672" t="s">
        <v>329</v>
      </c>
      <c r="D74" s="567">
        <v>140</v>
      </c>
      <c r="E74" s="567">
        <v>65</v>
      </c>
      <c r="F74" s="550">
        <v>20.45</v>
      </c>
      <c r="G74" s="551">
        <v>20</v>
      </c>
      <c r="H74" s="552">
        <f>KAPAK!$O$3</f>
        <v>5</v>
      </c>
      <c r="I74" s="568">
        <v>0.01</v>
      </c>
      <c r="J74" s="569">
        <f t="shared" si="8"/>
        <v>15.697419999999999</v>
      </c>
      <c r="K74" s="570">
        <f>(J74+(J74*KAPAK!$Q$3))</f>
        <v>19.621775</v>
      </c>
      <c r="L74" s="47" t="str">
        <f t="shared" si="5"/>
        <v>FİYAT DEĞİŞİKLİĞİ</v>
      </c>
      <c r="M74" s="77">
        <v>7.0235400000000006</v>
      </c>
    </row>
    <row r="75" spans="1:13">
      <c r="A75" s="97">
        <v>68611760</v>
      </c>
      <c r="B75" s="163">
        <v>8690637998560</v>
      </c>
      <c r="C75" s="670" t="s">
        <v>330</v>
      </c>
      <c r="D75" s="549">
        <v>140</v>
      </c>
      <c r="E75" s="549">
        <v>65</v>
      </c>
      <c r="F75" s="550">
        <v>20.9</v>
      </c>
      <c r="G75" s="551">
        <v>10</v>
      </c>
      <c r="H75" s="552">
        <f>KAPAK!$O$3</f>
        <v>5</v>
      </c>
      <c r="I75" s="571">
        <v>0.01</v>
      </c>
      <c r="J75" s="554">
        <f t="shared" si="8"/>
        <v>18.048195</v>
      </c>
      <c r="K75" s="555">
        <f>(J75+(J75*KAPAK!$Q$3))</f>
        <v>22.560243749999998</v>
      </c>
      <c r="L75" s="47" t="str">
        <f t="shared" si="5"/>
        <v>FİYAT DEĞİŞİKLİĞİ</v>
      </c>
      <c r="M75" s="77">
        <v>6.4176157500000004</v>
      </c>
    </row>
    <row r="76" spans="1:13">
      <c r="A76" s="97">
        <v>68611752</v>
      </c>
      <c r="B76" s="163">
        <v>8690637998522</v>
      </c>
      <c r="C76" s="670" t="s">
        <v>331</v>
      </c>
      <c r="D76" s="557">
        <v>140</v>
      </c>
      <c r="E76" s="557">
        <v>65</v>
      </c>
      <c r="F76" s="550">
        <v>19.399999999999999</v>
      </c>
      <c r="G76" s="551">
        <v>10</v>
      </c>
      <c r="H76" s="552">
        <f>KAPAK!$O$3</f>
        <v>5</v>
      </c>
      <c r="I76" s="558">
        <v>0.01</v>
      </c>
      <c r="J76" s="559">
        <f t="shared" si="8"/>
        <v>16.752869999999998</v>
      </c>
      <c r="K76" s="560">
        <f>(J76+(J76*KAPAK!$Q$3))</f>
        <v>20.941087499999998</v>
      </c>
      <c r="L76" s="47" t="str">
        <f t="shared" si="5"/>
        <v>FİYAT DEĞİŞİKLİĞİ</v>
      </c>
      <c r="M76" s="77">
        <v>6.9851600000000005</v>
      </c>
    </row>
    <row r="77" spans="1:13">
      <c r="A77" s="97">
        <v>68611768</v>
      </c>
      <c r="B77" s="163">
        <v>8690637998607</v>
      </c>
      <c r="C77" s="670" t="s">
        <v>332</v>
      </c>
      <c r="D77" s="557">
        <v>140</v>
      </c>
      <c r="E77" s="557">
        <v>60</v>
      </c>
      <c r="F77" s="550">
        <v>21.3</v>
      </c>
      <c r="G77" s="551">
        <v>10</v>
      </c>
      <c r="H77" s="552">
        <f>KAPAK!$O$3</f>
        <v>5</v>
      </c>
      <c r="I77" s="558">
        <v>0.01</v>
      </c>
      <c r="J77" s="559">
        <f t="shared" si="8"/>
        <v>18.393615</v>
      </c>
      <c r="K77" s="560">
        <f>(J77+(J77*KAPAK!$Q$3))</f>
        <v>22.99201875</v>
      </c>
      <c r="L77" s="47" t="str">
        <f t="shared" si="5"/>
        <v>FİYAT DEĞİŞİKLİĞİ</v>
      </c>
      <c r="M77" s="77">
        <v>9.6045949999999998</v>
      </c>
    </row>
    <row r="78" spans="1:13">
      <c r="A78" s="97">
        <v>68611762</v>
      </c>
      <c r="B78" s="163">
        <v>8690637998577</v>
      </c>
      <c r="C78" s="670" t="s">
        <v>333</v>
      </c>
      <c r="D78" s="557">
        <v>140</v>
      </c>
      <c r="E78" s="557">
        <v>25</v>
      </c>
      <c r="F78" s="550">
        <v>9.85</v>
      </c>
      <c r="G78" s="551">
        <v>10</v>
      </c>
      <c r="H78" s="552">
        <f>KAPAK!$O$3</f>
        <v>5</v>
      </c>
      <c r="I78" s="558">
        <v>0.01</v>
      </c>
      <c r="J78" s="559">
        <f t="shared" si="8"/>
        <v>8.5059674999999988</v>
      </c>
      <c r="K78" s="560">
        <f>(J78+(J78*KAPAK!$Q$3))</f>
        <v>10.632459374999998</v>
      </c>
      <c r="L78" s="47" t="str">
        <f t="shared" si="5"/>
        <v>FİYAT DEĞİŞİKLİĞİ</v>
      </c>
      <c r="M78" s="77">
        <v>3.4663856500000003</v>
      </c>
    </row>
    <row r="79" spans="1:13">
      <c r="A79" s="97">
        <v>68611766</v>
      </c>
      <c r="B79" s="163">
        <v>8690637998591</v>
      </c>
      <c r="C79" s="670" t="s">
        <v>334</v>
      </c>
      <c r="D79" s="557">
        <v>140</v>
      </c>
      <c r="E79" s="557">
        <v>20</v>
      </c>
      <c r="F79" s="550">
        <v>7.3</v>
      </c>
      <c r="G79" s="551">
        <v>10</v>
      </c>
      <c r="H79" s="552">
        <f>KAPAK!$O$3</f>
        <v>5</v>
      </c>
      <c r="I79" s="558">
        <v>0.01</v>
      </c>
      <c r="J79" s="559">
        <f t="shared" si="8"/>
        <v>6.3039149999999999</v>
      </c>
      <c r="K79" s="560">
        <f>(J79+(J79*KAPAK!$Q$3))</f>
        <v>7.8798937499999999</v>
      </c>
      <c r="L79" s="47" t="str">
        <f t="shared" si="5"/>
        <v>FİYAT DEĞİŞİKLİĞİ</v>
      </c>
      <c r="M79" s="77">
        <v>4.0601242500000003</v>
      </c>
    </row>
    <row r="80" spans="1:13">
      <c r="A80" s="97">
        <v>68611764</v>
      </c>
      <c r="B80" s="163">
        <v>8690637998584</v>
      </c>
      <c r="C80" s="670" t="s">
        <v>335</v>
      </c>
      <c r="D80" s="557">
        <v>140</v>
      </c>
      <c r="E80" s="557">
        <v>65</v>
      </c>
      <c r="F80" s="550">
        <v>20.25</v>
      </c>
      <c r="G80" s="551">
        <v>10</v>
      </c>
      <c r="H80" s="552">
        <f>KAPAK!$O$3</f>
        <v>5</v>
      </c>
      <c r="I80" s="558">
        <v>0.01</v>
      </c>
      <c r="J80" s="559">
        <f t="shared" si="8"/>
        <v>17.486887500000002</v>
      </c>
      <c r="K80" s="560">
        <f>(J80+(J80*KAPAK!$Q$3))</f>
        <v>21.858609375</v>
      </c>
      <c r="L80" s="47" t="str">
        <f t="shared" si="5"/>
        <v>FİYAT DEĞİŞİKLİĞİ</v>
      </c>
      <c r="M80" s="77">
        <v>6.9851600000000005</v>
      </c>
    </row>
    <row r="81" spans="1:15">
      <c r="A81" s="97">
        <v>68611758</v>
      </c>
      <c r="B81" s="163">
        <v>8690637998553</v>
      </c>
      <c r="C81" s="670" t="s">
        <v>336</v>
      </c>
      <c r="D81" s="557">
        <v>140</v>
      </c>
      <c r="E81" s="557">
        <v>70</v>
      </c>
      <c r="F81" s="550">
        <v>18.05</v>
      </c>
      <c r="G81" s="551">
        <v>10</v>
      </c>
      <c r="H81" s="552">
        <f>KAPAK!$O$3</f>
        <v>5</v>
      </c>
      <c r="I81" s="558">
        <v>0.01</v>
      </c>
      <c r="J81" s="559">
        <f t="shared" si="8"/>
        <v>15.587077500000001</v>
      </c>
      <c r="K81" s="560">
        <f>(J81+(J81*KAPAK!$Q$3))</f>
        <v>19.483846875000001</v>
      </c>
      <c r="L81" s="47" t="str">
        <f t="shared" si="5"/>
        <v>FİYAT DEĞİŞİKLİĞİ</v>
      </c>
      <c r="M81" s="77">
        <v>6.4176157500000004</v>
      </c>
    </row>
    <row r="82" spans="1:15">
      <c r="A82" s="97">
        <v>68611756</v>
      </c>
      <c r="B82" s="163">
        <v>8690637998546</v>
      </c>
      <c r="C82" s="670" t="s">
        <v>337</v>
      </c>
      <c r="D82" s="557">
        <v>140</v>
      </c>
      <c r="E82" s="557">
        <v>65</v>
      </c>
      <c r="F82" s="550">
        <v>13.4</v>
      </c>
      <c r="G82" s="551">
        <v>10</v>
      </c>
      <c r="H82" s="552">
        <f>KAPAK!$O$3</f>
        <v>5</v>
      </c>
      <c r="I82" s="558">
        <v>0.01</v>
      </c>
      <c r="J82" s="559">
        <f t="shared" si="8"/>
        <v>11.571570000000001</v>
      </c>
      <c r="K82" s="560">
        <f>(J82+(J82*KAPAK!$Q$3))</f>
        <v>14.464462500000002</v>
      </c>
      <c r="L82" s="47" t="str">
        <f t="shared" si="5"/>
        <v>FİYAT DEĞİŞİKLİĞİ</v>
      </c>
      <c r="M82" s="77">
        <v>6.4176157500000004</v>
      </c>
    </row>
    <row r="83" spans="1:15">
      <c r="A83" s="97">
        <v>68611754</v>
      </c>
      <c r="B83" s="163">
        <v>8690637998539</v>
      </c>
      <c r="C83" s="670" t="s">
        <v>338</v>
      </c>
      <c r="D83" s="557">
        <v>140</v>
      </c>
      <c r="E83" s="557">
        <v>40</v>
      </c>
      <c r="F83" s="550">
        <v>15.55</v>
      </c>
      <c r="G83" s="551">
        <v>10</v>
      </c>
      <c r="H83" s="552">
        <f>KAPAK!$O$3</f>
        <v>5</v>
      </c>
      <c r="I83" s="558">
        <v>0.01</v>
      </c>
      <c r="J83" s="559">
        <f t="shared" si="8"/>
        <v>13.428202500000001</v>
      </c>
      <c r="K83" s="560">
        <f>(J83+(J83*KAPAK!$Q$3))</f>
        <v>16.785253125000001</v>
      </c>
      <c r="L83" s="47" t="str">
        <f t="shared" si="5"/>
        <v>FİYAT DEĞİŞİKLİĞİ</v>
      </c>
      <c r="M83" s="77">
        <v>7.5788985999999996</v>
      </c>
    </row>
    <row r="84" spans="1:15">
      <c r="A84" s="97">
        <v>68611746</v>
      </c>
      <c r="B84" s="163">
        <v>8690637998492</v>
      </c>
      <c r="C84" s="670" t="s">
        <v>339</v>
      </c>
      <c r="D84" s="557">
        <v>140</v>
      </c>
      <c r="E84" s="557">
        <v>50</v>
      </c>
      <c r="F84" s="550">
        <v>16.3</v>
      </c>
      <c r="G84" s="551">
        <v>10</v>
      </c>
      <c r="H84" s="552">
        <f>KAPAK!$O$3</f>
        <v>5</v>
      </c>
      <c r="I84" s="558">
        <v>0.01</v>
      </c>
      <c r="J84" s="559">
        <f t="shared" si="8"/>
        <v>14.075865</v>
      </c>
      <c r="K84" s="560">
        <f>(J84+(J84*KAPAK!$Q$3))</f>
        <v>17.594831249999999</v>
      </c>
      <c r="L84" s="47" t="str">
        <f t="shared" si="5"/>
        <v>FİYAT DEĞİŞİKLİĞİ</v>
      </c>
      <c r="M84" s="77">
        <v>9.8665385000000008</v>
      </c>
    </row>
    <row r="85" spans="1:15">
      <c r="A85" s="97">
        <v>68611743</v>
      </c>
      <c r="B85" s="163">
        <v>8690637998485</v>
      </c>
      <c r="C85" s="670" t="s">
        <v>340</v>
      </c>
      <c r="D85" s="557">
        <v>140</v>
      </c>
      <c r="E85" s="557">
        <v>60</v>
      </c>
      <c r="F85" s="550">
        <v>12.8</v>
      </c>
      <c r="G85" s="551">
        <v>10</v>
      </c>
      <c r="H85" s="552">
        <f>KAPAK!$O$3</f>
        <v>5</v>
      </c>
      <c r="I85" s="558">
        <v>0.01</v>
      </c>
      <c r="J85" s="559">
        <f t="shared" si="8"/>
        <v>11.053439999999998</v>
      </c>
      <c r="K85" s="560">
        <f>(J85+(J85*KAPAK!$Q$3))</f>
        <v>13.816799999999997</v>
      </c>
      <c r="L85" s="47" t="str">
        <f t="shared" si="5"/>
        <v>FİYAT DEĞİŞİKLİĞİ</v>
      </c>
      <c r="M85" s="77">
        <v>5.2388700000000004</v>
      </c>
    </row>
    <row r="86" spans="1:15">
      <c r="A86" s="99">
        <v>68905613</v>
      </c>
      <c r="B86" s="164">
        <v>8683130025994</v>
      </c>
      <c r="C86" s="673" t="s">
        <v>637</v>
      </c>
      <c r="D86" s="549">
        <v>140</v>
      </c>
      <c r="E86" s="549">
        <v>15</v>
      </c>
      <c r="F86" s="550">
        <v>13.07</v>
      </c>
      <c r="G86" s="551">
        <v>10</v>
      </c>
      <c r="H86" s="552">
        <f>KAPAK!$O$3</f>
        <v>5</v>
      </c>
      <c r="I86" s="558">
        <v>0.01</v>
      </c>
      <c r="J86" s="559">
        <f t="shared" si="8"/>
        <v>11.2865985</v>
      </c>
      <c r="K86" s="560">
        <f>(J86+(J86*KAPAK!$Q$3))</f>
        <v>14.108248124999999</v>
      </c>
      <c r="L86" s="47"/>
      <c r="M86" s="77"/>
    </row>
    <row r="87" spans="1:15">
      <c r="A87" s="97">
        <v>68905603</v>
      </c>
      <c r="B87" s="163">
        <v>8683130025987</v>
      </c>
      <c r="C87" s="670" t="s">
        <v>638</v>
      </c>
      <c r="D87" s="557">
        <v>140</v>
      </c>
      <c r="E87" s="557">
        <v>60</v>
      </c>
      <c r="F87" s="550">
        <v>12.45</v>
      </c>
      <c r="G87" s="551">
        <v>10</v>
      </c>
      <c r="H87" s="552">
        <f>KAPAK!$O$3</f>
        <v>5</v>
      </c>
      <c r="I87" s="558">
        <v>0.01</v>
      </c>
      <c r="J87" s="559">
        <f t="shared" si="8"/>
        <v>10.751197499999998</v>
      </c>
      <c r="K87" s="560">
        <f>(J87+(J87*KAPAK!$Q$3))</f>
        <v>13.438996874999997</v>
      </c>
      <c r="L87" s="47"/>
      <c r="M87" s="77"/>
    </row>
    <row r="88" spans="1:15">
      <c r="A88" s="97">
        <v>68905601</v>
      </c>
      <c r="B88" s="163">
        <v>8683130025956</v>
      </c>
      <c r="C88" s="670" t="s">
        <v>639</v>
      </c>
      <c r="D88" s="557">
        <v>140</v>
      </c>
      <c r="E88" s="557">
        <v>40</v>
      </c>
      <c r="F88" s="550">
        <v>13.85</v>
      </c>
      <c r="G88" s="551">
        <v>10</v>
      </c>
      <c r="H88" s="552">
        <f>KAPAK!$O$3</f>
        <v>5</v>
      </c>
      <c r="I88" s="558">
        <v>0.01</v>
      </c>
      <c r="J88" s="559">
        <f t="shared" si="8"/>
        <v>11.960167499999999</v>
      </c>
      <c r="K88" s="560">
        <f>(J88+(J88*KAPAK!$Q$3))</f>
        <v>14.950209374999998</v>
      </c>
      <c r="L88" s="47"/>
      <c r="M88" s="77"/>
    </row>
    <row r="89" spans="1:15">
      <c r="A89" s="97">
        <v>68905605</v>
      </c>
      <c r="B89" s="164">
        <v>8683130026007</v>
      </c>
      <c r="C89" s="670" t="s">
        <v>650</v>
      </c>
      <c r="D89" s="549">
        <v>24</v>
      </c>
      <c r="E89" s="549">
        <v>200</v>
      </c>
      <c r="F89" s="550">
        <v>40.75</v>
      </c>
      <c r="G89" s="551">
        <v>10</v>
      </c>
      <c r="H89" s="552">
        <f>KAPAK!$O$3</f>
        <v>5</v>
      </c>
      <c r="I89" s="571">
        <v>0.01</v>
      </c>
      <c r="J89" s="554">
        <f t="shared" si="8"/>
        <v>35.189662499999997</v>
      </c>
      <c r="K89" s="555">
        <f>(J89+(J89*KAPAK!$Q$3))</f>
        <v>43.987078124999996</v>
      </c>
      <c r="L89" s="47"/>
      <c r="M89" s="77"/>
    </row>
    <row r="90" spans="1:15">
      <c r="A90" s="97">
        <v>68905609</v>
      </c>
      <c r="B90" s="163">
        <v>8683130025963</v>
      </c>
      <c r="C90" s="670" t="s">
        <v>651</v>
      </c>
      <c r="D90" s="557">
        <v>24</v>
      </c>
      <c r="E90" s="557">
        <v>55</v>
      </c>
      <c r="F90" s="550">
        <v>16.95</v>
      </c>
      <c r="G90" s="551">
        <v>10</v>
      </c>
      <c r="H90" s="552">
        <f>KAPAK!$O$3</f>
        <v>5</v>
      </c>
      <c r="I90" s="558">
        <v>0.01</v>
      </c>
      <c r="J90" s="559">
        <f t="shared" si="8"/>
        <v>14.637172499999998</v>
      </c>
      <c r="K90" s="560">
        <f>(J90+(J90*KAPAK!$Q$3))</f>
        <v>18.296465624999996</v>
      </c>
      <c r="L90" s="47"/>
      <c r="M90" s="77"/>
    </row>
    <row r="91" spans="1:15" ht="20.25" thickBot="1">
      <c r="A91" s="97">
        <v>68905607</v>
      </c>
      <c r="B91" s="163">
        <v>8683130025970</v>
      </c>
      <c r="C91" s="670" t="s">
        <v>652</v>
      </c>
      <c r="D91" s="557">
        <v>24</v>
      </c>
      <c r="E91" s="557">
        <v>65</v>
      </c>
      <c r="F91" s="550">
        <v>21.3</v>
      </c>
      <c r="G91" s="551">
        <v>10</v>
      </c>
      <c r="H91" s="552">
        <f>KAPAK!$O$3</f>
        <v>5</v>
      </c>
      <c r="I91" s="568">
        <v>0.01</v>
      </c>
      <c r="J91" s="569">
        <f t="shared" si="8"/>
        <v>18.393615</v>
      </c>
      <c r="K91" s="570">
        <f>(J91+(J91*KAPAK!$Q$3))</f>
        <v>22.99201875</v>
      </c>
      <c r="L91" s="47"/>
      <c r="M91" s="77"/>
    </row>
    <row r="92" spans="1:15" ht="20.25" thickBot="1">
      <c r="A92" s="66">
        <v>68880364</v>
      </c>
      <c r="B92" s="187">
        <v>8683130024119</v>
      </c>
      <c r="C92" s="680" t="s">
        <v>621</v>
      </c>
      <c r="D92" s="597">
        <v>12</v>
      </c>
      <c r="E92" s="597">
        <v>212</v>
      </c>
      <c r="F92" s="550">
        <v>29.25</v>
      </c>
      <c r="G92" s="551">
        <v>10</v>
      </c>
      <c r="H92" s="552">
        <f>KAPAK!$O$3</f>
        <v>5</v>
      </c>
      <c r="I92" s="594">
        <v>0.01</v>
      </c>
      <c r="J92" s="595">
        <f t="shared" si="8"/>
        <v>25.258837499999998</v>
      </c>
      <c r="K92" s="596">
        <f>(J92+(J92*KAPAK!$Q$3))</f>
        <v>31.573546874999998</v>
      </c>
      <c r="L92" s="47"/>
      <c r="M92" s="77"/>
    </row>
    <row r="93" spans="1:15">
      <c r="A93" s="97">
        <v>68880366</v>
      </c>
      <c r="B93" s="163">
        <v>8683130024102</v>
      </c>
      <c r="C93" s="681" t="s">
        <v>654</v>
      </c>
      <c r="D93" s="562">
        <v>40</v>
      </c>
      <c r="E93" s="562">
        <v>97</v>
      </c>
      <c r="F93" s="550">
        <v>16</v>
      </c>
      <c r="G93" s="551">
        <v>13</v>
      </c>
      <c r="H93" s="552">
        <f>KAPAK!$O$3</f>
        <v>5</v>
      </c>
      <c r="I93" s="558">
        <v>0.01</v>
      </c>
      <c r="J93" s="559">
        <f t="shared" si="8"/>
        <v>13.35624</v>
      </c>
      <c r="K93" s="560">
        <f>(J93+(J93*KAPAK!$Q$3))</f>
        <v>16.6953</v>
      </c>
      <c r="L93" s="47" t="str">
        <f t="shared" ref="L93:L156" si="9">IF(J93=M93,"","FİYAT DEĞİŞİKLİĞİ")</f>
        <v>FİYAT DEĞİŞİKLİĞİ</v>
      </c>
      <c r="M93" s="77">
        <v>8.2224352499999984</v>
      </c>
      <c r="O93" s="1" t="s">
        <v>137</v>
      </c>
    </row>
    <row r="94" spans="1:15" ht="20.25" thickBot="1">
      <c r="A94" s="100">
        <v>68880347</v>
      </c>
      <c r="B94" s="165">
        <v>8683130024072</v>
      </c>
      <c r="C94" s="672" t="s">
        <v>655</v>
      </c>
      <c r="D94" s="567">
        <v>40</v>
      </c>
      <c r="E94" s="567">
        <v>97</v>
      </c>
      <c r="F94" s="550">
        <v>16</v>
      </c>
      <c r="G94" s="551">
        <v>13</v>
      </c>
      <c r="H94" s="552">
        <f>KAPAK!$O$3</f>
        <v>5</v>
      </c>
      <c r="I94" s="568">
        <v>0.01</v>
      </c>
      <c r="J94" s="569">
        <f t="shared" si="8"/>
        <v>13.35624</v>
      </c>
      <c r="K94" s="570">
        <f>(J94+(J94*KAPAK!$Q$3))</f>
        <v>16.6953</v>
      </c>
      <c r="L94" s="47" t="str">
        <f t="shared" si="9"/>
        <v>FİYAT DEĞİŞİKLİĞİ</v>
      </c>
      <c r="M94" s="77">
        <v>8.2224352499999984</v>
      </c>
    </row>
    <row r="95" spans="1:15">
      <c r="A95" s="115">
        <v>68167038</v>
      </c>
      <c r="B95" s="119">
        <v>8690637946400</v>
      </c>
      <c r="C95" s="670" t="s">
        <v>217</v>
      </c>
      <c r="D95" s="557">
        <v>40</v>
      </c>
      <c r="E95" s="557">
        <v>66</v>
      </c>
      <c r="F95" s="550">
        <v>8</v>
      </c>
      <c r="G95" s="551">
        <v>37</v>
      </c>
      <c r="H95" s="552">
        <f>KAPAK!$O$3</f>
        <v>5</v>
      </c>
      <c r="I95" s="558">
        <v>0.01</v>
      </c>
      <c r="J95" s="559">
        <f t="shared" si="8"/>
        <v>4.8358800000000004</v>
      </c>
      <c r="K95" s="560">
        <f>(J95+(J95*KAPAK!$Q$3))</f>
        <v>6.0448500000000003</v>
      </c>
      <c r="L95" s="47" t="str">
        <f t="shared" si="9"/>
        <v>FİYAT DEĞİŞİKLİĞİ</v>
      </c>
      <c r="M95" s="77">
        <v>3.6729660000000006</v>
      </c>
    </row>
    <row r="96" spans="1:15">
      <c r="A96" s="97">
        <v>68167040</v>
      </c>
      <c r="B96" s="163">
        <v>8690637946417</v>
      </c>
      <c r="C96" s="670" t="s">
        <v>218</v>
      </c>
      <c r="D96" s="557">
        <v>40</v>
      </c>
      <c r="E96" s="557">
        <v>66</v>
      </c>
      <c r="F96" s="550">
        <v>8</v>
      </c>
      <c r="G96" s="551">
        <v>37</v>
      </c>
      <c r="H96" s="552">
        <f>KAPAK!$O$3</f>
        <v>5</v>
      </c>
      <c r="I96" s="558">
        <v>0.01</v>
      </c>
      <c r="J96" s="559">
        <f t="shared" si="8"/>
        <v>4.8358800000000004</v>
      </c>
      <c r="K96" s="560">
        <f>(J96+(J96*KAPAK!$Q$3))</f>
        <v>6.0448500000000003</v>
      </c>
      <c r="L96" s="47" t="str">
        <f t="shared" si="9"/>
        <v>FİYAT DEĞİŞİKLİĞİ</v>
      </c>
      <c r="M96" s="77">
        <v>3.6729660000000006</v>
      </c>
    </row>
    <row r="97" spans="1:14">
      <c r="A97" s="97">
        <v>68167044</v>
      </c>
      <c r="B97" s="163">
        <v>8690637946462</v>
      </c>
      <c r="C97" s="670" t="s">
        <v>219</v>
      </c>
      <c r="D97" s="557">
        <v>40</v>
      </c>
      <c r="E97" s="557">
        <v>66</v>
      </c>
      <c r="F97" s="550">
        <v>8</v>
      </c>
      <c r="G97" s="551">
        <v>37</v>
      </c>
      <c r="H97" s="552">
        <f>KAPAK!$O$3</f>
        <v>5</v>
      </c>
      <c r="I97" s="558">
        <v>0.01</v>
      </c>
      <c r="J97" s="559">
        <f t="shared" si="8"/>
        <v>4.8358800000000004</v>
      </c>
      <c r="K97" s="560">
        <f>(J97+(J97*KAPAK!$Q$3))</f>
        <v>6.0448500000000003</v>
      </c>
      <c r="L97" s="47" t="str">
        <f t="shared" si="9"/>
        <v>FİYAT DEĞİŞİKLİĞİ</v>
      </c>
      <c r="M97" s="77">
        <v>3.6729660000000006</v>
      </c>
    </row>
    <row r="98" spans="1:14" ht="20.25" thickBot="1">
      <c r="A98" s="101">
        <v>68225198</v>
      </c>
      <c r="B98" s="175">
        <v>8690637953347</v>
      </c>
      <c r="C98" s="682" t="s">
        <v>220</v>
      </c>
      <c r="D98" s="598">
        <v>40</v>
      </c>
      <c r="E98" s="598">
        <v>67</v>
      </c>
      <c r="F98" s="550">
        <v>8</v>
      </c>
      <c r="G98" s="551">
        <v>37</v>
      </c>
      <c r="H98" s="552">
        <f>KAPAK!$O$3</f>
        <v>5</v>
      </c>
      <c r="I98" s="572">
        <v>0.01</v>
      </c>
      <c r="J98" s="573">
        <f t="shared" si="8"/>
        <v>4.8358800000000004</v>
      </c>
      <c r="K98" s="574">
        <f>(J98+(J98*KAPAK!$Q$3))</f>
        <v>6.0448500000000003</v>
      </c>
      <c r="L98" s="47" t="str">
        <f t="shared" si="9"/>
        <v>FİYAT DEĞİŞİKLİĞİ</v>
      </c>
      <c r="M98" s="77">
        <v>3.6729660000000006</v>
      </c>
    </row>
    <row r="99" spans="1:14" ht="20.25" thickBot="1">
      <c r="A99" s="266">
        <v>70009141</v>
      </c>
      <c r="B99" s="164">
        <v>8690639002074</v>
      </c>
      <c r="C99" s="673" t="s">
        <v>33</v>
      </c>
      <c r="D99" s="549">
        <v>16</v>
      </c>
      <c r="E99" s="549">
        <v>500</v>
      </c>
      <c r="F99" s="550">
        <v>82.5</v>
      </c>
      <c r="G99" s="551">
        <v>33</v>
      </c>
      <c r="H99" s="552">
        <f>KAPAK!$O$3</f>
        <v>5</v>
      </c>
      <c r="I99" s="571">
        <v>0.01</v>
      </c>
      <c r="J99" s="573">
        <f t="shared" si="8"/>
        <v>53.036362499999996</v>
      </c>
      <c r="K99" s="555">
        <f>(J99+(J99*KAPAK!$Q$3))</f>
        <v>66.295453124999995</v>
      </c>
      <c r="L99" s="47" t="str">
        <f t="shared" si="9"/>
        <v>FİYAT DEĞİŞİKLİĞİ</v>
      </c>
      <c r="M99" s="77">
        <v>20.641147799999999</v>
      </c>
    </row>
    <row r="100" spans="1:14" ht="20.25" thickBot="1">
      <c r="A100" s="267">
        <v>70005997</v>
      </c>
      <c r="B100" s="165">
        <v>8690639000292</v>
      </c>
      <c r="C100" s="672" t="s">
        <v>184</v>
      </c>
      <c r="D100" s="567">
        <v>16</v>
      </c>
      <c r="E100" s="567">
        <v>500</v>
      </c>
      <c r="F100" s="550">
        <v>85.29</v>
      </c>
      <c r="G100" s="551">
        <v>34</v>
      </c>
      <c r="H100" s="552">
        <f>KAPAK!$O$3</f>
        <v>5</v>
      </c>
      <c r="I100" s="568">
        <v>0.01</v>
      </c>
      <c r="J100" s="573">
        <f t="shared" si="8"/>
        <v>54.011598300000003</v>
      </c>
      <c r="K100" s="570">
        <f>(J100+(J100*KAPAK!$Q$3))</f>
        <v>67.514497875000004</v>
      </c>
      <c r="L100" s="47" t="str">
        <f t="shared" si="9"/>
        <v>FİYAT DEĞİŞİKLİĞİ</v>
      </c>
      <c r="M100" s="77">
        <v>21.733058800000002</v>
      </c>
    </row>
    <row r="101" spans="1:14" ht="20.25" thickBot="1">
      <c r="A101" s="268">
        <v>68889988</v>
      </c>
      <c r="B101" s="153">
        <v>8683130024737</v>
      </c>
      <c r="C101" s="671" t="s">
        <v>664</v>
      </c>
      <c r="D101" s="593">
        <v>16</v>
      </c>
      <c r="E101" s="593">
        <v>500</v>
      </c>
      <c r="F101" s="550">
        <v>66.25</v>
      </c>
      <c r="G101" s="551">
        <v>8</v>
      </c>
      <c r="H101" s="552">
        <f>KAPAK!$O$3</f>
        <v>5</v>
      </c>
      <c r="I101" s="594">
        <v>0.01</v>
      </c>
      <c r="J101" s="595">
        <f t="shared" ref="J101:J132" si="10">(((F101-F101*G101%)-((F101-F101*G101%)*H101%)))*(1+I101)</f>
        <v>58.481525000000005</v>
      </c>
      <c r="K101" s="596">
        <f>(J101+(J101*KAPAK!$Q$3))</f>
        <v>73.101906250000013</v>
      </c>
      <c r="L101" s="47"/>
      <c r="M101" s="77"/>
      <c r="N101" s="148"/>
    </row>
    <row r="102" spans="1:14">
      <c r="A102" s="266">
        <v>67460869</v>
      </c>
      <c r="B102" s="164">
        <v>8690637639418</v>
      </c>
      <c r="C102" s="673" t="s">
        <v>138</v>
      </c>
      <c r="D102" s="549">
        <v>16</v>
      </c>
      <c r="E102" s="549">
        <v>500</v>
      </c>
      <c r="F102" s="550">
        <v>92.75</v>
      </c>
      <c r="G102" s="551">
        <v>23</v>
      </c>
      <c r="H102" s="552">
        <f>KAPAK!$O$3</f>
        <v>5</v>
      </c>
      <c r="I102" s="571">
        <v>0.01</v>
      </c>
      <c r="J102" s="554">
        <f t="shared" si="10"/>
        <v>68.525091250000003</v>
      </c>
      <c r="K102" s="555">
        <f>(J102+(J102*KAPAK!$Q$3))</f>
        <v>85.656364062500003</v>
      </c>
      <c r="L102" s="47" t="str">
        <f t="shared" si="9"/>
        <v>FİYAT DEĞİŞİKLİĞİ</v>
      </c>
      <c r="M102" s="77">
        <v>21.275378259499998</v>
      </c>
    </row>
    <row r="103" spans="1:14">
      <c r="A103" s="269">
        <v>67438382</v>
      </c>
      <c r="B103" s="163">
        <v>8690637858680</v>
      </c>
      <c r="C103" s="670" t="s">
        <v>139</v>
      </c>
      <c r="D103" s="557">
        <v>16</v>
      </c>
      <c r="E103" s="557">
        <v>500</v>
      </c>
      <c r="F103" s="550">
        <v>58.35</v>
      </c>
      <c r="G103" s="551">
        <v>7</v>
      </c>
      <c r="H103" s="552">
        <f>KAPAK!$O$3</f>
        <v>5</v>
      </c>
      <c r="I103" s="558">
        <v>0.01</v>
      </c>
      <c r="J103" s="559">
        <f t="shared" si="10"/>
        <v>52.067747250000004</v>
      </c>
      <c r="K103" s="560">
        <f>(J103+(J103*KAPAK!$Q$3))</f>
        <v>65.084684062500003</v>
      </c>
      <c r="L103" s="47" t="str">
        <f t="shared" si="9"/>
        <v>FİYAT DEĞİŞİKLİĞİ</v>
      </c>
      <c r="M103" s="77">
        <v>21.275378259499998</v>
      </c>
    </row>
    <row r="104" spans="1:14" ht="20.25" thickBot="1">
      <c r="A104" s="267">
        <v>20217230</v>
      </c>
      <c r="B104" s="165">
        <v>8690637591037</v>
      </c>
      <c r="C104" s="672" t="s">
        <v>140</v>
      </c>
      <c r="D104" s="567">
        <v>16</v>
      </c>
      <c r="E104" s="567">
        <v>500</v>
      </c>
      <c r="F104" s="550">
        <v>89.18</v>
      </c>
      <c r="G104" s="551">
        <v>23</v>
      </c>
      <c r="H104" s="552">
        <f>KAPAK!$O$3</f>
        <v>5</v>
      </c>
      <c r="I104" s="568">
        <v>0.01</v>
      </c>
      <c r="J104" s="569">
        <f t="shared" si="10"/>
        <v>65.887521699999994</v>
      </c>
      <c r="K104" s="570">
        <f>(J104+(J104*KAPAK!$Q$3))</f>
        <v>82.359402124999988</v>
      </c>
      <c r="L104" s="47" t="str">
        <f t="shared" si="9"/>
        <v>FİYAT DEĞİŞİKLİĞİ</v>
      </c>
      <c r="M104" s="77">
        <v>21.275378259499998</v>
      </c>
    </row>
    <row r="105" spans="1:14">
      <c r="A105" s="279">
        <v>70009140</v>
      </c>
      <c r="B105" s="376">
        <v>8690639002098</v>
      </c>
      <c r="C105" s="679" t="s">
        <v>18</v>
      </c>
      <c r="D105" s="589">
        <v>9</v>
      </c>
      <c r="E105" s="589">
        <v>1000</v>
      </c>
      <c r="F105" s="550">
        <v>138.97999999999999</v>
      </c>
      <c r="G105" s="551">
        <v>27</v>
      </c>
      <c r="H105" s="552">
        <f>KAPAK!$O$3</f>
        <v>5</v>
      </c>
      <c r="I105" s="590">
        <v>0.01</v>
      </c>
      <c r="J105" s="591">
        <f t="shared" si="10"/>
        <v>97.346456299999986</v>
      </c>
      <c r="K105" s="592">
        <f>(J105+(J105*KAPAK!$Q$3))</f>
        <v>121.68307037499999</v>
      </c>
      <c r="L105" s="47" t="str">
        <f t="shared" si="9"/>
        <v>FİYAT DEĞİŞİKLİĞİ</v>
      </c>
      <c r="M105" s="77">
        <v>36.755278650000001</v>
      </c>
    </row>
    <row r="106" spans="1:14">
      <c r="A106" s="269">
        <v>70003152</v>
      </c>
      <c r="B106" s="377">
        <v>8690639000315</v>
      </c>
      <c r="C106" s="670" t="s">
        <v>185</v>
      </c>
      <c r="D106" s="557">
        <v>9</v>
      </c>
      <c r="E106" s="557">
        <v>1000</v>
      </c>
      <c r="F106" s="550">
        <v>143.44</v>
      </c>
      <c r="G106" s="551">
        <v>28</v>
      </c>
      <c r="H106" s="552">
        <f>KAPAK!$O$3</f>
        <v>5</v>
      </c>
      <c r="I106" s="558">
        <v>0.01</v>
      </c>
      <c r="J106" s="559">
        <f t="shared" si="10"/>
        <v>99.09408959999999</v>
      </c>
      <c r="K106" s="560">
        <f>(J106+(J106*KAPAK!$Q$3))</f>
        <v>123.86761199999998</v>
      </c>
      <c r="L106" s="47" t="str">
        <f t="shared" si="9"/>
        <v>FİYAT DEĞİŞİKLİĞİ</v>
      </c>
      <c r="M106" s="77">
        <v>37.569462374999993</v>
      </c>
    </row>
    <row r="107" spans="1:14">
      <c r="A107" s="266">
        <v>67438385</v>
      </c>
      <c r="B107" s="164">
        <v>8690637858673</v>
      </c>
      <c r="C107" s="673" t="s">
        <v>141</v>
      </c>
      <c r="D107" s="549">
        <v>9</v>
      </c>
      <c r="E107" s="549">
        <v>1000</v>
      </c>
      <c r="F107" s="550">
        <v>103.86</v>
      </c>
      <c r="G107" s="551">
        <v>8</v>
      </c>
      <c r="H107" s="552">
        <f>KAPAK!$O$3</f>
        <v>5</v>
      </c>
      <c r="I107" s="571">
        <v>0.01</v>
      </c>
      <c r="J107" s="554">
        <f t="shared" si="10"/>
        <v>91.681376400000005</v>
      </c>
      <c r="K107" s="555">
        <f>(J107+(J107*KAPAK!$Q$3))</f>
        <v>114.6017205</v>
      </c>
      <c r="L107" s="47" t="str">
        <f t="shared" si="9"/>
        <v>FİYAT DEĞİŞİKLİĞİ</v>
      </c>
      <c r="M107" s="77">
        <v>38.235273817500001</v>
      </c>
      <c r="N107" s="44"/>
    </row>
    <row r="108" spans="1:14">
      <c r="A108" s="269">
        <v>67460696</v>
      </c>
      <c r="B108" s="163">
        <v>8690637639395</v>
      </c>
      <c r="C108" s="670" t="s">
        <v>142</v>
      </c>
      <c r="D108" s="557">
        <v>9</v>
      </c>
      <c r="E108" s="557">
        <v>1000</v>
      </c>
      <c r="F108" s="550">
        <v>120.65</v>
      </c>
      <c r="G108" s="551">
        <v>12</v>
      </c>
      <c r="H108" s="552">
        <f>KAPAK!$O$3</f>
        <v>5</v>
      </c>
      <c r="I108" s="558">
        <v>0.01</v>
      </c>
      <c r="J108" s="559">
        <f t="shared" si="10"/>
        <v>101.87203400000001</v>
      </c>
      <c r="K108" s="560">
        <f>(J108+(J108*KAPAK!$Q$3))</f>
        <v>127.34004250000001</v>
      </c>
      <c r="L108" s="47" t="str">
        <f t="shared" si="9"/>
        <v>FİYAT DEĞİŞİKLİĞİ</v>
      </c>
      <c r="M108" s="77">
        <v>38.235273817500001</v>
      </c>
      <c r="N108" s="44"/>
    </row>
    <row r="109" spans="1:14" ht="20.25" thickBot="1">
      <c r="A109" s="267">
        <v>20217232</v>
      </c>
      <c r="B109" s="165">
        <v>8690637591013</v>
      </c>
      <c r="C109" s="672" t="s">
        <v>143</v>
      </c>
      <c r="D109" s="567">
        <v>9</v>
      </c>
      <c r="E109" s="567">
        <v>1000</v>
      </c>
      <c r="F109" s="550">
        <v>159.38</v>
      </c>
      <c r="G109" s="551">
        <v>24</v>
      </c>
      <c r="H109" s="552">
        <f>KAPAK!$O$3</f>
        <v>5</v>
      </c>
      <c r="I109" s="568">
        <v>0.01</v>
      </c>
      <c r="J109" s="569">
        <f t="shared" si="10"/>
        <v>116.22308360000001</v>
      </c>
      <c r="K109" s="570">
        <f>(J109+(J109*KAPAK!$Q$3))</f>
        <v>145.27885450000002</v>
      </c>
      <c r="L109" s="47" t="str">
        <f t="shared" si="9"/>
        <v>FİYAT DEĞİŞİKLİĞİ</v>
      </c>
      <c r="M109" s="77">
        <v>38.235273817500001</v>
      </c>
      <c r="N109" s="44"/>
    </row>
    <row r="110" spans="1:14" s="25" customFormat="1">
      <c r="A110" s="266">
        <v>70020682</v>
      </c>
      <c r="B110" s="164">
        <v>8690639324107</v>
      </c>
      <c r="C110" s="673" t="s">
        <v>186</v>
      </c>
      <c r="D110" s="549">
        <v>8</v>
      </c>
      <c r="E110" s="549">
        <v>500</v>
      </c>
      <c r="F110" s="550">
        <v>290.01</v>
      </c>
      <c r="G110" s="551">
        <v>22</v>
      </c>
      <c r="H110" s="552">
        <f>KAPAK!$O$3</f>
        <v>5</v>
      </c>
      <c r="I110" s="571">
        <v>0.01</v>
      </c>
      <c r="J110" s="554">
        <f t="shared" si="10"/>
        <v>217.04638409999998</v>
      </c>
      <c r="K110" s="555">
        <f>(J110+(J110*KAPAK!$Q$3))</f>
        <v>271.30798012499997</v>
      </c>
      <c r="L110" s="47" t="str">
        <f t="shared" si="9"/>
        <v>FİYAT DEĞİŞİKLİĞİ</v>
      </c>
      <c r="M110" s="77">
        <v>62.047247685000002</v>
      </c>
    </row>
    <row r="111" spans="1:14" s="25" customFormat="1">
      <c r="A111" s="663">
        <v>21083546</v>
      </c>
      <c r="B111" s="116">
        <v>8690637674259</v>
      </c>
      <c r="C111" s="681" t="s">
        <v>187</v>
      </c>
      <c r="D111" s="562">
        <v>24</v>
      </c>
      <c r="E111" s="562">
        <v>100</v>
      </c>
      <c r="F111" s="550">
        <v>22.67</v>
      </c>
      <c r="G111" s="551">
        <v>7</v>
      </c>
      <c r="H111" s="552">
        <f>KAPAK!$O$3</f>
        <v>5</v>
      </c>
      <c r="I111" s="563">
        <v>0.01</v>
      </c>
      <c r="J111" s="564">
        <f t="shared" si="10"/>
        <v>20.22923445</v>
      </c>
      <c r="K111" s="565">
        <f>(J111+(J111*KAPAK!$Q$3))</f>
        <v>25.286543062500002</v>
      </c>
      <c r="L111" s="47" t="str">
        <f t="shared" si="9"/>
        <v>FİYAT DEĞİŞİKLİĞİ</v>
      </c>
      <c r="M111" s="77">
        <v>7.060720625000001</v>
      </c>
    </row>
    <row r="112" spans="1:14" s="25" customFormat="1" ht="20.25" thickBot="1">
      <c r="A112" s="271">
        <v>68889986</v>
      </c>
      <c r="B112" s="70">
        <v>8683130024744</v>
      </c>
      <c r="C112" s="672" t="s">
        <v>665</v>
      </c>
      <c r="D112" s="567">
        <v>12</v>
      </c>
      <c r="E112" s="567">
        <v>100</v>
      </c>
      <c r="F112" s="550">
        <v>33.01</v>
      </c>
      <c r="G112" s="551">
        <v>13</v>
      </c>
      <c r="H112" s="552">
        <f>KAPAK!$O$3</f>
        <v>5</v>
      </c>
      <c r="I112" s="568">
        <v>0.01</v>
      </c>
      <c r="J112" s="569">
        <f t="shared" si="10"/>
        <v>27.555592649999998</v>
      </c>
      <c r="K112" s="570">
        <f>(J112+(J112*KAPAK!$Q$3))</f>
        <v>34.4444908125</v>
      </c>
      <c r="L112" s="47"/>
      <c r="M112" s="77"/>
    </row>
    <row r="113" spans="1:13" s="25" customFormat="1">
      <c r="A113" s="266">
        <v>20052925</v>
      </c>
      <c r="B113" s="164">
        <v>8690637547041</v>
      </c>
      <c r="C113" s="673" t="s">
        <v>188</v>
      </c>
      <c r="D113" s="549">
        <v>12</v>
      </c>
      <c r="E113" s="549">
        <v>153</v>
      </c>
      <c r="F113" s="550">
        <v>44.66</v>
      </c>
      <c r="G113" s="551">
        <v>12</v>
      </c>
      <c r="H113" s="552">
        <f>KAPAK!$O$3</f>
        <v>5</v>
      </c>
      <c r="I113" s="571">
        <v>0.01</v>
      </c>
      <c r="J113" s="554">
        <f t="shared" si="10"/>
        <v>37.709117599999992</v>
      </c>
      <c r="K113" s="555">
        <f>(J113+(J113*KAPAK!$Q$3))</f>
        <v>47.136396999999988</v>
      </c>
      <c r="L113" s="47" t="str">
        <f t="shared" si="9"/>
        <v>FİYAT DEĞİŞİKLİĞİ</v>
      </c>
      <c r="M113" s="77">
        <v>16.633412249999999</v>
      </c>
    </row>
    <row r="114" spans="1:13" s="25" customFormat="1">
      <c r="A114" s="269">
        <v>67458287</v>
      </c>
      <c r="B114" s="163">
        <v>8690637861970</v>
      </c>
      <c r="C114" s="670" t="s">
        <v>189</v>
      </c>
      <c r="D114" s="557">
        <v>16</v>
      </c>
      <c r="E114" s="557">
        <v>256</v>
      </c>
      <c r="F114" s="550">
        <v>42.91</v>
      </c>
      <c r="G114" s="551">
        <v>0</v>
      </c>
      <c r="H114" s="552">
        <f>KAPAK!$O$3</f>
        <v>5</v>
      </c>
      <c r="I114" s="558">
        <v>0.01</v>
      </c>
      <c r="J114" s="559">
        <f t="shared" si="10"/>
        <v>41.172145</v>
      </c>
      <c r="K114" s="560">
        <f>(J114+(J114*KAPAK!$Q$3))</f>
        <v>51.465181250000001</v>
      </c>
      <c r="L114" s="47" t="str">
        <f t="shared" si="9"/>
        <v>FİYAT DEĞİŞİKLİĞİ</v>
      </c>
      <c r="M114" s="77">
        <v>16.659952019999999</v>
      </c>
    </row>
    <row r="115" spans="1:13" s="25" customFormat="1">
      <c r="A115" s="269">
        <v>20052929</v>
      </c>
      <c r="B115" s="163">
        <v>8690637547089</v>
      </c>
      <c r="C115" s="670" t="s">
        <v>193</v>
      </c>
      <c r="D115" s="557">
        <v>16</v>
      </c>
      <c r="E115" s="557">
        <v>320</v>
      </c>
      <c r="F115" s="550">
        <v>74.900000000000006</v>
      </c>
      <c r="G115" s="551">
        <v>6</v>
      </c>
      <c r="H115" s="552">
        <f>KAPAK!$O$3</f>
        <v>5</v>
      </c>
      <c r="I115" s="558">
        <v>0.01</v>
      </c>
      <c r="J115" s="559">
        <f t="shared" si="10"/>
        <v>67.554557000000003</v>
      </c>
      <c r="K115" s="560">
        <f>(J115+(J115*KAPAK!$Q$3))</f>
        <v>84.44319625</v>
      </c>
      <c r="L115" s="47" t="str">
        <f t="shared" si="9"/>
        <v>FİYAT DEĞİŞİKLİĞİ</v>
      </c>
      <c r="M115" s="77">
        <v>30.4378347</v>
      </c>
    </row>
    <row r="116" spans="1:13" s="25" customFormat="1" ht="20.25" thickBot="1">
      <c r="A116" s="267">
        <v>67021719</v>
      </c>
      <c r="B116" s="165">
        <v>8690637746147</v>
      </c>
      <c r="C116" s="672" t="s">
        <v>190</v>
      </c>
      <c r="D116" s="567">
        <v>12</v>
      </c>
      <c r="E116" s="567">
        <v>336</v>
      </c>
      <c r="F116" s="550">
        <v>86.67</v>
      </c>
      <c r="G116" s="551">
        <v>0</v>
      </c>
      <c r="H116" s="552">
        <f>KAPAK!$O$3</f>
        <v>5</v>
      </c>
      <c r="I116" s="568">
        <v>0.01</v>
      </c>
      <c r="J116" s="569">
        <f t="shared" si="10"/>
        <v>83.159864999999996</v>
      </c>
      <c r="K116" s="570">
        <f>(J116+(J116*KAPAK!$Q$3))</f>
        <v>103.94983124999999</v>
      </c>
      <c r="L116" s="47" t="str">
        <f t="shared" ref="L116" si="11">IF(J116=M116,"","FİYAT DEĞİŞİKLİĞİ")</f>
        <v>FİYAT DEĞİŞİKLİĞİ</v>
      </c>
      <c r="M116" s="77">
        <v>25.805575951999998</v>
      </c>
    </row>
    <row r="117" spans="1:13" s="25" customFormat="1" ht="20.25" thickBot="1">
      <c r="A117" s="267">
        <v>67565711</v>
      </c>
      <c r="B117" s="378">
        <v>8690637875724</v>
      </c>
      <c r="C117" s="672" t="s">
        <v>1717</v>
      </c>
      <c r="D117" s="567">
        <v>8</v>
      </c>
      <c r="E117" s="567">
        <v>512</v>
      </c>
      <c r="F117" s="550">
        <v>109.29</v>
      </c>
      <c r="G117" s="551">
        <v>17</v>
      </c>
      <c r="H117" s="552">
        <f>KAPAK!$O$3</f>
        <v>5</v>
      </c>
      <c r="I117" s="568">
        <v>0.01</v>
      </c>
      <c r="J117" s="569">
        <f t="shared" si="10"/>
        <v>87.036916650000009</v>
      </c>
      <c r="K117" s="570">
        <f>(J117+(J117*KAPAK!$Q$3))</f>
        <v>108.79614581250001</v>
      </c>
      <c r="L117" s="47" t="str">
        <f t="shared" si="9"/>
        <v>FİYAT DEĞİŞİKLİĞİ</v>
      </c>
      <c r="M117" s="77">
        <v>25.805575951999998</v>
      </c>
    </row>
    <row r="118" spans="1:13" s="25" customFormat="1">
      <c r="A118" s="266">
        <v>70006868</v>
      </c>
      <c r="B118" s="164">
        <v>8690639001275</v>
      </c>
      <c r="C118" s="673" t="s">
        <v>191</v>
      </c>
      <c r="D118" s="549">
        <v>16</v>
      </c>
      <c r="E118" s="549">
        <v>153.6</v>
      </c>
      <c r="F118" s="550">
        <v>54.03</v>
      </c>
      <c r="G118" s="551">
        <v>16</v>
      </c>
      <c r="H118" s="552">
        <f>KAPAK!$O$3</f>
        <v>5</v>
      </c>
      <c r="I118" s="571">
        <v>0.01</v>
      </c>
      <c r="J118" s="554">
        <f t="shared" si="10"/>
        <v>43.547099399999993</v>
      </c>
      <c r="K118" s="555">
        <f>(J118+(J118*KAPAK!$Q$3))</f>
        <v>54.433874249999988</v>
      </c>
      <c r="L118" s="47" t="str">
        <f t="shared" si="9"/>
        <v>FİYAT DEĞİŞİKLİĞİ</v>
      </c>
      <c r="M118" s="77">
        <v>18.194998500000004</v>
      </c>
    </row>
    <row r="119" spans="1:13" ht="19.5" customHeight="1" thickBot="1">
      <c r="A119" s="267">
        <v>70006862</v>
      </c>
      <c r="B119" s="165">
        <v>8690639001299</v>
      </c>
      <c r="C119" s="672" t="s">
        <v>192</v>
      </c>
      <c r="D119" s="567">
        <v>16</v>
      </c>
      <c r="E119" s="567">
        <v>320</v>
      </c>
      <c r="F119" s="550">
        <v>104.61</v>
      </c>
      <c r="G119" s="551">
        <v>16</v>
      </c>
      <c r="H119" s="552">
        <f>KAPAK!$O$3</f>
        <v>5</v>
      </c>
      <c r="I119" s="568">
        <v>0.01</v>
      </c>
      <c r="J119" s="569">
        <f t="shared" si="10"/>
        <v>84.313567800000001</v>
      </c>
      <c r="K119" s="570">
        <f>(J119+(J119*KAPAK!$Q$3))</f>
        <v>105.39195975</v>
      </c>
      <c r="L119" s="47" t="str">
        <f t="shared" ref="L119:L120" si="12">IF(J119=M119,"","FİYAT DEĞİŞİKLİĞİ")</f>
        <v>FİYAT DEĞİŞİKLİĞİ</v>
      </c>
      <c r="M119" s="77">
        <v>33.178454549999998</v>
      </c>
    </row>
    <row r="120" spans="1:13" ht="19.5" customHeight="1" thickBot="1">
      <c r="A120" s="267">
        <v>67419192</v>
      </c>
      <c r="B120" s="378">
        <v>8690637855023</v>
      </c>
      <c r="C120" s="672" t="s">
        <v>675</v>
      </c>
      <c r="D120" s="567">
        <v>8</v>
      </c>
      <c r="E120" s="567">
        <v>480</v>
      </c>
      <c r="F120" s="550">
        <v>110.72</v>
      </c>
      <c r="G120" s="551">
        <v>7</v>
      </c>
      <c r="H120" s="552">
        <f>KAPAK!$O$3</f>
        <v>5</v>
      </c>
      <c r="I120" s="568">
        <v>0.01</v>
      </c>
      <c r="J120" s="569">
        <f t="shared" si="10"/>
        <v>98.799331199999997</v>
      </c>
      <c r="K120" s="570">
        <f>(J120+(J120*KAPAK!$Q$3))</f>
        <v>123.49916399999999</v>
      </c>
      <c r="L120" s="47" t="str">
        <f t="shared" si="12"/>
        <v>FİYAT DEĞİŞİKLİĞİ</v>
      </c>
      <c r="M120" s="77">
        <v>33.178454549999998</v>
      </c>
    </row>
    <row r="121" spans="1:13" ht="19.5" customHeight="1" thickBot="1">
      <c r="A121" s="271">
        <v>68942164</v>
      </c>
      <c r="B121" s="378">
        <v>8683130028681</v>
      </c>
      <c r="C121" s="672" t="s">
        <v>788</v>
      </c>
      <c r="D121" s="567">
        <v>16</v>
      </c>
      <c r="E121" s="567">
        <v>204</v>
      </c>
      <c r="F121" s="550">
        <v>96.25</v>
      </c>
      <c r="G121" s="551">
        <v>36</v>
      </c>
      <c r="H121" s="552">
        <f>KAPAK!$O$3</f>
        <v>5</v>
      </c>
      <c r="I121" s="568">
        <v>0.01</v>
      </c>
      <c r="J121" s="569">
        <f t="shared" si="10"/>
        <v>59.105200000000004</v>
      </c>
      <c r="K121" s="570">
        <f>(J121+(J121*KAPAK!$Q$3))</f>
        <v>73.881500000000003</v>
      </c>
      <c r="L121" s="47" t="str">
        <f t="shared" si="9"/>
        <v>FİYAT DEĞİŞİKLİĞİ</v>
      </c>
      <c r="M121" s="77">
        <v>33.178454549999998</v>
      </c>
    </row>
    <row r="122" spans="1:13" s="25" customFormat="1">
      <c r="A122" s="266">
        <v>67460699</v>
      </c>
      <c r="B122" s="164">
        <v>8690637689802</v>
      </c>
      <c r="C122" s="673" t="s">
        <v>128</v>
      </c>
      <c r="D122" s="549">
        <v>16</v>
      </c>
      <c r="E122" s="549">
        <v>153</v>
      </c>
      <c r="F122" s="550">
        <v>65.34</v>
      </c>
      <c r="G122" s="551">
        <v>16</v>
      </c>
      <c r="H122" s="552">
        <f>KAPAK!$O$3</f>
        <v>5</v>
      </c>
      <c r="I122" s="571">
        <v>0.01</v>
      </c>
      <c r="J122" s="554">
        <f t="shared" si="10"/>
        <v>52.662733199999998</v>
      </c>
      <c r="K122" s="555">
        <f>(J122+(J122*KAPAK!$Q$3))</f>
        <v>65.828416500000003</v>
      </c>
      <c r="L122" s="47" t="str">
        <f t="shared" si="9"/>
        <v>FİYAT DEĞİŞİKLİĞİ</v>
      </c>
      <c r="M122" s="77">
        <v>21.413161499999998</v>
      </c>
    </row>
    <row r="123" spans="1:13" s="25" customFormat="1">
      <c r="A123" s="269">
        <v>67464015</v>
      </c>
      <c r="B123" s="163">
        <v>8690637862694</v>
      </c>
      <c r="C123" s="670" t="s">
        <v>130</v>
      </c>
      <c r="D123" s="557">
        <v>16</v>
      </c>
      <c r="E123" s="557">
        <v>153</v>
      </c>
      <c r="F123" s="550">
        <v>65.34</v>
      </c>
      <c r="G123" s="551">
        <v>16</v>
      </c>
      <c r="H123" s="552">
        <f>KAPAK!$O$3</f>
        <v>5</v>
      </c>
      <c r="I123" s="558">
        <v>0.01</v>
      </c>
      <c r="J123" s="559">
        <f t="shared" si="10"/>
        <v>52.662733199999998</v>
      </c>
      <c r="K123" s="560">
        <f>(J123+(J123*KAPAK!$Q$3))</f>
        <v>65.828416500000003</v>
      </c>
      <c r="L123" s="47" t="str">
        <f t="shared" si="9"/>
        <v>FİYAT DEĞİŞİKLİĞİ</v>
      </c>
      <c r="M123" s="77">
        <v>21.413161499999998</v>
      </c>
    </row>
    <row r="124" spans="1:13" s="25" customFormat="1" ht="20.25" thickBot="1">
      <c r="A124" s="267">
        <v>70006863</v>
      </c>
      <c r="B124" s="165">
        <v>8690639001312</v>
      </c>
      <c r="C124" s="672" t="s">
        <v>129</v>
      </c>
      <c r="D124" s="567">
        <v>16</v>
      </c>
      <c r="E124" s="567">
        <v>153</v>
      </c>
      <c r="F124" s="550">
        <v>54.03</v>
      </c>
      <c r="G124" s="551">
        <v>16</v>
      </c>
      <c r="H124" s="552">
        <f>KAPAK!$O$3</f>
        <v>5</v>
      </c>
      <c r="I124" s="568">
        <v>0.01</v>
      </c>
      <c r="J124" s="569">
        <f t="shared" si="10"/>
        <v>43.547099399999993</v>
      </c>
      <c r="K124" s="570">
        <f>(J124+(J124*KAPAK!$Q$3))</f>
        <v>54.433874249999988</v>
      </c>
      <c r="L124" s="47" t="str">
        <f t="shared" si="9"/>
        <v>FİYAT DEĞİŞİKLİĞİ</v>
      </c>
      <c r="M124" s="77">
        <v>18.194998500000004</v>
      </c>
    </row>
    <row r="125" spans="1:13" s="25" customFormat="1">
      <c r="A125" s="664">
        <v>67460698</v>
      </c>
      <c r="B125" s="120">
        <v>8690637689826</v>
      </c>
      <c r="C125" s="673" t="s">
        <v>131</v>
      </c>
      <c r="D125" s="549">
        <v>16</v>
      </c>
      <c r="E125" s="549">
        <v>320</v>
      </c>
      <c r="F125" s="550">
        <v>100.29</v>
      </c>
      <c r="G125" s="551">
        <v>14</v>
      </c>
      <c r="H125" s="552">
        <f>KAPAK!$O$3</f>
        <v>5</v>
      </c>
      <c r="I125" s="571">
        <v>0.01</v>
      </c>
      <c r="J125" s="554">
        <f t="shared" si="10"/>
        <v>82.756299300000009</v>
      </c>
      <c r="K125" s="555">
        <f>(J125+(J125*KAPAK!$Q$3))</f>
        <v>103.44537412500001</v>
      </c>
      <c r="L125" s="47" t="str">
        <f t="shared" si="9"/>
        <v>FİYAT DEĞİŞİKLİĞİ</v>
      </c>
      <c r="M125" s="77">
        <v>37.2276405</v>
      </c>
    </row>
    <row r="126" spans="1:13" s="25" customFormat="1">
      <c r="A126" s="665">
        <v>67463551</v>
      </c>
      <c r="B126" s="119">
        <v>8690637862687</v>
      </c>
      <c r="C126" s="670" t="s">
        <v>133</v>
      </c>
      <c r="D126" s="557">
        <v>16</v>
      </c>
      <c r="E126" s="557">
        <v>320</v>
      </c>
      <c r="F126" s="550">
        <v>100.29</v>
      </c>
      <c r="G126" s="551">
        <v>14</v>
      </c>
      <c r="H126" s="552">
        <f>KAPAK!$O$3</f>
        <v>5</v>
      </c>
      <c r="I126" s="558">
        <v>0.01</v>
      </c>
      <c r="J126" s="559">
        <f t="shared" si="10"/>
        <v>82.756299300000009</v>
      </c>
      <c r="K126" s="560">
        <f>(J126+(J126*KAPAK!$Q$3))</f>
        <v>103.44537412500001</v>
      </c>
      <c r="L126" s="47" t="str">
        <f t="shared" si="9"/>
        <v>FİYAT DEĞİŞİKLİĞİ</v>
      </c>
      <c r="M126" s="77">
        <v>37.2276405</v>
      </c>
    </row>
    <row r="127" spans="1:13" s="25" customFormat="1" ht="20.25" thickBot="1">
      <c r="A127" s="267">
        <v>70006864</v>
      </c>
      <c r="B127" s="165">
        <v>8690639001336</v>
      </c>
      <c r="C127" s="672" t="s">
        <v>132</v>
      </c>
      <c r="D127" s="567">
        <v>16</v>
      </c>
      <c r="E127" s="567">
        <v>320</v>
      </c>
      <c r="F127" s="550">
        <v>104.61</v>
      </c>
      <c r="G127" s="551">
        <v>16</v>
      </c>
      <c r="H127" s="552">
        <f>KAPAK!$O$3</f>
        <v>5</v>
      </c>
      <c r="I127" s="568">
        <v>0.01</v>
      </c>
      <c r="J127" s="569">
        <f t="shared" si="10"/>
        <v>84.313567800000001</v>
      </c>
      <c r="K127" s="570">
        <f>(J127+(J127*KAPAK!$Q$3))</f>
        <v>105.39195975</v>
      </c>
      <c r="L127" s="47" t="str">
        <f t="shared" si="9"/>
        <v>FİYAT DEĞİŞİKLİĞİ</v>
      </c>
      <c r="M127" s="77">
        <v>33.178454549999998</v>
      </c>
    </row>
    <row r="128" spans="1:13">
      <c r="A128" s="266">
        <v>20052923</v>
      </c>
      <c r="B128" s="164">
        <v>8690637547027</v>
      </c>
      <c r="C128" s="673" t="s">
        <v>194</v>
      </c>
      <c r="D128" s="549">
        <v>12</v>
      </c>
      <c r="E128" s="549">
        <v>50</v>
      </c>
      <c r="F128" s="550">
        <v>32.03</v>
      </c>
      <c r="G128" s="551">
        <v>14</v>
      </c>
      <c r="H128" s="552">
        <f>KAPAK!$O$3</f>
        <v>5</v>
      </c>
      <c r="I128" s="571">
        <v>0.01</v>
      </c>
      <c r="J128" s="554">
        <f t="shared" si="10"/>
        <v>26.430195100000002</v>
      </c>
      <c r="K128" s="555">
        <f>(J128+(J128*KAPAK!$Q$3))</f>
        <v>33.037743875000004</v>
      </c>
      <c r="L128" s="47" t="str">
        <f t="shared" si="9"/>
        <v>FİYAT DEĞİŞİKLİĞİ</v>
      </c>
      <c r="M128" s="77">
        <v>10.548743</v>
      </c>
    </row>
    <row r="129" spans="1:13">
      <c r="A129" s="269">
        <v>70003580</v>
      </c>
      <c r="B129" s="163">
        <v>8690639000650</v>
      </c>
      <c r="C129" s="670" t="s">
        <v>195</v>
      </c>
      <c r="D129" s="557">
        <v>12</v>
      </c>
      <c r="E129" s="557">
        <v>50</v>
      </c>
      <c r="F129" s="550">
        <v>42.23</v>
      </c>
      <c r="G129" s="551">
        <v>13</v>
      </c>
      <c r="H129" s="552">
        <f>KAPAK!$O$3</f>
        <v>5</v>
      </c>
      <c r="I129" s="558">
        <v>0.01</v>
      </c>
      <c r="J129" s="559">
        <f t="shared" si="10"/>
        <v>35.25212595</v>
      </c>
      <c r="K129" s="560">
        <f>(J129+(J129*KAPAK!$Q$3))</f>
        <v>44.065157437499998</v>
      </c>
      <c r="L129" s="47" t="str">
        <f t="shared" si="9"/>
        <v>FİYAT DEĞİŞİKLİĞİ</v>
      </c>
      <c r="M129" s="77">
        <v>11.697648300000003</v>
      </c>
    </row>
    <row r="130" spans="1:13">
      <c r="A130" s="266">
        <v>70001159</v>
      </c>
      <c r="B130" s="164">
        <v>8690639321106</v>
      </c>
      <c r="C130" s="670" t="s">
        <v>196</v>
      </c>
      <c r="D130" s="549">
        <v>12</v>
      </c>
      <c r="E130" s="549">
        <v>50</v>
      </c>
      <c r="F130" s="550">
        <v>42.23</v>
      </c>
      <c r="G130" s="551">
        <v>13</v>
      </c>
      <c r="H130" s="552">
        <f>KAPAK!$O$3</f>
        <v>5</v>
      </c>
      <c r="I130" s="571">
        <v>0.01</v>
      </c>
      <c r="J130" s="559">
        <f t="shared" si="10"/>
        <v>35.25212595</v>
      </c>
      <c r="K130" s="555">
        <f>(J130+(J130*KAPAK!$Q$3))</f>
        <v>44.065157437499998</v>
      </c>
      <c r="L130" s="47" t="str">
        <f t="shared" si="9"/>
        <v>FİYAT DEĞİŞİKLİĞİ</v>
      </c>
      <c r="M130" s="77">
        <v>11.697648300000003</v>
      </c>
    </row>
    <row r="131" spans="1:13" s="25" customFormat="1" ht="20.25" thickBot="1">
      <c r="A131" s="267">
        <v>67493978</v>
      </c>
      <c r="B131" s="165">
        <v>8690637867200</v>
      </c>
      <c r="C131" s="672" t="s">
        <v>134</v>
      </c>
      <c r="D131" s="567">
        <v>12</v>
      </c>
      <c r="E131" s="567">
        <v>50</v>
      </c>
      <c r="F131" s="550">
        <v>37.35</v>
      </c>
      <c r="G131" s="551">
        <v>7</v>
      </c>
      <c r="H131" s="552">
        <f>KAPAK!$O$3</f>
        <v>5</v>
      </c>
      <c r="I131" s="568">
        <v>0.01</v>
      </c>
      <c r="J131" s="569">
        <f t="shared" si="10"/>
        <v>33.328712250000002</v>
      </c>
      <c r="K131" s="570">
        <f>(J131+(J131*KAPAK!$Q$3))</f>
        <v>41.660890312500001</v>
      </c>
      <c r="L131" s="47" t="str">
        <f t="shared" si="9"/>
        <v>FİYAT DEĞİŞİKLİĞİ</v>
      </c>
      <c r="M131" s="77">
        <v>14.857377749999999</v>
      </c>
    </row>
    <row r="132" spans="1:13" s="25" customFormat="1">
      <c r="A132" s="280">
        <v>20052927</v>
      </c>
      <c r="B132" s="281">
        <v>8690637547065</v>
      </c>
      <c r="C132" s="673" t="s">
        <v>197</v>
      </c>
      <c r="D132" s="584">
        <v>6</v>
      </c>
      <c r="E132" s="584">
        <v>200</v>
      </c>
      <c r="F132" s="550">
        <v>92.58</v>
      </c>
      <c r="G132" s="551">
        <v>6</v>
      </c>
      <c r="H132" s="552">
        <f>KAPAK!$O$3</f>
        <v>5</v>
      </c>
      <c r="I132" s="580">
        <v>0.01</v>
      </c>
      <c r="J132" s="581">
        <f t="shared" si="10"/>
        <v>83.500679399999996</v>
      </c>
      <c r="K132" s="582">
        <f>(J132+(J132*KAPAK!$Q$3))</f>
        <v>104.37584924999999</v>
      </c>
      <c r="L132" s="47" t="str">
        <f t="shared" si="9"/>
        <v>FİYAT DEĞİŞİKLİĞİ</v>
      </c>
      <c r="M132" s="77">
        <v>34.091035000000005</v>
      </c>
    </row>
    <row r="133" spans="1:13">
      <c r="A133" s="282">
        <v>70003656</v>
      </c>
      <c r="B133" s="283">
        <v>8690639320284</v>
      </c>
      <c r="C133" s="670" t="s">
        <v>198</v>
      </c>
      <c r="D133" s="583">
        <v>6</v>
      </c>
      <c r="E133" s="583">
        <v>200</v>
      </c>
      <c r="F133" s="550">
        <v>136.13</v>
      </c>
      <c r="G133" s="551">
        <v>16</v>
      </c>
      <c r="H133" s="552">
        <f>KAPAK!$O$3</f>
        <v>5</v>
      </c>
      <c r="I133" s="585">
        <v>0.01</v>
      </c>
      <c r="J133" s="586">
        <f t="shared" ref="J133:J163" si="13">(((F133-F133*G133%)-((F133-F133*G133%)*H133%)))*(1+I133)</f>
        <v>109.71805739999999</v>
      </c>
      <c r="K133" s="587">
        <f>(J133+(J133*KAPAK!$Q$3))</f>
        <v>137.14757175</v>
      </c>
      <c r="L133" s="47" t="str">
        <f t="shared" si="9"/>
        <v>FİYAT DEĞİŞİKLİĞİ</v>
      </c>
      <c r="M133" s="77">
        <v>39.9453283</v>
      </c>
    </row>
    <row r="134" spans="1:13">
      <c r="A134" s="282">
        <v>70003657</v>
      </c>
      <c r="B134" s="283">
        <v>8690639320451</v>
      </c>
      <c r="C134" s="670" t="s">
        <v>199</v>
      </c>
      <c r="D134" s="583">
        <v>6</v>
      </c>
      <c r="E134" s="583">
        <v>200</v>
      </c>
      <c r="F134" s="550">
        <v>136.13</v>
      </c>
      <c r="G134" s="551">
        <v>16</v>
      </c>
      <c r="H134" s="552">
        <f>KAPAK!$O$3</f>
        <v>5</v>
      </c>
      <c r="I134" s="585">
        <v>0.01</v>
      </c>
      <c r="J134" s="586">
        <f t="shared" si="13"/>
        <v>109.71805739999999</v>
      </c>
      <c r="K134" s="587">
        <f>(J134+(J134*KAPAK!$Q$3))</f>
        <v>137.14757175</v>
      </c>
      <c r="L134" s="47" t="str">
        <f t="shared" si="9"/>
        <v>FİYAT DEĞİŞİKLİĞİ</v>
      </c>
      <c r="M134" s="77">
        <v>39.9453283</v>
      </c>
    </row>
    <row r="135" spans="1:13" s="25" customFormat="1" ht="20.25" thickBot="1">
      <c r="A135" s="284">
        <v>67493976</v>
      </c>
      <c r="B135" s="285">
        <v>8690637867194</v>
      </c>
      <c r="C135" s="683" t="s">
        <v>200</v>
      </c>
      <c r="D135" s="599">
        <v>6</v>
      </c>
      <c r="E135" s="599">
        <v>200</v>
      </c>
      <c r="F135" s="550">
        <v>125.89</v>
      </c>
      <c r="G135" s="551">
        <v>14</v>
      </c>
      <c r="H135" s="552">
        <f>KAPAK!$O$3</f>
        <v>5</v>
      </c>
      <c r="I135" s="600">
        <v>0.01</v>
      </c>
      <c r="J135" s="601">
        <f t="shared" si="13"/>
        <v>103.8806513</v>
      </c>
      <c r="K135" s="602">
        <f>(J135+(J135*KAPAK!$Q$3))</f>
        <v>129.850814125</v>
      </c>
      <c r="L135" s="47" t="str">
        <f t="shared" si="9"/>
        <v>FİYAT DEĞİŞİKLİĞİ</v>
      </c>
      <c r="M135" s="77">
        <v>46.292037000000001</v>
      </c>
    </row>
    <row r="136" spans="1:13">
      <c r="A136" s="280">
        <v>68726020</v>
      </c>
      <c r="B136" s="281">
        <v>8683130002582</v>
      </c>
      <c r="C136" s="677" t="s">
        <v>403</v>
      </c>
      <c r="D136" s="584">
        <v>24</v>
      </c>
      <c r="E136" s="584">
        <v>2</v>
      </c>
      <c r="F136" s="550">
        <v>2.5</v>
      </c>
      <c r="G136" s="551">
        <v>14</v>
      </c>
      <c r="H136" s="552">
        <f>KAPAK!$O$3</f>
        <v>5</v>
      </c>
      <c r="I136" s="580">
        <v>0.01</v>
      </c>
      <c r="J136" s="581">
        <f t="shared" si="13"/>
        <v>2.0629249999999999</v>
      </c>
      <c r="K136" s="582">
        <f>(J136+(J136*KAPAK!$Q$3))</f>
        <v>2.5786562499999999</v>
      </c>
      <c r="L136" s="138" t="str">
        <f t="shared" si="9"/>
        <v>FİYAT DEĞİŞİKLİĞİ</v>
      </c>
      <c r="M136" s="139">
        <v>0.61887749999999997</v>
      </c>
    </row>
    <row r="137" spans="1:13">
      <c r="A137" s="282">
        <v>68709387</v>
      </c>
      <c r="B137" s="283">
        <v>8683130004623</v>
      </c>
      <c r="C137" s="676" t="s">
        <v>404</v>
      </c>
      <c r="D137" s="583">
        <v>24</v>
      </c>
      <c r="E137" s="583">
        <v>2</v>
      </c>
      <c r="F137" s="550">
        <v>2.5</v>
      </c>
      <c r="G137" s="551">
        <v>14</v>
      </c>
      <c r="H137" s="552">
        <f>KAPAK!$O$3</f>
        <v>5</v>
      </c>
      <c r="I137" s="585">
        <v>0.01</v>
      </c>
      <c r="J137" s="586">
        <f t="shared" si="13"/>
        <v>2.0629249999999999</v>
      </c>
      <c r="K137" s="587">
        <f>(J137+(J137*KAPAK!$Q$3))</f>
        <v>2.5786562499999999</v>
      </c>
      <c r="L137" s="138" t="str">
        <f t="shared" si="9"/>
        <v>FİYAT DEĞİŞİKLİĞİ</v>
      </c>
      <c r="M137" s="139">
        <v>0.61887749999999997</v>
      </c>
    </row>
    <row r="138" spans="1:13">
      <c r="A138" s="282">
        <v>68682798</v>
      </c>
      <c r="B138" s="283">
        <v>8683130002599</v>
      </c>
      <c r="C138" s="676" t="s">
        <v>405</v>
      </c>
      <c r="D138" s="583">
        <v>12</v>
      </c>
      <c r="E138" s="583">
        <v>19</v>
      </c>
      <c r="F138" s="550">
        <v>22.43</v>
      </c>
      <c r="G138" s="551">
        <v>13</v>
      </c>
      <c r="H138" s="552">
        <f>KAPAK!$O$3</f>
        <v>5</v>
      </c>
      <c r="I138" s="585">
        <v>0.01</v>
      </c>
      <c r="J138" s="586">
        <f t="shared" si="13"/>
        <v>18.723778949999996</v>
      </c>
      <c r="K138" s="587">
        <f>(J138+(J138*KAPAK!$Q$3))</f>
        <v>23.404723687499995</v>
      </c>
      <c r="L138" s="138" t="str">
        <f t="shared" ref="L138:L139" si="14">IF(J138=M138,"","FİYAT DEĞİŞİKLİĞİ")</f>
        <v>FİYAT DEĞİŞİKLİĞİ</v>
      </c>
      <c r="M138" s="139">
        <v>5.2964399999999996</v>
      </c>
    </row>
    <row r="139" spans="1:13" ht="20.25" thickBot="1">
      <c r="A139" s="286">
        <v>68709385</v>
      </c>
      <c r="B139" s="287">
        <v>8683130004630</v>
      </c>
      <c r="C139" s="674" t="s">
        <v>406</v>
      </c>
      <c r="D139" s="575">
        <v>12</v>
      </c>
      <c r="E139" s="575">
        <v>19</v>
      </c>
      <c r="F139" s="550">
        <v>22.43</v>
      </c>
      <c r="G139" s="551">
        <v>13</v>
      </c>
      <c r="H139" s="552">
        <f>KAPAK!$O$3</f>
        <v>5</v>
      </c>
      <c r="I139" s="576">
        <v>0.01</v>
      </c>
      <c r="J139" s="577">
        <f t="shared" si="13"/>
        <v>18.723778949999996</v>
      </c>
      <c r="K139" s="578">
        <f>(J139+(J139*KAPAK!$Q$3))</f>
        <v>23.404723687499995</v>
      </c>
      <c r="L139" s="138" t="str">
        <f t="shared" si="14"/>
        <v>FİYAT DEĞİŞİKLİĞİ</v>
      </c>
      <c r="M139" s="139">
        <v>5.2964399999999996</v>
      </c>
    </row>
    <row r="140" spans="1:13">
      <c r="A140" s="280">
        <v>68699262</v>
      </c>
      <c r="B140" s="281">
        <v>8683130004319</v>
      </c>
      <c r="C140" s="677" t="s">
        <v>644</v>
      </c>
      <c r="D140" s="584">
        <v>120</v>
      </c>
      <c r="E140" s="584">
        <v>18</v>
      </c>
      <c r="F140" s="550">
        <v>6.07</v>
      </c>
      <c r="G140" s="551">
        <v>17</v>
      </c>
      <c r="H140" s="552">
        <f>KAPAK!$O$3</f>
        <v>5</v>
      </c>
      <c r="I140" s="580">
        <v>0.01</v>
      </c>
      <c r="J140" s="581">
        <f t="shared" si="13"/>
        <v>4.8340569499999999</v>
      </c>
      <c r="K140" s="582">
        <f>(J140+(J140*KAPAK!$Q$3))</f>
        <v>6.0425711875000001</v>
      </c>
      <c r="L140" s="138" t="str">
        <f t="shared" si="9"/>
        <v>FİYAT DEĞİŞİKLİĞİ</v>
      </c>
      <c r="M140" s="139">
        <v>5.2964399999999996</v>
      </c>
    </row>
    <row r="141" spans="1:13" ht="20.25" thickBot="1">
      <c r="A141" s="286">
        <v>68699260</v>
      </c>
      <c r="B141" s="287">
        <v>8683130004302</v>
      </c>
      <c r="C141" s="674" t="s">
        <v>645</v>
      </c>
      <c r="D141" s="575">
        <v>12</v>
      </c>
      <c r="E141" s="575">
        <v>90</v>
      </c>
      <c r="F141" s="550">
        <v>27.93</v>
      </c>
      <c r="G141" s="551">
        <v>15</v>
      </c>
      <c r="H141" s="552">
        <f>KAPAK!$O$3</f>
        <v>5</v>
      </c>
      <c r="I141" s="576">
        <v>0.01</v>
      </c>
      <c r="J141" s="577">
        <f t="shared" si="13"/>
        <v>22.779009750000004</v>
      </c>
      <c r="K141" s="578">
        <f>(J141+(J141*KAPAK!$Q$3))</f>
        <v>28.473762187500004</v>
      </c>
      <c r="L141" s="138" t="str">
        <f t="shared" si="9"/>
        <v>FİYAT DEĞİŞİKLİĞİ</v>
      </c>
      <c r="M141" s="139">
        <v>5.2964399999999996</v>
      </c>
    </row>
    <row r="142" spans="1:13" s="25" customFormat="1">
      <c r="A142" s="266">
        <v>21029756</v>
      </c>
      <c r="B142" s="164">
        <v>8690637055003</v>
      </c>
      <c r="C142" s="673" t="s">
        <v>350</v>
      </c>
      <c r="D142" s="549">
        <v>12</v>
      </c>
      <c r="E142" s="549">
        <v>20</v>
      </c>
      <c r="F142" s="550">
        <v>29.65</v>
      </c>
      <c r="G142" s="551">
        <v>34</v>
      </c>
      <c r="H142" s="552">
        <f>KAPAK!$O$3</f>
        <v>5</v>
      </c>
      <c r="I142" s="571">
        <v>0.01</v>
      </c>
      <c r="J142" s="554">
        <f t="shared" si="13"/>
        <v>18.776455500000001</v>
      </c>
      <c r="K142" s="555">
        <f>(J142+(J142*KAPAK!$Q$3))</f>
        <v>23.470569375</v>
      </c>
      <c r="L142" s="47" t="str">
        <f t="shared" si="9"/>
        <v>FİYAT DEĞİŞİKLİĞİ</v>
      </c>
      <c r="M142" s="77">
        <v>7.6277371500000006</v>
      </c>
    </row>
    <row r="143" spans="1:13" s="25" customFormat="1">
      <c r="A143" s="266">
        <v>68556457</v>
      </c>
      <c r="B143" s="164">
        <v>8690637992032</v>
      </c>
      <c r="C143" s="673" t="s">
        <v>349</v>
      </c>
      <c r="D143" s="549">
        <v>12</v>
      </c>
      <c r="E143" s="549">
        <v>30</v>
      </c>
      <c r="F143" s="550">
        <v>29.65</v>
      </c>
      <c r="G143" s="551">
        <v>34</v>
      </c>
      <c r="H143" s="552">
        <f>KAPAK!$O$3</f>
        <v>5</v>
      </c>
      <c r="I143" s="571">
        <v>0.01</v>
      </c>
      <c r="J143" s="554">
        <f t="shared" si="13"/>
        <v>18.776455500000001</v>
      </c>
      <c r="K143" s="555">
        <f>(J143+(J143*KAPAK!$Q$3))</f>
        <v>23.470569375</v>
      </c>
      <c r="L143" s="47" t="str">
        <f t="shared" si="9"/>
        <v>FİYAT DEĞİŞİKLİĞİ</v>
      </c>
      <c r="M143" s="77">
        <v>7.6277371500000006</v>
      </c>
    </row>
    <row r="144" spans="1:13" s="25" customFormat="1">
      <c r="A144" s="269">
        <v>20032425</v>
      </c>
      <c r="B144" s="163">
        <v>8690637054983</v>
      </c>
      <c r="C144" s="670" t="s">
        <v>351</v>
      </c>
      <c r="D144" s="557">
        <v>12</v>
      </c>
      <c r="E144" s="557">
        <v>20</v>
      </c>
      <c r="F144" s="550">
        <v>29.65</v>
      </c>
      <c r="G144" s="551">
        <v>34</v>
      </c>
      <c r="H144" s="552">
        <f>KAPAK!$O$3</f>
        <v>5</v>
      </c>
      <c r="I144" s="558">
        <v>0.01</v>
      </c>
      <c r="J144" s="559">
        <f t="shared" si="13"/>
        <v>18.776455500000001</v>
      </c>
      <c r="K144" s="560">
        <f>(J144+(J144*KAPAK!$Q$3))</f>
        <v>23.470569375</v>
      </c>
      <c r="L144" s="47" t="str">
        <f t="shared" si="9"/>
        <v>FİYAT DEĞİŞİKLİĞİ</v>
      </c>
      <c r="M144" s="77">
        <v>7.6277371500000006</v>
      </c>
    </row>
    <row r="145" spans="1:13" s="25" customFormat="1">
      <c r="A145" s="269">
        <v>67160704</v>
      </c>
      <c r="B145" s="163">
        <v>8690637819971</v>
      </c>
      <c r="C145" s="681" t="s">
        <v>169</v>
      </c>
      <c r="D145" s="562">
        <v>12</v>
      </c>
      <c r="E145" s="562">
        <v>20</v>
      </c>
      <c r="F145" s="550">
        <v>29.65</v>
      </c>
      <c r="G145" s="551">
        <v>34</v>
      </c>
      <c r="H145" s="552">
        <f>KAPAK!$O$3</f>
        <v>5</v>
      </c>
      <c r="I145" s="563">
        <v>0.01</v>
      </c>
      <c r="J145" s="564">
        <f t="shared" si="13"/>
        <v>18.776455500000001</v>
      </c>
      <c r="K145" s="560">
        <f>(J145+(J145*KAPAK!$Q$3))</f>
        <v>23.470569375</v>
      </c>
      <c r="L145" s="47" t="str">
        <f t="shared" si="9"/>
        <v>FİYAT DEĞİŞİKLİĞİ</v>
      </c>
      <c r="M145" s="77">
        <v>7.6277371500000006</v>
      </c>
    </row>
    <row r="146" spans="1:13" s="25" customFormat="1">
      <c r="A146" s="269">
        <v>20077260</v>
      </c>
      <c r="B146" s="163">
        <v>8690637563508</v>
      </c>
      <c r="C146" s="670" t="s">
        <v>352</v>
      </c>
      <c r="D146" s="557">
        <v>12</v>
      </c>
      <c r="E146" s="557">
        <v>20</v>
      </c>
      <c r="F146" s="550">
        <v>29.65</v>
      </c>
      <c r="G146" s="551">
        <v>34</v>
      </c>
      <c r="H146" s="552">
        <f>KAPAK!$O$3</f>
        <v>5</v>
      </c>
      <c r="I146" s="558">
        <v>0.01</v>
      </c>
      <c r="J146" s="559">
        <f t="shared" si="13"/>
        <v>18.776455500000001</v>
      </c>
      <c r="K146" s="560">
        <f>(J146+(J146*KAPAK!$Q$3))</f>
        <v>23.470569375</v>
      </c>
      <c r="L146" s="47" t="str">
        <f t="shared" si="9"/>
        <v>FİYAT DEĞİŞİKLİĞİ</v>
      </c>
      <c r="M146" s="77">
        <v>7.6277371500000006</v>
      </c>
    </row>
    <row r="147" spans="1:13" s="25" customFormat="1">
      <c r="A147" s="269">
        <v>67681149</v>
      </c>
      <c r="B147" s="163">
        <v>8690637891083</v>
      </c>
      <c r="C147" s="670" t="s">
        <v>168</v>
      </c>
      <c r="D147" s="557">
        <v>12</v>
      </c>
      <c r="E147" s="557">
        <v>20</v>
      </c>
      <c r="F147" s="550">
        <v>29.65</v>
      </c>
      <c r="G147" s="551">
        <v>34</v>
      </c>
      <c r="H147" s="552">
        <f>KAPAK!$O$3</f>
        <v>5</v>
      </c>
      <c r="I147" s="558">
        <v>0.01</v>
      </c>
      <c r="J147" s="559">
        <f t="shared" si="13"/>
        <v>18.776455500000001</v>
      </c>
      <c r="K147" s="560">
        <f>(J147+(J147*KAPAK!$Q$3))</f>
        <v>23.470569375</v>
      </c>
      <c r="L147" s="47" t="str">
        <f t="shared" si="9"/>
        <v>FİYAT DEĞİŞİKLİĞİ</v>
      </c>
      <c r="M147" s="77">
        <v>7.6277371500000006</v>
      </c>
    </row>
    <row r="148" spans="1:13" s="25" customFormat="1">
      <c r="A148" s="269">
        <v>70006854</v>
      </c>
      <c r="B148" s="163">
        <v>8690639002319</v>
      </c>
      <c r="C148" s="670" t="s">
        <v>77</v>
      </c>
      <c r="D148" s="557">
        <v>12</v>
      </c>
      <c r="E148" s="557">
        <v>50</v>
      </c>
      <c r="F148" s="550">
        <v>29.65</v>
      </c>
      <c r="G148" s="551">
        <v>34</v>
      </c>
      <c r="H148" s="552">
        <f>KAPAK!$O$3</f>
        <v>5</v>
      </c>
      <c r="I148" s="558">
        <v>0.01</v>
      </c>
      <c r="J148" s="559">
        <f t="shared" si="13"/>
        <v>18.776455500000001</v>
      </c>
      <c r="K148" s="555">
        <f>(J148+(J148*KAPAK!$Q$3))</f>
        <v>23.470569375</v>
      </c>
      <c r="L148" s="47" t="str">
        <f>IF(J148=M148,"","FİYAT DEĞİŞİKLİĞİ")</f>
        <v>FİYAT DEĞİŞİKLİĞİ</v>
      </c>
      <c r="M148" s="77">
        <v>7.6277371500000006</v>
      </c>
    </row>
    <row r="149" spans="1:13" s="25" customFormat="1">
      <c r="A149" s="269">
        <v>70021056</v>
      </c>
      <c r="B149" s="163">
        <v>8690637019463</v>
      </c>
      <c r="C149" s="670" t="s">
        <v>163</v>
      </c>
      <c r="D149" s="557">
        <v>12</v>
      </c>
      <c r="E149" s="557">
        <v>30</v>
      </c>
      <c r="F149" s="550">
        <v>29.65</v>
      </c>
      <c r="G149" s="551">
        <v>34</v>
      </c>
      <c r="H149" s="552">
        <f>KAPAK!$O$3</f>
        <v>5</v>
      </c>
      <c r="I149" s="558">
        <v>0.01</v>
      </c>
      <c r="J149" s="559">
        <f t="shared" si="13"/>
        <v>18.776455500000001</v>
      </c>
      <c r="K149" s="555">
        <f>(J149+(J149*KAPAK!$Q$3))</f>
        <v>23.470569375</v>
      </c>
      <c r="L149" s="47" t="str">
        <f>IF(J149=M149,"","FİYAT DEĞİŞİKLİĞİ")</f>
        <v>FİYAT DEĞİŞİKLİĞİ</v>
      </c>
      <c r="M149" s="77">
        <v>7.6277371500000006</v>
      </c>
    </row>
    <row r="150" spans="1:13" s="25" customFormat="1">
      <c r="A150" s="269">
        <v>20022117</v>
      </c>
      <c r="B150" s="163">
        <v>8690637035043</v>
      </c>
      <c r="C150" s="670" t="s">
        <v>79</v>
      </c>
      <c r="D150" s="557">
        <v>12</v>
      </c>
      <c r="E150" s="557">
        <v>40</v>
      </c>
      <c r="F150" s="550">
        <v>29.65</v>
      </c>
      <c r="G150" s="551">
        <v>34</v>
      </c>
      <c r="H150" s="552">
        <f>KAPAK!$O$3</f>
        <v>5</v>
      </c>
      <c r="I150" s="558">
        <v>0.01</v>
      </c>
      <c r="J150" s="559">
        <f t="shared" si="13"/>
        <v>18.776455500000001</v>
      </c>
      <c r="K150" s="560">
        <f>(J150+(J150*KAPAK!$Q$3))</f>
        <v>23.470569375</v>
      </c>
      <c r="L150" s="47" t="str">
        <f>IF(J150=M150,"","FİYAT DEĞİŞİKLİĞİ")</f>
        <v>FİYAT DEĞİŞİKLİĞİ</v>
      </c>
      <c r="M150" s="77">
        <v>7.6277371500000006</v>
      </c>
    </row>
    <row r="151" spans="1:13" s="25" customFormat="1">
      <c r="A151" s="288">
        <v>68284970</v>
      </c>
      <c r="B151" s="180">
        <v>8690637960086</v>
      </c>
      <c r="C151" s="678" t="s">
        <v>246</v>
      </c>
      <c r="D151" s="588">
        <v>12</v>
      </c>
      <c r="E151" s="588">
        <v>36</v>
      </c>
      <c r="F151" s="550">
        <v>32.39</v>
      </c>
      <c r="G151" s="551">
        <v>39.6</v>
      </c>
      <c r="H151" s="552">
        <f>KAPAK!$O$3</f>
        <v>5</v>
      </c>
      <c r="I151" s="553">
        <v>0.01</v>
      </c>
      <c r="J151" s="603">
        <f t="shared" si="13"/>
        <v>18.771235819999998</v>
      </c>
      <c r="K151" s="604">
        <f>(J151+(J151*KAPAK!$Q$3))</f>
        <v>23.464044774999998</v>
      </c>
      <c r="L151" s="47" t="str">
        <f t="shared" si="9"/>
        <v>FİYAT DEĞİŞİKLİĞİ</v>
      </c>
      <c r="M151" s="77">
        <v>8.5102852500000008</v>
      </c>
    </row>
    <row r="152" spans="1:13" s="25" customFormat="1">
      <c r="A152" s="270">
        <v>68284972</v>
      </c>
      <c r="B152" s="168">
        <v>8690637960062</v>
      </c>
      <c r="C152" s="681" t="s">
        <v>247</v>
      </c>
      <c r="D152" s="562">
        <v>12</v>
      </c>
      <c r="E152" s="562">
        <v>36</v>
      </c>
      <c r="F152" s="550">
        <v>32.39</v>
      </c>
      <c r="G152" s="551">
        <v>39.6</v>
      </c>
      <c r="H152" s="552">
        <f>KAPAK!$O$3</f>
        <v>5</v>
      </c>
      <c r="I152" s="558">
        <v>0.01</v>
      </c>
      <c r="J152" s="564">
        <f t="shared" si="13"/>
        <v>18.771235819999998</v>
      </c>
      <c r="K152" s="565">
        <f>(J152+(J152*KAPAK!$Q$3))</f>
        <v>23.464044774999998</v>
      </c>
      <c r="L152" s="47" t="str">
        <f t="shared" si="9"/>
        <v>FİYAT DEĞİŞİKLİĞİ</v>
      </c>
      <c r="M152" s="77">
        <v>8.5102852500000008</v>
      </c>
    </row>
    <row r="153" spans="1:13" s="25" customFormat="1">
      <c r="A153" s="272">
        <v>68504838</v>
      </c>
      <c r="B153" s="163">
        <v>8690637983597</v>
      </c>
      <c r="C153" s="670" t="s">
        <v>166</v>
      </c>
      <c r="D153" s="557">
        <v>12</v>
      </c>
      <c r="E153" s="557">
        <v>36</v>
      </c>
      <c r="F153" s="550">
        <v>32.39</v>
      </c>
      <c r="G153" s="551">
        <v>39.6</v>
      </c>
      <c r="H153" s="552">
        <f>KAPAK!$O$3</f>
        <v>5</v>
      </c>
      <c r="I153" s="558">
        <v>0.01</v>
      </c>
      <c r="J153" s="559">
        <f t="shared" si="13"/>
        <v>18.771235819999998</v>
      </c>
      <c r="K153" s="560">
        <f>(J153+(J153*KAPAK!$Q$3))</f>
        <v>23.464044774999998</v>
      </c>
      <c r="L153" s="47" t="str">
        <f t="shared" si="9"/>
        <v>FİYAT DEĞİŞİKLİĞİ</v>
      </c>
      <c r="M153" s="77">
        <v>8.5102852500000008</v>
      </c>
    </row>
    <row r="154" spans="1:13" s="25" customFormat="1">
      <c r="A154" s="272">
        <v>68504836</v>
      </c>
      <c r="B154" s="163">
        <v>8690637983580</v>
      </c>
      <c r="C154" s="670" t="s">
        <v>167</v>
      </c>
      <c r="D154" s="557">
        <v>12</v>
      </c>
      <c r="E154" s="557">
        <v>36</v>
      </c>
      <c r="F154" s="550">
        <v>32.39</v>
      </c>
      <c r="G154" s="551">
        <v>39.6</v>
      </c>
      <c r="H154" s="552">
        <f>KAPAK!$O$3</f>
        <v>5</v>
      </c>
      <c r="I154" s="558">
        <v>0.01</v>
      </c>
      <c r="J154" s="559">
        <f t="shared" si="13"/>
        <v>18.771235819999998</v>
      </c>
      <c r="K154" s="560">
        <f>(J154+(J154*KAPAK!$Q$3))</f>
        <v>23.464044774999998</v>
      </c>
      <c r="L154" s="47" t="str">
        <f t="shared" si="9"/>
        <v>FİYAT DEĞİŞİKLİĞİ</v>
      </c>
      <c r="M154" s="77">
        <v>8.5102852500000008</v>
      </c>
    </row>
    <row r="155" spans="1:13" s="25" customFormat="1">
      <c r="A155" s="274">
        <v>70006848</v>
      </c>
      <c r="B155" s="164">
        <v>8690639002272</v>
      </c>
      <c r="C155" s="673" t="s">
        <v>76</v>
      </c>
      <c r="D155" s="549">
        <v>12</v>
      </c>
      <c r="E155" s="549">
        <v>32</v>
      </c>
      <c r="F155" s="550">
        <v>32.39</v>
      </c>
      <c r="G155" s="551">
        <v>39.6</v>
      </c>
      <c r="H155" s="552">
        <f>KAPAK!$O$3</f>
        <v>5</v>
      </c>
      <c r="I155" s="571">
        <v>0.01</v>
      </c>
      <c r="J155" s="554">
        <f t="shared" si="13"/>
        <v>18.771235819999998</v>
      </c>
      <c r="K155" s="555">
        <f>(J155+(J155*KAPAK!$Q$3))</f>
        <v>23.464044774999998</v>
      </c>
      <c r="L155" s="47" t="str">
        <f t="shared" si="9"/>
        <v>FİYAT DEĞİŞİKLİĞİ</v>
      </c>
      <c r="M155" s="77">
        <v>9.0931815</v>
      </c>
    </row>
    <row r="156" spans="1:13" s="25" customFormat="1">
      <c r="A156" s="272">
        <v>67959035</v>
      </c>
      <c r="B156" s="163">
        <v>8690637932434</v>
      </c>
      <c r="C156" s="670" t="s">
        <v>201</v>
      </c>
      <c r="D156" s="557">
        <v>12</v>
      </c>
      <c r="E156" s="557">
        <v>28</v>
      </c>
      <c r="F156" s="550">
        <v>32.39</v>
      </c>
      <c r="G156" s="551">
        <v>39.6</v>
      </c>
      <c r="H156" s="552">
        <f>KAPAK!$O$3</f>
        <v>5</v>
      </c>
      <c r="I156" s="558">
        <v>0.01</v>
      </c>
      <c r="J156" s="559">
        <f t="shared" si="13"/>
        <v>18.771235819999998</v>
      </c>
      <c r="K156" s="555">
        <f>(J156+(J156*KAPAK!$Q$3))</f>
        <v>23.464044774999998</v>
      </c>
      <c r="L156" s="47" t="str">
        <f t="shared" si="9"/>
        <v>FİYAT DEĞİŞİKLİĞİ</v>
      </c>
      <c r="M156" s="77">
        <v>8.5102852500000008</v>
      </c>
    </row>
    <row r="157" spans="1:13" s="25" customFormat="1">
      <c r="A157" s="272">
        <v>70021063</v>
      </c>
      <c r="B157" s="163">
        <v>8690637019562</v>
      </c>
      <c r="C157" s="670" t="s">
        <v>164</v>
      </c>
      <c r="D157" s="557">
        <v>12</v>
      </c>
      <c r="E157" s="557">
        <v>40</v>
      </c>
      <c r="F157" s="550">
        <v>32.39</v>
      </c>
      <c r="G157" s="551">
        <v>39.6</v>
      </c>
      <c r="H157" s="552">
        <f>KAPAK!$O$3</f>
        <v>5</v>
      </c>
      <c r="I157" s="558">
        <v>0.01</v>
      </c>
      <c r="J157" s="559">
        <f t="shared" si="13"/>
        <v>18.771235819999998</v>
      </c>
      <c r="K157" s="555">
        <f>(J157+(J157*KAPAK!$Q$3))</f>
        <v>23.464044774999998</v>
      </c>
      <c r="L157" s="47" t="str">
        <f t="shared" ref="L157:L163" si="15">IF(J157=M157,"","FİYAT DEĞİŞİKLİĞİ")</f>
        <v>FİYAT DEĞİŞİKLİĞİ</v>
      </c>
      <c r="M157" s="77">
        <v>8.5102852500000008</v>
      </c>
    </row>
    <row r="158" spans="1:13" s="25" customFormat="1">
      <c r="A158" s="272">
        <v>20032187</v>
      </c>
      <c r="B158" s="163">
        <v>8690637054402</v>
      </c>
      <c r="C158" s="670" t="s">
        <v>165</v>
      </c>
      <c r="D158" s="557">
        <v>12</v>
      </c>
      <c r="E158" s="557">
        <v>40</v>
      </c>
      <c r="F158" s="550">
        <v>32.39</v>
      </c>
      <c r="G158" s="551">
        <v>39.6</v>
      </c>
      <c r="H158" s="552">
        <f>KAPAK!$O$3</f>
        <v>5</v>
      </c>
      <c r="I158" s="558">
        <v>0.01</v>
      </c>
      <c r="J158" s="559">
        <f t="shared" si="13"/>
        <v>18.771235819999998</v>
      </c>
      <c r="K158" s="555">
        <f>(J158+(J158*KAPAK!$Q$3))</f>
        <v>23.464044774999998</v>
      </c>
      <c r="L158" s="47" t="str">
        <f t="shared" si="15"/>
        <v>FİYAT DEĞİŞİKLİĞİ</v>
      </c>
      <c r="M158" s="77">
        <v>8.5102852500000008</v>
      </c>
    </row>
    <row r="159" spans="1:13" s="25" customFormat="1" ht="20.25" thickBot="1">
      <c r="A159" s="274">
        <v>20022119</v>
      </c>
      <c r="B159" s="164">
        <v>8690637035067</v>
      </c>
      <c r="C159" s="673" t="s">
        <v>78</v>
      </c>
      <c r="D159" s="549">
        <v>12</v>
      </c>
      <c r="E159" s="549">
        <v>30</v>
      </c>
      <c r="F159" s="550">
        <v>29.65</v>
      </c>
      <c r="G159" s="551">
        <v>34</v>
      </c>
      <c r="H159" s="552">
        <f>KAPAK!$O$3</f>
        <v>5</v>
      </c>
      <c r="I159" s="571">
        <v>0.01</v>
      </c>
      <c r="J159" s="554">
        <f t="shared" si="13"/>
        <v>18.776455500000001</v>
      </c>
      <c r="K159" s="555">
        <f>(J159+(J159*KAPAK!$Q$3))</f>
        <v>23.470569375</v>
      </c>
      <c r="L159" s="47" t="str">
        <f>IF(J159=M159,"","FİYAT DEĞİŞİKLİĞİ")</f>
        <v>FİYAT DEĞİŞİKLİĞİ</v>
      </c>
      <c r="M159" s="77">
        <v>8.1501849000000011</v>
      </c>
    </row>
    <row r="160" spans="1:13" s="25" customFormat="1">
      <c r="A160" s="276">
        <v>68390675</v>
      </c>
      <c r="B160" s="147">
        <v>8690637972362</v>
      </c>
      <c r="C160" s="679" t="s">
        <v>283</v>
      </c>
      <c r="D160" s="589">
        <v>12</v>
      </c>
      <c r="E160" s="589">
        <v>100</v>
      </c>
      <c r="F160" s="550">
        <v>39.1</v>
      </c>
      <c r="G160" s="551">
        <v>14</v>
      </c>
      <c r="H160" s="552">
        <f>KAPAK!$O$3</f>
        <v>5</v>
      </c>
      <c r="I160" s="590">
        <v>0.01</v>
      </c>
      <c r="J160" s="591">
        <f t="shared" si="13"/>
        <v>32.264146999999994</v>
      </c>
      <c r="K160" s="591">
        <f>(J160+(J160*KAPAK!$Q$3))</f>
        <v>40.330183749999989</v>
      </c>
      <c r="L160" s="47" t="str">
        <f t="shared" si="15"/>
        <v>FİYAT DEĞİŞİKLİĞİ</v>
      </c>
      <c r="M160" s="77">
        <v>11.799930999999999</v>
      </c>
    </row>
    <row r="161" spans="1:13" s="25" customFormat="1">
      <c r="A161" s="275">
        <v>68579961</v>
      </c>
      <c r="B161" s="150">
        <v>8690637994678</v>
      </c>
      <c r="C161" s="681" t="s">
        <v>356</v>
      </c>
      <c r="D161" s="562">
        <v>12</v>
      </c>
      <c r="E161" s="562">
        <v>36</v>
      </c>
      <c r="F161" s="550">
        <v>56.01</v>
      </c>
      <c r="G161" s="551">
        <v>35</v>
      </c>
      <c r="H161" s="552">
        <f>KAPAK!$O$3</f>
        <v>5</v>
      </c>
      <c r="I161" s="563">
        <v>0.01</v>
      </c>
      <c r="J161" s="564">
        <f t="shared" si="13"/>
        <v>34.932036750000002</v>
      </c>
      <c r="K161" s="564">
        <f>(J161+(J161*KAPAK!$Q$3))</f>
        <v>43.665045937500004</v>
      </c>
      <c r="L161" s="47" t="str">
        <f t="shared" si="15"/>
        <v>FİYAT DEĞİŞİKLİĞİ</v>
      </c>
      <c r="M161" s="77">
        <v>17.029205999999999</v>
      </c>
    </row>
    <row r="162" spans="1:13" s="25" customFormat="1">
      <c r="A162" s="275">
        <v>68579963</v>
      </c>
      <c r="B162" s="150">
        <v>8690637994661</v>
      </c>
      <c r="C162" s="681" t="s">
        <v>343</v>
      </c>
      <c r="D162" s="562">
        <v>12</v>
      </c>
      <c r="E162" s="562">
        <v>36</v>
      </c>
      <c r="F162" s="550">
        <v>56.01</v>
      </c>
      <c r="G162" s="551">
        <v>35</v>
      </c>
      <c r="H162" s="552">
        <f>KAPAK!$O$3</f>
        <v>5</v>
      </c>
      <c r="I162" s="563">
        <v>0.01</v>
      </c>
      <c r="J162" s="564">
        <f t="shared" si="13"/>
        <v>34.932036750000002</v>
      </c>
      <c r="K162" s="564">
        <f>(J162+(J162*KAPAK!$Q$3))</f>
        <v>43.665045937500004</v>
      </c>
      <c r="L162" s="47" t="str">
        <f t="shared" si="15"/>
        <v>FİYAT DEĞİŞİKLİĞİ</v>
      </c>
      <c r="M162" s="77">
        <v>17.029205999999999</v>
      </c>
    </row>
    <row r="163" spans="1:13" s="25" customFormat="1" ht="20.25" thickBot="1">
      <c r="A163" s="273">
        <v>68579959</v>
      </c>
      <c r="B163" s="107">
        <v>8690637994654</v>
      </c>
      <c r="C163" s="672" t="s">
        <v>344</v>
      </c>
      <c r="D163" s="567">
        <v>12</v>
      </c>
      <c r="E163" s="567">
        <v>36</v>
      </c>
      <c r="F163" s="550">
        <v>56.01</v>
      </c>
      <c r="G163" s="551">
        <v>35</v>
      </c>
      <c r="H163" s="552">
        <f>KAPAK!$O$3</f>
        <v>5</v>
      </c>
      <c r="I163" s="568">
        <v>0.01</v>
      </c>
      <c r="J163" s="569">
        <f t="shared" si="13"/>
        <v>34.932036750000002</v>
      </c>
      <c r="K163" s="569">
        <f>(J163+(J163*KAPAK!$Q$3))</f>
        <v>43.665045937500004</v>
      </c>
      <c r="L163" s="47" t="str">
        <f t="shared" si="15"/>
        <v>FİYAT DEĞİŞİKLİĞİ</v>
      </c>
      <c r="M163" s="77">
        <v>17.029205999999999</v>
      </c>
    </row>
    <row r="164" spans="1:13">
      <c r="L164" s="47"/>
    </row>
    <row r="165" spans="1:13">
      <c r="C165" s="7"/>
      <c r="D165" s="1"/>
      <c r="L165" s="47"/>
    </row>
    <row r="166" spans="1:13">
      <c r="C166" s="7"/>
      <c r="D166" s="1"/>
      <c r="L166" s="47"/>
    </row>
    <row r="167" spans="1:13">
      <c r="C167" s="7"/>
      <c r="D167" s="1"/>
      <c r="L167" s="47"/>
    </row>
    <row r="168" spans="1:13">
      <c r="C168" s="7"/>
      <c r="D168" s="1"/>
      <c r="L168" s="47"/>
    </row>
    <row r="169" spans="1:13">
      <c r="C169" s="7"/>
      <c r="D169" s="1"/>
      <c r="L169" s="47"/>
    </row>
    <row r="170" spans="1:13">
      <c r="L170" s="47"/>
    </row>
    <row r="171" spans="1:13">
      <c r="L171" s="47"/>
    </row>
    <row r="172" spans="1:13">
      <c r="L172" s="47"/>
    </row>
    <row r="173" spans="1:13">
      <c r="L173" s="47"/>
    </row>
    <row r="174" spans="1:13">
      <c r="L174" s="47"/>
    </row>
    <row r="175" spans="1:13">
      <c r="L175" s="47"/>
    </row>
    <row r="176" spans="1:13">
      <c r="L176" s="47"/>
    </row>
    <row r="177" spans="11:12">
      <c r="L177" s="47"/>
    </row>
    <row r="178" spans="11:12">
      <c r="L178" s="47"/>
    </row>
    <row r="179" spans="11:12">
      <c r="L179" s="47"/>
    </row>
    <row r="180" spans="11:12">
      <c r="L180" s="47"/>
    </row>
    <row r="181" spans="11:12">
      <c r="L181" s="47"/>
    </row>
    <row r="182" spans="11:12">
      <c r="L182" s="47"/>
    </row>
    <row r="183" spans="11:12">
      <c r="L183" s="47"/>
    </row>
    <row r="184" spans="11:12">
      <c r="L184" s="47"/>
    </row>
    <row r="185" spans="11:12">
      <c r="L185" s="47"/>
    </row>
    <row r="186" spans="11:12">
      <c r="L186" s="47"/>
    </row>
    <row r="187" spans="11:12">
      <c r="K187" s="35"/>
      <c r="L187" s="47"/>
    </row>
    <row r="188" spans="11:12">
      <c r="K188" s="35"/>
      <c r="L188" s="47"/>
    </row>
    <row r="189" spans="11:12">
      <c r="K189" s="35"/>
    </row>
    <row r="190" spans="11:12">
      <c r="K190" s="35"/>
    </row>
    <row r="191" spans="11:12">
      <c r="K191" s="35"/>
    </row>
    <row r="192" spans="11:12">
      <c r="K192" s="35"/>
    </row>
    <row r="193" spans="11:11">
      <c r="K193" s="35"/>
    </row>
    <row r="194" spans="11:11">
      <c r="K194" s="35"/>
    </row>
    <row r="195" spans="11:11">
      <c r="K195" s="35"/>
    </row>
    <row r="196" spans="11:11">
      <c r="K196" s="35"/>
    </row>
    <row r="197" spans="11:11">
      <c r="K197" s="35"/>
    </row>
    <row r="198" spans="11:11">
      <c r="K198" s="35"/>
    </row>
    <row r="199" spans="11:11">
      <c r="K199" s="35"/>
    </row>
    <row r="200" spans="11:11">
      <c r="K200" s="35"/>
    </row>
    <row r="201" spans="11:11">
      <c r="K201" s="35"/>
    </row>
    <row r="202" spans="11:11">
      <c r="K202" s="35"/>
    </row>
    <row r="203" spans="11:11">
      <c r="K203" s="35"/>
    </row>
    <row r="204" spans="11:11">
      <c r="K204" s="35"/>
    </row>
    <row r="205" spans="11:11">
      <c r="K205" s="35"/>
    </row>
    <row r="206" spans="11:11">
      <c r="K206" s="35"/>
    </row>
    <row r="207" spans="11:11">
      <c r="K207" s="35"/>
    </row>
    <row r="208" spans="11:11">
      <c r="K208" s="35"/>
    </row>
    <row r="209" spans="11:11">
      <c r="K209" s="35"/>
    </row>
    <row r="210" spans="11:11">
      <c r="K210" s="35"/>
    </row>
    <row r="211" spans="11:11">
      <c r="K211" s="35"/>
    </row>
    <row r="212" spans="11:11">
      <c r="K212" s="35"/>
    </row>
    <row r="213" spans="11:11">
      <c r="K213" s="35"/>
    </row>
    <row r="214" spans="11:11">
      <c r="K214" s="35"/>
    </row>
    <row r="215" spans="11:11">
      <c r="K215" s="35"/>
    </row>
    <row r="216" spans="11:11">
      <c r="K216" s="35"/>
    </row>
    <row r="217" spans="11:11">
      <c r="K217" s="35"/>
    </row>
    <row r="218" spans="11:11">
      <c r="K218" s="35"/>
    </row>
    <row r="219" spans="11:11">
      <c r="K219" s="35"/>
    </row>
    <row r="220" spans="11:11">
      <c r="K220" s="35"/>
    </row>
    <row r="221" spans="11:11">
      <c r="K221" s="35"/>
    </row>
    <row r="222" spans="11:11">
      <c r="K222" s="35"/>
    </row>
    <row r="223" spans="11:11">
      <c r="K223" s="35"/>
    </row>
    <row r="224" spans="11:11">
      <c r="K224" s="35"/>
    </row>
    <row r="225" spans="11:11">
      <c r="K225" s="35"/>
    </row>
    <row r="226" spans="11:11">
      <c r="K226" s="35"/>
    </row>
    <row r="227" spans="11:11">
      <c r="K227" s="35"/>
    </row>
    <row r="228" spans="11:11">
      <c r="K228" s="35"/>
    </row>
    <row r="229" spans="11:11">
      <c r="K229" s="35"/>
    </row>
    <row r="230" spans="11:11">
      <c r="K230" s="35"/>
    </row>
    <row r="231" spans="11:11">
      <c r="K231" s="35"/>
    </row>
    <row r="232" spans="11:11">
      <c r="K232" s="35"/>
    </row>
    <row r="233" spans="11:11">
      <c r="K233" s="35"/>
    </row>
    <row r="234" spans="11:11">
      <c r="K234" s="35"/>
    </row>
    <row r="235" spans="11:11">
      <c r="K235" s="35"/>
    </row>
    <row r="236" spans="11:11">
      <c r="K236" s="35"/>
    </row>
    <row r="237" spans="11:11">
      <c r="K237" s="35"/>
    </row>
    <row r="238" spans="11:11">
      <c r="K238" s="35"/>
    </row>
    <row r="239" spans="11:11">
      <c r="K239" s="35"/>
    </row>
  </sheetData>
  <autoFilter ref="A2:M163" xr:uid="{00000000-0009-0000-0000-000001000000}"/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179B-B2C6-4975-830D-C1D8430604E2}">
  <dimension ref="A1:A494"/>
  <sheetViews>
    <sheetView topLeftCell="A481" workbookViewId="0">
      <selection sqref="A1:A494"/>
    </sheetView>
  </sheetViews>
  <sheetFormatPr defaultRowHeight="12.75"/>
  <cols>
    <col min="1" max="1" width="11.85546875" bestFit="1" customWidth="1"/>
  </cols>
  <sheetData>
    <row r="1" spans="1:1" ht="19.5">
      <c r="A1" s="108">
        <v>67293883</v>
      </c>
    </row>
    <row r="2" spans="1:1" ht="19.5">
      <c r="A2" s="108">
        <v>67293891</v>
      </c>
    </row>
    <row r="3" spans="1:1" ht="19.5">
      <c r="A3" s="108">
        <v>67767533</v>
      </c>
    </row>
    <row r="4" spans="1:1" ht="19.5">
      <c r="A4" s="108">
        <v>67754288</v>
      </c>
    </row>
    <row r="5" spans="1:1" ht="19.5">
      <c r="A5" s="60">
        <v>68612788</v>
      </c>
    </row>
    <row r="6" spans="1:1" ht="19.5">
      <c r="A6" s="97">
        <v>67101470</v>
      </c>
    </row>
    <row r="7" spans="1:1" ht="19.5">
      <c r="A7" s="108">
        <v>67293879</v>
      </c>
    </row>
    <row r="8" spans="1:1" ht="20.25" thickBot="1">
      <c r="A8" s="171">
        <v>67754290</v>
      </c>
    </row>
    <row r="9" spans="1:1" ht="19.5">
      <c r="A9" s="99">
        <v>67293875</v>
      </c>
    </row>
    <row r="10" spans="1:1" ht="19.5">
      <c r="A10" s="99">
        <v>67293858</v>
      </c>
    </row>
    <row r="11" spans="1:1" ht="19.5">
      <c r="A11" s="108">
        <v>67780156</v>
      </c>
    </row>
    <row r="12" spans="1:1" ht="20.25" thickBot="1">
      <c r="A12" s="106">
        <v>67780152</v>
      </c>
    </row>
    <row r="13" spans="1:1" ht="19.5">
      <c r="A13" s="99">
        <v>68676885</v>
      </c>
    </row>
    <row r="14" spans="1:1" ht="19.5">
      <c r="A14" s="99">
        <v>67101442</v>
      </c>
    </row>
    <row r="15" spans="1:1" ht="19.5">
      <c r="A15" s="97">
        <v>67239841</v>
      </c>
    </row>
    <row r="16" spans="1:1" ht="19.5">
      <c r="A16" s="97">
        <v>67867064</v>
      </c>
    </row>
    <row r="17" spans="1:1" ht="19.5">
      <c r="A17" s="97">
        <v>67101569</v>
      </c>
    </row>
    <row r="18" spans="1:1" ht="19.5">
      <c r="A18" s="97">
        <v>67101446</v>
      </c>
    </row>
    <row r="19" spans="1:1" ht="19.5">
      <c r="A19" s="97">
        <v>67101581</v>
      </c>
    </row>
    <row r="20" spans="1:1" ht="20.25" thickBot="1">
      <c r="A20" s="101">
        <v>68225196</v>
      </c>
    </row>
    <row r="21" spans="1:1" ht="20.25" thickBot="1">
      <c r="A21" s="295">
        <v>69651447</v>
      </c>
    </row>
    <row r="22" spans="1:1" ht="19.5">
      <c r="A22" s="173">
        <v>68832485</v>
      </c>
    </row>
    <row r="23" spans="1:1" ht="19.5">
      <c r="A23" s="296">
        <v>69651449</v>
      </c>
    </row>
    <row r="24" spans="1:1" ht="19.5">
      <c r="A24" s="137">
        <v>67474578</v>
      </c>
    </row>
    <row r="25" spans="1:1" ht="19.5">
      <c r="A25" s="140">
        <v>67129108</v>
      </c>
    </row>
    <row r="26" spans="1:1" ht="19.5">
      <c r="A26" s="140">
        <v>67476103</v>
      </c>
    </row>
    <row r="27" spans="1:1" ht="19.5">
      <c r="A27" s="140">
        <v>20264420</v>
      </c>
    </row>
    <row r="28" spans="1:1" ht="19.5">
      <c r="A28" s="140">
        <v>20292362</v>
      </c>
    </row>
    <row r="29" spans="1:1" ht="19.5">
      <c r="A29" s="140">
        <v>20292365</v>
      </c>
    </row>
    <row r="30" spans="1:1" ht="19.5">
      <c r="A30" s="140">
        <v>67129112</v>
      </c>
    </row>
    <row r="31" spans="1:1" ht="19.5">
      <c r="A31" s="140">
        <v>67129110</v>
      </c>
    </row>
    <row r="32" spans="1:1" ht="19.5">
      <c r="A32" s="296">
        <v>69651451</v>
      </c>
    </row>
    <row r="33" spans="1:1" ht="19.5">
      <c r="A33" s="140">
        <v>21004809</v>
      </c>
    </row>
    <row r="34" spans="1:1" ht="20.25" thickBot="1">
      <c r="A34" s="142">
        <v>20264419</v>
      </c>
    </row>
    <row r="35" spans="1:1" ht="19.5">
      <c r="A35" s="60">
        <v>69738266</v>
      </c>
    </row>
    <row r="36" spans="1:1" ht="19.5">
      <c r="A36" s="99">
        <v>21042007</v>
      </c>
    </row>
    <row r="37" spans="1:1" ht="19.5">
      <c r="A37" s="99">
        <v>21042012</v>
      </c>
    </row>
    <row r="38" spans="1:1" ht="19.5">
      <c r="A38" s="99">
        <v>21042017</v>
      </c>
    </row>
    <row r="39" spans="1:1" ht="19.5">
      <c r="A39" s="99">
        <v>21041975</v>
      </c>
    </row>
    <row r="40" spans="1:1" ht="19.5">
      <c r="A40" s="99">
        <v>21041980</v>
      </c>
    </row>
    <row r="41" spans="1:1" ht="20.25" thickBot="1">
      <c r="A41" s="100">
        <v>21041965</v>
      </c>
    </row>
    <row r="42" spans="1:1" ht="19.5">
      <c r="A42" s="144">
        <v>70008727</v>
      </c>
    </row>
    <row r="43" spans="1:1" ht="20.25" thickBot="1">
      <c r="A43" s="106">
        <v>70008728</v>
      </c>
    </row>
    <row r="44" spans="1:1" ht="19.5">
      <c r="A44" s="104">
        <v>70008730</v>
      </c>
    </row>
    <row r="45" spans="1:1" ht="19.5">
      <c r="A45" s="144">
        <v>68885197</v>
      </c>
    </row>
    <row r="46" spans="1:1" ht="20.25" thickBot="1">
      <c r="A46" s="106">
        <v>70008729</v>
      </c>
    </row>
    <row r="47" spans="1:1" ht="19.5">
      <c r="A47" s="104">
        <v>70003552</v>
      </c>
    </row>
    <row r="48" spans="1:1" ht="19.5">
      <c r="A48" s="144">
        <v>68884160</v>
      </c>
    </row>
    <row r="49" spans="1:1" ht="20.25" thickBot="1">
      <c r="A49" s="106">
        <v>70003551</v>
      </c>
    </row>
    <row r="50" spans="1:1" ht="19.5">
      <c r="A50" s="146">
        <v>70020251</v>
      </c>
    </row>
    <row r="51" spans="1:1" ht="20.25" thickBot="1">
      <c r="A51" s="106">
        <v>20018093</v>
      </c>
    </row>
    <row r="52" spans="1:1" ht="19.5">
      <c r="A52" s="166">
        <v>68422097</v>
      </c>
    </row>
    <row r="53" spans="1:1" ht="19.5">
      <c r="A53" s="97">
        <v>68422099</v>
      </c>
    </row>
    <row r="54" spans="1:1" ht="19.5">
      <c r="A54" s="97">
        <v>68422095</v>
      </c>
    </row>
    <row r="55" spans="1:1" ht="19.5">
      <c r="A55" s="97">
        <v>68422101</v>
      </c>
    </row>
    <row r="56" spans="1:1" ht="19.5">
      <c r="A56" s="99">
        <v>68422103</v>
      </c>
    </row>
    <row r="57" spans="1:1" ht="19.5">
      <c r="A57" s="99">
        <v>67307641</v>
      </c>
    </row>
    <row r="58" spans="1:1" ht="19.5">
      <c r="A58" s="97">
        <v>21122114</v>
      </c>
    </row>
    <row r="59" spans="1:1" ht="19.5">
      <c r="A59" s="97">
        <v>70004590</v>
      </c>
    </row>
    <row r="60" spans="1:1" ht="20.25" thickBot="1">
      <c r="A60" s="178">
        <v>68436161</v>
      </c>
    </row>
    <row r="61" spans="1:1" ht="19.5">
      <c r="A61" s="99">
        <v>68919190</v>
      </c>
    </row>
    <row r="62" spans="1:1" ht="19.5">
      <c r="A62" s="97">
        <v>67277839</v>
      </c>
    </row>
    <row r="63" spans="1:1" ht="19.5">
      <c r="A63" s="99">
        <v>70003292</v>
      </c>
    </row>
    <row r="64" spans="1:1" ht="19.5">
      <c r="A64" s="97">
        <v>70003293</v>
      </c>
    </row>
    <row r="65" spans="1:1" ht="19.5">
      <c r="A65" s="97">
        <v>20030941</v>
      </c>
    </row>
    <row r="66" spans="1:1" ht="20.25" thickBot="1">
      <c r="A66" s="100">
        <v>20030944</v>
      </c>
    </row>
    <row r="67" spans="1:1" ht="19.5">
      <c r="A67" s="104">
        <v>68611772</v>
      </c>
    </row>
    <row r="68" spans="1:1" ht="19.5">
      <c r="A68" s="108">
        <v>68611770</v>
      </c>
    </row>
    <row r="69" spans="1:1" ht="19.5">
      <c r="A69" s="108">
        <v>68611750</v>
      </c>
    </row>
    <row r="70" spans="1:1" ht="20.25" thickBot="1">
      <c r="A70" s="106">
        <v>68611748</v>
      </c>
    </row>
    <row r="71" spans="1:1" ht="19.5">
      <c r="A71" s="97">
        <v>68611760</v>
      </c>
    </row>
    <row r="72" spans="1:1" ht="19.5">
      <c r="A72" s="97">
        <v>68611752</v>
      </c>
    </row>
    <row r="73" spans="1:1" ht="19.5">
      <c r="A73" s="97">
        <v>68611768</v>
      </c>
    </row>
    <row r="74" spans="1:1" ht="19.5">
      <c r="A74" s="97">
        <v>68611762</v>
      </c>
    </row>
    <row r="75" spans="1:1" ht="19.5">
      <c r="A75" s="97">
        <v>68611766</v>
      </c>
    </row>
    <row r="76" spans="1:1" ht="19.5">
      <c r="A76" s="97">
        <v>68611764</v>
      </c>
    </row>
    <row r="77" spans="1:1" ht="19.5">
      <c r="A77" s="97">
        <v>68611758</v>
      </c>
    </row>
    <row r="78" spans="1:1" ht="19.5">
      <c r="A78" s="97">
        <v>68611756</v>
      </c>
    </row>
    <row r="79" spans="1:1" ht="19.5">
      <c r="A79" s="97">
        <v>68611754</v>
      </c>
    </row>
    <row r="80" spans="1:1" ht="19.5">
      <c r="A80" s="97">
        <v>68611746</v>
      </c>
    </row>
    <row r="81" spans="1:1" ht="19.5">
      <c r="A81" s="97">
        <v>68611743</v>
      </c>
    </row>
    <row r="82" spans="1:1" ht="19.5">
      <c r="A82" s="99">
        <v>68905613</v>
      </c>
    </row>
    <row r="83" spans="1:1" ht="19.5">
      <c r="A83" s="97">
        <v>68905603</v>
      </c>
    </row>
    <row r="84" spans="1:1" ht="19.5">
      <c r="A84" s="97">
        <v>68905601</v>
      </c>
    </row>
    <row r="85" spans="1:1" ht="19.5">
      <c r="A85" s="97">
        <v>68905605</v>
      </c>
    </row>
    <row r="86" spans="1:1" ht="19.5">
      <c r="A86" s="97">
        <v>68905609</v>
      </c>
    </row>
    <row r="87" spans="1:1" ht="20.25" thickBot="1">
      <c r="A87" s="97">
        <v>68905607</v>
      </c>
    </row>
    <row r="88" spans="1:1" ht="20.25" thickBot="1">
      <c r="A88" s="66">
        <v>68880364</v>
      </c>
    </row>
    <row r="89" spans="1:1" ht="19.5">
      <c r="A89" s="97">
        <v>68880366</v>
      </c>
    </row>
    <row r="90" spans="1:1" ht="20.25" thickBot="1">
      <c r="A90" s="100">
        <v>68880347</v>
      </c>
    </row>
    <row r="91" spans="1:1" ht="19.5">
      <c r="A91" s="115">
        <v>68167038</v>
      </c>
    </row>
    <row r="92" spans="1:1" ht="19.5">
      <c r="A92" s="97">
        <v>68167040</v>
      </c>
    </row>
    <row r="93" spans="1:1" ht="19.5">
      <c r="A93" s="97">
        <v>68167044</v>
      </c>
    </row>
    <row r="94" spans="1:1" ht="20.25" thickBot="1">
      <c r="A94" s="101">
        <v>68225198</v>
      </c>
    </row>
    <row r="95" spans="1:1" ht="19.5">
      <c r="A95" s="266">
        <v>70009141</v>
      </c>
    </row>
    <row r="96" spans="1:1" ht="20.25" thickBot="1">
      <c r="A96" s="267">
        <v>70005997</v>
      </c>
    </row>
    <row r="97" spans="1:1" ht="20.25" thickBot="1">
      <c r="A97" s="268">
        <v>68889988</v>
      </c>
    </row>
    <row r="98" spans="1:1" ht="19.5">
      <c r="A98" s="266">
        <v>67460869</v>
      </c>
    </row>
    <row r="99" spans="1:1" ht="19.5">
      <c r="A99" s="269">
        <v>67438382</v>
      </c>
    </row>
    <row r="100" spans="1:1" ht="20.25" thickBot="1">
      <c r="A100" s="267">
        <v>20217230</v>
      </c>
    </row>
    <row r="101" spans="1:1" ht="19.5">
      <c r="A101" s="279">
        <v>70009140</v>
      </c>
    </row>
    <row r="102" spans="1:1" ht="19.5">
      <c r="A102" s="269">
        <v>70003152</v>
      </c>
    </row>
    <row r="103" spans="1:1" ht="19.5">
      <c r="A103" s="266">
        <v>67438385</v>
      </c>
    </row>
    <row r="104" spans="1:1" ht="19.5">
      <c r="A104" s="269">
        <v>67460696</v>
      </c>
    </row>
    <row r="105" spans="1:1" ht="20.25" thickBot="1">
      <c r="A105" s="267">
        <v>20217232</v>
      </c>
    </row>
    <row r="106" spans="1:1" ht="19.5">
      <c r="A106" s="266">
        <v>70020682</v>
      </c>
    </row>
    <row r="107" spans="1:1" ht="19.5">
      <c r="A107" s="270">
        <v>21083546</v>
      </c>
    </row>
    <row r="108" spans="1:1" ht="20.25" thickBot="1">
      <c r="A108" s="271">
        <v>68889986</v>
      </c>
    </row>
    <row r="109" spans="1:1" ht="19.5">
      <c r="A109" s="266">
        <v>20052925</v>
      </c>
    </row>
    <row r="110" spans="1:1" ht="19.5">
      <c r="A110" s="269">
        <v>67458287</v>
      </c>
    </row>
    <row r="111" spans="1:1" ht="19.5">
      <c r="A111" s="269">
        <v>20052929</v>
      </c>
    </row>
    <row r="112" spans="1:1" ht="20.25" thickBot="1">
      <c r="A112" s="267">
        <v>67021719</v>
      </c>
    </row>
    <row r="113" spans="1:1" ht="20.25" thickBot="1">
      <c r="A113" s="267">
        <v>67565711</v>
      </c>
    </row>
    <row r="114" spans="1:1" ht="19.5">
      <c r="A114" s="266">
        <v>70006868</v>
      </c>
    </row>
    <row r="115" spans="1:1" ht="20.25" thickBot="1">
      <c r="A115" s="267">
        <v>70006862</v>
      </c>
    </row>
    <row r="116" spans="1:1" ht="20.25" thickBot="1">
      <c r="A116" s="267">
        <v>67419192</v>
      </c>
    </row>
    <row r="117" spans="1:1" ht="20.25" thickBot="1">
      <c r="A117" s="271">
        <v>68942164</v>
      </c>
    </row>
    <row r="118" spans="1:1" ht="19.5">
      <c r="A118" s="266">
        <v>67460699</v>
      </c>
    </row>
    <row r="119" spans="1:1" ht="19.5">
      <c r="A119" s="269">
        <v>67464015</v>
      </c>
    </row>
    <row r="120" spans="1:1" ht="20.25" thickBot="1">
      <c r="A120" s="267">
        <v>70006863</v>
      </c>
    </row>
    <row r="121" spans="1:1" ht="19.5">
      <c r="A121" s="266">
        <v>67460698</v>
      </c>
    </row>
    <row r="122" spans="1:1" ht="19.5">
      <c r="A122" s="269">
        <v>67463551</v>
      </c>
    </row>
    <row r="123" spans="1:1" ht="20.25" thickBot="1">
      <c r="A123" s="267">
        <v>70006864</v>
      </c>
    </row>
    <row r="124" spans="1:1" ht="19.5">
      <c r="A124" s="266">
        <v>20052923</v>
      </c>
    </row>
    <row r="125" spans="1:1" ht="19.5">
      <c r="A125" s="269">
        <v>70003580</v>
      </c>
    </row>
    <row r="126" spans="1:1" ht="19.5">
      <c r="A126" s="266">
        <v>70001159</v>
      </c>
    </row>
    <row r="127" spans="1:1" ht="20.25" thickBot="1">
      <c r="A127" s="267">
        <v>67493978</v>
      </c>
    </row>
    <row r="128" spans="1:1" ht="19.5">
      <c r="A128" s="280">
        <v>20052927</v>
      </c>
    </row>
    <row r="129" spans="1:1" ht="19.5">
      <c r="A129" s="282">
        <v>70003656</v>
      </c>
    </row>
    <row r="130" spans="1:1" ht="19.5">
      <c r="A130" s="282">
        <v>70003657</v>
      </c>
    </row>
    <row r="131" spans="1:1" ht="20.25" thickBot="1">
      <c r="A131" s="284">
        <v>67493976</v>
      </c>
    </row>
    <row r="132" spans="1:1" ht="19.5">
      <c r="A132" s="280">
        <v>68726020</v>
      </c>
    </row>
    <row r="133" spans="1:1" ht="19.5">
      <c r="A133" s="282">
        <v>68709387</v>
      </c>
    </row>
    <row r="134" spans="1:1" ht="19.5">
      <c r="A134" s="282">
        <v>68682798</v>
      </c>
    </row>
    <row r="135" spans="1:1" ht="20.25" thickBot="1">
      <c r="A135" s="286">
        <v>68709385</v>
      </c>
    </row>
    <row r="136" spans="1:1" ht="19.5">
      <c r="A136" s="280">
        <v>68699262</v>
      </c>
    </row>
    <row r="137" spans="1:1" ht="20.25" thickBot="1">
      <c r="A137" s="286">
        <v>68699260</v>
      </c>
    </row>
    <row r="138" spans="1:1" ht="19.5">
      <c r="A138" s="266">
        <v>21029756</v>
      </c>
    </row>
    <row r="139" spans="1:1" ht="19.5">
      <c r="A139" s="266">
        <v>68556457</v>
      </c>
    </row>
    <row r="140" spans="1:1" ht="19.5">
      <c r="A140" s="269">
        <v>20032425</v>
      </c>
    </row>
    <row r="141" spans="1:1" ht="19.5">
      <c r="A141" s="269">
        <v>67160704</v>
      </c>
    </row>
    <row r="142" spans="1:1" ht="19.5">
      <c r="A142" s="269">
        <v>20077260</v>
      </c>
    </row>
    <row r="143" spans="1:1" ht="19.5">
      <c r="A143" s="269">
        <v>67681149</v>
      </c>
    </row>
    <row r="144" spans="1:1" ht="19.5">
      <c r="A144" s="269">
        <v>70006854</v>
      </c>
    </row>
    <row r="145" spans="1:1" ht="19.5">
      <c r="A145" s="269">
        <v>70021056</v>
      </c>
    </row>
    <row r="146" spans="1:1" ht="19.5">
      <c r="A146" s="269">
        <v>20022117</v>
      </c>
    </row>
    <row r="147" spans="1:1" ht="19.5">
      <c r="A147" s="288">
        <v>68284970</v>
      </c>
    </row>
    <row r="148" spans="1:1" ht="19.5">
      <c r="A148" s="270">
        <v>68284972</v>
      </c>
    </row>
    <row r="149" spans="1:1" ht="19.5">
      <c r="A149" s="272">
        <v>68504838</v>
      </c>
    </row>
    <row r="150" spans="1:1" ht="19.5">
      <c r="A150" s="272">
        <v>68504836</v>
      </c>
    </row>
    <row r="151" spans="1:1" ht="19.5">
      <c r="A151" s="274">
        <v>70006848</v>
      </c>
    </row>
    <row r="152" spans="1:1" ht="19.5">
      <c r="A152" s="272">
        <v>67959035</v>
      </c>
    </row>
    <row r="153" spans="1:1" ht="19.5">
      <c r="A153" s="272">
        <v>70021063</v>
      </c>
    </row>
    <row r="154" spans="1:1" ht="19.5">
      <c r="A154" s="272">
        <v>20032187</v>
      </c>
    </row>
    <row r="155" spans="1:1" ht="20.25" thickBot="1">
      <c r="A155" s="274">
        <v>20022119</v>
      </c>
    </row>
    <row r="156" spans="1:1" ht="19.5">
      <c r="A156" s="276">
        <v>68390675</v>
      </c>
    </row>
    <row r="157" spans="1:1" ht="19.5">
      <c r="A157" s="275">
        <v>68579961</v>
      </c>
    </row>
    <row r="158" spans="1:1" ht="19.5">
      <c r="A158" s="275">
        <v>68579963</v>
      </c>
    </row>
    <row r="159" spans="1:1" ht="20.25" thickBot="1">
      <c r="A159" s="273">
        <v>68579959</v>
      </c>
    </row>
    <row r="160" spans="1:1" ht="20.25" thickBot="1">
      <c r="A160" s="106">
        <v>70007538</v>
      </c>
    </row>
    <row r="161" spans="1:1" ht="19.5">
      <c r="A161" s="108">
        <v>68505409</v>
      </c>
    </row>
    <row r="162" spans="1:1" ht="20.25" thickBot="1">
      <c r="A162" s="106">
        <v>68505411</v>
      </c>
    </row>
    <row r="163" spans="1:1" ht="20.25" thickBot="1">
      <c r="A163" s="64">
        <v>69587708</v>
      </c>
    </row>
    <row r="164" spans="1:1" ht="19.5">
      <c r="A164" s="108">
        <v>68505419</v>
      </c>
    </row>
    <row r="165" spans="1:1" ht="20.25" thickBot="1">
      <c r="A165" s="106">
        <v>68505415</v>
      </c>
    </row>
    <row r="166" spans="1:1" ht="19.5">
      <c r="A166" s="60">
        <v>69587706</v>
      </c>
    </row>
    <row r="167" spans="1:1" ht="19.5">
      <c r="A167" s="60">
        <v>69716657</v>
      </c>
    </row>
    <row r="168" spans="1:1" ht="19.5">
      <c r="A168" s="108">
        <v>68505404</v>
      </c>
    </row>
    <row r="169" spans="1:1" ht="20.25" thickBot="1">
      <c r="A169" s="106">
        <v>68360635</v>
      </c>
    </row>
    <row r="170" spans="1:1" ht="20.25" thickBot="1">
      <c r="A170" s="106">
        <v>68488509</v>
      </c>
    </row>
    <row r="171" spans="1:1" ht="19.5">
      <c r="A171" s="68">
        <v>68836437</v>
      </c>
    </row>
    <row r="172" spans="1:1" ht="19.5">
      <c r="A172" s="62">
        <v>68836429</v>
      </c>
    </row>
    <row r="173" spans="1:1" ht="19.5">
      <c r="A173" s="62">
        <v>68836425</v>
      </c>
    </row>
    <row r="174" spans="1:1" ht="20.25" thickBot="1">
      <c r="A174" s="64">
        <v>68836427</v>
      </c>
    </row>
    <row r="175" spans="1:1" ht="20.25" thickBot="1">
      <c r="A175" s="66">
        <v>69587703</v>
      </c>
    </row>
    <row r="176" spans="1:1" ht="19.5">
      <c r="A176" s="104">
        <v>67976674</v>
      </c>
    </row>
    <row r="177" spans="1:1" ht="20.25" thickBot="1">
      <c r="A177" s="106">
        <v>67955594</v>
      </c>
    </row>
    <row r="178" spans="1:1" ht="20.25" thickBot="1">
      <c r="A178" s="176">
        <v>68505504</v>
      </c>
    </row>
    <row r="179" spans="1:1" ht="20.25" thickBot="1">
      <c r="A179" s="176">
        <v>68505510</v>
      </c>
    </row>
    <row r="180" spans="1:1" ht="19.5">
      <c r="A180" s="104">
        <v>68505512</v>
      </c>
    </row>
    <row r="181" spans="1:1" ht="20.25" thickBot="1">
      <c r="A181" s="106">
        <v>68505514</v>
      </c>
    </row>
    <row r="182" spans="1:1" ht="20.25" thickBot="1">
      <c r="A182" s="171">
        <v>68489660</v>
      </c>
    </row>
    <row r="183" spans="1:1" ht="19.5">
      <c r="A183" s="104">
        <v>68282993</v>
      </c>
    </row>
    <row r="184" spans="1:1" ht="20.25" thickBot="1">
      <c r="A184" s="106">
        <v>68283003</v>
      </c>
    </row>
    <row r="185" spans="1:1" ht="20.25" thickBot="1">
      <c r="A185" s="171">
        <v>20035748</v>
      </c>
    </row>
    <row r="186" spans="1:1" ht="19.5">
      <c r="A186" s="144">
        <v>20036880</v>
      </c>
    </row>
    <row r="187" spans="1:1" ht="19.5">
      <c r="A187" s="149">
        <v>20036882</v>
      </c>
    </row>
    <row r="188" spans="1:1" ht="19.5">
      <c r="A188" s="104">
        <v>32013582</v>
      </c>
    </row>
    <row r="189" spans="1:1" ht="20.25" thickBot="1">
      <c r="A189" s="106">
        <v>32013617</v>
      </c>
    </row>
    <row r="190" spans="1:1" ht="19.5">
      <c r="A190" s="104">
        <v>21127409</v>
      </c>
    </row>
    <row r="191" spans="1:1" ht="19.5">
      <c r="A191" s="108">
        <v>21127401</v>
      </c>
    </row>
    <row r="192" spans="1:1" ht="19.5">
      <c r="A192" s="108">
        <v>21127848</v>
      </c>
    </row>
    <row r="193" spans="1:1" ht="19.5">
      <c r="A193" s="108">
        <v>68806325</v>
      </c>
    </row>
    <row r="194" spans="1:1" ht="20.25" thickBot="1">
      <c r="A194" s="106">
        <v>21127366</v>
      </c>
    </row>
    <row r="195" spans="1:1" ht="19.5">
      <c r="A195" s="68">
        <v>69652911</v>
      </c>
    </row>
    <row r="196" spans="1:1" ht="19.5">
      <c r="A196" s="104">
        <v>68229460</v>
      </c>
    </row>
    <row r="197" spans="1:1" ht="19.5">
      <c r="A197" s="108">
        <v>68229462</v>
      </c>
    </row>
    <row r="198" spans="1:1" ht="19.5">
      <c r="A198" s="108">
        <v>68229466</v>
      </c>
    </row>
    <row r="199" spans="1:1" ht="20.25" thickBot="1">
      <c r="A199" s="171">
        <v>68397582</v>
      </c>
    </row>
    <row r="200" spans="1:1" ht="19.5">
      <c r="A200" s="108">
        <v>67771771</v>
      </c>
    </row>
    <row r="201" spans="1:1" ht="20.25" thickBot="1">
      <c r="A201" s="106">
        <v>67771777</v>
      </c>
    </row>
    <row r="202" spans="1:1" ht="19.5">
      <c r="A202" s="99">
        <v>68282956</v>
      </c>
    </row>
    <row r="203" spans="1:1" ht="19.5">
      <c r="A203" s="97">
        <v>68282961</v>
      </c>
    </row>
    <row r="204" spans="1:1" ht="20.25" thickBot="1">
      <c r="A204" s="100">
        <v>68282959</v>
      </c>
    </row>
    <row r="205" spans="1:1" ht="19.5">
      <c r="A205" s="68">
        <v>68865027</v>
      </c>
    </row>
    <row r="206" spans="1:1" ht="19.5">
      <c r="A206" s="68">
        <v>68865025</v>
      </c>
    </row>
    <row r="207" spans="1:1" ht="19.5">
      <c r="A207" s="298">
        <v>68880385</v>
      </c>
    </row>
    <row r="208" spans="1:1" ht="19.5">
      <c r="A208" s="298">
        <v>68880383</v>
      </c>
    </row>
    <row r="209" spans="1:1" ht="19.5">
      <c r="A209" s="298">
        <v>68880387</v>
      </c>
    </row>
    <row r="210" spans="1:1" ht="19.5">
      <c r="A210" s="97">
        <v>69601273</v>
      </c>
    </row>
    <row r="211" spans="1:1" ht="20.25" thickBot="1">
      <c r="A211" s="101">
        <v>69601271</v>
      </c>
    </row>
    <row r="212" spans="1:1" ht="19.5">
      <c r="A212" s="62">
        <v>68636549</v>
      </c>
    </row>
    <row r="213" spans="1:1" ht="19.5">
      <c r="A213" s="108">
        <v>67705466</v>
      </c>
    </row>
    <row r="214" spans="1:1" ht="19.5">
      <c r="A214" s="108">
        <v>67705535</v>
      </c>
    </row>
    <row r="215" spans="1:1" ht="19.5">
      <c r="A215" s="108">
        <v>67705472</v>
      </c>
    </row>
    <row r="216" spans="1:1" ht="19.5">
      <c r="A216" s="108">
        <v>67706287</v>
      </c>
    </row>
    <row r="217" spans="1:1" ht="20.25" thickBot="1">
      <c r="A217" s="106">
        <v>67705537</v>
      </c>
    </row>
    <row r="218" spans="1:1" ht="20.25" thickBot="1">
      <c r="A218" s="64">
        <v>67935987</v>
      </c>
    </row>
    <row r="219" spans="1:1" ht="20.25" thickBot="1">
      <c r="A219" s="171">
        <v>67705523</v>
      </c>
    </row>
    <row r="220" spans="1:1" ht="19.5">
      <c r="A220" s="146">
        <v>67727306</v>
      </c>
    </row>
    <row r="221" spans="1:1" ht="19.5">
      <c r="A221" s="104">
        <v>68750546</v>
      </c>
    </row>
    <row r="222" spans="1:1" ht="19.5">
      <c r="A222" s="108">
        <v>68750544</v>
      </c>
    </row>
    <row r="223" spans="1:1" ht="19.5">
      <c r="A223" s="108">
        <v>68750528</v>
      </c>
    </row>
    <row r="224" spans="1:1" ht="20.25" thickBot="1">
      <c r="A224" s="106">
        <v>68750542</v>
      </c>
    </row>
    <row r="225" spans="1:1" ht="19.5">
      <c r="A225" s="144">
        <v>69731781</v>
      </c>
    </row>
    <row r="226" spans="1:1" ht="19.5">
      <c r="A226" s="149">
        <v>69731783</v>
      </c>
    </row>
    <row r="227" spans="1:1" ht="20.25" thickBot="1">
      <c r="A227" s="106">
        <v>69731785</v>
      </c>
    </row>
    <row r="228" spans="1:1" ht="19.5">
      <c r="A228" s="127">
        <v>67178753</v>
      </c>
    </row>
    <row r="229" spans="1:1" ht="19.5">
      <c r="A229" s="69">
        <v>69571094</v>
      </c>
    </row>
    <row r="230" spans="1:1" ht="19.5">
      <c r="A230" s="115">
        <v>67178755</v>
      </c>
    </row>
    <row r="231" spans="1:1" ht="19.5">
      <c r="A231" s="69">
        <v>69568550</v>
      </c>
    </row>
    <row r="232" spans="1:1" ht="20.25" thickBot="1">
      <c r="A232" s="117">
        <v>67390725</v>
      </c>
    </row>
    <row r="233" spans="1:1" ht="20.25" thickBot="1">
      <c r="A233" s="64">
        <v>69568547</v>
      </c>
    </row>
    <row r="234" spans="1:1" ht="19.5">
      <c r="A234" s="116">
        <v>67109386</v>
      </c>
    </row>
    <row r="235" spans="1:1" ht="19.5">
      <c r="A235" s="151">
        <v>69566863</v>
      </c>
    </row>
    <row r="236" spans="1:1" ht="19.5">
      <c r="A236" s="116">
        <v>21164101</v>
      </c>
    </row>
    <row r="237" spans="1:1" ht="19.5">
      <c r="A237" s="151">
        <v>69566859</v>
      </c>
    </row>
    <row r="238" spans="1:1" ht="20.25" thickBot="1">
      <c r="A238" s="118">
        <v>67390723</v>
      </c>
    </row>
    <row r="239" spans="1:1" ht="20.25" thickBot="1">
      <c r="A239" s="70">
        <v>69566857</v>
      </c>
    </row>
    <row r="240" spans="1:1" ht="19.5">
      <c r="A240" s="145">
        <v>68651065</v>
      </c>
    </row>
    <row r="241" spans="1:1" ht="19.5">
      <c r="A241" s="116">
        <v>68651059</v>
      </c>
    </row>
    <row r="242" spans="1:1" ht="19.5">
      <c r="A242" s="151">
        <v>69720061</v>
      </c>
    </row>
    <row r="243" spans="1:1" ht="20.25" thickBot="1">
      <c r="A243" s="107">
        <v>68651061</v>
      </c>
    </row>
    <row r="244" spans="1:1" ht="19.5">
      <c r="A244" s="145">
        <v>69739544</v>
      </c>
    </row>
    <row r="245" spans="1:1" ht="20.25" thickBot="1">
      <c r="A245" s="107">
        <v>69739542</v>
      </c>
    </row>
    <row r="246" spans="1:1" ht="19.5">
      <c r="A246" s="180">
        <v>20026903</v>
      </c>
    </row>
    <row r="247" spans="1:1" ht="20.25" thickBot="1">
      <c r="A247" s="165">
        <v>20026904</v>
      </c>
    </row>
    <row r="248" spans="1:1" ht="19.5">
      <c r="A248" s="105">
        <v>68793279</v>
      </c>
    </row>
    <row r="249" spans="1:1" ht="19.5">
      <c r="A249" s="105">
        <v>68911820</v>
      </c>
    </row>
    <row r="250" spans="1:1" ht="19.5">
      <c r="A250" s="105">
        <v>68793281</v>
      </c>
    </row>
    <row r="251" spans="1:1" ht="20.25" thickBot="1">
      <c r="A251" s="107">
        <v>68793277</v>
      </c>
    </row>
    <row r="252" spans="1:1" ht="19.5">
      <c r="A252" s="150">
        <v>67147478</v>
      </c>
    </row>
    <row r="253" spans="1:1" ht="19.5">
      <c r="A253" s="150">
        <v>21166552</v>
      </c>
    </row>
    <row r="254" spans="1:1" ht="19.5">
      <c r="A254" s="150">
        <v>21166554</v>
      </c>
    </row>
    <row r="255" spans="1:1" ht="20.25" thickBot="1">
      <c r="A255" s="107">
        <v>67674112</v>
      </c>
    </row>
    <row r="256" spans="1:1" ht="19.5">
      <c r="A256" s="145">
        <v>68656344</v>
      </c>
    </row>
    <row r="257" spans="1:1" ht="19.5">
      <c r="A257" s="60">
        <v>68656340</v>
      </c>
    </row>
    <row r="258" spans="1:1" ht="20.25" thickBot="1">
      <c r="A258" s="64">
        <v>68656338</v>
      </c>
    </row>
    <row r="259" spans="1:1" ht="19.5">
      <c r="A259" s="127">
        <v>67481378</v>
      </c>
    </row>
    <row r="260" spans="1:1" ht="19.5">
      <c r="A260" s="108">
        <v>68617194</v>
      </c>
    </row>
    <row r="261" spans="1:1" ht="19.5">
      <c r="A261" s="115">
        <v>67481382</v>
      </c>
    </row>
    <row r="262" spans="1:1" ht="19.5">
      <c r="A262" s="104">
        <v>68617192</v>
      </c>
    </row>
    <row r="263" spans="1:1" ht="20.25" thickBot="1">
      <c r="A263" s="106">
        <v>68617190</v>
      </c>
    </row>
    <row r="264" spans="1:1" ht="19.5">
      <c r="A264" s="114">
        <v>67481376</v>
      </c>
    </row>
    <row r="265" spans="1:1" ht="19.5">
      <c r="A265" s="114">
        <v>67481380</v>
      </c>
    </row>
    <row r="266" spans="1:1" ht="19.5">
      <c r="A266" s="104">
        <v>68617229</v>
      </c>
    </row>
    <row r="267" spans="1:1" ht="19.5">
      <c r="A267" s="104">
        <v>68617234</v>
      </c>
    </row>
    <row r="268" spans="1:1" ht="20.25" thickBot="1">
      <c r="A268" s="106">
        <v>68617220</v>
      </c>
    </row>
    <row r="269" spans="1:1" ht="19.5">
      <c r="A269" s="104">
        <v>68617226</v>
      </c>
    </row>
    <row r="270" spans="1:1" ht="14.25">
      <c r="A270" s="289">
        <v>68617223</v>
      </c>
    </row>
    <row r="271" spans="1:1" ht="20.25" thickBot="1">
      <c r="A271" s="171">
        <v>68666506</v>
      </c>
    </row>
    <row r="272" spans="1:1" ht="20.25" thickBot="1">
      <c r="A272" s="178">
        <v>68814653</v>
      </c>
    </row>
    <row r="273" spans="1:1" ht="20.25" thickBot="1">
      <c r="A273" s="152">
        <v>69711185</v>
      </c>
    </row>
    <row r="274" spans="1:1" ht="19.5">
      <c r="A274" s="104">
        <v>68213204</v>
      </c>
    </row>
    <row r="275" spans="1:1" ht="20.25" thickBot="1">
      <c r="A275" s="106">
        <v>68213206</v>
      </c>
    </row>
    <row r="276" spans="1:1" ht="19.5">
      <c r="A276" s="60">
        <v>68886476</v>
      </c>
    </row>
    <row r="277" spans="1:1" ht="20.25" thickBot="1">
      <c r="A277" s="64">
        <v>68886435</v>
      </c>
    </row>
    <row r="278" spans="1:1" ht="19.5">
      <c r="A278" s="104">
        <v>67722111</v>
      </c>
    </row>
    <row r="279" spans="1:1" ht="20.25" thickBot="1">
      <c r="A279" s="106">
        <v>67722109</v>
      </c>
    </row>
    <row r="280" spans="1:1" ht="19.5">
      <c r="A280" s="104">
        <v>67802825</v>
      </c>
    </row>
    <row r="281" spans="1:1" ht="20.25" thickBot="1">
      <c r="A281" s="106">
        <v>67802829</v>
      </c>
    </row>
    <row r="282" spans="1:1" ht="20.25" thickBot="1">
      <c r="A282" s="106">
        <v>67674116</v>
      </c>
    </row>
    <row r="283" spans="1:1" ht="19.5">
      <c r="A283" s="104">
        <v>69708325</v>
      </c>
    </row>
    <row r="284" spans="1:1" ht="19.5">
      <c r="A284" s="104">
        <v>68744384</v>
      </c>
    </row>
    <row r="285" spans="1:1" ht="19.5">
      <c r="A285" s="104">
        <v>69708319</v>
      </c>
    </row>
    <row r="286" spans="1:1" ht="19.5">
      <c r="A286" s="60">
        <v>68928755</v>
      </c>
    </row>
    <row r="287" spans="1:1" ht="19.5">
      <c r="A287" s="60">
        <v>68928757</v>
      </c>
    </row>
    <row r="288" spans="1:1" ht="19.5">
      <c r="A288" s="60">
        <v>69653115</v>
      </c>
    </row>
    <row r="289" spans="1:1" ht="19.5">
      <c r="A289" s="60">
        <v>69653117</v>
      </c>
    </row>
    <row r="290" spans="1:1" ht="19.5">
      <c r="A290" s="99">
        <v>69708317</v>
      </c>
    </row>
    <row r="291" spans="1:1" ht="19.5">
      <c r="A291" s="114">
        <v>68899757</v>
      </c>
    </row>
    <row r="292" spans="1:1" ht="19.5">
      <c r="A292" s="60">
        <v>69708321</v>
      </c>
    </row>
    <row r="293" spans="1:1" ht="19.5">
      <c r="A293" s="104">
        <v>68899765</v>
      </c>
    </row>
    <row r="294" spans="1:1" ht="19.5">
      <c r="A294" s="114">
        <v>68899755</v>
      </c>
    </row>
    <row r="295" spans="1:1" ht="19.5">
      <c r="A295" s="60">
        <v>69708315</v>
      </c>
    </row>
    <row r="296" spans="1:1" ht="19.5">
      <c r="A296" s="60">
        <v>69653110</v>
      </c>
    </row>
    <row r="297" spans="1:1" ht="19.5">
      <c r="A297" s="104">
        <v>68567233</v>
      </c>
    </row>
    <row r="298" spans="1:1" ht="19.5">
      <c r="A298" s="104">
        <v>68567234</v>
      </c>
    </row>
    <row r="299" spans="1:1" ht="20.25" thickBot="1">
      <c r="A299" s="64">
        <v>69653113</v>
      </c>
    </row>
    <row r="300" spans="1:1" ht="20.25" thickBot="1">
      <c r="A300" s="106">
        <v>68567242</v>
      </c>
    </row>
    <row r="301" spans="1:1" ht="19.5">
      <c r="A301" s="104">
        <v>20270364</v>
      </c>
    </row>
    <row r="302" spans="1:1" ht="19.5">
      <c r="A302" s="108">
        <v>20269949</v>
      </c>
    </row>
    <row r="303" spans="1:1" ht="19.5">
      <c r="A303" s="114">
        <v>67696590</v>
      </c>
    </row>
    <row r="304" spans="1:1" ht="19.5">
      <c r="A304" s="115">
        <v>67560528</v>
      </c>
    </row>
    <row r="305" spans="1:1" ht="19.5">
      <c r="A305" s="108">
        <v>67629547</v>
      </c>
    </row>
    <row r="306" spans="1:1" ht="19.5">
      <c r="A306" s="108">
        <v>68551648</v>
      </c>
    </row>
    <row r="307" spans="1:1" ht="19.5">
      <c r="A307" s="108">
        <v>68551650</v>
      </c>
    </row>
    <row r="308" spans="1:1" ht="19.5">
      <c r="A308" s="108">
        <v>68163843</v>
      </c>
    </row>
    <row r="309" spans="1:1" ht="19.5">
      <c r="A309" s="108">
        <v>68163845</v>
      </c>
    </row>
    <row r="310" spans="1:1" ht="19.5">
      <c r="A310" s="108">
        <v>67629543</v>
      </c>
    </row>
    <row r="311" spans="1:1" ht="20.25" thickBot="1">
      <c r="A311" s="182">
        <v>67629545</v>
      </c>
    </row>
    <row r="312" spans="1:1" ht="19.5">
      <c r="A312" s="104">
        <v>68457688</v>
      </c>
    </row>
    <row r="313" spans="1:1" ht="20.25" thickBot="1">
      <c r="A313" s="106">
        <v>68457684</v>
      </c>
    </row>
    <row r="314" spans="1:1" ht="19.5">
      <c r="A314" s="114">
        <v>68849090</v>
      </c>
    </row>
    <row r="315" spans="1:1" ht="19.5">
      <c r="A315" s="115">
        <v>68849092</v>
      </c>
    </row>
    <row r="316" spans="1:1" ht="19.5">
      <c r="A316" s="115">
        <v>68849106</v>
      </c>
    </row>
    <row r="317" spans="1:1" ht="19.5">
      <c r="A317" s="115">
        <v>68849108</v>
      </c>
    </row>
    <row r="318" spans="1:1" ht="19.5">
      <c r="A318" s="115">
        <v>68849102</v>
      </c>
    </row>
    <row r="319" spans="1:1" ht="19.5">
      <c r="A319" s="115">
        <v>68849094</v>
      </c>
    </row>
    <row r="320" spans="1:1" ht="19.5">
      <c r="A320" s="115">
        <v>68849096</v>
      </c>
    </row>
    <row r="321" spans="1:1" ht="19.5">
      <c r="A321" s="115">
        <v>68849088</v>
      </c>
    </row>
    <row r="322" spans="1:1" ht="20.25" thickBot="1">
      <c r="A322" s="117">
        <v>68849104</v>
      </c>
    </row>
    <row r="323" spans="1:1" ht="19.5">
      <c r="A323" s="60">
        <v>69717866</v>
      </c>
    </row>
    <row r="324" spans="1:1" ht="19.5">
      <c r="A324" s="62">
        <v>69717886</v>
      </c>
    </row>
    <row r="325" spans="1:1" ht="19.5">
      <c r="A325" s="62">
        <v>69717884</v>
      </c>
    </row>
    <row r="326" spans="1:1" ht="19.5">
      <c r="A326" s="62">
        <v>69717870</v>
      </c>
    </row>
    <row r="327" spans="1:1" ht="19.5">
      <c r="A327" s="62">
        <v>69717880</v>
      </c>
    </row>
    <row r="328" spans="1:1" ht="19.5">
      <c r="A328" s="62">
        <v>69717878</v>
      </c>
    </row>
    <row r="329" spans="1:1" ht="19.5">
      <c r="A329" s="62">
        <v>69717868</v>
      </c>
    </row>
    <row r="330" spans="1:1" ht="19.5">
      <c r="A330" s="62">
        <v>69717882</v>
      </c>
    </row>
    <row r="331" spans="1:1" ht="20.25" thickBot="1">
      <c r="A331" s="64">
        <v>69717876</v>
      </c>
    </row>
    <row r="332" spans="1:1" ht="19.5">
      <c r="A332" s="62">
        <v>69705333</v>
      </c>
    </row>
    <row r="333" spans="1:1" ht="19.5">
      <c r="A333" s="62">
        <v>69705403</v>
      </c>
    </row>
    <row r="334" spans="1:1" ht="19.5">
      <c r="A334" s="62">
        <v>69705277</v>
      </c>
    </row>
    <row r="335" spans="1:1" ht="19.5">
      <c r="A335" s="62">
        <v>69705323</v>
      </c>
    </row>
    <row r="336" spans="1:1" ht="20.25" thickBot="1">
      <c r="A336" s="64">
        <v>69723175</v>
      </c>
    </row>
    <row r="337" spans="1:1" ht="19.5">
      <c r="A337" s="115">
        <v>68829191</v>
      </c>
    </row>
    <row r="338" spans="1:1" ht="19.5">
      <c r="A338" s="115">
        <v>68829189</v>
      </c>
    </row>
    <row r="339" spans="1:1" ht="19.5">
      <c r="A339" s="115">
        <v>68829203</v>
      </c>
    </row>
    <row r="340" spans="1:1" ht="19.5">
      <c r="A340" s="115">
        <v>68829205</v>
      </c>
    </row>
    <row r="341" spans="1:1" ht="20.25" thickBot="1">
      <c r="A341" s="117">
        <v>68829201</v>
      </c>
    </row>
    <row r="342" spans="1:1" ht="19.5">
      <c r="A342" s="127">
        <v>68368505</v>
      </c>
    </row>
    <row r="343" spans="1:1" ht="19.5">
      <c r="A343" s="115">
        <v>68368514</v>
      </c>
    </row>
    <row r="344" spans="1:1" ht="19.5">
      <c r="A344" s="62">
        <v>68849098</v>
      </c>
    </row>
    <row r="345" spans="1:1" ht="19.5">
      <c r="A345" s="62">
        <v>68849100</v>
      </c>
    </row>
    <row r="346" spans="1:1" ht="20.25" thickBot="1">
      <c r="A346" s="64">
        <v>68849318</v>
      </c>
    </row>
    <row r="347" spans="1:1" ht="19.5">
      <c r="A347" s="104">
        <v>68884208</v>
      </c>
    </row>
    <row r="348" spans="1:1" ht="19.5">
      <c r="A348" s="104">
        <v>68884206</v>
      </c>
    </row>
    <row r="349" spans="1:1" ht="20.25" thickBot="1">
      <c r="A349" s="106">
        <v>68878854</v>
      </c>
    </row>
    <row r="350" spans="1:1" ht="19.5">
      <c r="A350" s="261">
        <v>68633875</v>
      </c>
    </row>
    <row r="351" spans="1:1" ht="19.5">
      <c r="A351" s="115">
        <v>68816715</v>
      </c>
    </row>
    <row r="352" spans="1:1" ht="20.25" thickBot="1">
      <c r="A352" s="117">
        <v>68816713</v>
      </c>
    </row>
    <row r="353" spans="1:1" ht="19.5">
      <c r="A353" s="114">
        <v>68649366</v>
      </c>
    </row>
    <row r="354" spans="1:1" ht="19.5">
      <c r="A354" s="60">
        <v>68660196</v>
      </c>
    </row>
    <row r="355" spans="1:1" ht="20.25" thickBot="1">
      <c r="A355" s="152">
        <v>68660194</v>
      </c>
    </row>
    <row r="356" spans="1:1" ht="20.25" thickBot="1">
      <c r="A356" s="121">
        <v>68471944</v>
      </c>
    </row>
    <row r="357" spans="1:1" ht="19.5">
      <c r="A357" s="60">
        <v>69667661</v>
      </c>
    </row>
    <row r="358" spans="1:1" ht="19.5">
      <c r="A358" s="62">
        <v>69667663</v>
      </c>
    </row>
    <row r="359" spans="1:1" ht="20.25" thickBot="1">
      <c r="A359" s="64">
        <v>69667665</v>
      </c>
    </row>
    <row r="360" spans="1:1" ht="19.5">
      <c r="A360" s="114">
        <v>68278103</v>
      </c>
    </row>
    <row r="361" spans="1:1" ht="19.5">
      <c r="A361" s="115">
        <v>68278101</v>
      </c>
    </row>
    <row r="362" spans="1:1" ht="20.25" thickBot="1">
      <c r="A362" s="117">
        <v>68278105</v>
      </c>
    </row>
    <row r="363" spans="1:1" ht="20.25" thickBot="1">
      <c r="A363" s="131">
        <v>68783453</v>
      </c>
    </row>
    <row r="364" spans="1:1" ht="19.5">
      <c r="A364" s="108">
        <v>69698496</v>
      </c>
    </row>
    <row r="365" spans="1:1" ht="19.5">
      <c r="A365" s="108">
        <v>69698409</v>
      </c>
    </row>
    <row r="366" spans="1:1" ht="19.5">
      <c r="A366" s="62">
        <v>69698490</v>
      </c>
    </row>
    <row r="367" spans="1:1" ht="19.5">
      <c r="A367" s="108">
        <v>69698464</v>
      </c>
    </row>
    <row r="368" spans="1:1" ht="19.5">
      <c r="A368" s="108">
        <v>69698488</v>
      </c>
    </row>
    <row r="369" spans="1:1" ht="19.5">
      <c r="A369" s="149">
        <v>69698401</v>
      </c>
    </row>
    <row r="370" spans="1:1" ht="20.25" thickBot="1">
      <c r="A370" s="64">
        <v>69698403</v>
      </c>
    </row>
    <row r="371" spans="1:1" ht="19.5">
      <c r="A371" s="104">
        <v>69698405</v>
      </c>
    </row>
    <row r="372" spans="1:1" ht="19.5">
      <c r="A372" s="104">
        <v>69698411</v>
      </c>
    </row>
    <row r="373" spans="1:1" ht="19.5">
      <c r="A373" s="104">
        <v>69698383</v>
      </c>
    </row>
    <row r="374" spans="1:1" ht="20.25" thickBot="1">
      <c r="A374" s="64">
        <v>69698492</v>
      </c>
    </row>
    <row r="375" spans="1:1" ht="19.5">
      <c r="A375" s="144">
        <v>68715619</v>
      </c>
    </row>
    <row r="376" spans="1:1" ht="19.5">
      <c r="A376" s="149">
        <v>68715625</v>
      </c>
    </row>
    <row r="377" spans="1:1" ht="20.25" thickBot="1">
      <c r="A377" s="106">
        <v>68715617</v>
      </c>
    </row>
    <row r="378" spans="1:1" ht="19.5">
      <c r="A378" s="67">
        <v>69681514</v>
      </c>
    </row>
    <row r="379" spans="1:1" ht="19.5">
      <c r="A379" s="68">
        <v>69681512</v>
      </c>
    </row>
    <row r="380" spans="1:1" ht="19.5">
      <c r="A380" s="169">
        <v>69705361</v>
      </c>
    </row>
    <row r="381" spans="1:1" ht="19.5">
      <c r="A381" s="298">
        <v>69705353</v>
      </c>
    </row>
    <row r="382" spans="1:1" ht="19.5">
      <c r="A382" s="298">
        <v>69705367</v>
      </c>
    </row>
    <row r="383" spans="1:1" ht="19.5">
      <c r="A383" s="298">
        <v>69705357</v>
      </c>
    </row>
    <row r="384" spans="1:1" ht="19.5">
      <c r="A384" s="298">
        <v>69705365</v>
      </c>
    </row>
    <row r="385" spans="1:1" ht="19.5">
      <c r="A385" s="298">
        <v>69705363</v>
      </c>
    </row>
    <row r="386" spans="1:1" ht="19.5">
      <c r="A386" s="298">
        <v>69705355</v>
      </c>
    </row>
    <row r="387" spans="1:1" ht="19.5">
      <c r="A387" s="298">
        <v>69705351</v>
      </c>
    </row>
    <row r="388" spans="1:1" ht="19.5">
      <c r="A388" s="298">
        <v>69705347</v>
      </c>
    </row>
    <row r="389" spans="1:1" ht="19.5">
      <c r="A389" s="298">
        <v>69705343</v>
      </c>
    </row>
    <row r="390" spans="1:1" ht="19.5">
      <c r="A390" s="97">
        <v>69705349</v>
      </c>
    </row>
    <row r="391" spans="1:1" ht="20.25" thickBot="1">
      <c r="A391" s="301">
        <v>69705345</v>
      </c>
    </row>
    <row r="392" spans="1:1" ht="19.5">
      <c r="A392" s="123">
        <v>68782006</v>
      </c>
    </row>
    <row r="393" spans="1:1" ht="19.5">
      <c r="A393" s="123">
        <v>68782012</v>
      </c>
    </row>
    <row r="394" spans="1:1" ht="19.5">
      <c r="A394" s="123">
        <v>68792318</v>
      </c>
    </row>
    <row r="395" spans="1:1" ht="19.5">
      <c r="A395" s="123">
        <v>68792320</v>
      </c>
    </row>
    <row r="396" spans="1:1" ht="19.5">
      <c r="A396" s="123">
        <v>68792324</v>
      </c>
    </row>
    <row r="397" spans="1:1" ht="19.5">
      <c r="A397" s="123">
        <v>68782030</v>
      </c>
    </row>
    <row r="398" spans="1:1" ht="19.5">
      <c r="A398" s="123">
        <v>68781995</v>
      </c>
    </row>
    <row r="399" spans="1:1" ht="19.5">
      <c r="A399" s="123">
        <v>68782010</v>
      </c>
    </row>
    <row r="400" spans="1:1" ht="19.5">
      <c r="A400" s="123">
        <v>68781991</v>
      </c>
    </row>
    <row r="401" spans="1:1" ht="19.5">
      <c r="A401" s="115">
        <v>68781993</v>
      </c>
    </row>
    <row r="402" spans="1:1" ht="20.25" thickBot="1">
      <c r="A402" s="291">
        <v>68782034</v>
      </c>
    </row>
    <row r="403" spans="1:1" ht="19.5">
      <c r="A403" s="60">
        <v>68832513</v>
      </c>
    </row>
    <row r="404" spans="1:1" ht="19.5">
      <c r="A404" s="62">
        <v>68843662</v>
      </c>
    </row>
    <row r="405" spans="1:1" ht="19.5">
      <c r="A405" s="62">
        <v>68832512</v>
      </c>
    </row>
    <row r="406" spans="1:1" ht="19.5">
      <c r="A406" s="62">
        <v>68832514</v>
      </c>
    </row>
    <row r="407" spans="1:1" ht="20.25" thickBot="1">
      <c r="A407" s="64">
        <v>68832515</v>
      </c>
    </row>
    <row r="408" spans="1:1" ht="20.25" thickBot="1">
      <c r="A408" s="64">
        <v>68849109</v>
      </c>
    </row>
    <row r="409" spans="1:1" ht="19.5">
      <c r="A409" s="60">
        <v>69609558</v>
      </c>
    </row>
    <row r="410" spans="1:1" ht="19.5">
      <c r="A410" s="60">
        <v>69609552</v>
      </c>
    </row>
    <row r="411" spans="1:1" ht="19.5">
      <c r="A411" s="62">
        <v>69609554</v>
      </c>
    </row>
    <row r="412" spans="1:1" ht="20.25" thickBot="1">
      <c r="A412" s="64">
        <v>69609552</v>
      </c>
    </row>
    <row r="413" spans="1:1" ht="19.5">
      <c r="A413" s="188">
        <v>21122128</v>
      </c>
    </row>
    <row r="414" spans="1:1" ht="19.5">
      <c r="A414" s="115">
        <v>67689276</v>
      </c>
    </row>
    <row r="415" spans="1:1" ht="19.5">
      <c r="A415" s="133">
        <v>67615779</v>
      </c>
    </row>
    <row r="416" spans="1:1" ht="19.5">
      <c r="A416" s="129">
        <v>67615675</v>
      </c>
    </row>
    <row r="417" spans="1:1" ht="19.5">
      <c r="A417" s="129">
        <v>67615671</v>
      </c>
    </row>
    <row r="418" spans="1:1" ht="19.5">
      <c r="A418" s="129">
        <v>67615669</v>
      </c>
    </row>
    <row r="419" spans="1:1" ht="19.5">
      <c r="A419" s="129">
        <v>67615665</v>
      </c>
    </row>
    <row r="420" spans="1:1" ht="19.5">
      <c r="A420" s="129">
        <v>67615667</v>
      </c>
    </row>
    <row r="421" spans="1:1" ht="19.5">
      <c r="A421" s="129">
        <v>68170051</v>
      </c>
    </row>
    <row r="422" spans="1:1" ht="19.5">
      <c r="A422" s="130">
        <v>68134880</v>
      </c>
    </row>
    <row r="423" spans="1:1" ht="20.25" thickBot="1">
      <c r="A423" s="117">
        <v>68537548</v>
      </c>
    </row>
    <row r="424" spans="1:1" ht="19.5">
      <c r="A424" s="129">
        <v>68840429</v>
      </c>
    </row>
    <row r="425" spans="1:1" ht="19.5">
      <c r="A425" s="129">
        <v>67615673</v>
      </c>
    </row>
    <row r="426" spans="1:1" ht="19.5">
      <c r="A426" s="115">
        <v>68841502</v>
      </c>
    </row>
    <row r="427" spans="1:1" ht="19.5">
      <c r="A427" s="115">
        <v>68840443</v>
      </c>
    </row>
    <row r="428" spans="1:1" ht="19.5">
      <c r="A428" s="127">
        <v>68840439</v>
      </c>
    </row>
    <row r="429" spans="1:1" ht="19.5">
      <c r="A429" s="115">
        <v>68840447</v>
      </c>
    </row>
    <row r="430" spans="1:1" ht="19.5">
      <c r="A430" s="115">
        <v>68840441</v>
      </c>
    </row>
    <row r="431" spans="1:1" ht="19.5">
      <c r="A431" s="115">
        <v>68841504</v>
      </c>
    </row>
    <row r="432" spans="1:1" ht="20.25" thickBot="1">
      <c r="A432" s="117">
        <v>68841522</v>
      </c>
    </row>
    <row r="433" spans="1:1" ht="19.5">
      <c r="A433" s="62">
        <v>68841510</v>
      </c>
    </row>
    <row r="434" spans="1:1" ht="19.5">
      <c r="A434" s="62">
        <v>68840453</v>
      </c>
    </row>
    <row r="435" spans="1:1" ht="19.5">
      <c r="A435" s="67">
        <v>68841512</v>
      </c>
    </row>
    <row r="436" spans="1:1" ht="19.5">
      <c r="A436" s="62">
        <v>69658954</v>
      </c>
    </row>
    <row r="437" spans="1:1" ht="19.5">
      <c r="A437" s="62">
        <v>68840463</v>
      </c>
    </row>
    <row r="438" spans="1:1" ht="19.5">
      <c r="A438" s="62">
        <v>68840459</v>
      </c>
    </row>
    <row r="439" spans="1:1" ht="20.25" thickBot="1">
      <c r="A439" s="64">
        <v>68922634</v>
      </c>
    </row>
    <row r="440" spans="1:1" ht="19.5">
      <c r="A440" s="114">
        <v>68537546</v>
      </c>
    </row>
    <row r="441" spans="1:1" ht="19.5">
      <c r="A441" s="115">
        <v>67685194</v>
      </c>
    </row>
    <row r="442" spans="1:1" ht="19.5">
      <c r="A442" s="133">
        <v>67615679</v>
      </c>
    </row>
    <row r="443" spans="1:1" ht="19.5">
      <c r="A443" s="129">
        <v>67615769</v>
      </c>
    </row>
    <row r="444" spans="1:1" ht="19.5">
      <c r="A444" s="129">
        <v>67615765</v>
      </c>
    </row>
    <row r="445" spans="1:1" ht="19.5">
      <c r="A445" s="129">
        <v>68128758</v>
      </c>
    </row>
    <row r="446" spans="1:1" ht="19.5">
      <c r="A446" s="129">
        <v>67615663</v>
      </c>
    </row>
    <row r="447" spans="1:1" ht="19.5">
      <c r="A447" s="129">
        <v>67615677</v>
      </c>
    </row>
    <row r="448" spans="1:1" ht="20.25" thickBot="1">
      <c r="A448" s="135">
        <v>67615763</v>
      </c>
    </row>
    <row r="449" spans="1:1" ht="19.5">
      <c r="A449" s="190">
        <v>68840465</v>
      </c>
    </row>
    <row r="450" spans="1:1" ht="19.5">
      <c r="A450" s="190">
        <v>68841518</v>
      </c>
    </row>
    <row r="451" spans="1:1" ht="19.5">
      <c r="A451" s="293">
        <v>68840471</v>
      </c>
    </row>
    <row r="452" spans="1:1" ht="19.5">
      <c r="A452" s="293">
        <v>68840467</v>
      </c>
    </row>
    <row r="453" spans="1:1" ht="19.5">
      <c r="A453" s="60">
        <v>68841514</v>
      </c>
    </row>
    <row r="454" spans="1:1" ht="19.5">
      <c r="A454" s="62">
        <v>68840469</v>
      </c>
    </row>
    <row r="455" spans="1:1" ht="20.25" thickBot="1">
      <c r="A455" s="190">
        <v>68840461</v>
      </c>
    </row>
    <row r="456" spans="1:1" ht="19.5">
      <c r="A456" s="146">
        <v>67622741</v>
      </c>
    </row>
    <row r="457" spans="1:1" ht="19.5">
      <c r="A457" s="108">
        <v>67622732</v>
      </c>
    </row>
    <row r="458" spans="1:1" ht="20.25" thickBot="1">
      <c r="A458" s="117">
        <v>68163085</v>
      </c>
    </row>
    <row r="459" spans="1:1" ht="19.5">
      <c r="A459" s="146">
        <v>67622724</v>
      </c>
    </row>
    <row r="460" spans="1:1" ht="19.5">
      <c r="A460" s="108">
        <v>67622722</v>
      </c>
    </row>
    <row r="461" spans="1:1" ht="19.5">
      <c r="A461" s="108">
        <v>67622739</v>
      </c>
    </row>
    <row r="462" spans="1:1" ht="19.5">
      <c r="A462" s="108">
        <v>67622726</v>
      </c>
    </row>
    <row r="463" spans="1:1" ht="20.25" thickBot="1">
      <c r="A463" s="64">
        <v>68190631</v>
      </c>
    </row>
    <row r="464" spans="1:1" ht="19.5">
      <c r="A464" s="122">
        <v>67785971</v>
      </c>
    </row>
    <row r="465" spans="1:1" ht="19.5">
      <c r="A465" s="114">
        <v>67786104</v>
      </c>
    </row>
    <row r="466" spans="1:1" ht="19.5">
      <c r="A466" s="62">
        <v>69583635</v>
      </c>
    </row>
    <row r="467" spans="1:1" ht="20.25" thickBot="1">
      <c r="A467" s="64">
        <v>69583633</v>
      </c>
    </row>
    <row r="468" spans="1:1" ht="19.5">
      <c r="A468" s="114">
        <v>69583627</v>
      </c>
    </row>
    <row r="469" spans="1:1" ht="19.5">
      <c r="A469" s="60">
        <v>68604477</v>
      </c>
    </row>
    <row r="470" spans="1:1" ht="19.5">
      <c r="A470" s="62">
        <v>69583631</v>
      </c>
    </row>
    <row r="471" spans="1:1" ht="19.5">
      <c r="A471" s="62">
        <v>69583629</v>
      </c>
    </row>
    <row r="472" spans="1:1" ht="20.25" thickBot="1">
      <c r="A472" s="131">
        <v>67804878</v>
      </c>
    </row>
    <row r="473" spans="1:1" ht="19.5">
      <c r="A473" s="183">
        <v>67630824</v>
      </c>
    </row>
    <row r="474" spans="1:1" ht="19.5">
      <c r="A474" s="108">
        <v>67630823</v>
      </c>
    </row>
    <row r="475" spans="1:1" ht="19.5">
      <c r="A475" s="108">
        <v>68144346</v>
      </c>
    </row>
    <row r="476" spans="1:1" ht="19.5">
      <c r="A476" s="104">
        <v>68504877</v>
      </c>
    </row>
    <row r="477" spans="1:1" ht="19.5">
      <c r="A477" s="104">
        <v>68816723</v>
      </c>
    </row>
    <row r="478" spans="1:1" ht="19.5">
      <c r="A478" s="104">
        <v>68710670</v>
      </c>
    </row>
    <row r="479" spans="1:1" ht="19.5">
      <c r="A479" s="60">
        <v>69583637</v>
      </c>
    </row>
    <row r="480" spans="1:1" ht="19.5">
      <c r="A480" s="184">
        <v>68480224</v>
      </c>
    </row>
    <row r="481" spans="1:1" ht="19.5">
      <c r="A481" s="184">
        <v>68787506</v>
      </c>
    </row>
    <row r="482" spans="1:1" ht="19.5">
      <c r="A482" s="185">
        <v>68480209</v>
      </c>
    </row>
    <row r="483" spans="1:1" ht="19.5">
      <c r="A483" s="185">
        <v>68480217</v>
      </c>
    </row>
    <row r="484" spans="1:1" ht="19.5">
      <c r="A484" s="185">
        <v>68480226</v>
      </c>
    </row>
    <row r="485" spans="1:1" ht="19.5">
      <c r="A485" s="129">
        <v>68480219</v>
      </c>
    </row>
    <row r="486" spans="1:1" ht="19.5">
      <c r="A486" s="185">
        <v>68480228</v>
      </c>
    </row>
    <row r="487" spans="1:1" ht="19.5">
      <c r="A487" s="190">
        <v>69649126</v>
      </c>
    </row>
    <row r="488" spans="1:1" ht="19.5">
      <c r="A488" s="129">
        <v>68480211</v>
      </c>
    </row>
    <row r="489" spans="1:1" ht="19.5">
      <c r="A489" s="129">
        <v>68480213</v>
      </c>
    </row>
    <row r="490" spans="1:1" ht="19.5">
      <c r="A490" s="185">
        <v>68480215</v>
      </c>
    </row>
    <row r="491" spans="1:1" ht="20.25" thickBot="1">
      <c r="A491" s="186">
        <v>68480221</v>
      </c>
    </row>
    <row r="492" spans="1:1" ht="19.5">
      <c r="A492" s="184">
        <v>68580918</v>
      </c>
    </row>
    <row r="493" spans="1:1" ht="19.5">
      <c r="A493" s="185">
        <v>68580926</v>
      </c>
    </row>
    <row r="494" spans="1:1" ht="20.25" thickBot="1">
      <c r="A494" s="186">
        <v>68580921</v>
      </c>
    </row>
  </sheetData>
  <conditionalFormatting sqref="A270">
    <cfRule type="duplicateValues" dxfId="145" priority="1"/>
    <cfRule type="duplicateValues" dxfId="14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948-0FEF-47B7-982A-C14257214F29}">
  <dimension ref="A1:Z287"/>
  <sheetViews>
    <sheetView topLeftCell="C1" workbookViewId="0">
      <selection activeCell="R6" sqref="R6"/>
    </sheetView>
  </sheetViews>
  <sheetFormatPr defaultColWidth="9.42578125" defaultRowHeight="15"/>
  <cols>
    <col min="1" max="1" width="14.5703125" style="252" bestFit="1" customWidth="1"/>
    <col min="2" max="2" width="41.42578125" style="252" bestFit="1" customWidth="1"/>
    <col min="3" max="3" width="14.42578125" style="253" customWidth="1"/>
    <col min="4" max="4" width="71.5703125" style="254" customWidth="1"/>
    <col min="5" max="5" width="9.42578125" style="253" bestFit="1"/>
    <col min="6" max="6" width="1" style="219" customWidth="1"/>
    <col min="7" max="7" width="10.42578125" style="255" hidden="1" customWidth="1"/>
    <col min="8" max="8" width="8" style="255" hidden="1" customWidth="1"/>
    <col min="9" max="10" width="6.5703125" style="255" hidden="1" customWidth="1"/>
    <col min="11" max="11" width="1.42578125" style="223" hidden="1" customWidth="1"/>
    <col min="12" max="12" width="6.5703125" style="255" hidden="1" customWidth="1"/>
    <col min="13" max="13" width="8" style="255" hidden="1" customWidth="1"/>
    <col min="14" max="14" width="7.5703125" style="255" hidden="1" customWidth="1"/>
    <col min="15" max="15" width="4.5703125" style="255" hidden="1" customWidth="1"/>
    <col min="16" max="16" width="1.42578125" style="223" hidden="1" customWidth="1"/>
    <col min="17" max="17" width="6.5703125" style="255" bestFit="1" customWidth="1"/>
    <col min="18" max="18" width="9.140625" style="255" bestFit="1" customWidth="1"/>
    <col min="19" max="20" width="6.5703125" style="255" bestFit="1" customWidth="1"/>
    <col min="21" max="21" width="1.42578125" style="223" customWidth="1"/>
    <col min="22" max="22" width="14.5703125" style="256" bestFit="1" customWidth="1"/>
    <col min="23" max="23" width="17.85546875" style="256" bestFit="1" customWidth="1"/>
    <col min="24" max="24" width="25.85546875" style="257" bestFit="1" customWidth="1"/>
    <col min="25" max="25" width="3" style="82" customWidth="1"/>
    <col min="26" max="26" width="14.5703125" style="256" bestFit="1" customWidth="1"/>
    <col min="27" max="16384" width="9.42578125" style="82"/>
  </cols>
  <sheetData>
    <row r="1" spans="1:26" s="196" customFormat="1" ht="15.75" thickBot="1">
      <c r="A1" s="191"/>
      <c r="B1" s="191"/>
      <c r="C1" s="192">
        <v>1</v>
      </c>
      <c r="D1" s="193">
        <v>2</v>
      </c>
      <c r="E1" s="192">
        <v>3</v>
      </c>
      <c r="F1" s="193">
        <v>4</v>
      </c>
      <c r="G1" s="192">
        <v>5</v>
      </c>
      <c r="H1" s="193">
        <v>6</v>
      </c>
      <c r="I1" s="192">
        <v>7</v>
      </c>
      <c r="J1" s="193">
        <v>8</v>
      </c>
      <c r="K1" s="192">
        <v>9</v>
      </c>
      <c r="L1" s="193">
        <v>10</v>
      </c>
      <c r="M1" s="192">
        <v>11</v>
      </c>
      <c r="N1" s="193">
        <v>12</v>
      </c>
      <c r="O1" s="192">
        <v>13</v>
      </c>
      <c r="P1" s="193">
        <v>14</v>
      </c>
      <c r="Q1" s="192">
        <v>15</v>
      </c>
      <c r="R1" s="193">
        <v>16</v>
      </c>
      <c r="S1" s="192">
        <v>17</v>
      </c>
      <c r="T1" s="193">
        <v>18</v>
      </c>
      <c r="U1" s="192">
        <v>19</v>
      </c>
      <c r="V1" s="194"/>
      <c r="W1" s="194"/>
      <c r="X1" s="195"/>
      <c r="Z1" s="194"/>
    </row>
    <row r="2" spans="1:26" s="78" customFormat="1" ht="28.35" customHeight="1" thickBot="1">
      <c r="A2" s="197"/>
      <c r="B2" s="197"/>
      <c r="C2" s="198"/>
      <c r="D2" s="199"/>
      <c r="E2" s="200"/>
      <c r="F2" s="201"/>
      <c r="G2" s="689" t="s">
        <v>568</v>
      </c>
      <c r="H2" s="690"/>
      <c r="I2" s="690"/>
      <c r="J2" s="691"/>
      <c r="K2" s="202"/>
      <c r="L2" s="689" t="s">
        <v>678</v>
      </c>
      <c r="M2" s="690"/>
      <c r="N2" s="690"/>
      <c r="O2" s="691"/>
      <c r="P2" s="201"/>
      <c r="Q2" s="258" t="s">
        <v>679</v>
      </c>
      <c r="R2" s="259"/>
      <c r="S2" s="259"/>
      <c r="T2" s="260"/>
      <c r="U2" s="201"/>
      <c r="V2" s="203"/>
      <c r="W2" s="203"/>
      <c r="X2" s="204"/>
      <c r="Z2" s="203"/>
    </row>
    <row r="3" spans="1:26" s="80" customFormat="1" ht="41.25" customHeight="1" thickBot="1">
      <c r="A3" s="205"/>
      <c r="B3" s="205" t="s">
        <v>407</v>
      </c>
      <c r="C3" s="206" t="s">
        <v>409</v>
      </c>
      <c r="D3" s="207" t="s">
        <v>410</v>
      </c>
      <c r="E3" s="208"/>
      <c r="F3" s="209"/>
      <c r="G3" s="210" t="s">
        <v>569</v>
      </c>
      <c r="H3" s="211" t="s">
        <v>680</v>
      </c>
      <c r="I3" s="211" t="s">
        <v>681</v>
      </c>
      <c r="J3" s="212" t="s">
        <v>682</v>
      </c>
      <c r="K3" s="213"/>
      <c r="L3" s="210" t="s">
        <v>683</v>
      </c>
      <c r="M3" s="211" t="s">
        <v>680</v>
      </c>
      <c r="N3" s="211" t="s">
        <v>681</v>
      </c>
      <c r="O3" s="212" t="s">
        <v>682</v>
      </c>
      <c r="P3" s="213"/>
      <c r="Q3" s="210" t="s">
        <v>683</v>
      </c>
      <c r="R3" s="211" t="s">
        <v>680</v>
      </c>
      <c r="S3" s="211" t="s">
        <v>681</v>
      </c>
      <c r="T3" s="212" t="s">
        <v>682</v>
      </c>
      <c r="U3" s="213"/>
      <c r="V3" s="214" t="s">
        <v>411</v>
      </c>
      <c r="W3" s="214" t="s">
        <v>570</v>
      </c>
      <c r="X3" s="79" t="s">
        <v>412</v>
      </c>
      <c r="Z3" s="214" t="s">
        <v>684</v>
      </c>
    </row>
    <row r="4" spans="1:26">
      <c r="A4" s="215" t="s">
        <v>685</v>
      </c>
      <c r="B4" s="215" t="s">
        <v>686</v>
      </c>
      <c r="C4" s="216">
        <v>68457679</v>
      </c>
      <c r="D4" s="217" t="s">
        <v>415</v>
      </c>
      <c r="E4" s="218" t="s">
        <v>414</v>
      </c>
      <c r="G4" s="220">
        <v>2.8655286354039688</v>
      </c>
      <c r="H4" s="221">
        <v>7.7222522036337722</v>
      </c>
      <c r="I4" s="221">
        <v>7.7222522036337722</v>
      </c>
      <c r="J4" s="222">
        <v>10.235653894585372</v>
      </c>
      <c r="L4" s="220">
        <v>0</v>
      </c>
      <c r="M4" s="221">
        <v>0</v>
      </c>
      <c r="N4" s="221">
        <v>0</v>
      </c>
      <c r="O4" s="222">
        <v>0</v>
      </c>
      <c r="Q4" s="220">
        <v>2.8655286354039688</v>
      </c>
      <c r="R4" s="221">
        <v>7.7222522036337722</v>
      </c>
      <c r="S4" s="221">
        <v>7.7222522036337722</v>
      </c>
      <c r="T4" s="222">
        <v>10.235653894585372</v>
      </c>
      <c r="V4" s="224">
        <v>18.53</v>
      </c>
      <c r="W4" s="225">
        <v>44789</v>
      </c>
      <c r="X4" s="226" t="s">
        <v>567</v>
      </c>
      <c r="Z4" s="224">
        <v>8</v>
      </c>
    </row>
    <row r="5" spans="1:26">
      <c r="A5" s="215" t="s">
        <v>685</v>
      </c>
      <c r="B5" s="215" t="s">
        <v>686</v>
      </c>
      <c r="C5" s="216">
        <v>68457675</v>
      </c>
      <c r="D5" s="217" t="s">
        <v>416</v>
      </c>
      <c r="E5" s="218" t="s">
        <v>414</v>
      </c>
      <c r="G5" s="220">
        <v>2.8655286354039688</v>
      </c>
      <c r="H5" s="221">
        <v>7.7222522036337722</v>
      </c>
      <c r="I5" s="221">
        <v>7.7222522036337722</v>
      </c>
      <c r="J5" s="222">
        <v>10.235653894585372</v>
      </c>
      <c r="L5" s="220">
        <v>0</v>
      </c>
      <c r="M5" s="221">
        <v>0</v>
      </c>
      <c r="N5" s="221">
        <v>0</v>
      </c>
      <c r="O5" s="222">
        <v>0</v>
      </c>
      <c r="Q5" s="220">
        <v>2.8655286354039688</v>
      </c>
      <c r="R5" s="221">
        <v>7.7222522036337722</v>
      </c>
      <c r="S5" s="221">
        <v>7.7222522036337722</v>
      </c>
      <c r="T5" s="222">
        <v>10.235653894585372</v>
      </c>
      <c r="V5" s="224">
        <v>18.53</v>
      </c>
      <c r="W5" s="225">
        <v>44789</v>
      </c>
      <c r="X5" s="226" t="s">
        <v>567</v>
      </c>
      <c r="Z5" s="224">
        <v>8</v>
      </c>
    </row>
    <row r="6" spans="1:26">
      <c r="A6" s="215" t="s">
        <v>685</v>
      </c>
      <c r="B6" s="215" t="s">
        <v>686</v>
      </c>
      <c r="C6" s="216">
        <v>32042350</v>
      </c>
      <c r="D6" s="217" t="s">
        <v>417</v>
      </c>
      <c r="E6" s="218" t="s">
        <v>414</v>
      </c>
      <c r="G6" s="220">
        <v>2.8655286354039688</v>
      </c>
      <c r="H6" s="221">
        <v>7.7222522036337722</v>
      </c>
      <c r="I6" s="221">
        <v>7.7222522036337722</v>
      </c>
      <c r="J6" s="222">
        <v>10.235653894585372</v>
      </c>
      <c r="L6" s="220">
        <v>0</v>
      </c>
      <c r="M6" s="221">
        <v>0</v>
      </c>
      <c r="N6" s="221">
        <v>0</v>
      </c>
      <c r="O6" s="222">
        <v>0</v>
      </c>
      <c r="Q6" s="220">
        <v>2.8655286354039688</v>
      </c>
      <c r="R6" s="221">
        <v>7.7222522036337722</v>
      </c>
      <c r="S6" s="221">
        <v>7.7222522036337722</v>
      </c>
      <c r="T6" s="222">
        <v>10.235653894585372</v>
      </c>
      <c r="V6" s="224">
        <v>18.53</v>
      </c>
      <c r="W6" s="225">
        <v>44789</v>
      </c>
      <c r="X6" s="226" t="s">
        <v>571</v>
      </c>
      <c r="Z6" s="224">
        <v>8</v>
      </c>
    </row>
    <row r="7" spans="1:26">
      <c r="A7" s="215" t="s">
        <v>685</v>
      </c>
      <c r="B7" s="215" t="s">
        <v>686</v>
      </c>
      <c r="C7" s="216">
        <v>32042351</v>
      </c>
      <c r="D7" s="217" t="s">
        <v>418</v>
      </c>
      <c r="E7" s="218" t="s">
        <v>414</v>
      </c>
      <c r="G7" s="220">
        <v>2.8655286354039688</v>
      </c>
      <c r="H7" s="221">
        <v>7.7222522036337722</v>
      </c>
      <c r="I7" s="221">
        <v>7.7222522036337722</v>
      </c>
      <c r="J7" s="222">
        <v>10.235653894585372</v>
      </c>
      <c r="L7" s="220">
        <v>0</v>
      </c>
      <c r="M7" s="221">
        <v>0</v>
      </c>
      <c r="N7" s="221">
        <v>0</v>
      </c>
      <c r="O7" s="222">
        <v>0</v>
      </c>
      <c r="Q7" s="220">
        <v>2.8655286354039688</v>
      </c>
      <c r="R7" s="221">
        <v>7.7222522036337722</v>
      </c>
      <c r="S7" s="221">
        <v>7.7222522036337722</v>
      </c>
      <c r="T7" s="222">
        <v>10.235653894585372</v>
      </c>
      <c r="V7" s="224">
        <v>18.53</v>
      </c>
      <c r="W7" s="225">
        <v>44789</v>
      </c>
      <c r="X7" s="226" t="s">
        <v>571</v>
      </c>
      <c r="Z7" s="224">
        <v>8</v>
      </c>
    </row>
    <row r="8" spans="1:26">
      <c r="A8" s="215" t="s">
        <v>685</v>
      </c>
      <c r="B8" s="215" t="s">
        <v>687</v>
      </c>
      <c r="C8" s="216">
        <v>68457688</v>
      </c>
      <c r="D8" s="217" t="s">
        <v>299</v>
      </c>
      <c r="E8" s="218" t="s">
        <v>419</v>
      </c>
      <c r="G8" s="220">
        <v>8.2655537368141125</v>
      </c>
      <c r="H8" s="221">
        <v>12.85227604997341</v>
      </c>
      <c r="I8" s="221">
        <v>12.85227604997341</v>
      </c>
      <c r="J8" s="222">
        <v>15.55453105617579</v>
      </c>
      <c r="L8" s="220">
        <v>0</v>
      </c>
      <c r="M8" s="221">
        <v>0</v>
      </c>
      <c r="N8" s="221">
        <v>0</v>
      </c>
      <c r="O8" s="222">
        <v>0</v>
      </c>
      <c r="Q8" s="220">
        <v>8.2655537368141125</v>
      </c>
      <c r="R8" s="221">
        <v>12.85227604997341</v>
      </c>
      <c r="S8" s="221">
        <v>12.85227604997341</v>
      </c>
      <c r="T8" s="222">
        <v>15.55453105617579</v>
      </c>
      <c r="V8" s="224">
        <v>33.44</v>
      </c>
      <c r="W8" s="225">
        <v>44789</v>
      </c>
      <c r="X8" s="226" t="s">
        <v>567</v>
      </c>
      <c r="Z8" s="224">
        <v>8</v>
      </c>
    </row>
    <row r="9" spans="1:26" s="81" customFormat="1">
      <c r="A9" s="215" t="s">
        <v>685</v>
      </c>
      <c r="B9" s="215" t="s">
        <v>687</v>
      </c>
      <c r="C9" s="216">
        <v>68457684</v>
      </c>
      <c r="D9" s="217" t="s">
        <v>300</v>
      </c>
      <c r="E9" s="218" t="s">
        <v>419</v>
      </c>
      <c r="F9" s="219"/>
      <c r="G9" s="220">
        <v>8.2655537368141125</v>
      </c>
      <c r="H9" s="221">
        <v>12.85227604997341</v>
      </c>
      <c r="I9" s="221">
        <v>12.85227604997341</v>
      </c>
      <c r="J9" s="222">
        <v>15.55453105617579</v>
      </c>
      <c r="K9" s="219"/>
      <c r="L9" s="220">
        <v>0</v>
      </c>
      <c r="M9" s="221">
        <v>0</v>
      </c>
      <c r="N9" s="221">
        <v>0</v>
      </c>
      <c r="O9" s="222">
        <v>0</v>
      </c>
      <c r="P9" s="219"/>
      <c r="Q9" s="220">
        <v>8.2655537368141125</v>
      </c>
      <c r="R9" s="221">
        <v>12.85227604997341</v>
      </c>
      <c r="S9" s="221">
        <v>12.85227604997341</v>
      </c>
      <c r="T9" s="222">
        <v>15.55453105617579</v>
      </c>
      <c r="U9" s="219"/>
      <c r="V9" s="224">
        <v>33.44</v>
      </c>
      <c r="W9" s="225">
        <v>44789</v>
      </c>
      <c r="X9" s="226" t="s">
        <v>567</v>
      </c>
      <c r="Z9" s="224">
        <v>8</v>
      </c>
    </row>
    <row r="10" spans="1:26" s="81" customFormat="1">
      <c r="A10" s="215" t="s">
        <v>685</v>
      </c>
      <c r="B10" s="215" t="s">
        <v>687</v>
      </c>
      <c r="C10" s="216">
        <v>68368511</v>
      </c>
      <c r="D10" s="217" t="s">
        <v>420</v>
      </c>
      <c r="E10" s="218" t="s">
        <v>419</v>
      </c>
      <c r="F10" s="219"/>
      <c r="G10" s="220">
        <v>8.2655537368141125</v>
      </c>
      <c r="H10" s="221">
        <v>12.85227604997341</v>
      </c>
      <c r="I10" s="221">
        <v>12.85227604997341</v>
      </c>
      <c r="J10" s="222">
        <v>15.55453105617579</v>
      </c>
      <c r="K10" s="219"/>
      <c r="L10" s="220">
        <v>0</v>
      </c>
      <c r="M10" s="221">
        <v>0</v>
      </c>
      <c r="N10" s="221">
        <v>0</v>
      </c>
      <c r="O10" s="222">
        <v>0</v>
      </c>
      <c r="P10" s="219"/>
      <c r="Q10" s="220">
        <v>8.2655537368141125</v>
      </c>
      <c r="R10" s="221">
        <v>12.85227604997341</v>
      </c>
      <c r="S10" s="221">
        <v>12.85227604997341</v>
      </c>
      <c r="T10" s="222">
        <v>15.55453105617579</v>
      </c>
      <c r="U10" s="219"/>
      <c r="V10" s="224">
        <v>33.44</v>
      </c>
      <c r="W10" s="225">
        <v>44789</v>
      </c>
      <c r="X10" s="226" t="s">
        <v>571</v>
      </c>
      <c r="Z10" s="224">
        <v>8</v>
      </c>
    </row>
    <row r="11" spans="1:26" s="81" customFormat="1">
      <c r="A11" s="215" t="s">
        <v>685</v>
      </c>
      <c r="B11" s="215" t="s">
        <v>687</v>
      </c>
      <c r="C11" s="216">
        <v>68368516</v>
      </c>
      <c r="D11" s="217" t="s">
        <v>421</v>
      </c>
      <c r="E11" s="218" t="s">
        <v>419</v>
      </c>
      <c r="F11" s="219"/>
      <c r="G11" s="220">
        <v>8.2655537368141125</v>
      </c>
      <c r="H11" s="221">
        <v>12.85227604997341</v>
      </c>
      <c r="I11" s="221">
        <v>12.85227604997341</v>
      </c>
      <c r="J11" s="222">
        <v>15.55453105617579</v>
      </c>
      <c r="K11" s="219"/>
      <c r="L11" s="220">
        <v>0</v>
      </c>
      <c r="M11" s="221">
        <v>0</v>
      </c>
      <c r="N11" s="221">
        <v>0</v>
      </c>
      <c r="O11" s="222">
        <v>0</v>
      </c>
      <c r="P11" s="219"/>
      <c r="Q11" s="220">
        <v>8.2655537368141125</v>
      </c>
      <c r="R11" s="221">
        <v>12.85227604997341</v>
      </c>
      <c r="S11" s="221">
        <v>12.85227604997341</v>
      </c>
      <c r="T11" s="222">
        <v>15.55453105617579</v>
      </c>
      <c r="U11" s="219"/>
      <c r="V11" s="224">
        <v>33.44</v>
      </c>
      <c r="W11" s="225">
        <v>44789</v>
      </c>
      <c r="X11" s="226" t="s">
        <v>577</v>
      </c>
      <c r="Z11" s="224">
        <v>8</v>
      </c>
    </row>
    <row r="12" spans="1:26" s="81" customFormat="1">
      <c r="A12" s="215" t="s">
        <v>685</v>
      </c>
      <c r="B12" s="215" t="s">
        <v>687</v>
      </c>
      <c r="C12" s="216">
        <v>68368503</v>
      </c>
      <c r="D12" s="217" t="s">
        <v>422</v>
      </c>
      <c r="E12" s="218" t="s">
        <v>419</v>
      </c>
      <c r="F12" s="219"/>
      <c r="G12" s="220">
        <v>8.2655537368141125</v>
      </c>
      <c r="H12" s="221">
        <v>12.85227604997341</v>
      </c>
      <c r="I12" s="221">
        <v>12.85227604997341</v>
      </c>
      <c r="J12" s="222">
        <v>15.55453105617579</v>
      </c>
      <c r="K12" s="219"/>
      <c r="L12" s="220">
        <v>0</v>
      </c>
      <c r="M12" s="221">
        <v>0</v>
      </c>
      <c r="N12" s="221">
        <v>0</v>
      </c>
      <c r="O12" s="222">
        <v>0</v>
      </c>
      <c r="P12" s="219"/>
      <c r="Q12" s="220">
        <v>8.2655537368141125</v>
      </c>
      <c r="R12" s="221">
        <v>12.85227604997341</v>
      </c>
      <c r="S12" s="221">
        <v>12.85227604997341</v>
      </c>
      <c r="T12" s="222">
        <v>15.55453105617579</v>
      </c>
      <c r="U12" s="219"/>
      <c r="V12" s="224">
        <v>33.44</v>
      </c>
      <c r="W12" s="225">
        <v>44789</v>
      </c>
      <c r="X12" s="226" t="s">
        <v>577</v>
      </c>
      <c r="Z12" s="224">
        <v>8</v>
      </c>
    </row>
    <row r="13" spans="1:26" s="81" customFormat="1">
      <c r="A13" s="215" t="s">
        <v>685</v>
      </c>
      <c r="B13" s="215" t="s">
        <v>687</v>
      </c>
      <c r="C13" s="216">
        <v>68368509</v>
      </c>
      <c r="D13" s="217" t="s">
        <v>423</v>
      </c>
      <c r="E13" s="218" t="s">
        <v>419</v>
      </c>
      <c r="F13" s="219"/>
      <c r="G13" s="220">
        <v>8.2655537368141125</v>
      </c>
      <c r="H13" s="221">
        <v>12.85227604997341</v>
      </c>
      <c r="I13" s="221">
        <v>12.85227604997341</v>
      </c>
      <c r="J13" s="222">
        <v>15.55453105617579</v>
      </c>
      <c r="K13" s="219"/>
      <c r="L13" s="220">
        <v>0</v>
      </c>
      <c r="M13" s="221">
        <v>0</v>
      </c>
      <c r="N13" s="221">
        <v>0</v>
      </c>
      <c r="O13" s="222">
        <v>0</v>
      </c>
      <c r="P13" s="219"/>
      <c r="Q13" s="220">
        <v>8.2655537368141125</v>
      </c>
      <c r="R13" s="221">
        <v>12.85227604997341</v>
      </c>
      <c r="S13" s="221">
        <v>12.85227604997341</v>
      </c>
      <c r="T13" s="222">
        <v>15.55453105617579</v>
      </c>
      <c r="U13" s="219"/>
      <c r="V13" s="224">
        <v>33.44</v>
      </c>
      <c r="W13" s="225">
        <v>44789</v>
      </c>
      <c r="X13" s="226" t="s">
        <v>577</v>
      </c>
      <c r="Z13" s="224">
        <v>8</v>
      </c>
    </row>
    <row r="14" spans="1:26" s="81" customFormat="1">
      <c r="A14" s="215" t="s">
        <v>685</v>
      </c>
      <c r="B14" s="215" t="s">
        <v>687</v>
      </c>
      <c r="C14" s="216">
        <v>68368507</v>
      </c>
      <c r="D14" s="217" t="s">
        <v>424</v>
      </c>
      <c r="E14" s="218" t="s">
        <v>419</v>
      </c>
      <c r="F14" s="219"/>
      <c r="G14" s="220">
        <v>8.2655537368141125</v>
      </c>
      <c r="H14" s="221">
        <v>12.85227604997341</v>
      </c>
      <c r="I14" s="221">
        <v>12.85227604997341</v>
      </c>
      <c r="J14" s="222">
        <v>15.55453105617579</v>
      </c>
      <c r="K14" s="219"/>
      <c r="L14" s="220">
        <v>0</v>
      </c>
      <c r="M14" s="221">
        <v>0</v>
      </c>
      <c r="N14" s="221">
        <v>0</v>
      </c>
      <c r="O14" s="222">
        <v>0</v>
      </c>
      <c r="P14" s="219"/>
      <c r="Q14" s="220">
        <v>8.2655537368141125</v>
      </c>
      <c r="R14" s="221">
        <v>12.85227604997341</v>
      </c>
      <c r="S14" s="221">
        <v>12.85227604997341</v>
      </c>
      <c r="T14" s="222">
        <v>15.55453105617579</v>
      </c>
      <c r="U14" s="219"/>
      <c r="V14" s="224">
        <v>33.44</v>
      </c>
      <c r="W14" s="225">
        <v>44789</v>
      </c>
      <c r="X14" s="226" t="s">
        <v>577</v>
      </c>
      <c r="Z14" s="224">
        <v>8</v>
      </c>
    </row>
    <row r="15" spans="1:26" s="83" customFormat="1">
      <c r="A15" s="227" t="s">
        <v>685</v>
      </c>
      <c r="B15" s="227" t="s">
        <v>688</v>
      </c>
      <c r="C15" s="228">
        <v>68849090</v>
      </c>
      <c r="D15" s="229" t="s">
        <v>382</v>
      </c>
      <c r="E15" s="230">
        <v>500</v>
      </c>
      <c r="F15" s="231"/>
      <c r="G15" s="232">
        <v>14.134472734098402</v>
      </c>
      <c r="H15" s="233">
        <v>18.427749097393477</v>
      </c>
      <c r="I15" s="233">
        <v>18.427749097393477</v>
      </c>
      <c r="J15" s="234">
        <v>20.795950186807922</v>
      </c>
      <c r="K15" s="231"/>
      <c r="L15" s="232">
        <v>0</v>
      </c>
      <c r="M15" s="233">
        <v>0</v>
      </c>
      <c r="N15" s="233">
        <v>0</v>
      </c>
      <c r="O15" s="234">
        <v>0</v>
      </c>
      <c r="P15" s="231"/>
      <c r="Q15" s="232">
        <v>14.134472734098402</v>
      </c>
      <c r="R15" s="233">
        <v>18.427749097393477</v>
      </c>
      <c r="S15" s="233">
        <v>18.427749097393477</v>
      </c>
      <c r="T15" s="234">
        <v>20.795950186807922</v>
      </c>
      <c r="U15" s="231"/>
      <c r="V15" s="224">
        <v>47.93</v>
      </c>
      <c r="W15" s="225">
        <v>44789</v>
      </c>
      <c r="X15" s="226" t="s">
        <v>567</v>
      </c>
      <c r="Z15" s="224">
        <v>8</v>
      </c>
    </row>
    <row r="16" spans="1:26" s="83" customFormat="1">
      <c r="A16" s="227" t="s">
        <v>685</v>
      </c>
      <c r="B16" s="227" t="s">
        <v>688</v>
      </c>
      <c r="C16" s="228">
        <v>68849092</v>
      </c>
      <c r="D16" s="229" t="s">
        <v>383</v>
      </c>
      <c r="E16" s="230">
        <v>500</v>
      </c>
      <c r="F16" s="231"/>
      <c r="G16" s="232">
        <v>14.134472734098402</v>
      </c>
      <c r="H16" s="233">
        <v>18.427749097393477</v>
      </c>
      <c r="I16" s="233">
        <v>18.427749097393477</v>
      </c>
      <c r="J16" s="234">
        <v>20.795950186807922</v>
      </c>
      <c r="K16" s="231"/>
      <c r="L16" s="232">
        <v>0</v>
      </c>
      <c r="M16" s="233">
        <v>0</v>
      </c>
      <c r="N16" s="233">
        <v>0</v>
      </c>
      <c r="O16" s="234">
        <v>0</v>
      </c>
      <c r="P16" s="231"/>
      <c r="Q16" s="232">
        <v>14.134472734098402</v>
      </c>
      <c r="R16" s="233">
        <v>18.427749097393477</v>
      </c>
      <c r="S16" s="233">
        <v>18.427749097393477</v>
      </c>
      <c r="T16" s="234">
        <v>20.795950186807922</v>
      </c>
      <c r="U16" s="231"/>
      <c r="V16" s="224">
        <v>47.93</v>
      </c>
      <c r="W16" s="225">
        <v>44789</v>
      </c>
      <c r="X16" s="226" t="s">
        <v>567</v>
      </c>
      <c r="Z16" s="224">
        <v>8</v>
      </c>
    </row>
    <row r="17" spans="1:26">
      <c r="A17" s="215" t="s">
        <v>685</v>
      </c>
      <c r="B17" s="215" t="s">
        <v>688</v>
      </c>
      <c r="C17" s="228">
        <v>68849106</v>
      </c>
      <c r="D17" s="217" t="s">
        <v>384</v>
      </c>
      <c r="E17" s="218">
        <v>500</v>
      </c>
      <c r="G17" s="232">
        <v>14.134472734098402</v>
      </c>
      <c r="H17" s="233">
        <v>18.427749097393477</v>
      </c>
      <c r="I17" s="233">
        <v>18.427749097393477</v>
      </c>
      <c r="J17" s="234">
        <v>20.795950186807922</v>
      </c>
      <c r="L17" s="232">
        <v>0</v>
      </c>
      <c r="M17" s="233">
        <v>0</v>
      </c>
      <c r="N17" s="233">
        <v>0</v>
      </c>
      <c r="O17" s="234">
        <v>0</v>
      </c>
      <c r="Q17" s="232">
        <v>14.134472734098402</v>
      </c>
      <c r="R17" s="233">
        <v>18.427749097393477</v>
      </c>
      <c r="S17" s="233">
        <v>18.427749097393477</v>
      </c>
      <c r="T17" s="234">
        <v>20.795950186807922</v>
      </c>
      <c r="V17" s="224">
        <v>47.93</v>
      </c>
      <c r="W17" s="225">
        <v>44789</v>
      </c>
      <c r="X17" s="226" t="s">
        <v>567</v>
      </c>
      <c r="Z17" s="224">
        <v>8</v>
      </c>
    </row>
    <row r="18" spans="1:26" s="83" customFormat="1">
      <c r="A18" s="227" t="s">
        <v>685</v>
      </c>
      <c r="B18" s="227" t="s">
        <v>688</v>
      </c>
      <c r="C18" s="228">
        <v>68849108</v>
      </c>
      <c r="D18" s="229" t="s">
        <v>385</v>
      </c>
      <c r="E18" s="230">
        <v>500</v>
      </c>
      <c r="F18" s="231"/>
      <c r="G18" s="232">
        <v>14.134472734098402</v>
      </c>
      <c r="H18" s="233">
        <v>18.427749097393477</v>
      </c>
      <c r="I18" s="233">
        <v>18.427749097393477</v>
      </c>
      <c r="J18" s="234">
        <v>20.795950186807922</v>
      </c>
      <c r="K18" s="231"/>
      <c r="L18" s="232">
        <v>0</v>
      </c>
      <c r="M18" s="233">
        <v>0</v>
      </c>
      <c r="N18" s="233">
        <v>0</v>
      </c>
      <c r="O18" s="234">
        <v>0</v>
      </c>
      <c r="P18" s="231"/>
      <c r="Q18" s="232">
        <v>14.134472734098402</v>
      </c>
      <c r="R18" s="233">
        <v>18.427749097393477</v>
      </c>
      <c r="S18" s="233">
        <v>18.427749097393477</v>
      </c>
      <c r="T18" s="234">
        <v>20.795950186807922</v>
      </c>
      <c r="U18" s="231"/>
      <c r="V18" s="224">
        <v>47.93</v>
      </c>
      <c r="W18" s="225">
        <v>44789</v>
      </c>
      <c r="X18" s="226" t="s">
        <v>567</v>
      </c>
      <c r="Z18" s="224">
        <v>8</v>
      </c>
    </row>
    <row r="19" spans="1:26" s="83" customFormat="1">
      <c r="A19" s="227" t="s">
        <v>685</v>
      </c>
      <c r="B19" s="227" t="s">
        <v>688</v>
      </c>
      <c r="C19" s="228">
        <v>68849102</v>
      </c>
      <c r="D19" s="229" t="s">
        <v>386</v>
      </c>
      <c r="E19" s="230">
        <v>500</v>
      </c>
      <c r="F19" s="231"/>
      <c r="G19" s="232">
        <v>14.134472734098402</v>
      </c>
      <c r="H19" s="233">
        <v>18.427749097393477</v>
      </c>
      <c r="I19" s="233">
        <v>18.427749097393477</v>
      </c>
      <c r="J19" s="234">
        <v>20.795950186807922</v>
      </c>
      <c r="K19" s="231"/>
      <c r="L19" s="232">
        <v>0</v>
      </c>
      <c r="M19" s="233">
        <v>0</v>
      </c>
      <c r="N19" s="233">
        <v>0</v>
      </c>
      <c r="O19" s="234">
        <v>0</v>
      </c>
      <c r="P19" s="231"/>
      <c r="Q19" s="232">
        <v>14.134472734098402</v>
      </c>
      <c r="R19" s="233">
        <v>18.427749097393477</v>
      </c>
      <c r="S19" s="233">
        <v>18.427749097393477</v>
      </c>
      <c r="T19" s="234">
        <v>20.795950186807922</v>
      </c>
      <c r="U19" s="231"/>
      <c r="V19" s="224">
        <v>47.93</v>
      </c>
      <c r="W19" s="225">
        <v>44789</v>
      </c>
      <c r="X19" s="226" t="s">
        <v>567</v>
      </c>
      <c r="Z19" s="224">
        <v>8</v>
      </c>
    </row>
    <row r="20" spans="1:26" s="81" customFormat="1">
      <c r="A20" s="215" t="s">
        <v>685</v>
      </c>
      <c r="B20" s="215" t="s">
        <v>688</v>
      </c>
      <c r="C20" s="216">
        <v>68849094</v>
      </c>
      <c r="D20" s="217" t="s">
        <v>387</v>
      </c>
      <c r="E20" s="218">
        <v>500</v>
      </c>
      <c r="F20" s="219"/>
      <c r="G20" s="220">
        <v>14.134472734098402</v>
      </c>
      <c r="H20" s="221">
        <v>18.427749097393477</v>
      </c>
      <c r="I20" s="221">
        <v>18.427749097393477</v>
      </c>
      <c r="J20" s="222">
        <v>20.795950186807922</v>
      </c>
      <c r="K20" s="219"/>
      <c r="L20" s="220">
        <v>0</v>
      </c>
      <c r="M20" s="221">
        <v>0</v>
      </c>
      <c r="N20" s="221">
        <v>0</v>
      </c>
      <c r="O20" s="222">
        <v>0</v>
      </c>
      <c r="P20" s="219"/>
      <c r="Q20" s="220">
        <v>14.134472734098402</v>
      </c>
      <c r="R20" s="221">
        <v>18.427749097393477</v>
      </c>
      <c r="S20" s="221">
        <v>18.427749097393477</v>
      </c>
      <c r="T20" s="222">
        <v>20.795950186807922</v>
      </c>
      <c r="U20" s="219"/>
      <c r="V20" s="224">
        <v>47.93</v>
      </c>
      <c r="W20" s="225">
        <v>44789</v>
      </c>
      <c r="X20" s="226" t="s">
        <v>567</v>
      </c>
      <c r="Z20" s="224">
        <v>8</v>
      </c>
    </row>
    <row r="21" spans="1:26" s="81" customFormat="1">
      <c r="A21" s="215" t="s">
        <v>685</v>
      </c>
      <c r="B21" s="215" t="s">
        <v>688</v>
      </c>
      <c r="C21" s="216">
        <v>68849096</v>
      </c>
      <c r="D21" s="217" t="s">
        <v>388</v>
      </c>
      <c r="E21" s="218">
        <v>500</v>
      </c>
      <c r="F21" s="219"/>
      <c r="G21" s="220">
        <v>14.134472734098402</v>
      </c>
      <c r="H21" s="221">
        <v>18.427749097393477</v>
      </c>
      <c r="I21" s="221">
        <v>18.427749097393477</v>
      </c>
      <c r="J21" s="222">
        <v>20.795950186807922</v>
      </c>
      <c r="K21" s="219"/>
      <c r="L21" s="220">
        <v>0</v>
      </c>
      <c r="M21" s="221">
        <v>0</v>
      </c>
      <c r="N21" s="221">
        <v>0</v>
      </c>
      <c r="O21" s="222">
        <v>0</v>
      </c>
      <c r="P21" s="219"/>
      <c r="Q21" s="220">
        <v>14.134472734098402</v>
      </c>
      <c r="R21" s="221">
        <v>18.427749097393477</v>
      </c>
      <c r="S21" s="221">
        <v>18.427749097393477</v>
      </c>
      <c r="T21" s="222">
        <v>20.795950186807922</v>
      </c>
      <c r="U21" s="219"/>
      <c r="V21" s="224">
        <v>47.93</v>
      </c>
      <c r="W21" s="225">
        <v>44789</v>
      </c>
      <c r="X21" s="226" t="s">
        <v>567</v>
      </c>
      <c r="Z21" s="224">
        <v>8</v>
      </c>
    </row>
    <row r="22" spans="1:26" s="81" customFormat="1">
      <c r="A22" s="215" t="s">
        <v>685</v>
      </c>
      <c r="B22" s="215" t="s">
        <v>688</v>
      </c>
      <c r="C22" s="216">
        <v>68849088</v>
      </c>
      <c r="D22" s="217" t="s">
        <v>389</v>
      </c>
      <c r="E22" s="218">
        <v>500</v>
      </c>
      <c r="F22" s="219"/>
      <c r="G22" s="220">
        <v>14.134472734098402</v>
      </c>
      <c r="H22" s="221">
        <v>18.427749097393477</v>
      </c>
      <c r="I22" s="221">
        <v>18.427749097393477</v>
      </c>
      <c r="J22" s="222">
        <v>20.795950186807922</v>
      </c>
      <c r="K22" s="219"/>
      <c r="L22" s="220">
        <v>0</v>
      </c>
      <c r="M22" s="221">
        <v>0</v>
      </c>
      <c r="N22" s="221">
        <v>0</v>
      </c>
      <c r="O22" s="222">
        <v>0</v>
      </c>
      <c r="P22" s="219"/>
      <c r="Q22" s="220">
        <v>14.134472734098402</v>
      </c>
      <c r="R22" s="221">
        <v>18.427749097393477</v>
      </c>
      <c r="S22" s="221">
        <v>18.427749097393477</v>
      </c>
      <c r="T22" s="222">
        <v>20.795950186807922</v>
      </c>
      <c r="U22" s="219"/>
      <c r="V22" s="224">
        <v>47.93</v>
      </c>
      <c r="W22" s="225">
        <v>44789</v>
      </c>
      <c r="X22" s="226" t="s">
        <v>567</v>
      </c>
      <c r="Z22" s="224">
        <v>8</v>
      </c>
    </row>
    <row r="23" spans="1:26" s="81" customFormat="1">
      <c r="A23" s="215" t="s">
        <v>685</v>
      </c>
      <c r="B23" s="215" t="s">
        <v>688</v>
      </c>
      <c r="C23" s="216">
        <v>68849104</v>
      </c>
      <c r="D23" s="217" t="s">
        <v>390</v>
      </c>
      <c r="E23" s="218">
        <v>500</v>
      </c>
      <c r="F23" s="219"/>
      <c r="G23" s="220">
        <v>14.134472734098402</v>
      </c>
      <c r="H23" s="221">
        <v>18.427749097393477</v>
      </c>
      <c r="I23" s="221">
        <v>18.427749097393477</v>
      </c>
      <c r="J23" s="222">
        <v>20.795950186807922</v>
      </c>
      <c r="K23" s="219"/>
      <c r="L23" s="220">
        <v>0</v>
      </c>
      <c r="M23" s="221">
        <v>0</v>
      </c>
      <c r="N23" s="221">
        <v>0</v>
      </c>
      <c r="O23" s="222">
        <v>0</v>
      </c>
      <c r="P23" s="219"/>
      <c r="Q23" s="220">
        <v>14.134472734098402</v>
      </c>
      <c r="R23" s="221">
        <v>18.427749097393477</v>
      </c>
      <c r="S23" s="221">
        <v>18.427749097393477</v>
      </c>
      <c r="T23" s="222">
        <v>20.795950186807922</v>
      </c>
      <c r="U23" s="219"/>
      <c r="V23" s="224">
        <v>47.93</v>
      </c>
      <c r="W23" s="225">
        <v>44789</v>
      </c>
      <c r="X23" s="226" t="s">
        <v>567</v>
      </c>
      <c r="Z23" s="224">
        <v>8</v>
      </c>
    </row>
    <row r="24" spans="1:26" s="81" customFormat="1">
      <c r="A24" s="215" t="s">
        <v>685</v>
      </c>
      <c r="B24" s="215" t="s">
        <v>689</v>
      </c>
      <c r="C24" s="216">
        <v>68829191</v>
      </c>
      <c r="D24" s="217" t="s">
        <v>391</v>
      </c>
      <c r="E24" s="218">
        <v>400</v>
      </c>
      <c r="F24" s="219"/>
      <c r="G24" s="220">
        <v>13.608772669806458</v>
      </c>
      <c r="H24" s="221">
        <v>17.928334036316141</v>
      </c>
      <c r="I24" s="221">
        <v>17.928334036316141</v>
      </c>
      <c r="J24" s="222">
        <v>20.341972276342958</v>
      </c>
      <c r="K24" s="219"/>
      <c r="L24" s="220">
        <v>0</v>
      </c>
      <c r="M24" s="221">
        <v>0</v>
      </c>
      <c r="N24" s="221">
        <v>0</v>
      </c>
      <c r="O24" s="222">
        <v>0</v>
      </c>
      <c r="P24" s="219"/>
      <c r="Q24" s="220">
        <v>13.608772669806458</v>
      </c>
      <c r="R24" s="221">
        <v>17.928334036316141</v>
      </c>
      <c r="S24" s="221">
        <v>17.928334036316141</v>
      </c>
      <c r="T24" s="222">
        <v>20.341972276342958</v>
      </c>
      <c r="U24" s="219"/>
      <c r="V24" s="224">
        <v>46.28</v>
      </c>
      <c r="W24" s="225">
        <v>44789</v>
      </c>
      <c r="X24" s="226" t="s">
        <v>567</v>
      </c>
      <c r="Z24" s="224">
        <v>18</v>
      </c>
    </row>
    <row r="25" spans="1:26" s="81" customFormat="1">
      <c r="A25" s="215" t="s">
        <v>685</v>
      </c>
      <c r="B25" s="215" t="s">
        <v>689</v>
      </c>
      <c r="C25" s="216">
        <v>68829189</v>
      </c>
      <c r="D25" s="217" t="s">
        <v>392</v>
      </c>
      <c r="E25" s="218">
        <v>400</v>
      </c>
      <c r="F25" s="219"/>
      <c r="G25" s="220">
        <v>13.608772669806458</v>
      </c>
      <c r="H25" s="221">
        <v>17.928334036316141</v>
      </c>
      <c r="I25" s="221">
        <v>17.928334036316141</v>
      </c>
      <c r="J25" s="222">
        <v>20.341972276342958</v>
      </c>
      <c r="K25" s="219"/>
      <c r="L25" s="220">
        <v>0</v>
      </c>
      <c r="M25" s="221">
        <v>0</v>
      </c>
      <c r="N25" s="221">
        <v>0</v>
      </c>
      <c r="O25" s="222">
        <v>0</v>
      </c>
      <c r="P25" s="219"/>
      <c r="Q25" s="220">
        <v>13.608772669806458</v>
      </c>
      <c r="R25" s="221">
        <v>17.928334036316141</v>
      </c>
      <c r="S25" s="221">
        <v>17.928334036316141</v>
      </c>
      <c r="T25" s="222">
        <v>20.341972276342958</v>
      </c>
      <c r="U25" s="219"/>
      <c r="V25" s="224">
        <v>46.28</v>
      </c>
      <c r="W25" s="225">
        <v>44789</v>
      </c>
      <c r="X25" s="226" t="s">
        <v>567</v>
      </c>
      <c r="Z25" s="224">
        <v>18</v>
      </c>
    </row>
    <row r="26" spans="1:26" s="81" customFormat="1">
      <c r="A26" s="215" t="s">
        <v>685</v>
      </c>
      <c r="B26" s="215" t="s">
        <v>689</v>
      </c>
      <c r="C26" s="216">
        <v>68829203</v>
      </c>
      <c r="D26" s="217" t="s">
        <v>393</v>
      </c>
      <c r="E26" s="218">
        <v>400</v>
      </c>
      <c r="F26" s="219"/>
      <c r="G26" s="220">
        <v>13.608772669806458</v>
      </c>
      <c r="H26" s="221">
        <v>17.928334036316141</v>
      </c>
      <c r="I26" s="221">
        <v>17.928334036316141</v>
      </c>
      <c r="J26" s="222">
        <v>20.341972276342958</v>
      </c>
      <c r="K26" s="219"/>
      <c r="L26" s="220">
        <v>0</v>
      </c>
      <c r="M26" s="221">
        <v>0</v>
      </c>
      <c r="N26" s="221">
        <v>0</v>
      </c>
      <c r="O26" s="222">
        <v>0</v>
      </c>
      <c r="P26" s="219"/>
      <c r="Q26" s="220">
        <v>13.608772669806458</v>
      </c>
      <c r="R26" s="221">
        <v>17.928334036316141</v>
      </c>
      <c r="S26" s="221">
        <v>17.928334036316141</v>
      </c>
      <c r="T26" s="222">
        <v>20.341972276342958</v>
      </c>
      <c r="U26" s="219"/>
      <c r="V26" s="224">
        <v>46.28</v>
      </c>
      <c r="W26" s="225">
        <v>44789</v>
      </c>
      <c r="X26" s="226" t="s">
        <v>567</v>
      </c>
      <c r="Z26" s="224">
        <v>18</v>
      </c>
    </row>
    <row r="27" spans="1:26" s="83" customFormat="1">
      <c r="A27" s="227" t="s">
        <v>685</v>
      </c>
      <c r="B27" s="227" t="s">
        <v>689</v>
      </c>
      <c r="C27" s="228">
        <v>68829205</v>
      </c>
      <c r="D27" s="229" t="s">
        <v>394</v>
      </c>
      <c r="E27" s="230">
        <v>400</v>
      </c>
      <c r="F27" s="231"/>
      <c r="G27" s="232">
        <v>13.608772669806458</v>
      </c>
      <c r="H27" s="233">
        <v>17.928334036316141</v>
      </c>
      <c r="I27" s="233">
        <v>17.928334036316141</v>
      </c>
      <c r="J27" s="234">
        <v>20.341972276342958</v>
      </c>
      <c r="K27" s="231"/>
      <c r="L27" s="232">
        <v>0</v>
      </c>
      <c r="M27" s="233">
        <v>0</v>
      </c>
      <c r="N27" s="233">
        <v>0</v>
      </c>
      <c r="O27" s="234">
        <v>0</v>
      </c>
      <c r="P27" s="231"/>
      <c r="Q27" s="232">
        <v>13.608772669806458</v>
      </c>
      <c r="R27" s="233">
        <v>17.928334036316141</v>
      </c>
      <c r="S27" s="233">
        <v>17.928334036316141</v>
      </c>
      <c r="T27" s="234">
        <v>20.341972276342958</v>
      </c>
      <c r="U27" s="231"/>
      <c r="V27" s="224">
        <v>46.28</v>
      </c>
      <c r="W27" s="225">
        <v>44789</v>
      </c>
      <c r="X27" s="226" t="s">
        <v>567</v>
      </c>
      <c r="Z27" s="224">
        <v>18</v>
      </c>
    </row>
    <row r="28" spans="1:26" s="83" customFormat="1">
      <c r="A28" s="227" t="s">
        <v>685</v>
      </c>
      <c r="B28" s="227" t="s">
        <v>689</v>
      </c>
      <c r="C28" s="228">
        <v>68829201</v>
      </c>
      <c r="D28" s="229" t="s">
        <v>395</v>
      </c>
      <c r="E28" s="230">
        <v>400</v>
      </c>
      <c r="F28" s="231"/>
      <c r="G28" s="232">
        <v>13.608772669806458</v>
      </c>
      <c r="H28" s="233">
        <v>17.928334036316141</v>
      </c>
      <c r="I28" s="233">
        <v>17.928334036316141</v>
      </c>
      <c r="J28" s="234">
        <v>20.341972276342958</v>
      </c>
      <c r="K28" s="231"/>
      <c r="L28" s="232">
        <v>0</v>
      </c>
      <c r="M28" s="233">
        <v>0</v>
      </c>
      <c r="N28" s="233">
        <v>0</v>
      </c>
      <c r="O28" s="234">
        <v>0</v>
      </c>
      <c r="P28" s="231"/>
      <c r="Q28" s="232">
        <v>13.608772669806458</v>
      </c>
      <c r="R28" s="233">
        <v>17.928334036316141</v>
      </c>
      <c r="S28" s="233">
        <v>17.928334036316141</v>
      </c>
      <c r="T28" s="234">
        <v>20.341972276342958</v>
      </c>
      <c r="U28" s="231"/>
      <c r="V28" s="224">
        <v>46.28</v>
      </c>
      <c r="W28" s="225">
        <v>44789</v>
      </c>
      <c r="X28" s="226" t="s">
        <v>567</v>
      </c>
      <c r="Z28" s="224">
        <v>18</v>
      </c>
    </row>
    <row r="29" spans="1:26" s="83" customFormat="1">
      <c r="A29" s="227" t="s">
        <v>685</v>
      </c>
      <c r="B29" s="227" t="s">
        <v>690</v>
      </c>
      <c r="C29" s="228">
        <v>68457662</v>
      </c>
      <c r="D29" s="229" t="s">
        <v>426</v>
      </c>
      <c r="E29" s="230" t="s">
        <v>425</v>
      </c>
      <c r="F29" s="231"/>
      <c r="G29" s="232">
        <v>8.2655537368141125</v>
      </c>
      <c r="H29" s="233">
        <v>12.85227604997341</v>
      </c>
      <c r="I29" s="233">
        <v>12.85227604997341</v>
      </c>
      <c r="J29" s="234">
        <v>15.55453105617579</v>
      </c>
      <c r="K29" s="231"/>
      <c r="L29" s="232">
        <v>0</v>
      </c>
      <c r="M29" s="233">
        <v>0</v>
      </c>
      <c r="N29" s="233">
        <v>0</v>
      </c>
      <c r="O29" s="234">
        <v>0</v>
      </c>
      <c r="P29" s="231"/>
      <c r="Q29" s="232">
        <v>8.2655537368141125</v>
      </c>
      <c r="R29" s="233">
        <v>12.85227604997341</v>
      </c>
      <c r="S29" s="233">
        <v>12.85227604997341</v>
      </c>
      <c r="T29" s="234">
        <v>15.55453105617579</v>
      </c>
      <c r="U29" s="231"/>
      <c r="V29" s="224">
        <v>33.44</v>
      </c>
      <c r="W29" s="225">
        <v>44789</v>
      </c>
      <c r="X29" s="226" t="s">
        <v>571</v>
      </c>
      <c r="Z29" s="224">
        <v>18</v>
      </c>
    </row>
    <row r="30" spans="1:26" s="83" customFormat="1">
      <c r="A30" s="227" t="s">
        <v>685</v>
      </c>
      <c r="B30" s="227" t="s">
        <v>690</v>
      </c>
      <c r="C30" s="228">
        <v>68457660</v>
      </c>
      <c r="D30" s="229" t="s">
        <v>427</v>
      </c>
      <c r="E30" s="230" t="s">
        <v>425</v>
      </c>
      <c r="F30" s="231"/>
      <c r="G30" s="232">
        <v>8.2655537368141125</v>
      </c>
      <c r="H30" s="233">
        <v>12.85227604997341</v>
      </c>
      <c r="I30" s="233">
        <v>12.85227604997341</v>
      </c>
      <c r="J30" s="234">
        <v>15.55453105617579</v>
      </c>
      <c r="K30" s="231"/>
      <c r="L30" s="232">
        <v>0</v>
      </c>
      <c r="M30" s="233">
        <v>0</v>
      </c>
      <c r="N30" s="233">
        <v>0</v>
      </c>
      <c r="O30" s="234">
        <v>0</v>
      </c>
      <c r="P30" s="231"/>
      <c r="Q30" s="232">
        <v>8.2655537368141125</v>
      </c>
      <c r="R30" s="233">
        <v>12.85227604997341</v>
      </c>
      <c r="S30" s="233">
        <v>12.85227604997341</v>
      </c>
      <c r="T30" s="234">
        <v>15.55453105617579</v>
      </c>
      <c r="U30" s="231"/>
      <c r="V30" s="224">
        <v>33.44</v>
      </c>
      <c r="W30" s="225">
        <v>44789</v>
      </c>
      <c r="X30" s="226" t="s">
        <v>571</v>
      </c>
      <c r="Z30" s="224">
        <v>18</v>
      </c>
    </row>
    <row r="31" spans="1:26" s="83" customFormat="1">
      <c r="A31" s="227" t="s">
        <v>685</v>
      </c>
      <c r="B31" s="227" t="s">
        <v>690</v>
      </c>
      <c r="C31" s="228">
        <v>68457664</v>
      </c>
      <c r="D31" s="229" t="s">
        <v>428</v>
      </c>
      <c r="E31" s="230" t="s">
        <v>425</v>
      </c>
      <c r="F31" s="231"/>
      <c r="G31" s="232">
        <v>8.2655537368141125</v>
      </c>
      <c r="H31" s="233">
        <v>12.85227604997341</v>
      </c>
      <c r="I31" s="233">
        <v>12.85227604997341</v>
      </c>
      <c r="J31" s="234">
        <v>15.55453105617579</v>
      </c>
      <c r="K31" s="231"/>
      <c r="L31" s="232">
        <v>0</v>
      </c>
      <c r="M31" s="233">
        <v>0</v>
      </c>
      <c r="N31" s="233">
        <v>0</v>
      </c>
      <c r="O31" s="234">
        <v>0</v>
      </c>
      <c r="P31" s="231"/>
      <c r="Q31" s="232">
        <v>8.2655537368141125</v>
      </c>
      <c r="R31" s="233">
        <v>12.85227604997341</v>
      </c>
      <c r="S31" s="233">
        <v>12.85227604997341</v>
      </c>
      <c r="T31" s="234">
        <v>15.55453105617579</v>
      </c>
      <c r="U31" s="231"/>
      <c r="V31" s="224">
        <v>33.44</v>
      </c>
      <c r="W31" s="225">
        <v>44789</v>
      </c>
      <c r="X31" s="226" t="s">
        <v>571</v>
      </c>
      <c r="Z31" s="224">
        <v>18</v>
      </c>
    </row>
    <row r="32" spans="1:26" s="83" customFormat="1">
      <c r="A32" s="227" t="s">
        <v>685</v>
      </c>
      <c r="B32" s="227" t="s">
        <v>690</v>
      </c>
      <c r="C32" s="228">
        <v>68457653</v>
      </c>
      <c r="D32" s="229" t="s">
        <v>429</v>
      </c>
      <c r="E32" s="230" t="s">
        <v>425</v>
      </c>
      <c r="F32" s="231"/>
      <c r="G32" s="232">
        <v>8.2655537368141125</v>
      </c>
      <c r="H32" s="233">
        <v>12.85227604997341</v>
      </c>
      <c r="I32" s="233">
        <v>12.85227604997341</v>
      </c>
      <c r="J32" s="234">
        <v>15.55453105617579</v>
      </c>
      <c r="K32" s="231"/>
      <c r="L32" s="232">
        <v>0</v>
      </c>
      <c r="M32" s="233">
        <v>0</v>
      </c>
      <c r="N32" s="233">
        <v>0</v>
      </c>
      <c r="O32" s="234">
        <v>0</v>
      </c>
      <c r="P32" s="231"/>
      <c r="Q32" s="232">
        <v>8.2655537368141125</v>
      </c>
      <c r="R32" s="233">
        <v>12.85227604997341</v>
      </c>
      <c r="S32" s="233">
        <v>12.85227604997341</v>
      </c>
      <c r="T32" s="234">
        <v>15.55453105617579</v>
      </c>
      <c r="U32" s="231"/>
      <c r="V32" s="224">
        <v>33.44</v>
      </c>
      <c r="W32" s="225">
        <v>44789</v>
      </c>
      <c r="X32" s="226" t="s">
        <v>571</v>
      </c>
      <c r="Z32" s="224">
        <v>18</v>
      </c>
    </row>
    <row r="33" spans="1:26" s="83" customFormat="1">
      <c r="A33" s="227" t="s">
        <v>685</v>
      </c>
      <c r="B33" s="227" t="s">
        <v>690</v>
      </c>
      <c r="C33" s="228">
        <v>68457655</v>
      </c>
      <c r="D33" s="229" t="s">
        <v>430</v>
      </c>
      <c r="E33" s="230" t="s">
        <v>425</v>
      </c>
      <c r="F33" s="231"/>
      <c r="G33" s="232">
        <v>8.2655537368141125</v>
      </c>
      <c r="H33" s="233">
        <v>12.85227604997341</v>
      </c>
      <c r="I33" s="233">
        <v>12.85227604997341</v>
      </c>
      <c r="J33" s="234">
        <v>15.55453105617579</v>
      </c>
      <c r="K33" s="231"/>
      <c r="L33" s="232">
        <v>0</v>
      </c>
      <c r="M33" s="233">
        <v>0</v>
      </c>
      <c r="N33" s="233">
        <v>0</v>
      </c>
      <c r="O33" s="234">
        <v>0</v>
      </c>
      <c r="P33" s="231"/>
      <c r="Q33" s="232">
        <v>8.2655537368141125</v>
      </c>
      <c r="R33" s="233">
        <v>12.85227604997341</v>
      </c>
      <c r="S33" s="233">
        <v>12.85227604997341</v>
      </c>
      <c r="T33" s="234">
        <v>15.55453105617579</v>
      </c>
      <c r="U33" s="231"/>
      <c r="V33" s="224">
        <v>33.44</v>
      </c>
      <c r="W33" s="225">
        <v>44789</v>
      </c>
      <c r="X33" s="226" t="s">
        <v>571</v>
      </c>
      <c r="Z33" s="224">
        <v>18</v>
      </c>
    </row>
    <row r="34" spans="1:26" s="83" customFormat="1">
      <c r="A34" s="227" t="s">
        <v>685</v>
      </c>
      <c r="B34" s="227" t="s">
        <v>690</v>
      </c>
      <c r="C34" s="228">
        <v>68424140</v>
      </c>
      <c r="D34" s="229" t="s">
        <v>431</v>
      </c>
      <c r="E34" s="230" t="s">
        <v>425</v>
      </c>
      <c r="F34" s="231"/>
      <c r="G34" s="232">
        <v>8.2655537368141125</v>
      </c>
      <c r="H34" s="233">
        <v>12.85227604997341</v>
      </c>
      <c r="I34" s="233">
        <v>12.85227604997341</v>
      </c>
      <c r="J34" s="234">
        <v>15.55453105617579</v>
      </c>
      <c r="K34" s="231"/>
      <c r="L34" s="232">
        <v>0</v>
      </c>
      <c r="M34" s="233">
        <v>0</v>
      </c>
      <c r="N34" s="233">
        <v>0</v>
      </c>
      <c r="O34" s="234">
        <v>0</v>
      </c>
      <c r="P34" s="231"/>
      <c r="Q34" s="232">
        <v>8.2655537368141125</v>
      </c>
      <c r="R34" s="233">
        <v>12.85227604997341</v>
      </c>
      <c r="S34" s="233">
        <v>12.85227604997341</v>
      </c>
      <c r="T34" s="234">
        <v>15.55453105617579</v>
      </c>
      <c r="U34" s="231"/>
      <c r="V34" s="224">
        <v>33.44</v>
      </c>
      <c r="W34" s="225">
        <v>44789</v>
      </c>
      <c r="X34" s="226" t="s">
        <v>571</v>
      </c>
      <c r="Z34" s="224">
        <v>18</v>
      </c>
    </row>
    <row r="35" spans="1:26" s="83" customFormat="1">
      <c r="A35" s="227" t="s">
        <v>685</v>
      </c>
      <c r="B35" s="227" t="s">
        <v>690</v>
      </c>
      <c r="C35" s="228">
        <v>68424137</v>
      </c>
      <c r="D35" s="229" t="s">
        <v>432</v>
      </c>
      <c r="E35" s="230" t="s">
        <v>425</v>
      </c>
      <c r="F35" s="231"/>
      <c r="G35" s="232">
        <v>8.2655537368141125</v>
      </c>
      <c r="H35" s="233">
        <v>12.85227604997341</v>
      </c>
      <c r="I35" s="233">
        <v>12.85227604997341</v>
      </c>
      <c r="J35" s="234">
        <v>15.55453105617579</v>
      </c>
      <c r="K35" s="231"/>
      <c r="L35" s="232">
        <v>0</v>
      </c>
      <c r="M35" s="233">
        <v>0</v>
      </c>
      <c r="N35" s="233">
        <v>0</v>
      </c>
      <c r="O35" s="234">
        <v>0</v>
      </c>
      <c r="P35" s="231"/>
      <c r="Q35" s="232">
        <v>8.2655537368141125</v>
      </c>
      <c r="R35" s="233">
        <v>12.85227604997341</v>
      </c>
      <c r="S35" s="233">
        <v>12.85227604997341</v>
      </c>
      <c r="T35" s="234">
        <v>15.55453105617579</v>
      </c>
      <c r="U35" s="231"/>
      <c r="V35" s="224">
        <v>33.44</v>
      </c>
      <c r="W35" s="225">
        <v>44789</v>
      </c>
      <c r="X35" s="226" t="s">
        <v>571</v>
      </c>
      <c r="Z35" s="224">
        <v>18</v>
      </c>
    </row>
    <row r="36" spans="1:26" s="83" customFormat="1">
      <c r="A36" s="227" t="s">
        <v>685</v>
      </c>
      <c r="B36" s="227" t="s">
        <v>690</v>
      </c>
      <c r="C36" s="228">
        <v>67922067</v>
      </c>
      <c r="D36" s="229" t="s">
        <v>433</v>
      </c>
      <c r="E36" s="230" t="s">
        <v>425</v>
      </c>
      <c r="F36" s="231"/>
      <c r="G36" s="232">
        <v>8.2655537368141125</v>
      </c>
      <c r="H36" s="233">
        <v>12.85227604997341</v>
      </c>
      <c r="I36" s="233">
        <v>12.85227604997341</v>
      </c>
      <c r="J36" s="234">
        <v>15.55453105617579</v>
      </c>
      <c r="K36" s="231"/>
      <c r="L36" s="232">
        <v>0</v>
      </c>
      <c r="M36" s="233">
        <v>0</v>
      </c>
      <c r="N36" s="233">
        <v>0</v>
      </c>
      <c r="O36" s="234">
        <v>0</v>
      </c>
      <c r="P36" s="231"/>
      <c r="Q36" s="232">
        <v>8.2655537368141125</v>
      </c>
      <c r="R36" s="233">
        <v>12.85227604997341</v>
      </c>
      <c r="S36" s="233">
        <v>12.85227604997341</v>
      </c>
      <c r="T36" s="234">
        <v>15.55453105617579</v>
      </c>
      <c r="U36" s="231"/>
      <c r="V36" s="224">
        <v>33.44</v>
      </c>
      <c r="W36" s="225">
        <v>44789</v>
      </c>
      <c r="X36" s="226" t="s">
        <v>571</v>
      </c>
      <c r="Z36" s="224">
        <v>18</v>
      </c>
    </row>
    <row r="37" spans="1:26" s="83" customFormat="1">
      <c r="A37" s="227" t="s">
        <v>685</v>
      </c>
      <c r="B37" s="227" t="s">
        <v>690</v>
      </c>
      <c r="C37" s="228">
        <v>67922069</v>
      </c>
      <c r="D37" s="229" t="s">
        <v>434</v>
      </c>
      <c r="E37" s="230" t="s">
        <v>425</v>
      </c>
      <c r="F37" s="231"/>
      <c r="G37" s="232">
        <v>8.2655537368141125</v>
      </c>
      <c r="H37" s="233">
        <v>12.85227604997341</v>
      </c>
      <c r="I37" s="233">
        <v>12.85227604997341</v>
      </c>
      <c r="J37" s="234">
        <v>15.55453105617579</v>
      </c>
      <c r="K37" s="231"/>
      <c r="L37" s="232">
        <v>0</v>
      </c>
      <c r="M37" s="233">
        <v>0</v>
      </c>
      <c r="N37" s="233">
        <v>0</v>
      </c>
      <c r="O37" s="234">
        <v>0</v>
      </c>
      <c r="P37" s="231"/>
      <c r="Q37" s="232">
        <v>8.2655537368141125</v>
      </c>
      <c r="R37" s="233">
        <v>12.85227604997341</v>
      </c>
      <c r="S37" s="233">
        <v>12.85227604997341</v>
      </c>
      <c r="T37" s="234">
        <v>15.55453105617579</v>
      </c>
      <c r="U37" s="231"/>
      <c r="V37" s="224">
        <v>33.44</v>
      </c>
      <c r="W37" s="225">
        <v>44789</v>
      </c>
      <c r="X37" s="226" t="s">
        <v>571</v>
      </c>
      <c r="Z37" s="224">
        <v>18</v>
      </c>
    </row>
    <row r="38" spans="1:26" s="83" customFormat="1">
      <c r="A38" s="227" t="s">
        <v>685</v>
      </c>
      <c r="B38" s="227" t="s">
        <v>690</v>
      </c>
      <c r="C38" s="228">
        <v>21115505</v>
      </c>
      <c r="D38" s="229" t="s">
        <v>435</v>
      </c>
      <c r="E38" s="230" t="s">
        <v>425</v>
      </c>
      <c r="F38" s="231"/>
      <c r="G38" s="232">
        <v>8.2655537368141125</v>
      </c>
      <c r="H38" s="233">
        <v>12.85227604997341</v>
      </c>
      <c r="I38" s="233">
        <v>12.85227604997341</v>
      </c>
      <c r="J38" s="234">
        <v>15.55453105617579</v>
      </c>
      <c r="K38" s="231"/>
      <c r="L38" s="232">
        <v>0</v>
      </c>
      <c r="M38" s="233">
        <v>0</v>
      </c>
      <c r="N38" s="233">
        <v>0</v>
      </c>
      <c r="O38" s="234">
        <v>0</v>
      </c>
      <c r="P38" s="231"/>
      <c r="Q38" s="232">
        <v>8.2655537368141125</v>
      </c>
      <c r="R38" s="233">
        <v>12.85227604997341</v>
      </c>
      <c r="S38" s="233">
        <v>12.85227604997341</v>
      </c>
      <c r="T38" s="234">
        <v>15.55453105617579</v>
      </c>
      <c r="U38" s="231"/>
      <c r="V38" s="224">
        <v>33.44</v>
      </c>
      <c r="W38" s="225">
        <v>44789</v>
      </c>
      <c r="X38" s="226" t="s">
        <v>571</v>
      </c>
      <c r="Z38" s="224">
        <v>18</v>
      </c>
    </row>
    <row r="39" spans="1:26" s="81" customFormat="1">
      <c r="A39" s="215" t="s">
        <v>685</v>
      </c>
      <c r="B39" s="215" t="s">
        <v>691</v>
      </c>
      <c r="C39" s="216">
        <v>68457615</v>
      </c>
      <c r="D39" s="217" t="s">
        <v>310</v>
      </c>
      <c r="E39" s="218">
        <v>500</v>
      </c>
      <c r="F39" s="219"/>
      <c r="G39" s="220">
        <v>14.876175663034829</v>
      </c>
      <c r="H39" s="221">
        <v>19.132366879883101</v>
      </c>
      <c r="I39" s="221">
        <v>19.132366879883101</v>
      </c>
      <c r="J39" s="222">
        <v>21.624701376122403</v>
      </c>
      <c r="K39" s="219"/>
      <c r="L39" s="220">
        <v>0</v>
      </c>
      <c r="M39" s="221">
        <v>0</v>
      </c>
      <c r="N39" s="221">
        <v>0</v>
      </c>
      <c r="O39" s="222">
        <v>0</v>
      </c>
      <c r="P39" s="219"/>
      <c r="Q39" s="220">
        <v>14.876175663034829</v>
      </c>
      <c r="R39" s="221">
        <v>19.132366879883101</v>
      </c>
      <c r="S39" s="221">
        <v>19.132366879883101</v>
      </c>
      <c r="T39" s="222">
        <v>21.624701376122403</v>
      </c>
      <c r="U39" s="219"/>
      <c r="V39" s="224">
        <v>31.9</v>
      </c>
      <c r="W39" s="225">
        <v>44705</v>
      </c>
      <c r="X39" s="226" t="s">
        <v>571</v>
      </c>
      <c r="Z39" s="224">
        <v>18</v>
      </c>
    </row>
    <row r="40" spans="1:26" s="81" customFormat="1">
      <c r="A40" s="215" t="s">
        <v>685</v>
      </c>
      <c r="B40" s="215" t="s">
        <v>691</v>
      </c>
      <c r="C40" s="216">
        <v>68457613</v>
      </c>
      <c r="D40" s="217" t="s">
        <v>311</v>
      </c>
      <c r="E40" s="218">
        <v>500</v>
      </c>
      <c r="F40" s="219"/>
      <c r="G40" s="220">
        <v>14.876175663034829</v>
      </c>
      <c r="H40" s="221">
        <v>19.132366879883101</v>
      </c>
      <c r="I40" s="221">
        <v>19.132366879883101</v>
      </c>
      <c r="J40" s="222">
        <v>21.624701376122403</v>
      </c>
      <c r="K40" s="219"/>
      <c r="L40" s="220">
        <v>0</v>
      </c>
      <c r="M40" s="221">
        <v>0</v>
      </c>
      <c r="N40" s="221">
        <v>0</v>
      </c>
      <c r="O40" s="222">
        <v>0</v>
      </c>
      <c r="P40" s="219"/>
      <c r="Q40" s="220">
        <v>14.876175663034829</v>
      </c>
      <c r="R40" s="221">
        <v>19.132366879883101</v>
      </c>
      <c r="S40" s="221">
        <v>19.132366879883101</v>
      </c>
      <c r="T40" s="222">
        <v>21.624701376122403</v>
      </c>
      <c r="U40" s="219"/>
      <c r="V40" s="224">
        <v>31.9</v>
      </c>
      <c r="W40" s="225">
        <v>44705</v>
      </c>
      <c r="X40" s="226" t="s">
        <v>571</v>
      </c>
      <c r="Z40" s="224">
        <v>18</v>
      </c>
    </row>
    <row r="41" spans="1:26" s="81" customFormat="1">
      <c r="A41" s="215" t="s">
        <v>685</v>
      </c>
      <c r="B41" s="215" t="s">
        <v>691</v>
      </c>
      <c r="C41" s="216">
        <v>68457611</v>
      </c>
      <c r="D41" s="217" t="s">
        <v>436</v>
      </c>
      <c r="E41" s="218">
        <v>500</v>
      </c>
      <c r="F41" s="219"/>
      <c r="G41" s="220">
        <v>14.876175663034829</v>
      </c>
      <c r="H41" s="221">
        <v>19.132366879883101</v>
      </c>
      <c r="I41" s="221">
        <v>19.132366879883101</v>
      </c>
      <c r="J41" s="222">
        <v>21.624701376122403</v>
      </c>
      <c r="K41" s="219"/>
      <c r="L41" s="220">
        <v>0</v>
      </c>
      <c r="M41" s="221">
        <v>0</v>
      </c>
      <c r="N41" s="221">
        <v>0</v>
      </c>
      <c r="O41" s="222">
        <v>0</v>
      </c>
      <c r="P41" s="219"/>
      <c r="Q41" s="220">
        <v>14.876175663034829</v>
      </c>
      <c r="R41" s="221">
        <v>19.132366879883101</v>
      </c>
      <c r="S41" s="221">
        <v>19.132366879883101</v>
      </c>
      <c r="T41" s="222">
        <v>21.624701376122403</v>
      </c>
      <c r="U41" s="219"/>
      <c r="V41" s="224">
        <v>31.9</v>
      </c>
      <c r="W41" s="225">
        <v>44705</v>
      </c>
      <c r="X41" s="226" t="s">
        <v>571</v>
      </c>
      <c r="Z41" s="224">
        <v>18</v>
      </c>
    </row>
    <row r="42" spans="1:26" s="81" customFormat="1">
      <c r="A42" s="215" t="s">
        <v>685</v>
      </c>
      <c r="B42" s="215" t="s">
        <v>691</v>
      </c>
      <c r="C42" s="228">
        <v>68457607</v>
      </c>
      <c r="D42" s="229" t="s">
        <v>312</v>
      </c>
      <c r="E42" s="230">
        <v>500</v>
      </c>
      <c r="F42" s="231"/>
      <c r="G42" s="220">
        <v>14.876175663034829</v>
      </c>
      <c r="H42" s="221">
        <v>19.132366879883101</v>
      </c>
      <c r="I42" s="221">
        <v>19.132366879883101</v>
      </c>
      <c r="J42" s="222">
        <v>21.624701376122403</v>
      </c>
      <c r="K42" s="219"/>
      <c r="L42" s="220">
        <v>0</v>
      </c>
      <c r="M42" s="221">
        <v>0</v>
      </c>
      <c r="N42" s="221">
        <v>0</v>
      </c>
      <c r="O42" s="222">
        <v>0</v>
      </c>
      <c r="P42" s="219"/>
      <c r="Q42" s="220">
        <v>14.876175663034829</v>
      </c>
      <c r="R42" s="221">
        <v>19.132366879883101</v>
      </c>
      <c r="S42" s="221">
        <v>19.132366879883101</v>
      </c>
      <c r="T42" s="222">
        <v>21.624701376122403</v>
      </c>
      <c r="U42" s="219"/>
      <c r="V42" s="224">
        <v>31.9</v>
      </c>
      <c r="W42" s="225">
        <v>44705</v>
      </c>
      <c r="X42" s="226" t="s">
        <v>571</v>
      </c>
      <c r="Z42" s="224">
        <v>18</v>
      </c>
    </row>
    <row r="43" spans="1:26" s="83" customFormat="1">
      <c r="A43" s="227" t="s">
        <v>685</v>
      </c>
      <c r="B43" s="227" t="s">
        <v>691</v>
      </c>
      <c r="C43" s="228">
        <v>68457609</v>
      </c>
      <c r="D43" s="229" t="s">
        <v>312</v>
      </c>
      <c r="E43" s="230">
        <v>500</v>
      </c>
      <c r="F43" s="231"/>
      <c r="G43" s="232">
        <v>14.876175663034829</v>
      </c>
      <c r="H43" s="233">
        <v>19.132366879883101</v>
      </c>
      <c r="I43" s="233">
        <v>19.132366879883101</v>
      </c>
      <c r="J43" s="234">
        <v>21.624701376122403</v>
      </c>
      <c r="K43" s="231"/>
      <c r="L43" s="232">
        <v>0</v>
      </c>
      <c r="M43" s="233">
        <v>0</v>
      </c>
      <c r="N43" s="233">
        <v>0</v>
      </c>
      <c r="O43" s="234">
        <v>0</v>
      </c>
      <c r="P43" s="231"/>
      <c r="Q43" s="232">
        <v>14.876175663034829</v>
      </c>
      <c r="R43" s="233">
        <v>19.132366879883101</v>
      </c>
      <c r="S43" s="233">
        <v>19.132366879883101</v>
      </c>
      <c r="T43" s="234">
        <v>21.624701376122403</v>
      </c>
      <c r="U43" s="231"/>
      <c r="V43" s="224">
        <v>31.9</v>
      </c>
      <c r="W43" s="225">
        <v>44705</v>
      </c>
      <c r="X43" s="226" t="s">
        <v>571</v>
      </c>
      <c r="Z43" s="224">
        <v>18</v>
      </c>
    </row>
    <row r="44" spans="1:26" s="81" customFormat="1">
      <c r="A44" s="215" t="s">
        <v>685</v>
      </c>
      <c r="B44" s="215" t="s">
        <v>692</v>
      </c>
      <c r="C44" s="216">
        <v>68457632</v>
      </c>
      <c r="D44" s="217" t="s">
        <v>301</v>
      </c>
      <c r="E44" s="218">
        <v>650</v>
      </c>
      <c r="F44" s="219"/>
      <c r="G44" s="220">
        <v>23.855106621618937</v>
      </c>
      <c r="H44" s="221">
        <v>27.662351290538002</v>
      </c>
      <c r="I44" s="221">
        <v>27.662351290538002</v>
      </c>
      <c r="J44" s="222">
        <v>29.823778900405507</v>
      </c>
      <c r="K44" s="219"/>
      <c r="L44" s="220">
        <v>0</v>
      </c>
      <c r="M44" s="221">
        <v>0</v>
      </c>
      <c r="N44" s="221">
        <v>0</v>
      </c>
      <c r="O44" s="222">
        <v>0</v>
      </c>
      <c r="P44" s="219"/>
      <c r="Q44" s="220">
        <v>23.855106621618937</v>
      </c>
      <c r="R44" s="221">
        <v>27.662351290538002</v>
      </c>
      <c r="S44" s="221">
        <v>27.662351290538002</v>
      </c>
      <c r="T44" s="222">
        <v>29.823778900405507</v>
      </c>
      <c r="U44" s="219"/>
      <c r="V44" s="224">
        <v>48.4</v>
      </c>
      <c r="W44" s="225">
        <v>44705</v>
      </c>
      <c r="X44" s="226" t="s">
        <v>567</v>
      </c>
      <c r="Z44" s="224">
        <v>8</v>
      </c>
    </row>
    <row r="45" spans="1:26" s="81" customFormat="1">
      <c r="A45" s="215" t="s">
        <v>685</v>
      </c>
      <c r="B45" s="215" t="s">
        <v>692</v>
      </c>
      <c r="C45" s="216">
        <v>68457634</v>
      </c>
      <c r="D45" s="217" t="s">
        <v>302</v>
      </c>
      <c r="E45" s="218">
        <v>650</v>
      </c>
      <c r="F45" s="219"/>
      <c r="G45" s="220">
        <v>23.855106621618937</v>
      </c>
      <c r="H45" s="221">
        <v>27.662351290538002</v>
      </c>
      <c r="I45" s="221">
        <v>27.662351290538002</v>
      </c>
      <c r="J45" s="222">
        <v>29.823778900405507</v>
      </c>
      <c r="K45" s="219"/>
      <c r="L45" s="220">
        <v>0</v>
      </c>
      <c r="M45" s="221">
        <v>0</v>
      </c>
      <c r="N45" s="221">
        <v>0</v>
      </c>
      <c r="O45" s="222">
        <v>0</v>
      </c>
      <c r="P45" s="219"/>
      <c r="Q45" s="220">
        <v>23.855106621618937</v>
      </c>
      <c r="R45" s="221">
        <v>27.662351290538002</v>
      </c>
      <c r="S45" s="221">
        <v>27.662351290538002</v>
      </c>
      <c r="T45" s="222">
        <v>29.823778900405507</v>
      </c>
      <c r="U45" s="219"/>
      <c r="V45" s="224">
        <v>48.4</v>
      </c>
      <c r="W45" s="225">
        <v>44705</v>
      </c>
      <c r="X45" s="226" t="s">
        <v>567</v>
      </c>
      <c r="Z45" s="224">
        <v>8</v>
      </c>
    </row>
    <row r="46" spans="1:26" s="81" customFormat="1">
      <c r="A46" s="215" t="s">
        <v>685</v>
      </c>
      <c r="B46" s="215" t="s">
        <v>692</v>
      </c>
      <c r="C46" s="216">
        <v>68457642</v>
      </c>
      <c r="D46" s="217" t="s">
        <v>303</v>
      </c>
      <c r="E46" s="218">
        <v>650</v>
      </c>
      <c r="F46" s="219"/>
      <c r="G46" s="220">
        <v>23.855106621618937</v>
      </c>
      <c r="H46" s="221">
        <v>27.662351290538002</v>
      </c>
      <c r="I46" s="221">
        <v>27.662351290538002</v>
      </c>
      <c r="J46" s="222">
        <v>29.823778900405507</v>
      </c>
      <c r="K46" s="219"/>
      <c r="L46" s="220">
        <v>0</v>
      </c>
      <c r="M46" s="221">
        <v>0</v>
      </c>
      <c r="N46" s="221">
        <v>0</v>
      </c>
      <c r="O46" s="222">
        <v>0</v>
      </c>
      <c r="P46" s="219"/>
      <c r="Q46" s="220">
        <v>23.855106621618937</v>
      </c>
      <c r="R46" s="221">
        <v>27.662351290538002</v>
      </c>
      <c r="S46" s="221">
        <v>27.662351290538002</v>
      </c>
      <c r="T46" s="222">
        <v>29.823778900405507</v>
      </c>
      <c r="U46" s="219"/>
      <c r="V46" s="224">
        <v>48.4</v>
      </c>
      <c r="W46" s="225">
        <v>44705</v>
      </c>
      <c r="X46" s="226" t="s">
        <v>567</v>
      </c>
      <c r="Z46" s="224">
        <v>8</v>
      </c>
    </row>
    <row r="47" spans="1:26" s="81" customFormat="1">
      <c r="A47" s="215" t="s">
        <v>685</v>
      </c>
      <c r="B47" s="215" t="s">
        <v>692</v>
      </c>
      <c r="C47" s="216">
        <v>68457636</v>
      </c>
      <c r="D47" s="217" t="s">
        <v>304</v>
      </c>
      <c r="E47" s="218">
        <v>650</v>
      </c>
      <c r="F47" s="219"/>
      <c r="G47" s="220">
        <v>23.855106621618937</v>
      </c>
      <c r="H47" s="221">
        <v>27.662351290538002</v>
      </c>
      <c r="I47" s="221">
        <v>27.662351290538002</v>
      </c>
      <c r="J47" s="222">
        <v>29.823778900405507</v>
      </c>
      <c r="K47" s="219"/>
      <c r="L47" s="220">
        <v>0</v>
      </c>
      <c r="M47" s="221">
        <v>0</v>
      </c>
      <c r="N47" s="221">
        <v>0</v>
      </c>
      <c r="O47" s="222">
        <v>0</v>
      </c>
      <c r="P47" s="219"/>
      <c r="Q47" s="220">
        <v>23.855106621618937</v>
      </c>
      <c r="R47" s="221">
        <v>27.662351290538002</v>
      </c>
      <c r="S47" s="221">
        <v>27.662351290538002</v>
      </c>
      <c r="T47" s="222">
        <v>29.823778900405507</v>
      </c>
      <c r="U47" s="219"/>
      <c r="V47" s="224">
        <v>48.4</v>
      </c>
      <c r="W47" s="225">
        <v>44705</v>
      </c>
      <c r="X47" s="226" t="s">
        <v>567</v>
      </c>
      <c r="Z47" s="224">
        <v>8</v>
      </c>
    </row>
    <row r="48" spans="1:26" s="81" customFormat="1">
      <c r="A48" s="215" t="s">
        <v>685</v>
      </c>
      <c r="B48" s="215" t="s">
        <v>692</v>
      </c>
      <c r="C48" s="216">
        <v>68457618</v>
      </c>
      <c r="D48" s="217" t="s">
        <v>305</v>
      </c>
      <c r="E48" s="218">
        <v>650</v>
      </c>
      <c r="F48" s="219"/>
      <c r="G48" s="220">
        <v>23.855106621618937</v>
      </c>
      <c r="H48" s="221">
        <v>27.662351290538002</v>
      </c>
      <c r="I48" s="221">
        <v>27.662351290538002</v>
      </c>
      <c r="J48" s="222">
        <v>29.823778900405507</v>
      </c>
      <c r="K48" s="219"/>
      <c r="L48" s="220">
        <v>0</v>
      </c>
      <c r="M48" s="221">
        <v>0</v>
      </c>
      <c r="N48" s="221">
        <v>0</v>
      </c>
      <c r="O48" s="222">
        <v>0</v>
      </c>
      <c r="P48" s="219"/>
      <c r="Q48" s="220">
        <v>23.855106621618937</v>
      </c>
      <c r="R48" s="221">
        <v>27.662351290538002</v>
      </c>
      <c r="S48" s="221">
        <v>27.662351290538002</v>
      </c>
      <c r="T48" s="222">
        <v>29.823778900405507</v>
      </c>
      <c r="U48" s="219"/>
      <c r="V48" s="224">
        <v>48.4</v>
      </c>
      <c r="W48" s="225">
        <v>44705</v>
      </c>
      <c r="X48" s="226" t="s">
        <v>567</v>
      </c>
      <c r="Z48" s="224">
        <v>8</v>
      </c>
    </row>
    <row r="49" spans="1:26" s="81" customFormat="1">
      <c r="A49" s="215" t="s">
        <v>685</v>
      </c>
      <c r="B49" s="215" t="s">
        <v>692</v>
      </c>
      <c r="C49" s="216">
        <v>68457646</v>
      </c>
      <c r="D49" s="217" t="s">
        <v>306</v>
      </c>
      <c r="E49" s="218">
        <v>650</v>
      </c>
      <c r="F49" s="219"/>
      <c r="G49" s="220">
        <v>23.855106621618937</v>
      </c>
      <c r="H49" s="221">
        <v>27.662351290538002</v>
      </c>
      <c r="I49" s="221">
        <v>27.662351290538002</v>
      </c>
      <c r="J49" s="222">
        <v>29.823778900405507</v>
      </c>
      <c r="K49" s="219"/>
      <c r="L49" s="220">
        <v>0</v>
      </c>
      <c r="M49" s="221">
        <v>0</v>
      </c>
      <c r="N49" s="221">
        <v>0</v>
      </c>
      <c r="O49" s="222">
        <v>0</v>
      </c>
      <c r="P49" s="219"/>
      <c r="Q49" s="220">
        <v>23.855106621618937</v>
      </c>
      <c r="R49" s="221">
        <v>27.662351290538002</v>
      </c>
      <c r="S49" s="221">
        <v>27.662351290538002</v>
      </c>
      <c r="T49" s="222">
        <v>29.823778900405507</v>
      </c>
      <c r="U49" s="219"/>
      <c r="V49" s="224">
        <v>48.4</v>
      </c>
      <c r="W49" s="225">
        <v>44705</v>
      </c>
      <c r="X49" s="226" t="s">
        <v>567</v>
      </c>
      <c r="Z49" s="224">
        <v>8</v>
      </c>
    </row>
    <row r="50" spans="1:26" s="81" customFormat="1">
      <c r="A50" s="215" t="s">
        <v>685</v>
      </c>
      <c r="B50" s="215" t="s">
        <v>692</v>
      </c>
      <c r="C50" s="216">
        <v>68457640</v>
      </c>
      <c r="D50" s="217" t="s">
        <v>307</v>
      </c>
      <c r="E50" s="218">
        <v>650</v>
      </c>
      <c r="F50" s="219"/>
      <c r="G50" s="220">
        <v>23.855106621618937</v>
      </c>
      <c r="H50" s="221">
        <v>27.662351290538002</v>
      </c>
      <c r="I50" s="221">
        <v>27.662351290538002</v>
      </c>
      <c r="J50" s="222">
        <v>29.823778900405507</v>
      </c>
      <c r="K50" s="219"/>
      <c r="L50" s="220">
        <v>0</v>
      </c>
      <c r="M50" s="221">
        <v>0</v>
      </c>
      <c r="N50" s="221">
        <v>0</v>
      </c>
      <c r="O50" s="222">
        <v>0</v>
      </c>
      <c r="P50" s="219"/>
      <c r="Q50" s="220">
        <v>23.855106621618937</v>
      </c>
      <c r="R50" s="221">
        <v>27.662351290538002</v>
      </c>
      <c r="S50" s="221">
        <v>27.662351290538002</v>
      </c>
      <c r="T50" s="222">
        <v>29.823778900405507</v>
      </c>
      <c r="U50" s="219"/>
      <c r="V50" s="224">
        <v>48.4</v>
      </c>
      <c r="W50" s="225">
        <v>44705</v>
      </c>
      <c r="X50" s="226" t="s">
        <v>567</v>
      </c>
      <c r="Z50" s="224">
        <v>8</v>
      </c>
    </row>
    <row r="51" spans="1:26" s="81" customFormat="1">
      <c r="A51" s="215" t="s">
        <v>685</v>
      </c>
      <c r="B51" s="215" t="s">
        <v>692</v>
      </c>
      <c r="C51" s="216">
        <v>68457638</v>
      </c>
      <c r="D51" s="217" t="s">
        <v>308</v>
      </c>
      <c r="E51" s="218">
        <v>650</v>
      </c>
      <c r="F51" s="219"/>
      <c r="G51" s="220">
        <v>23.855106621618937</v>
      </c>
      <c r="H51" s="221">
        <v>27.662351290538002</v>
      </c>
      <c r="I51" s="221">
        <v>27.662351290538002</v>
      </c>
      <c r="J51" s="222">
        <v>29.823778900405507</v>
      </c>
      <c r="K51" s="219"/>
      <c r="L51" s="220">
        <v>0</v>
      </c>
      <c r="M51" s="221">
        <v>0</v>
      </c>
      <c r="N51" s="221">
        <v>0</v>
      </c>
      <c r="O51" s="222">
        <v>0</v>
      </c>
      <c r="P51" s="219"/>
      <c r="Q51" s="220">
        <v>23.855106621618937</v>
      </c>
      <c r="R51" s="221">
        <v>27.662351290538002</v>
      </c>
      <c r="S51" s="221">
        <v>27.662351290538002</v>
      </c>
      <c r="T51" s="222">
        <v>29.823778900405507</v>
      </c>
      <c r="U51" s="219"/>
      <c r="V51" s="224">
        <v>48.4</v>
      </c>
      <c r="W51" s="225">
        <v>44705</v>
      </c>
      <c r="X51" s="226" t="s">
        <v>567</v>
      </c>
      <c r="Z51" s="224">
        <v>8</v>
      </c>
    </row>
    <row r="52" spans="1:26" s="81" customFormat="1">
      <c r="A52" s="215" t="s">
        <v>685</v>
      </c>
      <c r="B52" s="215" t="s">
        <v>692</v>
      </c>
      <c r="C52" s="216">
        <v>68658824</v>
      </c>
      <c r="D52" s="217" t="s">
        <v>309</v>
      </c>
      <c r="E52" s="218">
        <v>650</v>
      </c>
      <c r="F52" s="219"/>
      <c r="G52" s="220">
        <v>23.855106621618937</v>
      </c>
      <c r="H52" s="221">
        <v>27.662351290538002</v>
      </c>
      <c r="I52" s="221">
        <v>27.662351290538002</v>
      </c>
      <c r="J52" s="222">
        <v>29.823778900405507</v>
      </c>
      <c r="K52" s="219"/>
      <c r="L52" s="220">
        <v>0</v>
      </c>
      <c r="M52" s="221">
        <v>0</v>
      </c>
      <c r="N52" s="221">
        <v>0</v>
      </c>
      <c r="O52" s="222">
        <v>0</v>
      </c>
      <c r="P52" s="219"/>
      <c r="Q52" s="220">
        <v>23.855106621618937</v>
      </c>
      <c r="R52" s="221">
        <v>27.662351290538002</v>
      </c>
      <c r="S52" s="221">
        <v>27.662351290538002</v>
      </c>
      <c r="T52" s="222">
        <v>29.823778900405507</v>
      </c>
      <c r="U52" s="219"/>
      <c r="V52" s="224">
        <v>48.4</v>
      </c>
      <c r="W52" s="225">
        <v>44705</v>
      </c>
      <c r="X52" s="226" t="s">
        <v>567</v>
      </c>
      <c r="Z52" s="224">
        <v>8</v>
      </c>
    </row>
    <row r="53" spans="1:26" s="81" customFormat="1">
      <c r="A53" s="215" t="s">
        <v>685</v>
      </c>
      <c r="B53" s="215" t="s">
        <v>692</v>
      </c>
      <c r="C53" s="216">
        <v>68522782</v>
      </c>
      <c r="D53" s="217" t="s">
        <v>309</v>
      </c>
      <c r="E53" s="218">
        <v>650</v>
      </c>
      <c r="F53" s="219"/>
      <c r="G53" s="220">
        <v>23.855106621618937</v>
      </c>
      <c r="H53" s="221">
        <v>27.662351290538002</v>
      </c>
      <c r="I53" s="221">
        <v>27.662351290538002</v>
      </c>
      <c r="J53" s="222">
        <v>29.823778900405507</v>
      </c>
      <c r="K53" s="219"/>
      <c r="L53" s="220">
        <v>0</v>
      </c>
      <c r="M53" s="221">
        <v>0</v>
      </c>
      <c r="N53" s="221">
        <v>0</v>
      </c>
      <c r="O53" s="222">
        <v>0</v>
      </c>
      <c r="P53" s="219"/>
      <c r="Q53" s="220">
        <v>23.855106621618937</v>
      </c>
      <c r="R53" s="221">
        <v>27.662351290538002</v>
      </c>
      <c r="S53" s="221">
        <v>27.662351290538002</v>
      </c>
      <c r="T53" s="222">
        <v>29.823778900405507</v>
      </c>
      <c r="U53" s="219"/>
      <c r="V53" s="224">
        <v>48.4</v>
      </c>
      <c r="W53" s="225">
        <v>44705</v>
      </c>
      <c r="X53" s="226" t="s">
        <v>567</v>
      </c>
      <c r="Z53" s="224">
        <v>8</v>
      </c>
    </row>
    <row r="54" spans="1:26" s="81" customFormat="1">
      <c r="A54" s="215" t="s">
        <v>685</v>
      </c>
      <c r="B54" s="215" t="s">
        <v>693</v>
      </c>
      <c r="C54" s="216">
        <v>67857593</v>
      </c>
      <c r="D54" s="217" t="s">
        <v>471</v>
      </c>
      <c r="E54" s="218" t="s">
        <v>462</v>
      </c>
      <c r="F54" s="219"/>
      <c r="G54" s="220">
        <v>9.3731400996044272</v>
      </c>
      <c r="H54" s="221">
        <v>13.90448309462421</v>
      </c>
      <c r="I54" s="221">
        <v>13.90448309462421</v>
      </c>
      <c r="J54" s="222">
        <v>15.675301757712234</v>
      </c>
      <c r="K54" s="219"/>
      <c r="L54" s="220">
        <v>0</v>
      </c>
      <c r="M54" s="221">
        <v>0</v>
      </c>
      <c r="N54" s="221">
        <v>0</v>
      </c>
      <c r="O54" s="222">
        <v>0</v>
      </c>
      <c r="P54" s="219"/>
      <c r="Q54" s="220">
        <v>9.3731400996044272</v>
      </c>
      <c r="R54" s="221">
        <v>13.90448309462421</v>
      </c>
      <c r="S54" s="221">
        <v>13.90448309462421</v>
      </c>
      <c r="T54" s="222">
        <v>15.675301757712234</v>
      </c>
      <c r="U54" s="219"/>
      <c r="V54" s="224">
        <v>56.14</v>
      </c>
      <c r="W54" s="225">
        <v>44789</v>
      </c>
      <c r="X54" s="226" t="s">
        <v>571</v>
      </c>
      <c r="Z54" s="224">
        <v>18</v>
      </c>
    </row>
    <row r="55" spans="1:26" s="81" customFormat="1">
      <c r="A55" s="215" t="s">
        <v>685</v>
      </c>
      <c r="B55" s="215" t="s">
        <v>693</v>
      </c>
      <c r="C55" s="216">
        <v>68660194</v>
      </c>
      <c r="D55" s="217" t="s">
        <v>472</v>
      </c>
      <c r="E55" s="218" t="s">
        <v>462</v>
      </c>
      <c r="F55" s="219"/>
      <c r="G55" s="220">
        <v>9.3731400996044272</v>
      </c>
      <c r="H55" s="221">
        <v>13.90448309462421</v>
      </c>
      <c r="I55" s="221">
        <v>13.90448309462421</v>
      </c>
      <c r="J55" s="222">
        <v>15.675301757712234</v>
      </c>
      <c r="K55" s="219"/>
      <c r="L55" s="220">
        <v>0</v>
      </c>
      <c r="M55" s="221">
        <v>0</v>
      </c>
      <c r="N55" s="221">
        <v>0</v>
      </c>
      <c r="O55" s="222">
        <v>0</v>
      </c>
      <c r="P55" s="219"/>
      <c r="Q55" s="220">
        <v>9.3731400996044272</v>
      </c>
      <c r="R55" s="221">
        <v>13.90448309462421</v>
      </c>
      <c r="S55" s="221">
        <v>13.90448309462421</v>
      </c>
      <c r="T55" s="222">
        <v>15.675301757712234</v>
      </c>
      <c r="U55" s="219"/>
      <c r="V55" s="224">
        <v>56.14</v>
      </c>
      <c r="W55" s="225">
        <v>44789</v>
      </c>
      <c r="X55" s="226" t="s">
        <v>567</v>
      </c>
      <c r="Z55" s="224">
        <v>18</v>
      </c>
    </row>
    <row r="56" spans="1:26" s="81" customFormat="1">
      <c r="A56" s="215" t="s">
        <v>685</v>
      </c>
      <c r="B56" s="215" t="s">
        <v>693</v>
      </c>
      <c r="C56" s="216">
        <v>68660196</v>
      </c>
      <c r="D56" s="217" t="s">
        <v>472</v>
      </c>
      <c r="E56" s="218" t="s">
        <v>462</v>
      </c>
      <c r="F56" s="219"/>
      <c r="G56" s="220">
        <v>9.3731400996044272</v>
      </c>
      <c r="H56" s="221">
        <v>13.90448309462421</v>
      </c>
      <c r="I56" s="221">
        <v>13.90448309462421</v>
      </c>
      <c r="J56" s="222">
        <v>15.675301757712234</v>
      </c>
      <c r="K56" s="219"/>
      <c r="L56" s="220">
        <v>0</v>
      </c>
      <c r="M56" s="221">
        <v>0</v>
      </c>
      <c r="N56" s="221">
        <v>0</v>
      </c>
      <c r="O56" s="222">
        <v>0</v>
      </c>
      <c r="P56" s="219"/>
      <c r="Q56" s="220">
        <v>9.3731400996044272</v>
      </c>
      <c r="R56" s="221">
        <v>13.90448309462421</v>
      </c>
      <c r="S56" s="221">
        <v>13.90448309462421</v>
      </c>
      <c r="T56" s="222">
        <v>15.675301757712234</v>
      </c>
      <c r="U56" s="219"/>
      <c r="V56" s="224">
        <v>56.14</v>
      </c>
      <c r="W56" s="225">
        <v>44789</v>
      </c>
      <c r="X56" s="226" t="s">
        <v>567</v>
      </c>
      <c r="Z56" s="224">
        <v>18</v>
      </c>
    </row>
    <row r="57" spans="1:26" s="81" customFormat="1">
      <c r="A57" s="215" t="s">
        <v>685</v>
      </c>
      <c r="B57" s="215" t="s">
        <v>693</v>
      </c>
      <c r="C57" s="216">
        <v>68649366</v>
      </c>
      <c r="D57" s="217" t="s">
        <v>473</v>
      </c>
      <c r="E57" s="218" t="s">
        <v>462</v>
      </c>
      <c r="F57" s="219"/>
      <c r="G57" s="220">
        <v>9.3731400996044272</v>
      </c>
      <c r="H57" s="221">
        <v>13.90448309462421</v>
      </c>
      <c r="I57" s="221">
        <v>13.90448309462421</v>
      </c>
      <c r="J57" s="222">
        <v>15.675301757712234</v>
      </c>
      <c r="K57" s="219"/>
      <c r="L57" s="220">
        <v>0</v>
      </c>
      <c r="M57" s="221">
        <v>0</v>
      </c>
      <c r="N57" s="221">
        <v>0</v>
      </c>
      <c r="O57" s="222">
        <v>0</v>
      </c>
      <c r="P57" s="219"/>
      <c r="Q57" s="220">
        <v>9.3731400996044272</v>
      </c>
      <c r="R57" s="221">
        <v>13.90448309462421</v>
      </c>
      <c r="S57" s="221">
        <v>13.90448309462421</v>
      </c>
      <c r="T57" s="222">
        <v>15.675301757712234</v>
      </c>
      <c r="U57" s="219"/>
      <c r="V57" s="224">
        <v>56.14</v>
      </c>
      <c r="W57" s="225">
        <v>44789</v>
      </c>
      <c r="X57" s="226" t="s">
        <v>567</v>
      </c>
      <c r="Z57" s="224">
        <v>18</v>
      </c>
    </row>
    <row r="58" spans="1:26" s="81" customFormat="1">
      <c r="A58" s="215" t="s">
        <v>685</v>
      </c>
      <c r="B58" s="215" t="s">
        <v>693</v>
      </c>
      <c r="C58" s="216">
        <v>67857599</v>
      </c>
      <c r="D58" s="217" t="s">
        <v>474</v>
      </c>
      <c r="E58" s="218" t="s">
        <v>462</v>
      </c>
      <c r="F58" s="219"/>
      <c r="G58" s="220">
        <v>9.3731400996044272</v>
      </c>
      <c r="H58" s="221">
        <v>13.90448309462421</v>
      </c>
      <c r="I58" s="221">
        <v>13.90448309462421</v>
      </c>
      <c r="J58" s="222">
        <v>15.675301757712234</v>
      </c>
      <c r="K58" s="219"/>
      <c r="L58" s="220">
        <v>0</v>
      </c>
      <c r="M58" s="221">
        <v>0</v>
      </c>
      <c r="N58" s="221">
        <v>0</v>
      </c>
      <c r="O58" s="222">
        <v>0</v>
      </c>
      <c r="P58" s="219"/>
      <c r="Q58" s="220">
        <v>9.3731400996044272</v>
      </c>
      <c r="R58" s="221">
        <v>13.90448309462421</v>
      </c>
      <c r="S58" s="221">
        <v>13.90448309462421</v>
      </c>
      <c r="T58" s="222">
        <v>15.675301757712234</v>
      </c>
      <c r="U58" s="219"/>
      <c r="V58" s="224">
        <v>56.14</v>
      </c>
      <c r="W58" s="225">
        <v>44789</v>
      </c>
      <c r="X58" s="226" t="s">
        <v>571</v>
      </c>
      <c r="Z58" s="224">
        <v>18</v>
      </c>
    </row>
    <row r="59" spans="1:26" s="81" customFormat="1">
      <c r="A59" s="215" t="s">
        <v>685</v>
      </c>
      <c r="B59" s="215" t="s">
        <v>694</v>
      </c>
      <c r="C59" s="216">
        <v>68471944</v>
      </c>
      <c r="D59" s="217" t="s">
        <v>470</v>
      </c>
      <c r="E59" s="218">
        <v>150</v>
      </c>
      <c r="F59" s="219"/>
      <c r="G59" s="220">
        <v>9.2479321138497443</v>
      </c>
      <c r="H59" s="221">
        <v>13.785535508157265</v>
      </c>
      <c r="I59" s="221">
        <v>13.785535508157265</v>
      </c>
      <c r="J59" s="222">
        <v>15.600132656052146</v>
      </c>
      <c r="K59" s="219"/>
      <c r="L59" s="220">
        <v>0</v>
      </c>
      <c r="M59" s="221">
        <v>0</v>
      </c>
      <c r="N59" s="221">
        <v>0</v>
      </c>
      <c r="O59" s="222">
        <v>0</v>
      </c>
      <c r="P59" s="219"/>
      <c r="Q59" s="220">
        <v>9.2479321138497443</v>
      </c>
      <c r="R59" s="221">
        <v>13.785535508157265</v>
      </c>
      <c r="S59" s="221">
        <v>13.785535508157265</v>
      </c>
      <c r="T59" s="222">
        <v>15.600132656052146</v>
      </c>
      <c r="U59" s="219"/>
      <c r="V59" s="224">
        <v>56.09</v>
      </c>
      <c r="W59" s="225">
        <v>44789</v>
      </c>
      <c r="X59" s="226" t="s">
        <v>567</v>
      </c>
      <c r="Z59" s="224">
        <v>18</v>
      </c>
    </row>
    <row r="60" spans="1:26" s="81" customFormat="1">
      <c r="A60" s="215" t="s">
        <v>685</v>
      </c>
      <c r="B60" s="215" t="s">
        <v>695</v>
      </c>
      <c r="C60" s="216">
        <v>68213367</v>
      </c>
      <c r="D60" s="217" t="s">
        <v>463</v>
      </c>
      <c r="E60" s="218" t="s">
        <v>462</v>
      </c>
      <c r="F60" s="219"/>
      <c r="G60" s="220">
        <v>17.782595029738758</v>
      </c>
      <c r="H60" s="221">
        <v>21.893465278251824</v>
      </c>
      <c r="I60" s="221">
        <v>21.893465278251824</v>
      </c>
      <c r="J60" s="222">
        <v>23.387410768270545</v>
      </c>
      <c r="K60" s="219"/>
      <c r="L60" s="220">
        <v>0</v>
      </c>
      <c r="M60" s="221">
        <v>0</v>
      </c>
      <c r="N60" s="221">
        <v>0</v>
      </c>
      <c r="O60" s="222">
        <v>0</v>
      </c>
      <c r="P60" s="219"/>
      <c r="Q60" s="220">
        <v>17.782595029738758</v>
      </c>
      <c r="R60" s="221">
        <v>21.893465278251824</v>
      </c>
      <c r="S60" s="221">
        <v>21.893465278251824</v>
      </c>
      <c r="T60" s="222">
        <v>23.387410768270545</v>
      </c>
      <c r="U60" s="219"/>
      <c r="V60" s="224">
        <v>69.52</v>
      </c>
      <c r="W60" s="225">
        <v>44789</v>
      </c>
      <c r="X60" s="226" t="s">
        <v>567</v>
      </c>
      <c r="Z60" s="224">
        <v>18</v>
      </c>
    </row>
    <row r="61" spans="1:26" s="81" customFormat="1">
      <c r="A61" s="215" t="s">
        <v>685</v>
      </c>
      <c r="B61" s="215" t="s">
        <v>695</v>
      </c>
      <c r="C61" s="216">
        <v>68213369</v>
      </c>
      <c r="D61" s="217" t="s">
        <v>464</v>
      </c>
      <c r="E61" s="218" t="s">
        <v>462</v>
      </c>
      <c r="F61" s="219"/>
      <c r="G61" s="220">
        <v>17.782595029738758</v>
      </c>
      <c r="H61" s="221">
        <v>21.893465278251824</v>
      </c>
      <c r="I61" s="221">
        <v>21.893465278251824</v>
      </c>
      <c r="J61" s="222">
        <v>23.387410768270545</v>
      </c>
      <c r="K61" s="219"/>
      <c r="L61" s="220">
        <v>0</v>
      </c>
      <c r="M61" s="221">
        <v>0</v>
      </c>
      <c r="N61" s="221">
        <v>0</v>
      </c>
      <c r="O61" s="222">
        <v>0</v>
      </c>
      <c r="P61" s="219"/>
      <c r="Q61" s="220">
        <v>17.782595029738758</v>
      </c>
      <c r="R61" s="221">
        <v>21.893465278251824</v>
      </c>
      <c r="S61" s="221">
        <v>21.893465278251824</v>
      </c>
      <c r="T61" s="222">
        <v>23.387410768270545</v>
      </c>
      <c r="U61" s="219"/>
      <c r="V61" s="224">
        <v>69.52</v>
      </c>
      <c r="W61" s="225">
        <v>44789</v>
      </c>
      <c r="X61" s="226" t="s">
        <v>567</v>
      </c>
      <c r="Z61" s="224">
        <v>18</v>
      </c>
    </row>
    <row r="62" spans="1:26" s="81" customFormat="1">
      <c r="A62" s="215" t="s">
        <v>685</v>
      </c>
      <c r="B62" s="215" t="s">
        <v>695</v>
      </c>
      <c r="C62" s="216">
        <v>68633875</v>
      </c>
      <c r="D62" s="217" t="s">
        <v>465</v>
      </c>
      <c r="E62" s="218" t="s">
        <v>462</v>
      </c>
      <c r="F62" s="219"/>
      <c r="G62" s="220">
        <v>17.782595029738758</v>
      </c>
      <c r="H62" s="221">
        <v>21.893465278251824</v>
      </c>
      <c r="I62" s="221">
        <v>21.893465278251824</v>
      </c>
      <c r="J62" s="222">
        <v>23.387410768270545</v>
      </c>
      <c r="K62" s="219"/>
      <c r="L62" s="220">
        <v>0</v>
      </c>
      <c r="M62" s="221">
        <v>0</v>
      </c>
      <c r="N62" s="221">
        <v>0</v>
      </c>
      <c r="O62" s="222">
        <v>0</v>
      </c>
      <c r="P62" s="219"/>
      <c r="Q62" s="220">
        <v>17.782595029738758</v>
      </c>
      <c r="R62" s="221">
        <v>21.893465278251824</v>
      </c>
      <c r="S62" s="221">
        <v>21.893465278251824</v>
      </c>
      <c r="T62" s="222">
        <v>23.387410768270545</v>
      </c>
      <c r="U62" s="219"/>
      <c r="V62" s="224">
        <v>69.52</v>
      </c>
      <c r="W62" s="225">
        <v>44789</v>
      </c>
      <c r="X62" s="226" t="s">
        <v>567</v>
      </c>
      <c r="Z62" s="224">
        <v>18</v>
      </c>
    </row>
    <row r="63" spans="1:26" s="81" customFormat="1">
      <c r="A63" s="215" t="s">
        <v>685</v>
      </c>
      <c r="B63" s="215" t="s">
        <v>695</v>
      </c>
      <c r="C63" s="216">
        <v>68816713</v>
      </c>
      <c r="D63" s="217" t="s">
        <v>572</v>
      </c>
      <c r="E63" s="218" t="s">
        <v>462</v>
      </c>
      <c r="F63" s="219"/>
      <c r="G63" s="220">
        <v>17.782595029738758</v>
      </c>
      <c r="H63" s="221">
        <v>21.893465278251824</v>
      </c>
      <c r="I63" s="221">
        <v>21.893465278251824</v>
      </c>
      <c r="J63" s="222">
        <v>23.387410768270545</v>
      </c>
      <c r="K63" s="219"/>
      <c r="L63" s="220">
        <v>0</v>
      </c>
      <c r="M63" s="221">
        <v>0</v>
      </c>
      <c r="N63" s="221">
        <v>0</v>
      </c>
      <c r="O63" s="222">
        <v>0</v>
      </c>
      <c r="P63" s="219"/>
      <c r="Q63" s="220">
        <v>17.782595029738758</v>
      </c>
      <c r="R63" s="221">
        <v>21.893465278251824</v>
      </c>
      <c r="S63" s="221">
        <v>21.893465278251824</v>
      </c>
      <c r="T63" s="222">
        <v>23.387410768270545</v>
      </c>
      <c r="U63" s="219"/>
      <c r="V63" s="224">
        <v>69.52</v>
      </c>
      <c r="W63" s="225">
        <v>44789</v>
      </c>
      <c r="X63" s="226" t="s">
        <v>567</v>
      </c>
      <c r="Z63" s="224">
        <v>18</v>
      </c>
    </row>
    <row r="64" spans="1:26" s="81" customFormat="1">
      <c r="A64" s="215" t="s">
        <v>685</v>
      </c>
      <c r="B64" s="215" t="s">
        <v>695</v>
      </c>
      <c r="C64" s="216">
        <v>68816715</v>
      </c>
      <c r="D64" s="217" t="s">
        <v>573</v>
      </c>
      <c r="E64" s="218" t="s">
        <v>462</v>
      </c>
      <c r="F64" s="219"/>
      <c r="G64" s="220">
        <v>17.782595029738758</v>
      </c>
      <c r="H64" s="221">
        <v>21.893465278251824</v>
      </c>
      <c r="I64" s="221">
        <v>21.893465278251824</v>
      </c>
      <c r="J64" s="222">
        <v>23.387410768270545</v>
      </c>
      <c r="K64" s="219"/>
      <c r="L64" s="220">
        <v>0</v>
      </c>
      <c r="M64" s="221">
        <v>0</v>
      </c>
      <c r="N64" s="221">
        <v>0</v>
      </c>
      <c r="O64" s="222">
        <v>0</v>
      </c>
      <c r="P64" s="219"/>
      <c r="Q64" s="220">
        <v>17.782595029738758</v>
      </c>
      <c r="R64" s="221">
        <v>21.893465278251824</v>
      </c>
      <c r="S64" s="221">
        <v>21.893465278251824</v>
      </c>
      <c r="T64" s="222">
        <v>23.387410768270545</v>
      </c>
      <c r="U64" s="219"/>
      <c r="V64" s="224">
        <v>69.52</v>
      </c>
      <c r="W64" s="225">
        <v>44789</v>
      </c>
      <c r="X64" s="226" t="s">
        <v>567</v>
      </c>
      <c r="Z64" s="224">
        <v>18</v>
      </c>
    </row>
    <row r="65" spans="1:26" s="81" customFormat="1">
      <c r="A65" s="215" t="s">
        <v>685</v>
      </c>
      <c r="B65" s="215" t="s">
        <v>695</v>
      </c>
      <c r="C65" s="216">
        <v>68852228</v>
      </c>
      <c r="D65" s="217" t="s">
        <v>574</v>
      </c>
      <c r="E65" s="218" t="s">
        <v>462</v>
      </c>
      <c r="F65" s="219"/>
      <c r="G65" s="220">
        <v>17.782595029738758</v>
      </c>
      <c r="H65" s="221">
        <v>21.893465278251824</v>
      </c>
      <c r="I65" s="221">
        <v>21.893465278251824</v>
      </c>
      <c r="J65" s="222">
        <v>23.387410768270545</v>
      </c>
      <c r="K65" s="219"/>
      <c r="L65" s="220">
        <v>0</v>
      </c>
      <c r="M65" s="221">
        <v>0</v>
      </c>
      <c r="N65" s="221">
        <v>0</v>
      </c>
      <c r="O65" s="222">
        <v>0</v>
      </c>
      <c r="P65" s="219"/>
      <c r="Q65" s="220">
        <v>17.782595029738758</v>
      </c>
      <c r="R65" s="221">
        <v>21.893465278251824</v>
      </c>
      <c r="S65" s="221">
        <v>21.893465278251824</v>
      </c>
      <c r="T65" s="222">
        <v>23.387410768270545</v>
      </c>
      <c r="U65" s="219"/>
      <c r="V65" s="224">
        <v>69.52</v>
      </c>
      <c r="W65" s="225">
        <v>44789</v>
      </c>
      <c r="X65" s="226" t="s">
        <v>567</v>
      </c>
      <c r="Z65" s="224">
        <v>18</v>
      </c>
    </row>
    <row r="66" spans="1:26" s="235" customFormat="1">
      <c r="A66" s="215" t="s">
        <v>685</v>
      </c>
      <c r="B66" s="215" t="s">
        <v>696</v>
      </c>
      <c r="C66" s="216">
        <v>68783453</v>
      </c>
      <c r="D66" s="217" t="s">
        <v>469</v>
      </c>
      <c r="E66" s="218">
        <v>150</v>
      </c>
      <c r="F66" s="219"/>
      <c r="G66" s="220">
        <v>0</v>
      </c>
      <c r="H66" s="221">
        <v>0</v>
      </c>
      <c r="I66" s="221">
        <v>0</v>
      </c>
      <c r="J66" s="222">
        <v>0</v>
      </c>
      <c r="K66" s="219"/>
      <c r="L66" s="220">
        <v>0</v>
      </c>
      <c r="M66" s="221">
        <v>0</v>
      </c>
      <c r="N66" s="221">
        <v>0</v>
      </c>
      <c r="O66" s="222">
        <v>0</v>
      </c>
      <c r="P66" s="219"/>
      <c r="Q66" s="220">
        <v>0</v>
      </c>
      <c r="R66" s="221">
        <v>0</v>
      </c>
      <c r="S66" s="221">
        <v>0</v>
      </c>
      <c r="T66" s="222">
        <v>0</v>
      </c>
      <c r="U66" s="219"/>
      <c r="V66" s="224">
        <v>71.8</v>
      </c>
      <c r="W66" s="225">
        <v>44789</v>
      </c>
      <c r="X66" s="226" t="s">
        <v>567</v>
      </c>
      <c r="Z66" s="224">
        <v>18</v>
      </c>
    </row>
    <row r="67" spans="1:26" s="81" customFormat="1">
      <c r="A67" s="215" t="s">
        <v>685</v>
      </c>
      <c r="B67" s="215" t="s">
        <v>697</v>
      </c>
      <c r="C67" s="216">
        <v>68278103</v>
      </c>
      <c r="D67" s="217" t="s">
        <v>478</v>
      </c>
      <c r="E67" s="218">
        <v>300</v>
      </c>
      <c r="F67" s="219"/>
      <c r="G67" s="220">
        <v>26.371411250668498</v>
      </c>
      <c r="H67" s="221">
        <v>30.052840688135074</v>
      </c>
      <c r="I67" s="221">
        <v>30.052840688135074</v>
      </c>
      <c r="J67" s="222">
        <v>32.418203563415524</v>
      </c>
      <c r="K67" s="219"/>
      <c r="L67" s="220">
        <v>0</v>
      </c>
      <c r="M67" s="221">
        <v>0</v>
      </c>
      <c r="N67" s="221">
        <v>0</v>
      </c>
      <c r="O67" s="222">
        <v>0</v>
      </c>
      <c r="P67" s="219"/>
      <c r="Q67" s="220">
        <v>26.371411250668498</v>
      </c>
      <c r="R67" s="221">
        <v>30.052840688135074</v>
      </c>
      <c r="S67" s="221">
        <v>30.052840688135074</v>
      </c>
      <c r="T67" s="222">
        <v>32.418203563415524</v>
      </c>
      <c r="U67" s="219"/>
      <c r="V67" s="224">
        <v>65.42</v>
      </c>
      <c r="W67" s="225">
        <v>44789</v>
      </c>
      <c r="X67" s="226" t="s">
        <v>567</v>
      </c>
      <c r="Z67" s="224">
        <v>18</v>
      </c>
    </row>
    <row r="68" spans="1:26" s="81" customFormat="1">
      <c r="A68" s="215" t="s">
        <v>685</v>
      </c>
      <c r="B68" s="215" t="s">
        <v>697</v>
      </c>
      <c r="C68" s="216">
        <v>68278101</v>
      </c>
      <c r="D68" s="217" t="s">
        <v>479</v>
      </c>
      <c r="E68" s="218">
        <v>300</v>
      </c>
      <c r="F68" s="219"/>
      <c r="G68" s="220">
        <v>26.371411250668498</v>
      </c>
      <c r="H68" s="221">
        <v>30.052840688135074</v>
      </c>
      <c r="I68" s="221">
        <v>30.052840688135074</v>
      </c>
      <c r="J68" s="222">
        <v>32.418203563415524</v>
      </c>
      <c r="K68" s="219"/>
      <c r="L68" s="220">
        <v>0</v>
      </c>
      <c r="M68" s="221">
        <v>0</v>
      </c>
      <c r="N68" s="221">
        <v>0</v>
      </c>
      <c r="O68" s="222">
        <v>0</v>
      </c>
      <c r="P68" s="219"/>
      <c r="Q68" s="220">
        <v>26.371411250668498</v>
      </c>
      <c r="R68" s="221">
        <v>30.052840688135074</v>
      </c>
      <c r="S68" s="221">
        <v>30.052840688135074</v>
      </c>
      <c r="T68" s="222">
        <v>32.418203563415524</v>
      </c>
      <c r="U68" s="219"/>
      <c r="V68" s="224">
        <v>65.42</v>
      </c>
      <c r="W68" s="225">
        <v>44789</v>
      </c>
      <c r="X68" s="226" t="s">
        <v>567</v>
      </c>
      <c r="Z68" s="224">
        <v>18</v>
      </c>
    </row>
    <row r="69" spans="1:26" s="81" customFormat="1">
      <c r="A69" s="215" t="s">
        <v>685</v>
      </c>
      <c r="B69" s="215" t="s">
        <v>697</v>
      </c>
      <c r="C69" s="216">
        <v>68278105</v>
      </c>
      <c r="D69" s="217" t="s">
        <v>480</v>
      </c>
      <c r="E69" s="218">
        <v>300</v>
      </c>
      <c r="F69" s="219"/>
      <c r="G69" s="220">
        <v>26.371411250668498</v>
      </c>
      <c r="H69" s="221">
        <v>30.052840688135074</v>
      </c>
      <c r="I69" s="221">
        <v>30.052840688135074</v>
      </c>
      <c r="J69" s="222">
        <v>32.418203563415524</v>
      </c>
      <c r="K69" s="219"/>
      <c r="L69" s="220">
        <v>0</v>
      </c>
      <c r="M69" s="221">
        <v>0</v>
      </c>
      <c r="N69" s="221">
        <v>0</v>
      </c>
      <c r="O69" s="222">
        <v>0</v>
      </c>
      <c r="P69" s="219"/>
      <c r="Q69" s="220">
        <v>26.371411250668498</v>
      </c>
      <c r="R69" s="221">
        <v>30.052840688135074</v>
      </c>
      <c r="S69" s="221">
        <v>30.052840688135074</v>
      </c>
      <c r="T69" s="222">
        <v>32.418203563415524</v>
      </c>
      <c r="U69" s="219"/>
      <c r="V69" s="224">
        <v>65.42</v>
      </c>
      <c r="W69" s="225">
        <v>44789</v>
      </c>
      <c r="X69" s="226" t="s">
        <v>567</v>
      </c>
      <c r="Z69" s="224">
        <v>18</v>
      </c>
    </row>
    <row r="70" spans="1:26" s="81" customFormat="1">
      <c r="A70" s="215" t="s">
        <v>685</v>
      </c>
      <c r="B70" s="215" t="s">
        <v>698</v>
      </c>
      <c r="C70" s="216">
        <v>67958547</v>
      </c>
      <c r="D70" s="217" t="s">
        <v>475</v>
      </c>
      <c r="E70" s="218">
        <v>30</v>
      </c>
      <c r="F70" s="219"/>
      <c r="G70" s="220">
        <v>20.606704166004107</v>
      </c>
      <c r="H70" s="221">
        <v>24.57636895770391</v>
      </c>
      <c r="I70" s="221">
        <v>24.57636895770391</v>
      </c>
      <c r="J70" s="222">
        <v>27.407477341389708</v>
      </c>
      <c r="K70" s="219"/>
      <c r="L70" s="220">
        <v>0</v>
      </c>
      <c r="M70" s="221">
        <v>0</v>
      </c>
      <c r="N70" s="221">
        <v>0</v>
      </c>
      <c r="O70" s="222">
        <v>0</v>
      </c>
      <c r="P70" s="219"/>
      <c r="Q70" s="220">
        <v>20.606704166004107</v>
      </c>
      <c r="R70" s="221">
        <v>24.57636895770391</v>
      </c>
      <c r="S70" s="221">
        <v>24.57636895770391</v>
      </c>
      <c r="T70" s="222">
        <v>27.407477341389708</v>
      </c>
      <c r="U70" s="219"/>
      <c r="V70" s="224">
        <v>26.48</v>
      </c>
      <c r="W70" s="225">
        <v>44789</v>
      </c>
      <c r="X70" s="226" t="s">
        <v>567</v>
      </c>
      <c r="Z70" s="224">
        <v>18</v>
      </c>
    </row>
    <row r="71" spans="1:26" s="81" customFormat="1">
      <c r="A71" s="215" t="s">
        <v>685</v>
      </c>
      <c r="B71" s="215" t="s">
        <v>698</v>
      </c>
      <c r="C71" s="216">
        <v>68346583</v>
      </c>
      <c r="D71" s="217" t="s">
        <v>476</v>
      </c>
      <c r="E71" s="218">
        <v>30</v>
      </c>
      <c r="F71" s="219"/>
      <c r="G71" s="220">
        <v>20.606704166004107</v>
      </c>
      <c r="H71" s="221">
        <v>24.57636895770391</v>
      </c>
      <c r="I71" s="221">
        <v>24.57636895770391</v>
      </c>
      <c r="J71" s="222">
        <v>27.407477341389708</v>
      </c>
      <c r="K71" s="219"/>
      <c r="L71" s="220">
        <v>0</v>
      </c>
      <c r="M71" s="221">
        <v>0</v>
      </c>
      <c r="N71" s="221">
        <v>0</v>
      </c>
      <c r="O71" s="222">
        <v>0</v>
      </c>
      <c r="P71" s="219"/>
      <c r="Q71" s="220">
        <v>20.606704166004107</v>
      </c>
      <c r="R71" s="221">
        <v>24.57636895770391</v>
      </c>
      <c r="S71" s="221">
        <v>24.57636895770391</v>
      </c>
      <c r="T71" s="222">
        <v>27.407477341389708</v>
      </c>
      <c r="U71" s="219"/>
      <c r="V71" s="224">
        <v>26.48</v>
      </c>
      <c r="W71" s="225">
        <v>44789</v>
      </c>
      <c r="X71" s="226" t="s">
        <v>571</v>
      </c>
      <c r="Z71" s="224">
        <v>18</v>
      </c>
    </row>
    <row r="72" spans="1:26" s="81" customFormat="1">
      <c r="A72" s="215" t="s">
        <v>685</v>
      </c>
      <c r="B72" s="215" t="s">
        <v>698</v>
      </c>
      <c r="C72" s="216">
        <v>67958549</v>
      </c>
      <c r="D72" s="217" t="s">
        <v>477</v>
      </c>
      <c r="E72" s="218">
        <v>30</v>
      </c>
      <c r="F72" s="219"/>
      <c r="G72" s="220">
        <v>20.606704166004107</v>
      </c>
      <c r="H72" s="221">
        <v>24.57636895770391</v>
      </c>
      <c r="I72" s="221">
        <v>24.57636895770391</v>
      </c>
      <c r="J72" s="222">
        <v>27.407477341389708</v>
      </c>
      <c r="K72" s="219"/>
      <c r="L72" s="220">
        <v>0</v>
      </c>
      <c r="M72" s="221">
        <v>0</v>
      </c>
      <c r="N72" s="221">
        <v>0</v>
      </c>
      <c r="O72" s="222">
        <v>0</v>
      </c>
      <c r="P72" s="219"/>
      <c r="Q72" s="220">
        <v>20.606704166004107</v>
      </c>
      <c r="R72" s="221">
        <v>24.57636895770391</v>
      </c>
      <c r="S72" s="221">
        <v>24.57636895770391</v>
      </c>
      <c r="T72" s="222">
        <v>27.407477341389708</v>
      </c>
      <c r="U72" s="219"/>
      <c r="V72" s="224">
        <v>26.48</v>
      </c>
      <c r="W72" s="225">
        <v>44789</v>
      </c>
      <c r="X72" s="226" t="s">
        <v>567</v>
      </c>
      <c r="Z72" s="224">
        <v>18</v>
      </c>
    </row>
    <row r="73" spans="1:26" s="81" customFormat="1">
      <c r="A73" s="215" t="s">
        <v>685</v>
      </c>
      <c r="B73" s="215" t="s">
        <v>698</v>
      </c>
      <c r="C73" s="216">
        <v>68816707</v>
      </c>
      <c r="D73" s="217" t="s">
        <v>575</v>
      </c>
      <c r="E73" s="218">
        <v>30</v>
      </c>
      <c r="F73" s="219"/>
      <c r="G73" s="220">
        <v>20.606704166004107</v>
      </c>
      <c r="H73" s="221">
        <v>24.57636895770391</v>
      </c>
      <c r="I73" s="221">
        <v>24.57636895770391</v>
      </c>
      <c r="J73" s="222">
        <v>27.407477341389708</v>
      </c>
      <c r="K73" s="219"/>
      <c r="L73" s="220">
        <v>0</v>
      </c>
      <c r="M73" s="221">
        <v>0</v>
      </c>
      <c r="N73" s="221">
        <v>0</v>
      </c>
      <c r="O73" s="222">
        <v>0</v>
      </c>
      <c r="P73" s="219"/>
      <c r="Q73" s="220">
        <v>20.606704166004107</v>
      </c>
      <c r="R73" s="221">
        <v>24.57636895770391</v>
      </c>
      <c r="S73" s="221">
        <v>24.57636895770391</v>
      </c>
      <c r="T73" s="222">
        <v>27.407477341389708</v>
      </c>
      <c r="U73" s="219"/>
      <c r="V73" s="224">
        <v>26.48</v>
      </c>
      <c r="W73" s="225">
        <v>44789</v>
      </c>
      <c r="X73" s="226" t="s">
        <v>567</v>
      </c>
      <c r="Z73" s="224">
        <v>18</v>
      </c>
    </row>
    <row r="74" spans="1:26" s="81" customFormat="1">
      <c r="A74" s="215" t="s">
        <v>685</v>
      </c>
      <c r="B74" s="215" t="s">
        <v>698</v>
      </c>
      <c r="C74" s="216">
        <v>68816705</v>
      </c>
      <c r="D74" s="217" t="s">
        <v>576</v>
      </c>
      <c r="E74" s="218">
        <v>30</v>
      </c>
      <c r="F74" s="219"/>
      <c r="G74" s="220">
        <v>20.606704166004107</v>
      </c>
      <c r="H74" s="221">
        <v>24.57636895770391</v>
      </c>
      <c r="I74" s="221">
        <v>24.57636895770391</v>
      </c>
      <c r="J74" s="222">
        <v>27.407477341389708</v>
      </c>
      <c r="K74" s="219"/>
      <c r="L74" s="220">
        <v>0</v>
      </c>
      <c r="M74" s="221">
        <v>0</v>
      </c>
      <c r="N74" s="221">
        <v>0</v>
      </c>
      <c r="O74" s="222">
        <v>0</v>
      </c>
      <c r="P74" s="219"/>
      <c r="Q74" s="220">
        <v>20.606704166004107</v>
      </c>
      <c r="R74" s="221">
        <v>24.57636895770391</v>
      </c>
      <c r="S74" s="221">
        <v>24.57636895770391</v>
      </c>
      <c r="T74" s="222">
        <v>27.407477341389708</v>
      </c>
      <c r="U74" s="219"/>
      <c r="V74" s="224">
        <v>26.48</v>
      </c>
      <c r="W74" s="225">
        <v>44789</v>
      </c>
      <c r="X74" s="226" t="s">
        <v>567</v>
      </c>
      <c r="Z74" s="224">
        <v>18</v>
      </c>
    </row>
    <row r="75" spans="1:26" s="81" customFormat="1">
      <c r="A75" s="215" t="s">
        <v>685</v>
      </c>
      <c r="B75" s="215" t="s">
        <v>699</v>
      </c>
      <c r="C75" s="216">
        <v>67059226</v>
      </c>
      <c r="D75" s="217" t="s">
        <v>484</v>
      </c>
      <c r="E75" s="218">
        <v>200</v>
      </c>
      <c r="F75" s="219"/>
      <c r="G75" s="220">
        <v>21.243242874943856</v>
      </c>
      <c r="H75" s="221">
        <v>25.181080731196669</v>
      </c>
      <c r="I75" s="221">
        <v>25.181080731196669</v>
      </c>
      <c r="J75" s="222">
        <v>26.684057551393114</v>
      </c>
      <c r="K75" s="219"/>
      <c r="L75" s="220">
        <v>0</v>
      </c>
      <c r="M75" s="221">
        <v>0</v>
      </c>
      <c r="N75" s="221">
        <v>0</v>
      </c>
      <c r="O75" s="222">
        <v>0</v>
      </c>
      <c r="P75" s="219"/>
      <c r="Q75" s="220">
        <v>21.243242874943856</v>
      </c>
      <c r="R75" s="221">
        <v>25.181080731196669</v>
      </c>
      <c r="S75" s="221">
        <v>25.181080731196669</v>
      </c>
      <c r="T75" s="222">
        <v>26.684057551393114</v>
      </c>
      <c r="U75" s="219"/>
      <c r="V75" s="224">
        <v>60.88</v>
      </c>
      <c r="W75" s="225">
        <v>44789</v>
      </c>
      <c r="X75" s="226" t="s">
        <v>577</v>
      </c>
      <c r="Z75" s="224">
        <v>18</v>
      </c>
    </row>
    <row r="76" spans="1:26" s="81" customFormat="1">
      <c r="A76" s="215" t="s">
        <v>685</v>
      </c>
      <c r="B76" s="215" t="s">
        <v>699</v>
      </c>
      <c r="C76" s="216">
        <v>67059217</v>
      </c>
      <c r="D76" s="217" t="s">
        <v>485</v>
      </c>
      <c r="E76" s="218">
        <v>200</v>
      </c>
      <c r="F76" s="219"/>
      <c r="G76" s="220">
        <v>21.243242874943856</v>
      </c>
      <c r="H76" s="221">
        <v>25.181080731196669</v>
      </c>
      <c r="I76" s="221">
        <v>25.181080731196669</v>
      </c>
      <c r="J76" s="222">
        <v>26.684057551393114</v>
      </c>
      <c r="K76" s="219"/>
      <c r="L76" s="220">
        <v>0</v>
      </c>
      <c r="M76" s="221">
        <v>0</v>
      </c>
      <c r="N76" s="221">
        <v>0</v>
      </c>
      <c r="O76" s="222">
        <v>0</v>
      </c>
      <c r="P76" s="219"/>
      <c r="Q76" s="220">
        <v>21.243242874943856</v>
      </c>
      <c r="R76" s="221">
        <v>25.181080731196669</v>
      </c>
      <c r="S76" s="221">
        <v>25.181080731196669</v>
      </c>
      <c r="T76" s="222">
        <v>26.684057551393114</v>
      </c>
      <c r="U76" s="219"/>
      <c r="V76" s="224">
        <v>60.88</v>
      </c>
      <c r="W76" s="225">
        <v>44789</v>
      </c>
      <c r="X76" s="226" t="s">
        <v>577</v>
      </c>
      <c r="Z76" s="224">
        <v>18</v>
      </c>
    </row>
    <row r="77" spans="1:26" s="81" customFormat="1">
      <c r="A77" s="215" t="s">
        <v>685</v>
      </c>
      <c r="B77" s="215" t="s">
        <v>699</v>
      </c>
      <c r="C77" s="216">
        <v>67059230</v>
      </c>
      <c r="D77" s="217" t="s">
        <v>486</v>
      </c>
      <c r="E77" s="218">
        <v>200</v>
      </c>
      <c r="F77" s="219"/>
      <c r="G77" s="220">
        <v>21.243242874943856</v>
      </c>
      <c r="H77" s="221">
        <v>25.181080731196669</v>
      </c>
      <c r="I77" s="221">
        <v>25.181080731196669</v>
      </c>
      <c r="J77" s="222">
        <v>26.684057551393114</v>
      </c>
      <c r="K77" s="219"/>
      <c r="L77" s="220">
        <v>0</v>
      </c>
      <c r="M77" s="221">
        <v>0</v>
      </c>
      <c r="N77" s="221">
        <v>0</v>
      </c>
      <c r="O77" s="222">
        <v>0</v>
      </c>
      <c r="P77" s="219"/>
      <c r="Q77" s="220">
        <v>21.243242874943856</v>
      </c>
      <c r="R77" s="221">
        <v>25.181080731196669</v>
      </c>
      <c r="S77" s="221">
        <v>25.181080731196669</v>
      </c>
      <c r="T77" s="222">
        <v>26.684057551393114</v>
      </c>
      <c r="U77" s="219"/>
      <c r="V77" s="224">
        <v>60.88</v>
      </c>
      <c r="W77" s="225">
        <v>44789</v>
      </c>
      <c r="X77" s="226" t="s">
        <v>577</v>
      </c>
      <c r="Z77" s="224">
        <v>18</v>
      </c>
    </row>
    <row r="78" spans="1:26" s="81" customFormat="1">
      <c r="A78" s="215" t="s">
        <v>685</v>
      </c>
      <c r="B78" s="215" t="s">
        <v>699</v>
      </c>
      <c r="C78" s="216">
        <v>68696533</v>
      </c>
      <c r="D78" s="217" t="s">
        <v>481</v>
      </c>
      <c r="E78" s="218">
        <v>200</v>
      </c>
      <c r="F78" s="219"/>
      <c r="G78" s="220">
        <v>21.243242874943856</v>
      </c>
      <c r="H78" s="221">
        <v>25.181080731196669</v>
      </c>
      <c r="I78" s="221">
        <v>25.181080731196669</v>
      </c>
      <c r="J78" s="222">
        <v>26.684057551393114</v>
      </c>
      <c r="K78" s="219"/>
      <c r="L78" s="220">
        <v>0</v>
      </c>
      <c r="M78" s="221">
        <v>0</v>
      </c>
      <c r="N78" s="221">
        <v>0</v>
      </c>
      <c r="O78" s="222">
        <v>0</v>
      </c>
      <c r="P78" s="219"/>
      <c r="Q78" s="220">
        <v>21.243242874943856</v>
      </c>
      <c r="R78" s="221">
        <v>25.181080731196669</v>
      </c>
      <c r="S78" s="221">
        <v>25.181080731196669</v>
      </c>
      <c r="T78" s="222">
        <v>26.684057551393114</v>
      </c>
      <c r="U78" s="219"/>
      <c r="V78" s="224">
        <v>60.88</v>
      </c>
      <c r="W78" s="225">
        <v>44789</v>
      </c>
      <c r="X78" s="226" t="s">
        <v>567</v>
      </c>
      <c r="Z78" s="224">
        <v>18</v>
      </c>
    </row>
    <row r="79" spans="1:26" s="81" customFormat="1">
      <c r="A79" s="215" t="s">
        <v>685</v>
      </c>
      <c r="B79" s="215" t="s">
        <v>699</v>
      </c>
      <c r="C79" s="216">
        <v>68696529</v>
      </c>
      <c r="D79" s="217" t="s">
        <v>482</v>
      </c>
      <c r="E79" s="218">
        <v>200</v>
      </c>
      <c r="F79" s="219"/>
      <c r="G79" s="220">
        <v>21.243242874943856</v>
      </c>
      <c r="H79" s="221">
        <v>25.181080731196669</v>
      </c>
      <c r="I79" s="221">
        <v>25.181080731196669</v>
      </c>
      <c r="J79" s="222">
        <v>26.684057551393114</v>
      </c>
      <c r="K79" s="219"/>
      <c r="L79" s="220">
        <v>0</v>
      </c>
      <c r="M79" s="221">
        <v>0</v>
      </c>
      <c r="N79" s="221">
        <v>0</v>
      </c>
      <c r="O79" s="222">
        <v>0</v>
      </c>
      <c r="P79" s="219"/>
      <c r="Q79" s="220">
        <v>21.243242874943856</v>
      </c>
      <c r="R79" s="221">
        <v>25.181080731196669</v>
      </c>
      <c r="S79" s="221">
        <v>25.181080731196669</v>
      </c>
      <c r="T79" s="222">
        <v>26.684057551393114</v>
      </c>
      <c r="U79" s="219"/>
      <c r="V79" s="224">
        <v>60.88</v>
      </c>
      <c r="W79" s="225">
        <v>44789</v>
      </c>
      <c r="X79" s="226" t="s">
        <v>567</v>
      </c>
      <c r="Z79" s="224">
        <v>18</v>
      </c>
    </row>
    <row r="80" spans="1:26" s="81" customFormat="1">
      <c r="A80" s="215" t="s">
        <v>685</v>
      </c>
      <c r="B80" s="215" t="s">
        <v>699</v>
      </c>
      <c r="C80" s="216">
        <v>68696531</v>
      </c>
      <c r="D80" s="217" t="s">
        <v>483</v>
      </c>
      <c r="E80" s="218">
        <v>200</v>
      </c>
      <c r="F80" s="219"/>
      <c r="G80" s="220">
        <v>21.243242874943856</v>
      </c>
      <c r="H80" s="221">
        <v>25.181080731196669</v>
      </c>
      <c r="I80" s="221">
        <v>25.181080731196669</v>
      </c>
      <c r="J80" s="222">
        <v>26.684057551393114</v>
      </c>
      <c r="K80" s="219"/>
      <c r="L80" s="220">
        <v>0</v>
      </c>
      <c r="M80" s="221">
        <v>0</v>
      </c>
      <c r="N80" s="221">
        <v>0</v>
      </c>
      <c r="O80" s="222">
        <v>0</v>
      </c>
      <c r="P80" s="219"/>
      <c r="Q80" s="220">
        <v>21.243242874943856</v>
      </c>
      <c r="R80" s="221">
        <v>25.181080731196669</v>
      </c>
      <c r="S80" s="221">
        <v>25.181080731196669</v>
      </c>
      <c r="T80" s="222">
        <v>26.684057551393114</v>
      </c>
      <c r="U80" s="219"/>
      <c r="V80" s="224">
        <v>60.88</v>
      </c>
      <c r="W80" s="225">
        <v>44789</v>
      </c>
      <c r="X80" s="226" t="s">
        <v>567</v>
      </c>
      <c r="Z80" s="224">
        <v>18</v>
      </c>
    </row>
    <row r="81" spans="1:26" s="81" customFormat="1">
      <c r="A81" s="215" t="s">
        <v>685</v>
      </c>
      <c r="B81" s="215" t="s">
        <v>700</v>
      </c>
      <c r="C81" s="216">
        <v>67958439</v>
      </c>
      <c r="D81" s="217" t="s">
        <v>466</v>
      </c>
      <c r="E81" s="218">
        <v>80</v>
      </c>
      <c r="F81" s="219"/>
      <c r="G81" s="220">
        <v>24.90125263088202</v>
      </c>
      <c r="H81" s="221">
        <v>28.656189999337933</v>
      </c>
      <c r="I81" s="221">
        <v>28.656189999337933</v>
      </c>
      <c r="J81" s="222">
        <v>30.875099311440678</v>
      </c>
      <c r="K81" s="219"/>
      <c r="L81" s="220">
        <v>0</v>
      </c>
      <c r="M81" s="221">
        <v>0</v>
      </c>
      <c r="N81" s="221">
        <v>0</v>
      </c>
      <c r="O81" s="222">
        <v>0</v>
      </c>
      <c r="P81" s="219"/>
      <c r="Q81" s="220">
        <v>24.90125263088202</v>
      </c>
      <c r="R81" s="221">
        <v>28.656189999337933</v>
      </c>
      <c r="S81" s="221">
        <v>28.656189999337933</v>
      </c>
      <c r="T81" s="222">
        <v>30.875099311440678</v>
      </c>
      <c r="U81" s="219"/>
      <c r="V81" s="224">
        <v>71.680000000000007</v>
      </c>
      <c r="W81" s="225">
        <v>44789</v>
      </c>
      <c r="X81" s="226" t="s">
        <v>571</v>
      </c>
      <c r="Z81" s="224">
        <v>18</v>
      </c>
    </row>
    <row r="82" spans="1:26" s="81" customFormat="1">
      <c r="A82" s="215" t="s">
        <v>685</v>
      </c>
      <c r="B82" s="215" t="s">
        <v>700</v>
      </c>
      <c r="C82" s="216">
        <v>67958437</v>
      </c>
      <c r="D82" s="217" t="s">
        <v>467</v>
      </c>
      <c r="E82" s="218">
        <v>80</v>
      </c>
      <c r="F82" s="219"/>
      <c r="G82" s="220">
        <v>24.90125263088202</v>
      </c>
      <c r="H82" s="221">
        <v>28.656189999337933</v>
      </c>
      <c r="I82" s="221">
        <v>28.656189999337933</v>
      </c>
      <c r="J82" s="222">
        <v>30.875099311440678</v>
      </c>
      <c r="K82" s="219"/>
      <c r="L82" s="220">
        <v>0</v>
      </c>
      <c r="M82" s="221">
        <v>0</v>
      </c>
      <c r="N82" s="221">
        <v>0</v>
      </c>
      <c r="O82" s="222">
        <v>0</v>
      </c>
      <c r="P82" s="219"/>
      <c r="Q82" s="220">
        <v>24.90125263088202</v>
      </c>
      <c r="R82" s="221">
        <v>28.656189999337933</v>
      </c>
      <c r="S82" s="221">
        <v>28.656189999337933</v>
      </c>
      <c r="T82" s="222">
        <v>30.875099311440678</v>
      </c>
      <c r="U82" s="219"/>
      <c r="V82" s="224">
        <v>71.680000000000007</v>
      </c>
      <c r="W82" s="225">
        <v>44789</v>
      </c>
      <c r="X82" s="226" t="s">
        <v>571</v>
      </c>
      <c r="Z82" s="224">
        <v>18</v>
      </c>
    </row>
    <row r="83" spans="1:26" s="81" customFormat="1">
      <c r="A83" s="215" t="s">
        <v>685</v>
      </c>
      <c r="B83" s="215" t="s">
        <v>700</v>
      </c>
      <c r="C83" s="216">
        <v>68346581</v>
      </c>
      <c r="D83" s="217" t="s">
        <v>468</v>
      </c>
      <c r="E83" s="218">
        <v>80</v>
      </c>
      <c r="F83" s="219"/>
      <c r="G83" s="220">
        <v>24.90125263088202</v>
      </c>
      <c r="H83" s="221">
        <v>28.656189999337933</v>
      </c>
      <c r="I83" s="221">
        <v>28.656189999337933</v>
      </c>
      <c r="J83" s="222">
        <v>30.875099311440678</v>
      </c>
      <c r="K83" s="219"/>
      <c r="L83" s="220">
        <v>0</v>
      </c>
      <c r="M83" s="221">
        <v>0</v>
      </c>
      <c r="N83" s="221">
        <v>0</v>
      </c>
      <c r="O83" s="222">
        <v>0</v>
      </c>
      <c r="P83" s="219"/>
      <c r="Q83" s="220">
        <v>24.90125263088202</v>
      </c>
      <c r="R83" s="221">
        <v>28.656189999337933</v>
      </c>
      <c r="S83" s="221">
        <v>28.656189999337933</v>
      </c>
      <c r="T83" s="222">
        <v>30.875099311440678</v>
      </c>
      <c r="U83" s="219"/>
      <c r="V83" s="224">
        <v>71.680000000000007</v>
      </c>
      <c r="W83" s="225">
        <v>44789</v>
      </c>
      <c r="X83" s="226" t="s">
        <v>571</v>
      </c>
      <c r="Z83" s="224">
        <v>18</v>
      </c>
    </row>
    <row r="84" spans="1:26" s="81" customFormat="1">
      <c r="A84" s="215" t="s">
        <v>685</v>
      </c>
      <c r="B84" s="215" t="s">
        <v>700</v>
      </c>
      <c r="C84" s="216">
        <v>68816703</v>
      </c>
      <c r="D84" s="217" t="s">
        <v>584</v>
      </c>
      <c r="E84" s="218">
        <v>210</v>
      </c>
      <c r="F84" s="219"/>
      <c r="G84" s="220">
        <v>24.90125263088202</v>
      </c>
      <c r="H84" s="221">
        <v>28.656189999337933</v>
      </c>
      <c r="I84" s="221">
        <v>28.656189999337933</v>
      </c>
      <c r="J84" s="222">
        <v>30.875099311440678</v>
      </c>
      <c r="K84" s="219"/>
      <c r="L84" s="220">
        <v>0</v>
      </c>
      <c r="M84" s="221">
        <v>0</v>
      </c>
      <c r="N84" s="221">
        <v>0</v>
      </c>
      <c r="O84" s="222">
        <v>0</v>
      </c>
      <c r="P84" s="219"/>
      <c r="Q84" s="220">
        <v>24.90125263088202</v>
      </c>
      <c r="R84" s="221">
        <v>28.656189999337933</v>
      </c>
      <c r="S84" s="221">
        <v>28.656189999337933</v>
      </c>
      <c r="T84" s="222">
        <v>30.875099311440678</v>
      </c>
      <c r="U84" s="219"/>
      <c r="V84" s="224">
        <v>71.680000000000007</v>
      </c>
      <c r="W84" s="225">
        <v>44789</v>
      </c>
      <c r="X84" s="226" t="s">
        <v>567</v>
      </c>
      <c r="Z84" s="224">
        <v>18</v>
      </c>
    </row>
    <row r="85" spans="1:26" s="81" customFormat="1">
      <c r="A85" s="215" t="s">
        <v>685</v>
      </c>
      <c r="B85" s="215" t="s">
        <v>700</v>
      </c>
      <c r="C85" s="216">
        <v>68816701</v>
      </c>
      <c r="D85" s="217" t="s">
        <v>585</v>
      </c>
      <c r="E85" s="218">
        <v>210</v>
      </c>
      <c r="F85" s="219"/>
      <c r="G85" s="220">
        <v>24.90125263088202</v>
      </c>
      <c r="H85" s="221">
        <v>28.656189999337933</v>
      </c>
      <c r="I85" s="221">
        <v>28.656189999337933</v>
      </c>
      <c r="J85" s="222">
        <v>30.875099311440678</v>
      </c>
      <c r="K85" s="219"/>
      <c r="L85" s="220">
        <v>0</v>
      </c>
      <c r="M85" s="221">
        <v>0</v>
      </c>
      <c r="N85" s="221">
        <v>0</v>
      </c>
      <c r="O85" s="222">
        <v>0</v>
      </c>
      <c r="P85" s="219"/>
      <c r="Q85" s="220">
        <v>24.90125263088202</v>
      </c>
      <c r="R85" s="221">
        <v>28.656189999337933</v>
      </c>
      <c r="S85" s="221">
        <v>28.656189999337933</v>
      </c>
      <c r="T85" s="222">
        <v>30.875099311440678</v>
      </c>
      <c r="U85" s="219"/>
      <c r="V85" s="224">
        <v>71.680000000000007</v>
      </c>
      <c r="W85" s="225">
        <v>44789</v>
      </c>
      <c r="X85" s="226" t="s">
        <v>567</v>
      </c>
      <c r="Z85" s="224">
        <v>18</v>
      </c>
    </row>
    <row r="86" spans="1:26" s="81" customFormat="1">
      <c r="A86" s="227" t="s">
        <v>685</v>
      </c>
      <c r="B86" s="227" t="s">
        <v>701</v>
      </c>
      <c r="C86" s="228">
        <v>68368505</v>
      </c>
      <c r="D86" s="229" t="s">
        <v>437</v>
      </c>
      <c r="E86" s="230">
        <v>350</v>
      </c>
      <c r="F86" s="231"/>
      <c r="G86" s="232">
        <v>4.8700011350001908</v>
      </c>
      <c r="H86" s="233">
        <v>9.6265010782501719</v>
      </c>
      <c r="I86" s="233">
        <v>9.6265010782501719</v>
      </c>
      <c r="J86" s="234">
        <v>12.859416718011918</v>
      </c>
      <c r="K86" s="231"/>
      <c r="L86" s="232">
        <v>0</v>
      </c>
      <c r="M86" s="233">
        <v>0</v>
      </c>
      <c r="N86" s="233">
        <v>0</v>
      </c>
      <c r="O86" s="234">
        <v>0</v>
      </c>
      <c r="P86" s="231"/>
      <c r="Q86" s="232">
        <v>4.8700011350001908</v>
      </c>
      <c r="R86" s="233">
        <v>9.6265010782501719</v>
      </c>
      <c r="S86" s="233">
        <v>9.6265010782501719</v>
      </c>
      <c r="T86" s="234">
        <v>12.859416718011918</v>
      </c>
      <c r="U86" s="231"/>
      <c r="V86" s="224">
        <v>43.28</v>
      </c>
      <c r="W86" s="225">
        <v>44789</v>
      </c>
      <c r="X86" s="226" t="s">
        <v>571</v>
      </c>
      <c r="Z86" s="224">
        <v>8</v>
      </c>
    </row>
    <row r="87" spans="1:26" s="81" customFormat="1">
      <c r="A87" s="227" t="s">
        <v>685</v>
      </c>
      <c r="B87" s="227" t="s">
        <v>701</v>
      </c>
      <c r="C87" s="228">
        <v>68368514</v>
      </c>
      <c r="D87" s="229" t="s">
        <v>438</v>
      </c>
      <c r="E87" s="230">
        <v>350</v>
      </c>
      <c r="F87" s="231"/>
      <c r="G87" s="232">
        <v>4.8700011350001908</v>
      </c>
      <c r="H87" s="233">
        <v>9.6265010782501719</v>
      </c>
      <c r="I87" s="233">
        <v>9.6265010782501719</v>
      </c>
      <c r="J87" s="234">
        <v>12.859416718011918</v>
      </c>
      <c r="K87" s="231"/>
      <c r="L87" s="232">
        <v>0</v>
      </c>
      <c r="M87" s="233">
        <v>0</v>
      </c>
      <c r="N87" s="233">
        <v>0</v>
      </c>
      <c r="O87" s="234">
        <v>0</v>
      </c>
      <c r="P87" s="231"/>
      <c r="Q87" s="232">
        <v>4.8700011350001908</v>
      </c>
      <c r="R87" s="233">
        <v>9.6265010782501719</v>
      </c>
      <c r="S87" s="233">
        <v>9.6265010782501719</v>
      </c>
      <c r="T87" s="234">
        <v>12.859416718011918</v>
      </c>
      <c r="U87" s="231"/>
      <c r="V87" s="224">
        <v>43.28</v>
      </c>
      <c r="W87" s="225">
        <v>44789</v>
      </c>
      <c r="X87" s="226" t="s">
        <v>571</v>
      </c>
      <c r="Z87" s="224">
        <v>8</v>
      </c>
    </row>
    <row r="88" spans="1:26" s="81" customFormat="1">
      <c r="A88" s="227" t="s">
        <v>685</v>
      </c>
      <c r="B88" s="227" t="s">
        <v>701</v>
      </c>
      <c r="C88" s="228">
        <v>67314165</v>
      </c>
      <c r="D88" s="229" t="s">
        <v>439</v>
      </c>
      <c r="E88" s="230">
        <v>350</v>
      </c>
      <c r="F88" s="231"/>
      <c r="G88" s="232">
        <v>4.8700011350001908</v>
      </c>
      <c r="H88" s="233">
        <v>9.6265010782501719</v>
      </c>
      <c r="I88" s="233">
        <v>9.6265010782501719</v>
      </c>
      <c r="J88" s="234">
        <v>12.859416718011918</v>
      </c>
      <c r="K88" s="231"/>
      <c r="L88" s="232">
        <v>0</v>
      </c>
      <c r="M88" s="233">
        <v>0</v>
      </c>
      <c r="N88" s="233">
        <v>0</v>
      </c>
      <c r="O88" s="234">
        <v>0</v>
      </c>
      <c r="P88" s="231"/>
      <c r="Q88" s="232">
        <v>4.8700011350001908</v>
      </c>
      <c r="R88" s="233">
        <v>9.6265010782501719</v>
      </c>
      <c r="S88" s="233">
        <v>9.6265010782501719</v>
      </c>
      <c r="T88" s="234">
        <v>12.859416718011918</v>
      </c>
      <c r="U88" s="231"/>
      <c r="V88" s="224">
        <v>43.28</v>
      </c>
      <c r="W88" s="225">
        <v>44789</v>
      </c>
      <c r="X88" s="226" t="s">
        <v>571</v>
      </c>
      <c r="Z88" s="224">
        <v>8</v>
      </c>
    </row>
    <row r="89" spans="1:26" s="81" customFormat="1">
      <c r="A89" s="227" t="s">
        <v>685</v>
      </c>
      <c r="B89" s="227" t="s">
        <v>701</v>
      </c>
      <c r="C89" s="228">
        <v>67567161</v>
      </c>
      <c r="D89" s="229" t="s">
        <v>440</v>
      </c>
      <c r="E89" s="230">
        <v>350</v>
      </c>
      <c r="F89" s="231"/>
      <c r="G89" s="232">
        <v>4.8700011350001908</v>
      </c>
      <c r="H89" s="233">
        <v>9.6265010782501719</v>
      </c>
      <c r="I89" s="233">
        <v>9.6265010782501719</v>
      </c>
      <c r="J89" s="234">
        <v>12.859416718011918</v>
      </c>
      <c r="K89" s="231"/>
      <c r="L89" s="232">
        <v>0</v>
      </c>
      <c r="M89" s="233">
        <v>0</v>
      </c>
      <c r="N89" s="233">
        <v>0</v>
      </c>
      <c r="O89" s="234">
        <v>0</v>
      </c>
      <c r="P89" s="231"/>
      <c r="Q89" s="232">
        <v>4.8700011350001908</v>
      </c>
      <c r="R89" s="233">
        <v>9.6265010782501719</v>
      </c>
      <c r="S89" s="233">
        <v>9.6265010782501719</v>
      </c>
      <c r="T89" s="234">
        <v>12.859416718011918</v>
      </c>
      <c r="U89" s="231"/>
      <c r="V89" s="224">
        <v>43.28</v>
      </c>
      <c r="W89" s="225">
        <v>44789</v>
      </c>
      <c r="X89" s="226" t="s">
        <v>571</v>
      </c>
      <c r="Z89" s="224">
        <v>8</v>
      </c>
    </row>
    <row r="90" spans="1:26" s="81" customFormat="1">
      <c r="A90" s="227" t="s">
        <v>685</v>
      </c>
      <c r="B90" s="227" t="s">
        <v>701</v>
      </c>
      <c r="C90" s="228">
        <v>67189684</v>
      </c>
      <c r="D90" s="229" t="s">
        <v>441</v>
      </c>
      <c r="E90" s="230">
        <v>350</v>
      </c>
      <c r="F90" s="231"/>
      <c r="G90" s="232">
        <v>4.8700011350001908</v>
      </c>
      <c r="H90" s="233">
        <v>9.6265010782501719</v>
      </c>
      <c r="I90" s="233">
        <v>9.6265010782501719</v>
      </c>
      <c r="J90" s="234">
        <v>12.859416718011918</v>
      </c>
      <c r="K90" s="231"/>
      <c r="L90" s="232">
        <v>0</v>
      </c>
      <c r="M90" s="233">
        <v>0</v>
      </c>
      <c r="N90" s="233">
        <v>0</v>
      </c>
      <c r="O90" s="234">
        <v>0</v>
      </c>
      <c r="P90" s="231"/>
      <c r="Q90" s="232">
        <v>4.8700011350001908</v>
      </c>
      <c r="R90" s="233">
        <v>9.6265010782501719</v>
      </c>
      <c r="S90" s="233">
        <v>9.6265010782501719</v>
      </c>
      <c r="T90" s="234">
        <v>12.859416718011918</v>
      </c>
      <c r="U90" s="231"/>
      <c r="V90" s="224">
        <v>43.28</v>
      </c>
      <c r="W90" s="225">
        <v>44789</v>
      </c>
      <c r="X90" s="226" t="s">
        <v>577</v>
      </c>
      <c r="Z90" s="224">
        <v>8</v>
      </c>
    </row>
    <row r="91" spans="1:26" s="81" customFormat="1">
      <c r="A91" s="227" t="s">
        <v>685</v>
      </c>
      <c r="B91" s="227" t="s">
        <v>701</v>
      </c>
      <c r="C91" s="228">
        <v>67189698</v>
      </c>
      <c r="D91" s="229" t="s">
        <v>442</v>
      </c>
      <c r="E91" s="230">
        <v>350</v>
      </c>
      <c r="F91" s="231"/>
      <c r="G91" s="232">
        <v>4.8700011350001908</v>
      </c>
      <c r="H91" s="233">
        <v>9.6265010782501719</v>
      </c>
      <c r="I91" s="233">
        <v>9.6265010782501719</v>
      </c>
      <c r="J91" s="234">
        <v>12.859416718011918</v>
      </c>
      <c r="K91" s="231"/>
      <c r="L91" s="232">
        <v>0</v>
      </c>
      <c r="M91" s="233">
        <v>0</v>
      </c>
      <c r="N91" s="233">
        <v>0</v>
      </c>
      <c r="O91" s="234">
        <v>0</v>
      </c>
      <c r="P91" s="231"/>
      <c r="Q91" s="232">
        <v>4.8700011350001908</v>
      </c>
      <c r="R91" s="233">
        <v>9.6265010782501719</v>
      </c>
      <c r="S91" s="233">
        <v>9.6265010782501719</v>
      </c>
      <c r="T91" s="234">
        <v>12.859416718011918</v>
      </c>
      <c r="U91" s="231"/>
      <c r="V91" s="224">
        <v>43.28</v>
      </c>
      <c r="W91" s="225">
        <v>44789</v>
      </c>
      <c r="X91" s="226" t="s">
        <v>577</v>
      </c>
      <c r="Z91" s="224">
        <v>8</v>
      </c>
    </row>
    <row r="92" spans="1:26" s="81" customFormat="1">
      <c r="A92" s="215" t="s">
        <v>685</v>
      </c>
      <c r="B92" s="215" t="s">
        <v>701</v>
      </c>
      <c r="C92" s="216">
        <v>67344170</v>
      </c>
      <c r="D92" s="217" t="s">
        <v>443</v>
      </c>
      <c r="E92" s="218">
        <v>350</v>
      </c>
      <c r="F92" s="219"/>
      <c r="G92" s="220">
        <v>4.8700011350001908</v>
      </c>
      <c r="H92" s="221">
        <v>9.6265010782501719</v>
      </c>
      <c r="I92" s="221">
        <v>9.6265010782501719</v>
      </c>
      <c r="J92" s="222">
        <v>12.859416718011918</v>
      </c>
      <c r="K92" s="219"/>
      <c r="L92" s="220">
        <v>0</v>
      </c>
      <c r="M92" s="221">
        <v>0</v>
      </c>
      <c r="N92" s="221">
        <v>0</v>
      </c>
      <c r="O92" s="222">
        <v>0</v>
      </c>
      <c r="P92" s="219"/>
      <c r="Q92" s="220">
        <v>4.8700011350001908</v>
      </c>
      <c r="R92" s="221">
        <v>9.6265010782501719</v>
      </c>
      <c r="S92" s="221">
        <v>9.6265010782501719</v>
      </c>
      <c r="T92" s="222">
        <v>12.859416718011918</v>
      </c>
      <c r="U92" s="219"/>
      <c r="V92" s="224">
        <v>43.28</v>
      </c>
      <c r="W92" s="225">
        <v>44789</v>
      </c>
      <c r="X92" s="226" t="s">
        <v>577</v>
      </c>
      <c r="Z92" s="224">
        <v>8</v>
      </c>
    </row>
    <row r="93" spans="1:26" s="81" customFormat="1">
      <c r="A93" s="215" t="s">
        <v>685</v>
      </c>
      <c r="B93" s="215" t="s">
        <v>701</v>
      </c>
      <c r="C93" s="216">
        <v>68904604</v>
      </c>
      <c r="D93" s="217" t="s">
        <v>702</v>
      </c>
      <c r="E93" s="218">
        <v>350</v>
      </c>
      <c r="F93" s="219"/>
      <c r="G93" s="220">
        <v>4.8700011350001908</v>
      </c>
      <c r="H93" s="221">
        <v>9.6265010782501719</v>
      </c>
      <c r="I93" s="221">
        <v>9.6265010782501719</v>
      </c>
      <c r="J93" s="222">
        <v>12.859416718011918</v>
      </c>
      <c r="K93" s="219"/>
      <c r="L93" s="220">
        <v>0</v>
      </c>
      <c r="M93" s="221">
        <v>0</v>
      </c>
      <c r="N93" s="221">
        <v>0</v>
      </c>
      <c r="O93" s="222">
        <v>0</v>
      </c>
      <c r="P93" s="219"/>
      <c r="Q93" s="220">
        <v>4.8700011350001908</v>
      </c>
      <c r="R93" s="221">
        <v>9.6265010782501719</v>
      </c>
      <c r="S93" s="221">
        <v>9.6265010782501719</v>
      </c>
      <c r="T93" s="222">
        <v>12.859416718011918</v>
      </c>
      <c r="U93" s="219"/>
      <c r="V93" s="224">
        <v>43.28</v>
      </c>
      <c r="W93" s="225">
        <v>44789</v>
      </c>
      <c r="X93" s="226" t="s">
        <v>567</v>
      </c>
      <c r="Z93" s="224">
        <v>8</v>
      </c>
    </row>
    <row r="94" spans="1:26" s="81" customFormat="1">
      <c r="A94" s="215" t="s">
        <v>685</v>
      </c>
      <c r="B94" s="215" t="s">
        <v>701</v>
      </c>
      <c r="C94" s="216">
        <v>68904606</v>
      </c>
      <c r="D94" s="217" t="s">
        <v>703</v>
      </c>
      <c r="E94" s="218">
        <v>350</v>
      </c>
      <c r="F94" s="219"/>
      <c r="G94" s="220">
        <v>4.8700011350001908</v>
      </c>
      <c r="H94" s="221">
        <v>9.6265010782501719</v>
      </c>
      <c r="I94" s="221">
        <v>9.6265010782501719</v>
      </c>
      <c r="J94" s="222">
        <v>12.859416718011918</v>
      </c>
      <c r="K94" s="219"/>
      <c r="L94" s="220">
        <v>0</v>
      </c>
      <c r="M94" s="221">
        <v>0</v>
      </c>
      <c r="N94" s="221">
        <v>0</v>
      </c>
      <c r="O94" s="222">
        <v>0</v>
      </c>
      <c r="P94" s="219"/>
      <c r="Q94" s="220">
        <v>4.8700011350001908</v>
      </c>
      <c r="R94" s="221">
        <v>9.6265010782501719</v>
      </c>
      <c r="S94" s="221">
        <v>9.6265010782501719</v>
      </c>
      <c r="T94" s="222">
        <v>12.859416718011918</v>
      </c>
      <c r="U94" s="219"/>
      <c r="V94" s="224">
        <v>43.28</v>
      </c>
      <c r="W94" s="225">
        <v>44789</v>
      </c>
      <c r="X94" s="226" t="s">
        <v>567</v>
      </c>
      <c r="Z94" s="224">
        <v>8</v>
      </c>
    </row>
    <row r="95" spans="1:26" s="81" customFormat="1">
      <c r="A95" s="215" t="s">
        <v>685</v>
      </c>
      <c r="B95" s="215" t="s">
        <v>701</v>
      </c>
      <c r="C95" s="216">
        <v>68904602</v>
      </c>
      <c r="D95" s="217" t="s">
        <v>704</v>
      </c>
      <c r="E95" s="218">
        <v>350</v>
      </c>
      <c r="F95" s="219"/>
      <c r="G95" s="220">
        <v>4.8700011350001908</v>
      </c>
      <c r="H95" s="221">
        <v>9.6265010782501719</v>
      </c>
      <c r="I95" s="221">
        <v>9.6265010782501719</v>
      </c>
      <c r="J95" s="222">
        <v>12.859416718011918</v>
      </c>
      <c r="K95" s="219"/>
      <c r="L95" s="220">
        <v>0</v>
      </c>
      <c r="M95" s="221">
        <v>0</v>
      </c>
      <c r="N95" s="221">
        <v>0</v>
      </c>
      <c r="O95" s="222">
        <v>0</v>
      </c>
      <c r="P95" s="219"/>
      <c r="Q95" s="220">
        <v>4.8700011350001908</v>
      </c>
      <c r="R95" s="221">
        <v>9.6265010782501719</v>
      </c>
      <c r="S95" s="221">
        <v>9.6265010782501719</v>
      </c>
      <c r="T95" s="222">
        <v>12.859416718011918</v>
      </c>
      <c r="U95" s="219"/>
      <c r="V95" s="224">
        <v>43.28</v>
      </c>
      <c r="W95" s="225">
        <v>44789</v>
      </c>
      <c r="X95" s="226" t="s">
        <v>567</v>
      </c>
      <c r="Z95" s="224">
        <v>8</v>
      </c>
    </row>
    <row r="96" spans="1:26" s="81" customFormat="1">
      <c r="A96" s="215" t="s">
        <v>685</v>
      </c>
      <c r="B96" s="215" t="s">
        <v>705</v>
      </c>
      <c r="C96" s="216">
        <v>67752941</v>
      </c>
      <c r="D96" s="217" t="s">
        <v>444</v>
      </c>
      <c r="E96" s="218">
        <v>650</v>
      </c>
      <c r="F96" s="219"/>
      <c r="G96" s="220">
        <v>0</v>
      </c>
      <c r="H96" s="221">
        <v>0</v>
      </c>
      <c r="I96" s="221">
        <v>0</v>
      </c>
      <c r="J96" s="222">
        <v>0</v>
      </c>
      <c r="K96" s="219"/>
      <c r="L96" s="220">
        <v>0</v>
      </c>
      <c r="M96" s="221">
        <v>0</v>
      </c>
      <c r="N96" s="221">
        <v>0</v>
      </c>
      <c r="O96" s="222">
        <v>0</v>
      </c>
      <c r="P96" s="219"/>
      <c r="Q96" s="220">
        <v>0</v>
      </c>
      <c r="R96" s="221">
        <v>0</v>
      </c>
      <c r="S96" s="221">
        <v>0</v>
      </c>
      <c r="T96" s="222">
        <v>0</v>
      </c>
      <c r="U96" s="219"/>
      <c r="V96" s="224">
        <v>46.76</v>
      </c>
      <c r="W96" s="225">
        <v>44705</v>
      </c>
      <c r="X96" s="226" t="s">
        <v>571</v>
      </c>
      <c r="Z96" s="224">
        <v>8</v>
      </c>
    </row>
    <row r="97" spans="1:26" s="81" customFormat="1">
      <c r="A97" s="215" t="s">
        <v>685</v>
      </c>
      <c r="B97" s="215" t="s">
        <v>705</v>
      </c>
      <c r="C97" s="216">
        <v>68235489</v>
      </c>
      <c r="D97" s="217" t="s">
        <v>445</v>
      </c>
      <c r="E97" s="218">
        <v>650</v>
      </c>
      <c r="F97" s="219"/>
      <c r="G97" s="220">
        <v>0</v>
      </c>
      <c r="H97" s="221">
        <v>0</v>
      </c>
      <c r="I97" s="221">
        <v>0</v>
      </c>
      <c r="J97" s="222">
        <v>0</v>
      </c>
      <c r="K97" s="219"/>
      <c r="L97" s="220">
        <v>0</v>
      </c>
      <c r="M97" s="221">
        <v>0</v>
      </c>
      <c r="N97" s="221">
        <v>0</v>
      </c>
      <c r="O97" s="222">
        <v>0</v>
      </c>
      <c r="P97" s="219"/>
      <c r="Q97" s="220">
        <v>0</v>
      </c>
      <c r="R97" s="221">
        <v>0</v>
      </c>
      <c r="S97" s="221">
        <v>0</v>
      </c>
      <c r="T97" s="222">
        <v>0</v>
      </c>
      <c r="U97" s="219"/>
      <c r="V97" s="224">
        <v>46.76</v>
      </c>
      <c r="W97" s="225">
        <v>44705</v>
      </c>
      <c r="X97" s="226" t="s">
        <v>571</v>
      </c>
      <c r="Z97" s="224">
        <v>8</v>
      </c>
    </row>
    <row r="98" spans="1:26" s="81" customFormat="1">
      <c r="A98" s="215" t="s">
        <v>685</v>
      </c>
      <c r="B98" s="215" t="s">
        <v>705</v>
      </c>
      <c r="C98" s="216">
        <v>67752931</v>
      </c>
      <c r="D98" s="217" t="s">
        <v>446</v>
      </c>
      <c r="E98" s="218">
        <v>650</v>
      </c>
      <c r="F98" s="219"/>
      <c r="G98" s="220">
        <v>0</v>
      </c>
      <c r="H98" s="221">
        <v>0</v>
      </c>
      <c r="I98" s="221">
        <v>0</v>
      </c>
      <c r="J98" s="222">
        <v>0</v>
      </c>
      <c r="K98" s="219"/>
      <c r="L98" s="220">
        <v>0</v>
      </c>
      <c r="M98" s="221">
        <v>0</v>
      </c>
      <c r="N98" s="221">
        <v>0</v>
      </c>
      <c r="O98" s="222">
        <v>0</v>
      </c>
      <c r="P98" s="219"/>
      <c r="Q98" s="220">
        <v>0</v>
      </c>
      <c r="R98" s="221">
        <v>0</v>
      </c>
      <c r="S98" s="221">
        <v>0</v>
      </c>
      <c r="T98" s="222">
        <v>0</v>
      </c>
      <c r="U98" s="219"/>
      <c r="V98" s="224">
        <v>46.76</v>
      </c>
      <c r="W98" s="225">
        <v>44705</v>
      </c>
      <c r="X98" s="226" t="s">
        <v>571</v>
      </c>
      <c r="Z98" s="224">
        <v>8</v>
      </c>
    </row>
    <row r="99" spans="1:26" s="81" customFormat="1">
      <c r="A99" s="215" t="s">
        <v>685</v>
      </c>
      <c r="B99" s="215" t="s">
        <v>705</v>
      </c>
      <c r="C99" s="216">
        <v>68438477</v>
      </c>
      <c r="D99" s="217" t="s">
        <v>447</v>
      </c>
      <c r="E99" s="218">
        <v>650</v>
      </c>
      <c r="F99" s="219"/>
      <c r="G99" s="220">
        <v>0</v>
      </c>
      <c r="H99" s="221">
        <v>0</v>
      </c>
      <c r="I99" s="221">
        <v>0</v>
      </c>
      <c r="J99" s="222">
        <v>0</v>
      </c>
      <c r="K99" s="219"/>
      <c r="L99" s="220">
        <v>0</v>
      </c>
      <c r="M99" s="221">
        <v>0</v>
      </c>
      <c r="N99" s="221">
        <v>0</v>
      </c>
      <c r="O99" s="222">
        <v>0</v>
      </c>
      <c r="P99" s="219"/>
      <c r="Q99" s="220">
        <v>0</v>
      </c>
      <c r="R99" s="221">
        <v>0</v>
      </c>
      <c r="S99" s="221">
        <v>0</v>
      </c>
      <c r="T99" s="222">
        <v>0</v>
      </c>
      <c r="U99" s="219"/>
      <c r="V99" s="224">
        <v>46.76</v>
      </c>
      <c r="W99" s="225">
        <v>44705</v>
      </c>
      <c r="X99" s="226" t="s">
        <v>571</v>
      </c>
      <c r="Z99" s="224">
        <v>8</v>
      </c>
    </row>
    <row r="100" spans="1:26" s="81" customFormat="1">
      <c r="A100" s="215" t="s">
        <v>685</v>
      </c>
      <c r="B100" s="215" t="s">
        <v>705</v>
      </c>
      <c r="C100" s="216">
        <v>67982488</v>
      </c>
      <c r="D100" s="217" t="s">
        <v>448</v>
      </c>
      <c r="E100" s="218">
        <v>650</v>
      </c>
      <c r="F100" s="219"/>
      <c r="G100" s="220">
        <v>0</v>
      </c>
      <c r="H100" s="221">
        <v>0</v>
      </c>
      <c r="I100" s="221">
        <v>0</v>
      </c>
      <c r="J100" s="222">
        <v>0</v>
      </c>
      <c r="K100" s="219"/>
      <c r="L100" s="220">
        <v>0</v>
      </c>
      <c r="M100" s="221">
        <v>0</v>
      </c>
      <c r="N100" s="221">
        <v>0</v>
      </c>
      <c r="O100" s="222">
        <v>0</v>
      </c>
      <c r="P100" s="219"/>
      <c r="Q100" s="220">
        <v>0</v>
      </c>
      <c r="R100" s="221">
        <v>0</v>
      </c>
      <c r="S100" s="221">
        <v>0</v>
      </c>
      <c r="T100" s="222">
        <v>0</v>
      </c>
      <c r="U100" s="219"/>
      <c r="V100" s="224">
        <v>46.76</v>
      </c>
      <c r="W100" s="225">
        <v>44705</v>
      </c>
      <c r="X100" s="226" t="s">
        <v>571</v>
      </c>
      <c r="Z100" s="224">
        <v>8</v>
      </c>
    </row>
    <row r="101" spans="1:26" s="81" customFormat="1">
      <c r="A101" s="215" t="s">
        <v>685</v>
      </c>
      <c r="B101" s="215" t="s">
        <v>705</v>
      </c>
      <c r="C101" s="216">
        <v>68633873</v>
      </c>
      <c r="D101" s="217" t="s">
        <v>449</v>
      </c>
      <c r="E101" s="218">
        <v>650</v>
      </c>
      <c r="F101" s="219"/>
      <c r="G101" s="220">
        <v>0</v>
      </c>
      <c r="H101" s="221">
        <v>0</v>
      </c>
      <c r="I101" s="221">
        <v>0</v>
      </c>
      <c r="J101" s="222">
        <v>0</v>
      </c>
      <c r="K101" s="219"/>
      <c r="L101" s="220">
        <v>0</v>
      </c>
      <c r="M101" s="221">
        <v>0</v>
      </c>
      <c r="N101" s="221">
        <v>0</v>
      </c>
      <c r="O101" s="222">
        <v>0</v>
      </c>
      <c r="P101" s="219"/>
      <c r="Q101" s="220">
        <v>0</v>
      </c>
      <c r="R101" s="221">
        <v>0</v>
      </c>
      <c r="S101" s="221">
        <v>0</v>
      </c>
      <c r="T101" s="222">
        <v>0</v>
      </c>
      <c r="U101" s="219"/>
      <c r="V101" s="224">
        <v>46.76</v>
      </c>
      <c r="W101" s="225">
        <v>44705</v>
      </c>
      <c r="X101" s="226" t="s">
        <v>571</v>
      </c>
      <c r="Z101" s="224">
        <v>8</v>
      </c>
    </row>
    <row r="102" spans="1:26" s="81" customFormat="1">
      <c r="A102" s="215" t="s">
        <v>685</v>
      </c>
      <c r="B102" s="215" t="s">
        <v>705</v>
      </c>
      <c r="C102" s="216">
        <v>68346585</v>
      </c>
      <c r="D102" s="217" t="s">
        <v>450</v>
      </c>
      <c r="E102" s="218">
        <v>650</v>
      </c>
      <c r="F102" s="219"/>
      <c r="G102" s="220">
        <v>0</v>
      </c>
      <c r="H102" s="221">
        <v>0</v>
      </c>
      <c r="I102" s="221">
        <v>0</v>
      </c>
      <c r="J102" s="222">
        <v>0</v>
      </c>
      <c r="K102" s="219"/>
      <c r="L102" s="220">
        <v>0</v>
      </c>
      <c r="M102" s="221">
        <v>0</v>
      </c>
      <c r="N102" s="221">
        <v>0</v>
      </c>
      <c r="O102" s="222">
        <v>0</v>
      </c>
      <c r="P102" s="219"/>
      <c r="Q102" s="220">
        <v>0</v>
      </c>
      <c r="R102" s="221">
        <v>0</v>
      </c>
      <c r="S102" s="221">
        <v>0</v>
      </c>
      <c r="T102" s="222">
        <v>0</v>
      </c>
      <c r="U102" s="219"/>
      <c r="V102" s="224">
        <v>46.76</v>
      </c>
      <c r="W102" s="225">
        <v>44705</v>
      </c>
      <c r="X102" s="226" t="s">
        <v>571</v>
      </c>
      <c r="Z102" s="224">
        <v>8</v>
      </c>
    </row>
    <row r="103" spans="1:26" s="81" customFormat="1">
      <c r="A103" s="215" t="s">
        <v>685</v>
      </c>
      <c r="B103" s="215" t="s">
        <v>705</v>
      </c>
      <c r="C103" s="216">
        <v>67982490</v>
      </c>
      <c r="D103" s="217" t="s">
        <v>451</v>
      </c>
      <c r="E103" s="218">
        <v>650</v>
      </c>
      <c r="F103" s="219"/>
      <c r="G103" s="220">
        <v>0</v>
      </c>
      <c r="H103" s="221">
        <v>0</v>
      </c>
      <c r="I103" s="221">
        <v>0</v>
      </c>
      <c r="J103" s="222">
        <v>0</v>
      </c>
      <c r="K103" s="219"/>
      <c r="L103" s="220">
        <v>0</v>
      </c>
      <c r="M103" s="221">
        <v>0</v>
      </c>
      <c r="N103" s="221">
        <v>0</v>
      </c>
      <c r="O103" s="222">
        <v>0</v>
      </c>
      <c r="P103" s="219"/>
      <c r="Q103" s="220">
        <v>0</v>
      </c>
      <c r="R103" s="221">
        <v>0</v>
      </c>
      <c r="S103" s="221">
        <v>0</v>
      </c>
      <c r="T103" s="222">
        <v>0</v>
      </c>
      <c r="U103" s="219"/>
      <c r="V103" s="224">
        <v>46.76</v>
      </c>
      <c r="W103" s="225">
        <v>44705</v>
      </c>
      <c r="X103" s="226" t="s">
        <v>571</v>
      </c>
      <c r="Z103" s="224">
        <v>8</v>
      </c>
    </row>
    <row r="104" spans="1:26" s="81" customFormat="1">
      <c r="A104" s="215" t="s">
        <v>685</v>
      </c>
      <c r="B104" s="215" t="s">
        <v>705</v>
      </c>
      <c r="C104" s="216">
        <v>67739935</v>
      </c>
      <c r="D104" s="217" t="s">
        <v>452</v>
      </c>
      <c r="E104" s="218">
        <v>650</v>
      </c>
      <c r="F104" s="219"/>
      <c r="G104" s="220">
        <v>0</v>
      </c>
      <c r="H104" s="221">
        <v>0</v>
      </c>
      <c r="I104" s="221">
        <v>0</v>
      </c>
      <c r="J104" s="222">
        <v>0</v>
      </c>
      <c r="K104" s="219"/>
      <c r="L104" s="220">
        <v>0</v>
      </c>
      <c r="M104" s="221">
        <v>0</v>
      </c>
      <c r="N104" s="221">
        <v>0</v>
      </c>
      <c r="O104" s="222">
        <v>0</v>
      </c>
      <c r="P104" s="219"/>
      <c r="Q104" s="220">
        <v>0</v>
      </c>
      <c r="R104" s="221">
        <v>0</v>
      </c>
      <c r="S104" s="221">
        <v>0</v>
      </c>
      <c r="T104" s="222">
        <v>0</v>
      </c>
      <c r="U104" s="219"/>
      <c r="V104" s="224">
        <v>46.76</v>
      </c>
      <c r="W104" s="225">
        <v>44705</v>
      </c>
      <c r="X104" s="226" t="s">
        <v>571</v>
      </c>
      <c r="Z104" s="224">
        <v>8</v>
      </c>
    </row>
    <row r="105" spans="1:26" s="81" customFormat="1">
      <c r="A105" s="215" t="s">
        <v>685</v>
      </c>
      <c r="B105" s="215" t="s">
        <v>706</v>
      </c>
      <c r="C105" s="216">
        <v>68424138</v>
      </c>
      <c r="D105" s="217" t="s">
        <v>453</v>
      </c>
      <c r="E105" s="218">
        <v>350</v>
      </c>
      <c r="F105" s="219"/>
      <c r="G105" s="220">
        <v>4.8700011350001908</v>
      </c>
      <c r="H105" s="221">
        <v>9.6265010782501719</v>
      </c>
      <c r="I105" s="221">
        <v>9.6265010782501719</v>
      </c>
      <c r="J105" s="222">
        <v>12.859416718011918</v>
      </c>
      <c r="K105" s="219"/>
      <c r="L105" s="220">
        <v>0</v>
      </c>
      <c r="M105" s="221">
        <v>0</v>
      </c>
      <c r="N105" s="221">
        <v>0</v>
      </c>
      <c r="O105" s="222">
        <v>0</v>
      </c>
      <c r="P105" s="219"/>
      <c r="Q105" s="220">
        <v>4.8700011350001908</v>
      </c>
      <c r="R105" s="221">
        <v>9.6265010782501719</v>
      </c>
      <c r="S105" s="221">
        <v>9.6265010782501719</v>
      </c>
      <c r="T105" s="222">
        <v>12.859416718011918</v>
      </c>
      <c r="U105" s="219"/>
      <c r="V105" s="224">
        <v>44.88</v>
      </c>
      <c r="W105" s="225">
        <v>44789</v>
      </c>
      <c r="X105" s="226" t="s">
        <v>571</v>
      </c>
      <c r="Z105" s="224">
        <v>18</v>
      </c>
    </row>
    <row r="106" spans="1:26" s="81" customFormat="1">
      <c r="A106" s="215" t="s">
        <v>685</v>
      </c>
      <c r="B106" s="215" t="s">
        <v>706</v>
      </c>
      <c r="C106" s="216">
        <v>68424141</v>
      </c>
      <c r="D106" s="217" t="s">
        <v>454</v>
      </c>
      <c r="E106" s="218">
        <v>350</v>
      </c>
      <c r="F106" s="219"/>
      <c r="G106" s="220">
        <v>4.8700011350001908</v>
      </c>
      <c r="H106" s="221">
        <v>9.6265010782501719</v>
      </c>
      <c r="I106" s="221">
        <v>9.6265010782501719</v>
      </c>
      <c r="J106" s="222">
        <v>12.859416718011918</v>
      </c>
      <c r="K106" s="219"/>
      <c r="L106" s="220">
        <v>0</v>
      </c>
      <c r="M106" s="221">
        <v>0</v>
      </c>
      <c r="N106" s="221">
        <v>0</v>
      </c>
      <c r="O106" s="222">
        <v>0</v>
      </c>
      <c r="P106" s="219"/>
      <c r="Q106" s="220">
        <v>4.8700011350001908</v>
      </c>
      <c r="R106" s="221">
        <v>9.6265010782501719</v>
      </c>
      <c r="S106" s="221">
        <v>9.6265010782501719</v>
      </c>
      <c r="T106" s="222">
        <v>12.859416718011918</v>
      </c>
      <c r="U106" s="219"/>
      <c r="V106" s="224">
        <v>44.88</v>
      </c>
      <c r="W106" s="225">
        <v>44789</v>
      </c>
      <c r="X106" s="226" t="s">
        <v>571</v>
      </c>
      <c r="Z106" s="224">
        <v>18</v>
      </c>
    </row>
    <row r="107" spans="1:26" s="81" customFormat="1">
      <c r="A107" s="215" t="s">
        <v>685</v>
      </c>
      <c r="B107" s="215" t="s">
        <v>706</v>
      </c>
      <c r="C107" s="216">
        <v>68423186</v>
      </c>
      <c r="D107" s="217" t="s">
        <v>455</v>
      </c>
      <c r="E107" s="218">
        <v>350</v>
      </c>
      <c r="F107" s="219"/>
      <c r="G107" s="220">
        <v>4.8700011350001908</v>
      </c>
      <c r="H107" s="221">
        <v>9.6265010782501719</v>
      </c>
      <c r="I107" s="221">
        <v>9.6265010782501719</v>
      </c>
      <c r="J107" s="222">
        <v>12.859416718011918</v>
      </c>
      <c r="K107" s="219"/>
      <c r="L107" s="220">
        <v>0</v>
      </c>
      <c r="M107" s="221">
        <v>0</v>
      </c>
      <c r="N107" s="221">
        <v>0</v>
      </c>
      <c r="O107" s="222">
        <v>0</v>
      </c>
      <c r="P107" s="219"/>
      <c r="Q107" s="220">
        <v>4.8700011350001908</v>
      </c>
      <c r="R107" s="221">
        <v>9.6265010782501719</v>
      </c>
      <c r="S107" s="221">
        <v>9.6265010782501719</v>
      </c>
      <c r="T107" s="222">
        <v>12.859416718011918</v>
      </c>
      <c r="U107" s="219"/>
      <c r="V107" s="224">
        <v>44.88</v>
      </c>
      <c r="W107" s="225">
        <v>44789</v>
      </c>
      <c r="X107" s="226" t="s">
        <v>571</v>
      </c>
      <c r="Z107" s="224">
        <v>18</v>
      </c>
    </row>
    <row r="108" spans="1:26" s="81" customFormat="1">
      <c r="A108" s="215" t="s">
        <v>685</v>
      </c>
      <c r="B108" s="215" t="s">
        <v>706</v>
      </c>
      <c r="C108" s="216">
        <v>68424136</v>
      </c>
      <c r="D108" s="217" t="s">
        <v>456</v>
      </c>
      <c r="E108" s="218">
        <v>350</v>
      </c>
      <c r="F108" s="219"/>
      <c r="G108" s="220">
        <v>4.8700011350001908</v>
      </c>
      <c r="H108" s="221">
        <v>9.6265010782501719</v>
      </c>
      <c r="I108" s="221">
        <v>9.6265010782501719</v>
      </c>
      <c r="J108" s="222">
        <v>12.859416718011918</v>
      </c>
      <c r="K108" s="219"/>
      <c r="L108" s="220">
        <v>0</v>
      </c>
      <c r="M108" s="221">
        <v>0</v>
      </c>
      <c r="N108" s="221">
        <v>0</v>
      </c>
      <c r="O108" s="222">
        <v>0</v>
      </c>
      <c r="P108" s="219"/>
      <c r="Q108" s="220">
        <v>4.8700011350001908</v>
      </c>
      <c r="R108" s="221">
        <v>9.6265010782501719</v>
      </c>
      <c r="S108" s="221">
        <v>9.6265010782501719</v>
      </c>
      <c r="T108" s="222">
        <v>12.859416718011918</v>
      </c>
      <c r="U108" s="219"/>
      <c r="V108" s="224">
        <v>44.88</v>
      </c>
      <c r="W108" s="225">
        <v>44789</v>
      </c>
      <c r="X108" s="226" t="s">
        <v>571</v>
      </c>
      <c r="Z108" s="224">
        <v>18</v>
      </c>
    </row>
    <row r="109" spans="1:26" s="81" customFormat="1">
      <c r="A109" s="215" t="s">
        <v>685</v>
      </c>
      <c r="B109" s="215" t="s">
        <v>706</v>
      </c>
      <c r="C109" s="216">
        <v>68633869</v>
      </c>
      <c r="D109" s="217" t="s">
        <v>457</v>
      </c>
      <c r="E109" s="218">
        <v>350</v>
      </c>
      <c r="F109" s="219"/>
      <c r="G109" s="220">
        <v>4.8700011350001908</v>
      </c>
      <c r="H109" s="221">
        <v>9.6265010782501719</v>
      </c>
      <c r="I109" s="221">
        <v>9.6265010782501719</v>
      </c>
      <c r="J109" s="222">
        <v>12.859416718011918</v>
      </c>
      <c r="K109" s="219"/>
      <c r="L109" s="220">
        <v>0</v>
      </c>
      <c r="M109" s="221">
        <v>0</v>
      </c>
      <c r="N109" s="221">
        <v>0</v>
      </c>
      <c r="O109" s="222">
        <v>0</v>
      </c>
      <c r="P109" s="219"/>
      <c r="Q109" s="220">
        <v>4.8700011350001908</v>
      </c>
      <c r="R109" s="221">
        <v>9.6265010782501719</v>
      </c>
      <c r="S109" s="221">
        <v>9.6265010782501719</v>
      </c>
      <c r="T109" s="222">
        <v>12.859416718011918</v>
      </c>
      <c r="U109" s="219"/>
      <c r="V109" s="224">
        <v>44.88</v>
      </c>
      <c r="W109" s="225">
        <v>44789</v>
      </c>
      <c r="X109" s="226" t="s">
        <v>571</v>
      </c>
      <c r="Z109" s="224">
        <v>18</v>
      </c>
    </row>
    <row r="110" spans="1:26" s="81" customFormat="1">
      <c r="A110" s="215" t="s">
        <v>685</v>
      </c>
      <c r="B110" s="215" t="s">
        <v>706</v>
      </c>
      <c r="C110" s="216">
        <v>68884206</v>
      </c>
      <c r="D110" s="217" t="s">
        <v>578</v>
      </c>
      <c r="E110" s="218">
        <v>350</v>
      </c>
      <c r="F110" s="219"/>
      <c r="G110" s="220">
        <v>4.8700011350001908</v>
      </c>
      <c r="H110" s="221">
        <v>9.6265010782501719</v>
      </c>
      <c r="I110" s="221">
        <v>9.6265010782501719</v>
      </c>
      <c r="J110" s="222">
        <v>12.859416718011918</v>
      </c>
      <c r="K110" s="219"/>
      <c r="L110" s="220">
        <v>0</v>
      </c>
      <c r="M110" s="221">
        <v>0</v>
      </c>
      <c r="N110" s="221">
        <v>0</v>
      </c>
      <c r="O110" s="222">
        <v>0</v>
      </c>
      <c r="P110" s="219"/>
      <c r="Q110" s="220">
        <v>4.8700011350001908</v>
      </c>
      <c r="R110" s="221">
        <v>9.6265010782501719</v>
      </c>
      <c r="S110" s="221">
        <v>9.6265010782501719</v>
      </c>
      <c r="T110" s="222">
        <v>12.859416718011918</v>
      </c>
      <c r="U110" s="219"/>
      <c r="V110" s="224">
        <v>44.88</v>
      </c>
      <c r="W110" s="225">
        <v>44789</v>
      </c>
      <c r="X110" s="226" t="s">
        <v>567</v>
      </c>
      <c r="Z110" s="224">
        <v>18</v>
      </c>
    </row>
    <row r="111" spans="1:26" s="81" customFormat="1">
      <c r="A111" s="215" t="s">
        <v>685</v>
      </c>
      <c r="B111" s="215" t="s">
        <v>706</v>
      </c>
      <c r="C111" s="216">
        <v>68884208</v>
      </c>
      <c r="D111" s="217" t="s">
        <v>579</v>
      </c>
      <c r="E111" s="218">
        <v>350</v>
      </c>
      <c r="F111" s="219"/>
      <c r="G111" s="220">
        <v>4.8700011350001908</v>
      </c>
      <c r="H111" s="221">
        <v>9.6265010782501719</v>
      </c>
      <c r="I111" s="221">
        <v>9.6265010782501719</v>
      </c>
      <c r="J111" s="222">
        <v>12.859416718011918</v>
      </c>
      <c r="K111" s="219"/>
      <c r="L111" s="220">
        <v>0</v>
      </c>
      <c r="M111" s="221">
        <v>0</v>
      </c>
      <c r="N111" s="221">
        <v>0</v>
      </c>
      <c r="O111" s="222">
        <v>0</v>
      </c>
      <c r="P111" s="219"/>
      <c r="Q111" s="220">
        <v>4.8700011350001908</v>
      </c>
      <c r="R111" s="221">
        <v>9.6265010782501719</v>
      </c>
      <c r="S111" s="221">
        <v>9.6265010782501719</v>
      </c>
      <c r="T111" s="222">
        <v>12.859416718011918</v>
      </c>
      <c r="U111" s="219"/>
      <c r="V111" s="224">
        <v>44.88</v>
      </c>
      <c r="W111" s="225">
        <v>44789</v>
      </c>
      <c r="X111" s="226" t="s">
        <v>567</v>
      </c>
      <c r="Z111" s="224">
        <v>18</v>
      </c>
    </row>
    <row r="112" spans="1:26" s="81" customFormat="1">
      <c r="A112" s="215" t="s">
        <v>685</v>
      </c>
      <c r="B112" s="215" t="s">
        <v>706</v>
      </c>
      <c r="C112" s="216">
        <v>68878854</v>
      </c>
      <c r="D112" s="217" t="s">
        <v>580</v>
      </c>
      <c r="E112" s="218">
        <v>350</v>
      </c>
      <c r="F112" s="219"/>
      <c r="G112" s="220">
        <v>4.8700011350001908</v>
      </c>
      <c r="H112" s="221">
        <v>9.6265010782501719</v>
      </c>
      <c r="I112" s="221">
        <v>9.6265010782501719</v>
      </c>
      <c r="J112" s="222">
        <v>12.859416718011918</v>
      </c>
      <c r="K112" s="219"/>
      <c r="L112" s="220">
        <v>0</v>
      </c>
      <c r="M112" s="221">
        <v>0</v>
      </c>
      <c r="N112" s="221">
        <v>0</v>
      </c>
      <c r="O112" s="222">
        <v>0</v>
      </c>
      <c r="P112" s="219"/>
      <c r="Q112" s="220">
        <v>4.8700011350001908</v>
      </c>
      <c r="R112" s="221">
        <v>9.6265010782501719</v>
      </c>
      <c r="S112" s="221">
        <v>9.6265010782501719</v>
      </c>
      <c r="T112" s="222">
        <v>12.859416718011918</v>
      </c>
      <c r="U112" s="219"/>
      <c r="V112" s="224">
        <v>44.88</v>
      </c>
      <c r="W112" s="225">
        <v>44789</v>
      </c>
      <c r="X112" s="226" t="s">
        <v>567</v>
      </c>
      <c r="Z112" s="224">
        <v>18</v>
      </c>
    </row>
    <row r="113" spans="1:26" s="81" customFormat="1">
      <c r="A113" s="215" t="s">
        <v>685</v>
      </c>
      <c r="B113" s="215" t="s">
        <v>707</v>
      </c>
      <c r="C113" s="216">
        <v>68849100</v>
      </c>
      <c r="D113" s="217" t="s">
        <v>581</v>
      </c>
      <c r="E113" s="218">
        <v>500</v>
      </c>
      <c r="F113" s="219"/>
      <c r="G113" s="220">
        <v>14.703449152336445</v>
      </c>
      <c r="H113" s="221">
        <v>18.968276694719634</v>
      </c>
      <c r="I113" s="221">
        <v>18.968276694719634</v>
      </c>
      <c r="J113" s="222">
        <v>20.990909413728186</v>
      </c>
      <c r="K113" s="219"/>
      <c r="L113" s="220">
        <v>0</v>
      </c>
      <c r="M113" s="221">
        <v>0</v>
      </c>
      <c r="N113" s="221">
        <v>0</v>
      </c>
      <c r="O113" s="222">
        <v>0</v>
      </c>
      <c r="P113" s="219"/>
      <c r="Q113" s="220">
        <v>14.703449152336445</v>
      </c>
      <c r="R113" s="221">
        <v>18.968276694719634</v>
      </c>
      <c r="S113" s="221">
        <v>18.968276694719634</v>
      </c>
      <c r="T113" s="222">
        <v>20.990909413728186</v>
      </c>
      <c r="U113" s="219"/>
      <c r="V113" s="224">
        <v>62.58</v>
      </c>
      <c r="W113" s="225">
        <v>44789</v>
      </c>
      <c r="X113" s="226" t="s">
        <v>567</v>
      </c>
      <c r="Z113" s="224">
        <v>8</v>
      </c>
    </row>
    <row r="114" spans="1:26" s="81" customFormat="1">
      <c r="A114" s="215" t="s">
        <v>685</v>
      </c>
      <c r="B114" s="215" t="s">
        <v>707</v>
      </c>
      <c r="C114" s="216">
        <v>68849098</v>
      </c>
      <c r="D114" s="217" t="s">
        <v>582</v>
      </c>
      <c r="E114" s="218">
        <v>500</v>
      </c>
      <c r="F114" s="219"/>
      <c r="G114" s="220">
        <v>14.703449152336445</v>
      </c>
      <c r="H114" s="221">
        <v>18.968276694719634</v>
      </c>
      <c r="I114" s="221">
        <v>18.968276694719634</v>
      </c>
      <c r="J114" s="222">
        <v>20.990909413728186</v>
      </c>
      <c r="K114" s="219"/>
      <c r="L114" s="220">
        <v>0</v>
      </c>
      <c r="M114" s="221">
        <v>0</v>
      </c>
      <c r="N114" s="221">
        <v>0</v>
      </c>
      <c r="O114" s="222">
        <v>0</v>
      </c>
      <c r="P114" s="219"/>
      <c r="Q114" s="220">
        <v>14.703449152336445</v>
      </c>
      <c r="R114" s="221">
        <v>18.968276694719634</v>
      </c>
      <c r="S114" s="221">
        <v>18.968276694719634</v>
      </c>
      <c r="T114" s="222">
        <v>20.990909413728186</v>
      </c>
      <c r="U114" s="219"/>
      <c r="V114" s="224">
        <v>62.58</v>
      </c>
      <c r="W114" s="225">
        <v>44789</v>
      </c>
      <c r="X114" s="226" t="s">
        <v>567</v>
      </c>
      <c r="Z114" s="224">
        <v>8</v>
      </c>
    </row>
    <row r="115" spans="1:26" s="81" customFormat="1">
      <c r="A115" s="215" t="s">
        <v>685</v>
      </c>
      <c r="B115" s="215" t="s">
        <v>707</v>
      </c>
      <c r="C115" s="216">
        <v>68849318</v>
      </c>
      <c r="D115" s="217" t="s">
        <v>583</v>
      </c>
      <c r="E115" s="218">
        <v>500</v>
      </c>
      <c r="F115" s="219"/>
      <c r="G115" s="220">
        <v>14.703449152336445</v>
      </c>
      <c r="H115" s="221">
        <v>18.968276694719634</v>
      </c>
      <c r="I115" s="221">
        <v>18.968276694719634</v>
      </c>
      <c r="J115" s="222">
        <v>20.990909413728186</v>
      </c>
      <c r="K115" s="219"/>
      <c r="L115" s="220">
        <v>0</v>
      </c>
      <c r="M115" s="221">
        <v>0</v>
      </c>
      <c r="N115" s="221">
        <v>0</v>
      </c>
      <c r="O115" s="222">
        <v>0</v>
      </c>
      <c r="P115" s="219"/>
      <c r="Q115" s="220">
        <v>14.703449152336445</v>
      </c>
      <c r="R115" s="221">
        <v>18.968276694719634</v>
      </c>
      <c r="S115" s="221">
        <v>18.968276694719634</v>
      </c>
      <c r="T115" s="222">
        <v>20.990909413728186</v>
      </c>
      <c r="U115" s="219"/>
      <c r="V115" s="224">
        <v>62.58</v>
      </c>
      <c r="W115" s="225">
        <v>44789</v>
      </c>
      <c r="X115" s="226" t="s">
        <v>567</v>
      </c>
      <c r="Z115" s="224">
        <v>8</v>
      </c>
    </row>
    <row r="116" spans="1:26" s="81" customFormat="1">
      <c r="A116" s="215" t="s">
        <v>685</v>
      </c>
      <c r="B116" s="215" t="s">
        <v>708</v>
      </c>
      <c r="C116" s="216">
        <v>67714471</v>
      </c>
      <c r="D116" s="217" t="s">
        <v>458</v>
      </c>
      <c r="E116" s="218">
        <v>210</v>
      </c>
      <c r="F116" s="219"/>
      <c r="G116" s="220">
        <v>17.782595029738758</v>
      </c>
      <c r="H116" s="221">
        <v>21.893465278251824</v>
      </c>
      <c r="I116" s="221">
        <v>21.893465278251824</v>
      </c>
      <c r="J116" s="222">
        <v>23.387410768270545</v>
      </c>
      <c r="K116" s="219"/>
      <c r="L116" s="220">
        <v>0</v>
      </c>
      <c r="M116" s="221">
        <v>0</v>
      </c>
      <c r="N116" s="221">
        <v>0</v>
      </c>
      <c r="O116" s="222">
        <v>0</v>
      </c>
      <c r="P116" s="219"/>
      <c r="Q116" s="220">
        <v>17.782595029738758</v>
      </c>
      <c r="R116" s="221">
        <v>21.893465278251824</v>
      </c>
      <c r="S116" s="221">
        <v>21.893465278251824</v>
      </c>
      <c r="T116" s="222">
        <v>23.387410768270545</v>
      </c>
      <c r="U116" s="219"/>
      <c r="V116" s="224">
        <v>69.52</v>
      </c>
      <c r="W116" s="225">
        <v>44789</v>
      </c>
      <c r="X116" s="226" t="s">
        <v>571</v>
      </c>
      <c r="Z116" s="224">
        <v>18</v>
      </c>
    </row>
    <row r="117" spans="1:26" s="81" customFormat="1">
      <c r="A117" s="215" t="s">
        <v>685</v>
      </c>
      <c r="B117" s="215" t="s">
        <v>708</v>
      </c>
      <c r="C117" s="216">
        <v>67714469</v>
      </c>
      <c r="D117" s="217" t="s">
        <v>459</v>
      </c>
      <c r="E117" s="218">
        <v>210</v>
      </c>
      <c r="F117" s="219"/>
      <c r="G117" s="220">
        <v>17.782595029738758</v>
      </c>
      <c r="H117" s="221">
        <v>21.893465278251824</v>
      </c>
      <c r="I117" s="221">
        <v>21.893465278251824</v>
      </c>
      <c r="J117" s="222">
        <v>23.387410768270545</v>
      </c>
      <c r="K117" s="219"/>
      <c r="L117" s="220">
        <v>0</v>
      </c>
      <c r="M117" s="221">
        <v>0</v>
      </c>
      <c r="N117" s="221">
        <v>0</v>
      </c>
      <c r="O117" s="222">
        <v>0</v>
      </c>
      <c r="P117" s="219"/>
      <c r="Q117" s="220">
        <v>17.782595029738758</v>
      </c>
      <c r="R117" s="221">
        <v>21.893465278251824</v>
      </c>
      <c r="S117" s="221">
        <v>21.893465278251824</v>
      </c>
      <c r="T117" s="222">
        <v>23.387410768270545</v>
      </c>
      <c r="U117" s="219"/>
      <c r="V117" s="224">
        <v>69.52</v>
      </c>
      <c r="W117" s="225">
        <v>44789</v>
      </c>
      <c r="X117" s="226" t="s">
        <v>571</v>
      </c>
      <c r="Z117" s="224">
        <v>18</v>
      </c>
    </row>
    <row r="118" spans="1:26" s="81" customFormat="1">
      <c r="A118" s="215" t="s">
        <v>685</v>
      </c>
      <c r="B118" s="215" t="s">
        <v>708</v>
      </c>
      <c r="C118" s="216">
        <v>67567149</v>
      </c>
      <c r="D118" s="217" t="s">
        <v>460</v>
      </c>
      <c r="E118" s="218">
        <v>210</v>
      </c>
      <c r="F118" s="219"/>
      <c r="G118" s="220">
        <v>17.782595029738758</v>
      </c>
      <c r="H118" s="221">
        <v>21.893465278251824</v>
      </c>
      <c r="I118" s="221">
        <v>21.893465278251824</v>
      </c>
      <c r="J118" s="222">
        <v>23.387410768270545</v>
      </c>
      <c r="K118" s="219"/>
      <c r="L118" s="220">
        <v>0</v>
      </c>
      <c r="M118" s="221">
        <v>0</v>
      </c>
      <c r="N118" s="221">
        <v>0</v>
      </c>
      <c r="O118" s="222">
        <v>0</v>
      </c>
      <c r="P118" s="219"/>
      <c r="Q118" s="220">
        <v>17.782595029738758</v>
      </c>
      <c r="R118" s="221">
        <v>21.893465278251824</v>
      </c>
      <c r="S118" s="221">
        <v>21.893465278251824</v>
      </c>
      <c r="T118" s="222">
        <v>23.387410768270545</v>
      </c>
      <c r="U118" s="219"/>
      <c r="V118" s="224">
        <v>71.680000000000007</v>
      </c>
      <c r="W118" s="225">
        <v>44789</v>
      </c>
      <c r="X118" s="226" t="s">
        <v>571</v>
      </c>
      <c r="Z118" s="224">
        <v>18</v>
      </c>
    </row>
    <row r="119" spans="1:26" s="81" customFormat="1" ht="15.75" thickBot="1">
      <c r="A119" s="215" t="s">
        <v>685</v>
      </c>
      <c r="B119" s="215" t="s">
        <v>708</v>
      </c>
      <c r="C119" s="216">
        <v>67567155</v>
      </c>
      <c r="D119" s="217" t="s">
        <v>461</v>
      </c>
      <c r="E119" s="218">
        <v>210</v>
      </c>
      <c r="F119" s="219"/>
      <c r="G119" s="220">
        <v>17.782595029738758</v>
      </c>
      <c r="H119" s="221">
        <v>21.893465278251824</v>
      </c>
      <c r="I119" s="221">
        <v>21.893465278251824</v>
      </c>
      <c r="J119" s="222">
        <v>23.387410768270545</v>
      </c>
      <c r="K119" s="219"/>
      <c r="L119" s="220">
        <v>0</v>
      </c>
      <c r="M119" s="221">
        <v>0</v>
      </c>
      <c r="N119" s="221">
        <v>0</v>
      </c>
      <c r="O119" s="222">
        <v>0</v>
      </c>
      <c r="P119" s="219"/>
      <c r="Q119" s="220">
        <v>17.782595029738758</v>
      </c>
      <c r="R119" s="221">
        <v>21.893465278251824</v>
      </c>
      <c r="S119" s="221">
        <v>21.893465278251824</v>
      </c>
      <c r="T119" s="222">
        <v>23.387410768270545</v>
      </c>
      <c r="U119" s="219"/>
      <c r="V119" s="224">
        <v>71.680000000000007</v>
      </c>
      <c r="W119" s="225">
        <v>44789</v>
      </c>
      <c r="X119" s="226" t="s">
        <v>571</v>
      </c>
      <c r="Z119" s="224">
        <v>18</v>
      </c>
    </row>
    <row r="120" spans="1:26" s="81" customFormat="1" ht="9" customHeight="1" thickBot="1">
      <c r="A120" s="236"/>
      <c r="B120" s="236"/>
      <c r="C120" s="237"/>
      <c r="D120" s="238"/>
      <c r="E120" s="239"/>
      <c r="F120" s="240"/>
      <c r="G120" s="241"/>
      <c r="H120" s="242"/>
      <c r="I120" s="242"/>
      <c r="J120" s="243"/>
      <c r="K120" s="240"/>
      <c r="L120" s="241"/>
      <c r="M120" s="242"/>
      <c r="N120" s="242"/>
      <c r="O120" s="243"/>
      <c r="P120" s="240"/>
      <c r="Q120" s="241"/>
      <c r="R120" s="242"/>
      <c r="S120" s="242"/>
      <c r="T120" s="243"/>
      <c r="U120" s="240"/>
      <c r="V120" s="244"/>
      <c r="W120" s="245"/>
      <c r="X120" s="246"/>
      <c r="Z120" s="244" t="e">
        <v>#N/A</v>
      </c>
    </row>
    <row r="121" spans="1:26" s="81" customFormat="1">
      <c r="A121" s="215" t="s">
        <v>709</v>
      </c>
      <c r="B121" s="215" t="s">
        <v>710</v>
      </c>
      <c r="C121" s="216">
        <v>67399626</v>
      </c>
      <c r="D121" s="217" t="s">
        <v>487</v>
      </c>
      <c r="E121" s="218">
        <v>350</v>
      </c>
      <c r="F121" s="219"/>
      <c r="G121" s="220">
        <v>13.133216407533821</v>
      </c>
      <c r="H121" s="221">
        <v>17.47655558715714</v>
      </c>
      <c r="I121" s="221">
        <v>17.47655558715714</v>
      </c>
      <c r="J121" s="222">
        <v>19.880151055492369</v>
      </c>
      <c r="K121" s="219"/>
      <c r="L121" s="220">
        <v>0</v>
      </c>
      <c r="M121" s="221">
        <v>0</v>
      </c>
      <c r="N121" s="221">
        <v>0</v>
      </c>
      <c r="O121" s="222">
        <v>0</v>
      </c>
      <c r="P121" s="219"/>
      <c r="Q121" s="220">
        <v>13.133216407533821</v>
      </c>
      <c r="R121" s="221">
        <v>17.47655558715714</v>
      </c>
      <c r="S121" s="221">
        <v>17.47655558715714</v>
      </c>
      <c r="T121" s="222">
        <v>19.880151055492369</v>
      </c>
      <c r="U121" s="219"/>
      <c r="V121" s="224">
        <v>48.68</v>
      </c>
      <c r="W121" s="225">
        <v>44789</v>
      </c>
      <c r="X121" s="226" t="s">
        <v>571</v>
      </c>
      <c r="Z121" s="224">
        <v>8</v>
      </c>
    </row>
    <row r="122" spans="1:26" s="81" customFormat="1">
      <c r="A122" s="215" t="s">
        <v>709</v>
      </c>
      <c r="B122" s="215" t="s">
        <v>710</v>
      </c>
      <c r="C122" s="216">
        <v>68225191</v>
      </c>
      <c r="D122" s="217" t="s">
        <v>488</v>
      </c>
      <c r="E122" s="218">
        <v>350</v>
      </c>
      <c r="F122" s="219"/>
      <c r="G122" s="220">
        <v>13.133216407533821</v>
      </c>
      <c r="H122" s="221">
        <v>17.47655558715714</v>
      </c>
      <c r="I122" s="221">
        <v>17.47655558715714</v>
      </c>
      <c r="J122" s="222">
        <v>19.880151055492369</v>
      </c>
      <c r="K122" s="219"/>
      <c r="L122" s="220">
        <v>0</v>
      </c>
      <c r="M122" s="221">
        <v>0</v>
      </c>
      <c r="N122" s="221">
        <v>0</v>
      </c>
      <c r="O122" s="222">
        <v>0</v>
      </c>
      <c r="P122" s="219"/>
      <c r="Q122" s="220">
        <v>13.133216407533821</v>
      </c>
      <c r="R122" s="221">
        <v>17.47655558715714</v>
      </c>
      <c r="S122" s="221">
        <v>17.47655558715714</v>
      </c>
      <c r="T122" s="222">
        <v>19.880151055492369</v>
      </c>
      <c r="U122" s="219"/>
      <c r="V122" s="224">
        <v>48.68</v>
      </c>
      <c r="W122" s="225">
        <v>44789</v>
      </c>
      <c r="X122" s="226" t="s">
        <v>571</v>
      </c>
      <c r="Z122" s="224">
        <v>8</v>
      </c>
    </row>
    <row r="123" spans="1:26" s="81" customFormat="1">
      <c r="A123" s="215" t="s">
        <v>709</v>
      </c>
      <c r="B123" s="215" t="s">
        <v>710</v>
      </c>
      <c r="C123" s="216">
        <v>67886318</v>
      </c>
      <c r="D123" s="217" t="s">
        <v>489</v>
      </c>
      <c r="E123" s="218">
        <v>350</v>
      </c>
      <c r="F123" s="219"/>
      <c r="G123" s="220">
        <v>13.133216407533821</v>
      </c>
      <c r="H123" s="221">
        <v>17.47655558715714</v>
      </c>
      <c r="I123" s="221">
        <v>17.47655558715714</v>
      </c>
      <c r="J123" s="222">
        <v>19.880151055492369</v>
      </c>
      <c r="K123" s="219"/>
      <c r="L123" s="220">
        <v>0</v>
      </c>
      <c r="M123" s="221">
        <v>0</v>
      </c>
      <c r="N123" s="221">
        <v>0</v>
      </c>
      <c r="O123" s="222">
        <v>0</v>
      </c>
      <c r="P123" s="219"/>
      <c r="Q123" s="220">
        <v>13.133216407533821</v>
      </c>
      <c r="R123" s="221">
        <v>17.47655558715714</v>
      </c>
      <c r="S123" s="221">
        <v>17.47655558715714</v>
      </c>
      <c r="T123" s="222">
        <v>19.880151055492369</v>
      </c>
      <c r="U123" s="219"/>
      <c r="V123" s="224">
        <v>48.68</v>
      </c>
      <c r="W123" s="225">
        <v>44789</v>
      </c>
      <c r="X123" s="226" t="s">
        <v>571</v>
      </c>
      <c r="Z123" s="224">
        <v>8</v>
      </c>
    </row>
    <row r="124" spans="1:26" s="81" customFormat="1">
      <c r="A124" s="215" t="s">
        <v>709</v>
      </c>
      <c r="B124" s="215" t="s">
        <v>710</v>
      </c>
      <c r="C124" s="216">
        <v>68363927</v>
      </c>
      <c r="D124" s="217" t="s">
        <v>490</v>
      </c>
      <c r="E124" s="218">
        <v>325</v>
      </c>
      <c r="F124" s="219"/>
      <c r="G124" s="220">
        <v>13.133216407533821</v>
      </c>
      <c r="H124" s="221">
        <v>17.47655558715714</v>
      </c>
      <c r="I124" s="221">
        <v>17.47655558715714</v>
      </c>
      <c r="J124" s="222">
        <v>19.880151055492369</v>
      </c>
      <c r="K124" s="219"/>
      <c r="L124" s="220">
        <v>0</v>
      </c>
      <c r="M124" s="221">
        <v>0</v>
      </c>
      <c r="N124" s="221">
        <v>0</v>
      </c>
      <c r="O124" s="222">
        <v>0</v>
      </c>
      <c r="P124" s="219"/>
      <c r="Q124" s="220">
        <v>13.133216407533821</v>
      </c>
      <c r="R124" s="221">
        <v>17.47655558715714</v>
      </c>
      <c r="S124" s="221">
        <v>17.47655558715714</v>
      </c>
      <c r="T124" s="222">
        <v>19.880151055492369</v>
      </c>
      <c r="U124" s="219"/>
      <c r="V124" s="224">
        <v>48.68</v>
      </c>
      <c r="W124" s="225">
        <v>44789</v>
      </c>
      <c r="X124" s="226" t="s">
        <v>571</v>
      </c>
      <c r="Z124" s="224">
        <v>8</v>
      </c>
    </row>
    <row r="125" spans="1:26" s="81" customFormat="1">
      <c r="A125" s="215" t="s">
        <v>709</v>
      </c>
      <c r="B125" s="215" t="s">
        <v>710</v>
      </c>
      <c r="C125" s="216">
        <v>68363925</v>
      </c>
      <c r="D125" s="217" t="s">
        <v>491</v>
      </c>
      <c r="E125" s="218">
        <v>325</v>
      </c>
      <c r="F125" s="219"/>
      <c r="G125" s="220">
        <v>13.133216407533821</v>
      </c>
      <c r="H125" s="221">
        <v>17.47655558715714</v>
      </c>
      <c r="I125" s="221">
        <v>17.47655558715714</v>
      </c>
      <c r="J125" s="222">
        <v>19.880151055492369</v>
      </c>
      <c r="K125" s="219"/>
      <c r="L125" s="220">
        <v>0</v>
      </c>
      <c r="M125" s="221">
        <v>0</v>
      </c>
      <c r="N125" s="221">
        <v>0</v>
      </c>
      <c r="O125" s="222">
        <v>0</v>
      </c>
      <c r="P125" s="219"/>
      <c r="Q125" s="220">
        <v>13.133216407533821</v>
      </c>
      <c r="R125" s="221">
        <v>17.47655558715714</v>
      </c>
      <c r="S125" s="221">
        <v>17.47655558715714</v>
      </c>
      <c r="T125" s="222">
        <v>19.880151055492369</v>
      </c>
      <c r="U125" s="219"/>
      <c r="V125" s="224">
        <v>48.68</v>
      </c>
      <c r="W125" s="225">
        <v>44789</v>
      </c>
      <c r="X125" s="226" t="s">
        <v>577</v>
      </c>
      <c r="Z125" s="224">
        <v>8</v>
      </c>
    </row>
    <row r="126" spans="1:26" s="81" customFormat="1">
      <c r="A126" s="215" t="s">
        <v>709</v>
      </c>
      <c r="B126" s="215" t="s">
        <v>710</v>
      </c>
      <c r="C126" s="216">
        <v>68489960</v>
      </c>
      <c r="D126" s="217" t="s">
        <v>492</v>
      </c>
      <c r="E126" s="218">
        <v>325</v>
      </c>
      <c r="F126" s="219"/>
      <c r="G126" s="220">
        <v>13.133216407533821</v>
      </c>
      <c r="H126" s="221">
        <v>17.47655558715714</v>
      </c>
      <c r="I126" s="221">
        <v>17.47655558715714</v>
      </c>
      <c r="J126" s="222">
        <v>19.880151055492369</v>
      </c>
      <c r="K126" s="219"/>
      <c r="L126" s="220">
        <v>0</v>
      </c>
      <c r="M126" s="221">
        <v>0</v>
      </c>
      <c r="N126" s="221">
        <v>0</v>
      </c>
      <c r="O126" s="222">
        <v>0</v>
      </c>
      <c r="P126" s="219"/>
      <c r="Q126" s="220">
        <v>13.133216407533821</v>
      </c>
      <c r="R126" s="221">
        <v>17.47655558715714</v>
      </c>
      <c r="S126" s="221">
        <v>17.47655558715714</v>
      </c>
      <c r="T126" s="222">
        <v>19.880151055492369</v>
      </c>
      <c r="U126" s="219"/>
      <c r="V126" s="224">
        <v>48.68</v>
      </c>
      <c r="W126" s="225">
        <v>44789</v>
      </c>
      <c r="X126" s="226" t="s">
        <v>571</v>
      </c>
      <c r="Z126" s="224">
        <v>8</v>
      </c>
    </row>
    <row r="127" spans="1:26" s="81" customFormat="1">
      <c r="A127" s="215" t="s">
        <v>709</v>
      </c>
      <c r="B127" s="215" t="s">
        <v>710</v>
      </c>
      <c r="C127" s="216">
        <v>68489962</v>
      </c>
      <c r="D127" s="217" t="s">
        <v>493</v>
      </c>
      <c r="E127" s="218">
        <v>325</v>
      </c>
      <c r="F127" s="219"/>
      <c r="G127" s="220">
        <v>13.133216407533821</v>
      </c>
      <c r="H127" s="221">
        <v>17.47655558715714</v>
      </c>
      <c r="I127" s="221">
        <v>17.47655558715714</v>
      </c>
      <c r="J127" s="222">
        <v>19.880151055492369</v>
      </c>
      <c r="K127" s="219"/>
      <c r="L127" s="220">
        <v>0</v>
      </c>
      <c r="M127" s="221">
        <v>0</v>
      </c>
      <c r="N127" s="221">
        <v>0</v>
      </c>
      <c r="O127" s="222">
        <v>0</v>
      </c>
      <c r="P127" s="219"/>
      <c r="Q127" s="220">
        <v>13.133216407533821</v>
      </c>
      <c r="R127" s="221">
        <v>17.47655558715714</v>
      </c>
      <c r="S127" s="221">
        <v>17.47655558715714</v>
      </c>
      <c r="T127" s="222">
        <v>19.880151055492369</v>
      </c>
      <c r="U127" s="219"/>
      <c r="V127" s="224">
        <v>48.68</v>
      </c>
      <c r="W127" s="225">
        <v>44789</v>
      </c>
      <c r="X127" s="226" t="s">
        <v>571</v>
      </c>
      <c r="Z127" s="224">
        <v>8</v>
      </c>
    </row>
    <row r="128" spans="1:26" s="81" customFormat="1">
      <c r="A128" s="215" t="s">
        <v>709</v>
      </c>
      <c r="B128" s="215" t="s">
        <v>710</v>
      </c>
      <c r="C128" s="216">
        <v>68529539</v>
      </c>
      <c r="D128" s="217" t="s">
        <v>494</v>
      </c>
      <c r="E128" s="218">
        <v>325</v>
      </c>
      <c r="F128" s="219"/>
      <c r="G128" s="220">
        <v>13.133216407533821</v>
      </c>
      <c r="H128" s="221">
        <v>17.47655558715714</v>
      </c>
      <c r="I128" s="221">
        <v>17.47655558715714</v>
      </c>
      <c r="J128" s="222">
        <v>19.880151055492369</v>
      </c>
      <c r="K128" s="219"/>
      <c r="L128" s="220">
        <v>0</v>
      </c>
      <c r="M128" s="221">
        <v>0</v>
      </c>
      <c r="N128" s="221">
        <v>0</v>
      </c>
      <c r="O128" s="222">
        <v>0</v>
      </c>
      <c r="P128" s="219"/>
      <c r="Q128" s="220">
        <v>13.133216407533821</v>
      </c>
      <c r="R128" s="221">
        <v>17.47655558715714</v>
      </c>
      <c r="S128" s="221">
        <v>17.47655558715714</v>
      </c>
      <c r="T128" s="222">
        <v>19.880151055492369</v>
      </c>
      <c r="U128" s="219"/>
      <c r="V128" s="247">
        <v>48.68</v>
      </c>
      <c r="W128" s="248">
        <v>44789</v>
      </c>
      <c r="X128" s="249" t="s">
        <v>571</v>
      </c>
      <c r="Z128" s="247">
        <v>8</v>
      </c>
    </row>
    <row r="129" spans="1:26" s="81" customFormat="1">
      <c r="A129" s="215" t="s">
        <v>709</v>
      </c>
      <c r="B129" s="215" t="s">
        <v>710</v>
      </c>
      <c r="C129" s="216">
        <v>68363929</v>
      </c>
      <c r="D129" s="217" t="s">
        <v>495</v>
      </c>
      <c r="E129" s="218">
        <v>325</v>
      </c>
      <c r="F129" s="219"/>
      <c r="G129" s="220">
        <v>13.133216407533821</v>
      </c>
      <c r="H129" s="221">
        <v>17.47655558715714</v>
      </c>
      <c r="I129" s="221">
        <v>17.47655558715714</v>
      </c>
      <c r="J129" s="222">
        <v>19.880151055492369</v>
      </c>
      <c r="K129" s="219"/>
      <c r="L129" s="220">
        <v>0</v>
      </c>
      <c r="M129" s="221">
        <v>0</v>
      </c>
      <c r="N129" s="221">
        <v>0</v>
      </c>
      <c r="O129" s="222">
        <v>0</v>
      </c>
      <c r="P129" s="219"/>
      <c r="Q129" s="220">
        <v>13.133216407533821</v>
      </c>
      <c r="R129" s="221">
        <v>17.47655558715714</v>
      </c>
      <c r="S129" s="221">
        <v>17.47655558715714</v>
      </c>
      <c r="T129" s="222">
        <v>19.880151055492369</v>
      </c>
      <c r="U129" s="219"/>
      <c r="V129" s="224">
        <v>48.68</v>
      </c>
      <c r="W129" s="225">
        <v>44789</v>
      </c>
      <c r="X129" s="226" t="s">
        <v>571</v>
      </c>
      <c r="Z129" s="224">
        <v>8</v>
      </c>
    </row>
    <row r="130" spans="1:26" s="81" customFormat="1">
      <c r="A130" s="215" t="s">
        <v>709</v>
      </c>
      <c r="B130" s="215" t="s">
        <v>710</v>
      </c>
      <c r="C130" s="216">
        <v>67399618</v>
      </c>
      <c r="D130" s="217" t="s">
        <v>496</v>
      </c>
      <c r="E130" s="218">
        <v>350</v>
      </c>
      <c r="F130" s="219"/>
      <c r="G130" s="220">
        <v>13.133216407533821</v>
      </c>
      <c r="H130" s="221">
        <v>17.47655558715714</v>
      </c>
      <c r="I130" s="221">
        <v>17.47655558715714</v>
      </c>
      <c r="J130" s="222">
        <v>19.880151055492369</v>
      </c>
      <c r="K130" s="219"/>
      <c r="L130" s="220">
        <v>0</v>
      </c>
      <c r="M130" s="221">
        <v>0</v>
      </c>
      <c r="N130" s="221">
        <v>0</v>
      </c>
      <c r="O130" s="222">
        <v>0</v>
      </c>
      <c r="P130" s="219"/>
      <c r="Q130" s="220">
        <v>13.133216407533821</v>
      </c>
      <c r="R130" s="221">
        <v>17.47655558715714</v>
      </c>
      <c r="S130" s="221">
        <v>17.47655558715714</v>
      </c>
      <c r="T130" s="222">
        <v>19.880151055492369</v>
      </c>
      <c r="U130" s="219"/>
      <c r="V130" s="224">
        <v>48.68</v>
      </c>
      <c r="W130" s="225">
        <v>44789</v>
      </c>
      <c r="X130" s="226" t="s">
        <v>571</v>
      </c>
      <c r="Z130" s="224">
        <v>8</v>
      </c>
    </row>
    <row r="131" spans="1:26" s="81" customFormat="1">
      <c r="A131" s="215" t="s">
        <v>709</v>
      </c>
      <c r="B131" s="215" t="s">
        <v>710</v>
      </c>
      <c r="C131" s="216">
        <v>68142642</v>
      </c>
      <c r="D131" s="217" t="s">
        <v>497</v>
      </c>
      <c r="E131" s="218">
        <v>350</v>
      </c>
      <c r="F131" s="219"/>
      <c r="G131" s="220">
        <v>13.133216407533821</v>
      </c>
      <c r="H131" s="221">
        <v>17.47655558715714</v>
      </c>
      <c r="I131" s="221">
        <v>17.47655558715714</v>
      </c>
      <c r="J131" s="222">
        <v>19.880151055492369</v>
      </c>
      <c r="K131" s="219"/>
      <c r="L131" s="220">
        <v>0</v>
      </c>
      <c r="M131" s="221">
        <v>0</v>
      </c>
      <c r="N131" s="221">
        <v>0</v>
      </c>
      <c r="O131" s="222">
        <v>0</v>
      </c>
      <c r="P131" s="219"/>
      <c r="Q131" s="220">
        <v>13.133216407533821</v>
      </c>
      <c r="R131" s="221">
        <v>17.47655558715714</v>
      </c>
      <c r="S131" s="221">
        <v>17.47655558715714</v>
      </c>
      <c r="T131" s="222">
        <v>19.880151055492369</v>
      </c>
      <c r="U131" s="219"/>
      <c r="V131" s="247">
        <v>48.68</v>
      </c>
      <c r="W131" s="248">
        <v>44789</v>
      </c>
      <c r="X131" s="249" t="s">
        <v>571</v>
      </c>
      <c r="Z131" s="247">
        <v>8</v>
      </c>
    </row>
    <row r="132" spans="1:26" s="81" customFormat="1">
      <c r="A132" s="215" t="s">
        <v>709</v>
      </c>
      <c r="B132" s="215" t="s">
        <v>710</v>
      </c>
      <c r="C132" s="216">
        <v>68715619</v>
      </c>
      <c r="D132" s="217" t="s">
        <v>498</v>
      </c>
      <c r="E132" s="218">
        <v>325</v>
      </c>
      <c r="F132" s="219"/>
      <c r="G132" s="220">
        <v>13.133216407533821</v>
      </c>
      <c r="H132" s="221">
        <v>17.47655558715714</v>
      </c>
      <c r="I132" s="221">
        <v>17.47655558715714</v>
      </c>
      <c r="J132" s="222">
        <v>19.880151055492369</v>
      </c>
      <c r="K132" s="219"/>
      <c r="L132" s="220">
        <v>0</v>
      </c>
      <c r="M132" s="221">
        <v>0</v>
      </c>
      <c r="N132" s="221">
        <v>0</v>
      </c>
      <c r="O132" s="222">
        <v>0</v>
      </c>
      <c r="P132" s="219"/>
      <c r="Q132" s="220">
        <v>13.133216407533821</v>
      </c>
      <c r="R132" s="221">
        <v>17.47655558715714</v>
      </c>
      <c r="S132" s="221">
        <v>17.47655558715714</v>
      </c>
      <c r="T132" s="222">
        <v>19.880151055492369</v>
      </c>
      <c r="U132" s="219"/>
      <c r="V132" s="247">
        <v>48.68</v>
      </c>
      <c r="W132" s="248">
        <v>44789</v>
      </c>
      <c r="X132" s="249" t="s">
        <v>567</v>
      </c>
      <c r="Z132" s="247">
        <v>8</v>
      </c>
    </row>
    <row r="133" spans="1:26" s="81" customFormat="1">
      <c r="A133" s="215" t="s">
        <v>709</v>
      </c>
      <c r="B133" s="215" t="s">
        <v>710</v>
      </c>
      <c r="C133" s="216">
        <v>68715625</v>
      </c>
      <c r="D133" s="217" t="s">
        <v>499</v>
      </c>
      <c r="E133" s="218">
        <v>325</v>
      </c>
      <c r="F133" s="219"/>
      <c r="G133" s="220">
        <v>13.133216407533821</v>
      </c>
      <c r="H133" s="221">
        <v>17.47655558715714</v>
      </c>
      <c r="I133" s="221">
        <v>17.47655558715714</v>
      </c>
      <c r="J133" s="222">
        <v>19.880151055492369</v>
      </c>
      <c r="K133" s="219"/>
      <c r="L133" s="220">
        <v>0</v>
      </c>
      <c r="M133" s="221">
        <v>0</v>
      </c>
      <c r="N133" s="221">
        <v>0</v>
      </c>
      <c r="O133" s="222">
        <v>0</v>
      </c>
      <c r="P133" s="219"/>
      <c r="Q133" s="220">
        <v>13.133216407533821</v>
      </c>
      <c r="R133" s="221">
        <v>17.47655558715714</v>
      </c>
      <c r="S133" s="221">
        <v>17.47655558715714</v>
      </c>
      <c r="T133" s="222">
        <v>19.880151055492369</v>
      </c>
      <c r="U133" s="219"/>
      <c r="V133" s="247">
        <v>48.68</v>
      </c>
      <c r="W133" s="248">
        <v>44789</v>
      </c>
      <c r="X133" s="249" t="s">
        <v>567</v>
      </c>
      <c r="Z133" s="247">
        <v>8</v>
      </c>
    </row>
    <row r="134" spans="1:26" s="84" customFormat="1">
      <c r="A134" s="215" t="s">
        <v>709</v>
      </c>
      <c r="B134" s="215" t="s">
        <v>710</v>
      </c>
      <c r="C134" s="216">
        <v>68715617</v>
      </c>
      <c r="D134" s="217" t="s">
        <v>500</v>
      </c>
      <c r="E134" s="218">
        <v>325</v>
      </c>
      <c r="F134" s="250"/>
      <c r="G134" s="220">
        <v>13.133216407533821</v>
      </c>
      <c r="H134" s="221">
        <v>17.47655558715714</v>
      </c>
      <c r="I134" s="221">
        <v>17.47655558715714</v>
      </c>
      <c r="J134" s="222">
        <v>19.880151055492369</v>
      </c>
      <c r="K134" s="250"/>
      <c r="L134" s="220">
        <v>0</v>
      </c>
      <c r="M134" s="221">
        <v>0</v>
      </c>
      <c r="N134" s="221">
        <v>0</v>
      </c>
      <c r="O134" s="222">
        <v>0</v>
      </c>
      <c r="P134" s="250"/>
      <c r="Q134" s="220">
        <v>13.133216407533821</v>
      </c>
      <c r="R134" s="221">
        <v>17.47655558715714</v>
      </c>
      <c r="S134" s="221">
        <v>17.47655558715714</v>
      </c>
      <c r="T134" s="222">
        <v>19.880151055492369</v>
      </c>
      <c r="U134" s="250"/>
      <c r="V134" s="247">
        <v>48.68</v>
      </c>
      <c r="W134" s="248">
        <v>44789</v>
      </c>
      <c r="X134" s="249" t="s">
        <v>567</v>
      </c>
      <c r="Z134" s="247">
        <v>8</v>
      </c>
    </row>
    <row r="135" spans="1:26" s="84" customFormat="1">
      <c r="A135" s="215" t="s">
        <v>709</v>
      </c>
      <c r="B135" s="215" t="s">
        <v>711</v>
      </c>
      <c r="C135" s="216">
        <v>68782008</v>
      </c>
      <c r="D135" s="217" t="s">
        <v>501</v>
      </c>
      <c r="E135" s="218">
        <v>485</v>
      </c>
      <c r="F135" s="250"/>
      <c r="G135" s="220">
        <v>20.38652274645688</v>
      </c>
      <c r="H135" s="221">
        <v>24.367196609134034</v>
      </c>
      <c r="I135" s="221">
        <v>24.367196609134034</v>
      </c>
      <c r="J135" s="222">
        <v>26.541566248187685</v>
      </c>
      <c r="K135" s="250"/>
      <c r="L135" s="220">
        <v>0</v>
      </c>
      <c r="M135" s="221">
        <v>0</v>
      </c>
      <c r="N135" s="221"/>
      <c r="O135" s="222">
        <v>0</v>
      </c>
      <c r="P135" s="250"/>
      <c r="Q135" s="220">
        <v>20.38652274645688</v>
      </c>
      <c r="R135" s="221">
        <v>24.367196609134034</v>
      </c>
      <c r="S135" s="221">
        <v>24.367196609134034</v>
      </c>
      <c r="T135" s="222">
        <v>26.541566248187685</v>
      </c>
      <c r="U135" s="250"/>
      <c r="V135" s="247">
        <v>67.44</v>
      </c>
      <c r="W135" s="248">
        <v>44789</v>
      </c>
      <c r="X135" s="249" t="s">
        <v>567</v>
      </c>
      <c r="Z135" s="247">
        <v>8</v>
      </c>
    </row>
    <row r="136" spans="1:26" s="84" customFormat="1">
      <c r="A136" s="215" t="s">
        <v>709</v>
      </c>
      <c r="B136" s="215" t="s">
        <v>711</v>
      </c>
      <c r="C136" s="216">
        <v>68782006</v>
      </c>
      <c r="D136" s="217" t="s">
        <v>502</v>
      </c>
      <c r="E136" s="218">
        <v>485</v>
      </c>
      <c r="F136" s="250"/>
      <c r="G136" s="220">
        <v>20.38652274645688</v>
      </c>
      <c r="H136" s="221">
        <v>24.367196609134034</v>
      </c>
      <c r="I136" s="221">
        <v>24.367196609134034</v>
      </c>
      <c r="J136" s="222">
        <v>26.541566248187685</v>
      </c>
      <c r="K136" s="250"/>
      <c r="L136" s="220">
        <v>0</v>
      </c>
      <c r="M136" s="221">
        <v>0</v>
      </c>
      <c r="N136" s="221">
        <v>0</v>
      </c>
      <c r="O136" s="222">
        <v>0</v>
      </c>
      <c r="P136" s="250"/>
      <c r="Q136" s="220">
        <v>20.38652274645688</v>
      </c>
      <c r="R136" s="221">
        <v>24.367196609134034</v>
      </c>
      <c r="S136" s="221">
        <v>24.367196609134034</v>
      </c>
      <c r="T136" s="222">
        <v>26.541566248187685</v>
      </c>
      <c r="U136" s="250"/>
      <c r="V136" s="247">
        <v>67.44</v>
      </c>
      <c r="W136" s="248">
        <v>44789</v>
      </c>
      <c r="X136" s="249" t="s">
        <v>567</v>
      </c>
      <c r="Z136" s="247">
        <v>8</v>
      </c>
    </row>
    <row r="137" spans="1:26" s="84" customFormat="1">
      <c r="A137" s="215" t="s">
        <v>709</v>
      </c>
      <c r="B137" s="215" t="s">
        <v>711</v>
      </c>
      <c r="C137" s="216">
        <v>68782012</v>
      </c>
      <c r="D137" s="217" t="s">
        <v>503</v>
      </c>
      <c r="E137" s="218">
        <v>485</v>
      </c>
      <c r="F137" s="250"/>
      <c r="G137" s="220">
        <v>20.38652274645688</v>
      </c>
      <c r="H137" s="221">
        <v>24.367196609134034</v>
      </c>
      <c r="I137" s="221">
        <v>24.367196609134034</v>
      </c>
      <c r="J137" s="222">
        <v>26.541566248187685</v>
      </c>
      <c r="K137" s="250"/>
      <c r="L137" s="220">
        <v>0</v>
      </c>
      <c r="M137" s="221">
        <v>0</v>
      </c>
      <c r="N137" s="221">
        <v>0</v>
      </c>
      <c r="O137" s="222">
        <v>0</v>
      </c>
      <c r="P137" s="250"/>
      <c r="Q137" s="220">
        <v>20.38652274645688</v>
      </c>
      <c r="R137" s="221">
        <v>24.367196609134034</v>
      </c>
      <c r="S137" s="221">
        <v>24.367196609134034</v>
      </c>
      <c r="T137" s="222">
        <v>26.541566248187685</v>
      </c>
      <c r="U137" s="250"/>
      <c r="V137" s="247">
        <v>67.44</v>
      </c>
      <c r="W137" s="248">
        <v>44789</v>
      </c>
      <c r="X137" s="249" t="s">
        <v>567</v>
      </c>
      <c r="Z137" s="247">
        <v>8</v>
      </c>
    </row>
    <row r="138" spans="1:26" s="84" customFormat="1">
      <c r="A138" s="215" t="s">
        <v>709</v>
      </c>
      <c r="B138" s="215" t="s">
        <v>711</v>
      </c>
      <c r="C138" s="216">
        <v>68792318</v>
      </c>
      <c r="D138" s="217" t="s">
        <v>504</v>
      </c>
      <c r="E138" s="218">
        <v>485</v>
      </c>
      <c r="F138" s="250"/>
      <c r="G138" s="220">
        <v>20.38652274645688</v>
      </c>
      <c r="H138" s="221">
        <v>24.367196609134034</v>
      </c>
      <c r="I138" s="221">
        <v>24.367196609134034</v>
      </c>
      <c r="J138" s="222">
        <v>26.541566248187685</v>
      </c>
      <c r="K138" s="250"/>
      <c r="L138" s="220">
        <v>0</v>
      </c>
      <c r="M138" s="221">
        <v>0</v>
      </c>
      <c r="N138" s="221">
        <v>0</v>
      </c>
      <c r="O138" s="222">
        <v>0</v>
      </c>
      <c r="P138" s="250"/>
      <c r="Q138" s="220">
        <v>20.38652274645688</v>
      </c>
      <c r="R138" s="221">
        <v>24.367196609134034</v>
      </c>
      <c r="S138" s="221">
        <v>24.367196609134034</v>
      </c>
      <c r="T138" s="222">
        <v>26.541566248187685</v>
      </c>
      <c r="U138" s="250"/>
      <c r="V138" s="247">
        <v>67.44</v>
      </c>
      <c r="W138" s="248">
        <v>44789</v>
      </c>
      <c r="X138" s="249" t="s">
        <v>567</v>
      </c>
      <c r="Z138" s="247">
        <v>8</v>
      </c>
    </row>
    <row r="139" spans="1:26" s="81" customFormat="1">
      <c r="A139" s="215" t="s">
        <v>709</v>
      </c>
      <c r="B139" s="215" t="s">
        <v>711</v>
      </c>
      <c r="C139" s="216">
        <v>68792320</v>
      </c>
      <c r="D139" s="217" t="s">
        <v>505</v>
      </c>
      <c r="E139" s="218">
        <v>485</v>
      </c>
      <c r="F139" s="219"/>
      <c r="G139" s="220">
        <v>20.38652274645688</v>
      </c>
      <c r="H139" s="221">
        <v>24.367196609134034</v>
      </c>
      <c r="I139" s="221">
        <v>24.367196609134034</v>
      </c>
      <c r="J139" s="222">
        <v>26.541566248187685</v>
      </c>
      <c r="K139" s="219"/>
      <c r="L139" s="220">
        <v>0</v>
      </c>
      <c r="M139" s="221">
        <v>0</v>
      </c>
      <c r="N139" s="221">
        <v>0</v>
      </c>
      <c r="O139" s="222">
        <v>0</v>
      </c>
      <c r="P139" s="219"/>
      <c r="Q139" s="220">
        <v>20.38652274645688</v>
      </c>
      <c r="R139" s="221">
        <v>24.367196609134034</v>
      </c>
      <c r="S139" s="221">
        <v>24.367196609134034</v>
      </c>
      <c r="T139" s="222">
        <v>26.541566248187685</v>
      </c>
      <c r="U139" s="219"/>
      <c r="V139" s="247">
        <v>67.44</v>
      </c>
      <c r="W139" s="248">
        <v>44789</v>
      </c>
      <c r="X139" s="249" t="s">
        <v>567</v>
      </c>
      <c r="Z139" s="247">
        <v>8</v>
      </c>
    </row>
    <row r="140" spans="1:26" s="81" customFormat="1">
      <c r="A140" s="215" t="s">
        <v>709</v>
      </c>
      <c r="B140" s="215" t="s">
        <v>711</v>
      </c>
      <c r="C140" s="216">
        <v>68792324</v>
      </c>
      <c r="D140" s="217" t="s">
        <v>506</v>
      </c>
      <c r="E140" s="218">
        <v>485</v>
      </c>
      <c r="F140" s="219"/>
      <c r="G140" s="220">
        <v>20.38652274645688</v>
      </c>
      <c r="H140" s="221">
        <v>24.367196609134034</v>
      </c>
      <c r="I140" s="221">
        <v>24.367196609134034</v>
      </c>
      <c r="J140" s="222">
        <v>26.541566248187685</v>
      </c>
      <c r="K140" s="219"/>
      <c r="L140" s="220">
        <v>0</v>
      </c>
      <c r="M140" s="221">
        <v>0</v>
      </c>
      <c r="N140" s="221">
        <v>0</v>
      </c>
      <c r="O140" s="222">
        <v>0</v>
      </c>
      <c r="P140" s="219"/>
      <c r="Q140" s="220">
        <v>20.38652274645688</v>
      </c>
      <c r="R140" s="221">
        <v>24.367196609134034</v>
      </c>
      <c r="S140" s="221">
        <v>24.367196609134034</v>
      </c>
      <c r="T140" s="222">
        <v>26.541566248187685</v>
      </c>
      <c r="U140" s="219"/>
      <c r="V140" s="247">
        <v>67.44</v>
      </c>
      <c r="W140" s="248">
        <v>44789</v>
      </c>
      <c r="X140" s="249" t="s">
        <v>567</v>
      </c>
      <c r="Z140" s="247">
        <v>8</v>
      </c>
    </row>
    <row r="141" spans="1:26" s="81" customFormat="1">
      <c r="A141" s="215" t="s">
        <v>709</v>
      </c>
      <c r="B141" s="215" t="s">
        <v>711</v>
      </c>
      <c r="C141" s="216">
        <v>68782030</v>
      </c>
      <c r="D141" s="217" t="s">
        <v>507</v>
      </c>
      <c r="E141" s="218">
        <v>485</v>
      </c>
      <c r="F141" s="219"/>
      <c r="G141" s="220">
        <v>20.38652274645688</v>
      </c>
      <c r="H141" s="221">
        <v>24.367196609134034</v>
      </c>
      <c r="I141" s="221">
        <v>24.367196609134034</v>
      </c>
      <c r="J141" s="222">
        <v>26.541566248187685</v>
      </c>
      <c r="K141" s="219"/>
      <c r="L141" s="220">
        <v>0</v>
      </c>
      <c r="M141" s="221">
        <v>0</v>
      </c>
      <c r="N141" s="221">
        <v>0</v>
      </c>
      <c r="O141" s="222">
        <v>0</v>
      </c>
      <c r="P141" s="219"/>
      <c r="Q141" s="220">
        <v>20.38652274645688</v>
      </c>
      <c r="R141" s="221">
        <v>24.367196609134034</v>
      </c>
      <c r="S141" s="221">
        <v>24.367196609134034</v>
      </c>
      <c r="T141" s="222">
        <v>26.541566248187685</v>
      </c>
      <c r="U141" s="219"/>
      <c r="V141" s="247">
        <v>67.44</v>
      </c>
      <c r="W141" s="248">
        <v>44789</v>
      </c>
      <c r="X141" s="249" t="s">
        <v>567</v>
      </c>
      <c r="Z141" s="247">
        <v>8</v>
      </c>
    </row>
    <row r="142" spans="1:26" s="81" customFormat="1">
      <c r="A142" s="215" t="s">
        <v>709</v>
      </c>
      <c r="B142" s="215" t="s">
        <v>711</v>
      </c>
      <c r="C142" s="216">
        <v>68781995</v>
      </c>
      <c r="D142" s="217" t="s">
        <v>508</v>
      </c>
      <c r="E142" s="218">
        <v>485</v>
      </c>
      <c r="F142" s="219"/>
      <c r="G142" s="220">
        <v>20.38652274645688</v>
      </c>
      <c r="H142" s="221">
        <v>24.367196609134034</v>
      </c>
      <c r="I142" s="221">
        <v>24.367196609134034</v>
      </c>
      <c r="J142" s="222">
        <v>26.541566248187685</v>
      </c>
      <c r="K142" s="219"/>
      <c r="L142" s="220">
        <v>0</v>
      </c>
      <c r="M142" s="221">
        <v>0</v>
      </c>
      <c r="N142" s="221">
        <v>0</v>
      </c>
      <c r="O142" s="222">
        <v>0</v>
      </c>
      <c r="P142" s="219"/>
      <c r="Q142" s="220">
        <v>20.38652274645688</v>
      </c>
      <c r="R142" s="221">
        <v>24.367196609134034</v>
      </c>
      <c r="S142" s="221">
        <v>24.367196609134034</v>
      </c>
      <c r="T142" s="222">
        <v>26.541566248187685</v>
      </c>
      <c r="U142" s="219"/>
      <c r="V142" s="224">
        <v>67.44</v>
      </c>
      <c r="W142" s="225">
        <v>44789</v>
      </c>
      <c r="X142" s="226" t="s">
        <v>567</v>
      </c>
      <c r="Z142" s="224">
        <v>8</v>
      </c>
    </row>
    <row r="143" spans="1:26" s="81" customFormat="1">
      <c r="A143" s="215" t="s">
        <v>709</v>
      </c>
      <c r="B143" s="215" t="s">
        <v>711</v>
      </c>
      <c r="C143" s="216">
        <v>68782010</v>
      </c>
      <c r="D143" s="217" t="s">
        <v>509</v>
      </c>
      <c r="E143" s="218">
        <v>485</v>
      </c>
      <c r="F143" s="219"/>
      <c r="G143" s="220">
        <v>20.38652274645688</v>
      </c>
      <c r="H143" s="221">
        <v>24.367196609134034</v>
      </c>
      <c r="I143" s="221">
        <v>24.367196609134034</v>
      </c>
      <c r="J143" s="222">
        <v>26.541566248187685</v>
      </c>
      <c r="K143" s="219"/>
      <c r="L143" s="220">
        <v>0</v>
      </c>
      <c r="M143" s="221">
        <v>0</v>
      </c>
      <c r="N143" s="221">
        <v>0</v>
      </c>
      <c r="O143" s="222">
        <v>0</v>
      </c>
      <c r="P143" s="219"/>
      <c r="Q143" s="220">
        <v>20.38652274645688</v>
      </c>
      <c r="R143" s="221">
        <v>24.367196609134034</v>
      </c>
      <c r="S143" s="221">
        <v>24.367196609134034</v>
      </c>
      <c r="T143" s="222">
        <v>26.541566248187685</v>
      </c>
      <c r="U143" s="219"/>
      <c r="V143" s="224">
        <v>67.44</v>
      </c>
      <c r="W143" s="225">
        <v>44789</v>
      </c>
      <c r="X143" s="226" t="s">
        <v>567</v>
      </c>
      <c r="Z143" s="224">
        <v>8</v>
      </c>
    </row>
    <row r="144" spans="1:26" s="81" customFormat="1">
      <c r="A144" s="215" t="s">
        <v>709</v>
      </c>
      <c r="B144" s="215" t="s">
        <v>711</v>
      </c>
      <c r="C144" s="216">
        <v>68781991</v>
      </c>
      <c r="D144" s="217" t="s">
        <v>510</v>
      </c>
      <c r="E144" s="218">
        <v>485</v>
      </c>
      <c r="F144" s="219"/>
      <c r="G144" s="220">
        <v>20.38652274645688</v>
      </c>
      <c r="H144" s="221">
        <v>24.367196609134034</v>
      </c>
      <c r="I144" s="221">
        <v>24.367196609134034</v>
      </c>
      <c r="J144" s="222">
        <v>26.541566248187685</v>
      </c>
      <c r="K144" s="219"/>
      <c r="L144" s="220">
        <v>0</v>
      </c>
      <c r="M144" s="221">
        <v>0</v>
      </c>
      <c r="N144" s="221">
        <v>0</v>
      </c>
      <c r="O144" s="222">
        <v>0</v>
      </c>
      <c r="P144" s="219"/>
      <c r="Q144" s="220">
        <v>20.38652274645688</v>
      </c>
      <c r="R144" s="221">
        <v>24.367196609134034</v>
      </c>
      <c r="S144" s="221">
        <v>24.367196609134034</v>
      </c>
      <c r="T144" s="222">
        <v>26.541566248187685</v>
      </c>
      <c r="U144" s="219"/>
      <c r="V144" s="224">
        <v>67.44</v>
      </c>
      <c r="W144" s="225">
        <v>44789</v>
      </c>
      <c r="X144" s="226" t="s">
        <v>567</v>
      </c>
      <c r="Z144" s="224">
        <v>8</v>
      </c>
    </row>
    <row r="145" spans="1:26" s="81" customFormat="1">
      <c r="A145" s="215" t="s">
        <v>709</v>
      </c>
      <c r="B145" s="215" t="s">
        <v>711</v>
      </c>
      <c r="C145" s="216">
        <v>68781993</v>
      </c>
      <c r="D145" s="217" t="s">
        <v>511</v>
      </c>
      <c r="E145" s="218">
        <v>485</v>
      </c>
      <c r="F145" s="219"/>
      <c r="G145" s="220">
        <v>20.38652274645688</v>
      </c>
      <c r="H145" s="221">
        <v>24.367196609134034</v>
      </c>
      <c r="I145" s="221">
        <v>24.367196609134034</v>
      </c>
      <c r="J145" s="222">
        <v>26.541566248187685</v>
      </c>
      <c r="K145" s="219"/>
      <c r="L145" s="220">
        <v>0</v>
      </c>
      <c r="M145" s="221">
        <v>0</v>
      </c>
      <c r="N145" s="221">
        <v>0</v>
      </c>
      <c r="O145" s="222">
        <v>0</v>
      </c>
      <c r="P145" s="219"/>
      <c r="Q145" s="220">
        <v>20.38652274645688</v>
      </c>
      <c r="R145" s="221">
        <v>24.367196609134034</v>
      </c>
      <c r="S145" s="221">
        <v>24.367196609134034</v>
      </c>
      <c r="T145" s="222">
        <v>26.541566248187685</v>
      </c>
      <c r="U145" s="219"/>
      <c r="V145" s="224">
        <v>67.44</v>
      </c>
      <c r="W145" s="225">
        <v>44789</v>
      </c>
      <c r="X145" s="226" t="s">
        <v>567</v>
      </c>
      <c r="Z145" s="224">
        <v>8</v>
      </c>
    </row>
    <row r="146" spans="1:26" s="81" customFormat="1">
      <c r="A146" s="215" t="s">
        <v>709</v>
      </c>
      <c r="B146" s="215" t="s">
        <v>711</v>
      </c>
      <c r="C146" s="216">
        <v>68782034</v>
      </c>
      <c r="D146" s="217" t="s">
        <v>512</v>
      </c>
      <c r="E146" s="218">
        <v>485</v>
      </c>
      <c r="F146" s="219"/>
      <c r="G146" s="220">
        <v>20.38652274645688</v>
      </c>
      <c r="H146" s="221">
        <v>24.367196609134034</v>
      </c>
      <c r="I146" s="221">
        <v>24.367196609134034</v>
      </c>
      <c r="J146" s="222">
        <v>26.541566248187685</v>
      </c>
      <c r="K146" s="219"/>
      <c r="L146" s="220">
        <v>0</v>
      </c>
      <c r="M146" s="221">
        <v>0</v>
      </c>
      <c r="N146" s="221">
        <v>0</v>
      </c>
      <c r="O146" s="222">
        <v>0</v>
      </c>
      <c r="P146" s="219"/>
      <c r="Q146" s="220">
        <v>20.38652274645688</v>
      </c>
      <c r="R146" s="221">
        <v>24.367196609134034</v>
      </c>
      <c r="S146" s="221">
        <v>24.367196609134034</v>
      </c>
      <c r="T146" s="222">
        <v>26.541566248187685</v>
      </c>
      <c r="U146" s="219"/>
      <c r="V146" s="224">
        <v>67.44</v>
      </c>
      <c r="W146" s="225">
        <v>44789</v>
      </c>
      <c r="X146" s="226" t="s">
        <v>567</v>
      </c>
      <c r="Z146" s="224">
        <v>8</v>
      </c>
    </row>
    <row r="147" spans="1:26" s="81" customFormat="1">
      <c r="A147" s="215" t="s">
        <v>709</v>
      </c>
      <c r="B147" s="215" t="s">
        <v>712</v>
      </c>
      <c r="C147" s="216">
        <v>68782028</v>
      </c>
      <c r="D147" s="217" t="s">
        <v>513</v>
      </c>
      <c r="E147" s="218">
        <v>485</v>
      </c>
      <c r="F147" s="219"/>
      <c r="G147" s="220">
        <v>0</v>
      </c>
      <c r="H147" s="221">
        <v>0</v>
      </c>
      <c r="I147" s="221">
        <v>0</v>
      </c>
      <c r="J147" s="222">
        <v>0</v>
      </c>
      <c r="K147" s="219"/>
      <c r="L147" s="220">
        <v>0</v>
      </c>
      <c r="M147" s="221">
        <v>0</v>
      </c>
      <c r="N147" s="221">
        <v>0</v>
      </c>
      <c r="O147" s="222">
        <v>0</v>
      </c>
      <c r="P147" s="219"/>
      <c r="Q147" s="220">
        <v>0</v>
      </c>
      <c r="R147" s="221">
        <v>0</v>
      </c>
      <c r="S147" s="221">
        <v>0</v>
      </c>
      <c r="T147" s="222">
        <v>0</v>
      </c>
      <c r="U147" s="219"/>
      <c r="V147" s="224">
        <v>18.100000000000001</v>
      </c>
      <c r="W147" s="225">
        <v>44608</v>
      </c>
      <c r="X147" s="226" t="s">
        <v>577</v>
      </c>
      <c r="Z147" s="224">
        <v>8</v>
      </c>
    </row>
    <row r="148" spans="1:26" s="81" customFormat="1">
      <c r="A148" s="215" t="s">
        <v>709</v>
      </c>
      <c r="B148" s="215" t="s">
        <v>712</v>
      </c>
      <c r="C148" s="216">
        <v>68782032</v>
      </c>
      <c r="D148" s="217" t="s">
        <v>514</v>
      </c>
      <c r="E148" s="218">
        <v>485</v>
      </c>
      <c r="F148" s="219"/>
      <c r="G148" s="220">
        <v>0</v>
      </c>
      <c r="H148" s="221">
        <v>0</v>
      </c>
      <c r="I148" s="221">
        <v>0</v>
      </c>
      <c r="J148" s="222">
        <v>0</v>
      </c>
      <c r="K148" s="219"/>
      <c r="L148" s="220">
        <v>0</v>
      </c>
      <c r="M148" s="221">
        <v>0</v>
      </c>
      <c r="N148" s="221">
        <v>0</v>
      </c>
      <c r="O148" s="222">
        <v>0</v>
      </c>
      <c r="P148" s="219"/>
      <c r="Q148" s="220">
        <v>0</v>
      </c>
      <c r="R148" s="221">
        <v>0</v>
      </c>
      <c r="S148" s="221">
        <v>0</v>
      </c>
      <c r="T148" s="222">
        <v>0</v>
      </c>
      <c r="U148" s="219"/>
      <c r="V148" s="224">
        <v>18.100000000000001</v>
      </c>
      <c r="W148" s="225">
        <v>44608</v>
      </c>
      <c r="X148" s="226" t="s">
        <v>577</v>
      </c>
      <c r="Z148" s="224">
        <v>8</v>
      </c>
    </row>
    <row r="149" spans="1:26" s="81" customFormat="1">
      <c r="A149" s="215" t="s">
        <v>709</v>
      </c>
      <c r="B149" s="215" t="s">
        <v>713</v>
      </c>
      <c r="C149" s="216">
        <v>67982516</v>
      </c>
      <c r="D149" s="217" t="s">
        <v>515</v>
      </c>
      <c r="E149" s="218">
        <v>600</v>
      </c>
      <c r="F149" s="219"/>
      <c r="G149" s="220">
        <v>18.475896377853086</v>
      </c>
      <c r="H149" s="221">
        <v>22.552101558960437</v>
      </c>
      <c r="I149" s="221">
        <v>22.552101558960437</v>
      </c>
      <c r="J149" s="222">
        <v>24.822463171190478</v>
      </c>
      <c r="K149" s="219"/>
      <c r="L149" s="220">
        <v>0</v>
      </c>
      <c r="M149" s="221">
        <v>0</v>
      </c>
      <c r="N149" s="221">
        <v>0</v>
      </c>
      <c r="O149" s="222">
        <v>0</v>
      </c>
      <c r="P149" s="219"/>
      <c r="Q149" s="220">
        <v>18.475896377853086</v>
      </c>
      <c r="R149" s="221">
        <v>22.552101558960437</v>
      </c>
      <c r="S149" s="221">
        <v>22.552101558960437</v>
      </c>
      <c r="T149" s="222">
        <v>24.822463171190478</v>
      </c>
      <c r="U149" s="219"/>
      <c r="V149" s="224">
        <v>40.75</v>
      </c>
      <c r="W149" s="225">
        <v>44548</v>
      </c>
      <c r="X149" s="226" t="s">
        <v>571</v>
      </c>
      <c r="Z149" s="224">
        <v>8</v>
      </c>
    </row>
    <row r="150" spans="1:26" s="81" customFormat="1">
      <c r="A150" s="215" t="s">
        <v>709</v>
      </c>
      <c r="B150" s="215" t="s">
        <v>713</v>
      </c>
      <c r="C150" s="216">
        <v>67989750</v>
      </c>
      <c r="D150" s="217" t="s">
        <v>516</v>
      </c>
      <c r="E150" s="218">
        <v>600</v>
      </c>
      <c r="F150" s="219"/>
      <c r="G150" s="220">
        <v>18.475896377853086</v>
      </c>
      <c r="H150" s="221">
        <v>22.552101558960437</v>
      </c>
      <c r="I150" s="221">
        <v>22.552101558960437</v>
      </c>
      <c r="J150" s="222">
        <v>24.822463171190478</v>
      </c>
      <c r="K150" s="219"/>
      <c r="L150" s="220">
        <v>0</v>
      </c>
      <c r="M150" s="221">
        <v>0</v>
      </c>
      <c r="N150" s="221">
        <v>0</v>
      </c>
      <c r="O150" s="222">
        <v>0</v>
      </c>
      <c r="P150" s="219"/>
      <c r="Q150" s="220">
        <v>18.475896377853086</v>
      </c>
      <c r="R150" s="221">
        <v>22.552101558960437</v>
      </c>
      <c r="S150" s="221">
        <v>22.552101558960437</v>
      </c>
      <c r="T150" s="222">
        <v>24.822463171190478</v>
      </c>
      <c r="U150" s="219"/>
      <c r="V150" s="224">
        <v>40.75</v>
      </c>
      <c r="W150" s="225">
        <v>44548</v>
      </c>
      <c r="X150" s="226" t="s">
        <v>571</v>
      </c>
      <c r="Z150" s="224">
        <v>8</v>
      </c>
    </row>
    <row r="151" spans="1:26" s="81" customFormat="1">
      <c r="A151" s="215" t="s">
        <v>709</v>
      </c>
      <c r="B151" s="215" t="s">
        <v>713</v>
      </c>
      <c r="C151" s="216">
        <v>67982524</v>
      </c>
      <c r="D151" s="217" t="s">
        <v>517</v>
      </c>
      <c r="E151" s="218">
        <v>600</v>
      </c>
      <c r="F151" s="219"/>
      <c r="G151" s="220">
        <v>18.475896377853086</v>
      </c>
      <c r="H151" s="221">
        <v>22.552101558960437</v>
      </c>
      <c r="I151" s="221">
        <v>22.552101558960437</v>
      </c>
      <c r="J151" s="222">
        <v>24.822463171190478</v>
      </c>
      <c r="K151" s="219"/>
      <c r="L151" s="220">
        <v>0</v>
      </c>
      <c r="M151" s="221">
        <v>0</v>
      </c>
      <c r="N151" s="221">
        <v>0</v>
      </c>
      <c r="O151" s="222">
        <v>0</v>
      </c>
      <c r="P151" s="219"/>
      <c r="Q151" s="220">
        <v>18.475896377853086</v>
      </c>
      <c r="R151" s="221">
        <v>22.552101558960437</v>
      </c>
      <c r="S151" s="221">
        <v>22.552101558960437</v>
      </c>
      <c r="T151" s="222">
        <v>24.822463171190478</v>
      </c>
      <c r="U151" s="219"/>
      <c r="V151" s="224">
        <v>40.75</v>
      </c>
      <c r="W151" s="225">
        <v>44548</v>
      </c>
      <c r="X151" s="226" t="s">
        <v>571</v>
      </c>
      <c r="Z151" s="224">
        <v>8</v>
      </c>
    </row>
    <row r="152" spans="1:26" s="81" customFormat="1" ht="15" customHeight="1">
      <c r="A152" s="215" t="s">
        <v>709</v>
      </c>
      <c r="B152" s="215" t="s">
        <v>713</v>
      </c>
      <c r="C152" s="216">
        <v>68480238</v>
      </c>
      <c r="D152" s="217" t="s">
        <v>518</v>
      </c>
      <c r="E152" s="218">
        <v>600</v>
      </c>
      <c r="F152" s="219"/>
      <c r="G152" s="220">
        <v>18.475896377853086</v>
      </c>
      <c r="H152" s="221">
        <v>22.552101558960437</v>
      </c>
      <c r="I152" s="221">
        <v>22.552101558960437</v>
      </c>
      <c r="J152" s="222">
        <v>24.822463171190478</v>
      </c>
      <c r="K152" s="219"/>
      <c r="L152" s="220">
        <v>0</v>
      </c>
      <c r="M152" s="221">
        <v>0</v>
      </c>
      <c r="N152" s="221">
        <v>0</v>
      </c>
      <c r="O152" s="222">
        <v>0</v>
      </c>
      <c r="P152" s="219"/>
      <c r="Q152" s="220">
        <v>18.475896377853086</v>
      </c>
      <c r="R152" s="221">
        <v>22.552101558960437</v>
      </c>
      <c r="S152" s="221">
        <v>22.552101558960437</v>
      </c>
      <c r="T152" s="222">
        <v>24.822463171190478</v>
      </c>
      <c r="U152" s="219"/>
      <c r="V152" s="224">
        <v>40.75</v>
      </c>
      <c r="W152" s="225">
        <v>44548</v>
      </c>
      <c r="X152" s="226" t="s">
        <v>571</v>
      </c>
      <c r="Z152" s="224">
        <v>8</v>
      </c>
    </row>
    <row r="153" spans="1:26" s="81" customFormat="1" ht="15" customHeight="1">
      <c r="A153" s="215" t="s">
        <v>709</v>
      </c>
      <c r="B153" s="215" t="s">
        <v>713</v>
      </c>
      <c r="C153" s="216">
        <v>67982520</v>
      </c>
      <c r="D153" s="217" t="s">
        <v>519</v>
      </c>
      <c r="E153" s="218">
        <v>600</v>
      </c>
      <c r="F153" s="219"/>
      <c r="G153" s="220">
        <v>18.475896377853086</v>
      </c>
      <c r="H153" s="221">
        <v>22.552101558960437</v>
      </c>
      <c r="I153" s="221">
        <v>22.552101558960437</v>
      </c>
      <c r="J153" s="222">
        <v>24.822463171190478</v>
      </c>
      <c r="K153" s="219"/>
      <c r="L153" s="220">
        <v>0</v>
      </c>
      <c r="M153" s="221">
        <v>0</v>
      </c>
      <c r="N153" s="221">
        <v>0</v>
      </c>
      <c r="O153" s="222">
        <v>0</v>
      </c>
      <c r="P153" s="219"/>
      <c r="Q153" s="220">
        <v>18.475896377853086</v>
      </c>
      <c r="R153" s="221">
        <v>22.552101558960437</v>
      </c>
      <c r="S153" s="221">
        <v>22.552101558960437</v>
      </c>
      <c r="T153" s="222">
        <v>24.822463171190478</v>
      </c>
      <c r="U153" s="219"/>
      <c r="V153" s="224">
        <v>40.75</v>
      </c>
      <c r="W153" s="225">
        <v>44548</v>
      </c>
      <c r="X153" s="226" t="s">
        <v>571</v>
      </c>
      <c r="Z153" s="224">
        <v>8</v>
      </c>
    </row>
    <row r="154" spans="1:26" s="81" customFormat="1" ht="15" customHeight="1">
      <c r="A154" s="215" t="s">
        <v>709</v>
      </c>
      <c r="B154" s="215" t="s">
        <v>713</v>
      </c>
      <c r="C154" s="216">
        <v>67982526</v>
      </c>
      <c r="D154" s="217" t="s">
        <v>520</v>
      </c>
      <c r="E154" s="218">
        <v>600</v>
      </c>
      <c r="F154" s="219"/>
      <c r="G154" s="220">
        <v>18.475896377853086</v>
      </c>
      <c r="H154" s="221">
        <v>22.552101558960437</v>
      </c>
      <c r="I154" s="221">
        <v>22.552101558960437</v>
      </c>
      <c r="J154" s="222">
        <v>24.822463171190478</v>
      </c>
      <c r="K154" s="219"/>
      <c r="L154" s="220">
        <v>0</v>
      </c>
      <c r="M154" s="221">
        <v>0</v>
      </c>
      <c r="N154" s="221">
        <v>0</v>
      </c>
      <c r="O154" s="222">
        <v>0</v>
      </c>
      <c r="P154" s="219"/>
      <c r="Q154" s="220">
        <v>18.475896377853086</v>
      </c>
      <c r="R154" s="221">
        <v>22.552101558960437</v>
      </c>
      <c r="S154" s="221">
        <v>22.552101558960437</v>
      </c>
      <c r="T154" s="222">
        <v>24.822463171190478</v>
      </c>
      <c r="U154" s="219"/>
      <c r="V154" s="224">
        <v>40.75</v>
      </c>
      <c r="W154" s="225">
        <v>44548</v>
      </c>
      <c r="X154" s="226" t="s">
        <v>571</v>
      </c>
      <c r="Z154" s="224">
        <v>8</v>
      </c>
    </row>
    <row r="155" spans="1:26" s="81" customFormat="1">
      <c r="A155" s="215" t="s">
        <v>709</v>
      </c>
      <c r="B155" s="215" t="s">
        <v>713</v>
      </c>
      <c r="C155" s="216">
        <v>68480235</v>
      </c>
      <c r="D155" s="217" t="s">
        <v>521</v>
      </c>
      <c r="E155" s="218">
        <v>600</v>
      </c>
      <c r="F155" s="219"/>
      <c r="G155" s="220">
        <v>18.475896377853086</v>
      </c>
      <c r="H155" s="221">
        <v>22.552101558960437</v>
      </c>
      <c r="I155" s="221">
        <v>22.552101558960437</v>
      </c>
      <c r="J155" s="222">
        <v>24.822463171190478</v>
      </c>
      <c r="K155" s="219"/>
      <c r="L155" s="220">
        <v>0</v>
      </c>
      <c r="M155" s="221">
        <v>0</v>
      </c>
      <c r="N155" s="221">
        <v>0</v>
      </c>
      <c r="O155" s="222">
        <v>0</v>
      </c>
      <c r="P155" s="219"/>
      <c r="Q155" s="220">
        <v>18.475896377853086</v>
      </c>
      <c r="R155" s="221">
        <v>22.552101558960437</v>
      </c>
      <c r="S155" s="221">
        <v>22.552101558960437</v>
      </c>
      <c r="T155" s="222">
        <v>24.822463171190478</v>
      </c>
      <c r="U155" s="219"/>
      <c r="V155" s="224">
        <v>40.75</v>
      </c>
      <c r="W155" s="225">
        <v>44548</v>
      </c>
      <c r="X155" s="226" t="s">
        <v>571</v>
      </c>
      <c r="Z155" s="224">
        <v>8</v>
      </c>
    </row>
    <row r="156" spans="1:26" s="81" customFormat="1">
      <c r="A156" s="215" t="s">
        <v>709</v>
      </c>
      <c r="B156" s="215" t="s">
        <v>713</v>
      </c>
      <c r="C156" s="216">
        <v>67982522</v>
      </c>
      <c r="D156" s="217" t="s">
        <v>522</v>
      </c>
      <c r="E156" s="218">
        <v>600</v>
      </c>
      <c r="F156" s="219"/>
      <c r="G156" s="220">
        <v>18.475896377853086</v>
      </c>
      <c r="H156" s="221">
        <v>22.552101558960437</v>
      </c>
      <c r="I156" s="221">
        <v>22.552101558960437</v>
      </c>
      <c r="J156" s="222">
        <v>24.822463171190478</v>
      </c>
      <c r="K156" s="219"/>
      <c r="L156" s="220">
        <v>0</v>
      </c>
      <c r="M156" s="221">
        <v>0</v>
      </c>
      <c r="N156" s="221">
        <v>0</v>
      </c>
      <c r="O156" s="222">
        <v>0</v>
      </c>
      <c r="P156" s="219"/>
      <c r="Q156" s="220">
        <v>18.475896377853086</v>
      </c>
      <c r="R156" s="221">
        <v>22.552101558960437</v>
      </c>
      <c r="S156" s="221">
        <v>22.552101558960437</v>
      </c>
      <c r="T156" s="222">
        <v>24.822463171190478</v>
      </c>
      <c r="U156" s="219"/>
      <c r="V156" s="224">
        <v>40.75</v>
      </c>
      <c r="W156" s="225">
        <v>44548</v>
      </c>
      <c r="X156" s="226" t="s">
        <v>571</v>
      </c>
      <c r="Z156" s="224">
        <v>8</v>
      </c>
    </row>
    <row r="157" spans="1:26" s="81" customFormat="1">
      <c r="A157" s="215" t="s">
        <v>709</v>
      </c>
      <c r="B157" s="215" t="s">
        <v>713</v>
      </c>
      <c r="C157" s="216">
        <v>68142640</v>
      </c>
      <c r="D157" s="217" t="s">
        <v>523</v>
      </c>
      <c r="E157" s="218">
        <v>600</v>
      </c>
      <c r="F157" s="219"/>
      <c r="G157" s="220">
        <v>18.475896377853086</v>
      </c>
      <c r="H157" s="221">
        <v>22.552101558960437</v>
      </c>
      <c r="I157" s="221">
        <v>22.552101558960437</v>
      </c>
      <c r="J157" s="222">
        <v>24.822463171190478</v>
      </c>
      <c r="K157" s="219"/>
      <c r="L157" s="220">
        <v>0</v>
      </c>
      <c r="M157" s="221">
        <v>0</v>
      </c>
      <c r="N157" s="221">
        <v>0</v>
      </c>
      <c r="O157" s="222">
        <v>0</v>
      </c>
      <c r="P157" s="219"/>
      <c r="Q157" s="220">
        <v>18.475896377853086</v>
      </c>
      <c r="R157" s="221">
        <v>22.552101558960437</v>
      </c>
      <c r="S157" s="221">
        <v>22.552101558960437</v>
      </c>
      <c r="T157" s="222">
        <v>24.822463171190478</v>
      </c>
      <c r="U157" s="219"/>
      <c r="V157" s="224">
        <v>40.75</v>
      </c>
      <c r="W157" s="225">
        <v>44548</v>
      </c>
      <c r="X157" s="226" t="s">
        <v>571</v>
      </c>
      <c r="Z157" s="224">
        <v>8</v>
      </c>
    </row>
    <row r="158" spans="1:26" s="81" customFormat="1">
      <c r="A158" s="215" t="s">
        <v>709</v>
      </c>
      <c r="B158" s="215" t="s">
        <v>713</v>
      </c>
      <c r="C158" s="216">
        <v>67982528</v>
      </c>
      <c r="D158" s="217" t="s">
        <v>524</v>
      </c>
      <c r="E158" s="218">
        <v>600</v>
      </c>
      <c r="F158" s="219"/>
      <c r="G158" s="220">
        <v>18.475896377853086</v>
      </c>
      <c r="H158" s="221">
        <v>22.552101558960437</v>
      </c>
      <c r="I158" s="221">
        <v>22.552101558960437</v>
      </c>
      <c r="J158" s="222">
        <v>24.822463171190478</v>
      </c>
      <c r="K158" s="219"/>
      <c r="L158" s="220">
        <v>0</v>
      </c>
      <c r="M158" s="221">
        <v>0</v>
      </c>
      <c r="N158" s="221">
        <v>0</v>
      </c>
      <c r="O158" s="222">
        <v>0</v>
      </c>
      <c r="P158" s="219"/>
      <c r="Q158" s="220">
        <v>18.475896377853086</v>
      </c>
      <c r="R158" s="221">
        <v>22.552101558960437</v>
      </c>
      <c r="S158" s="221">
        <v>22.552101558960437</v>
      </c>
      <c r="T158" s="222">
        <v>24.822463171190478</v>
      </c>
      <c r="U158" s="219"/>
      <c r="V158" s="224">
        <v>40.75</v>
      </c>
      <c r="W158" s="225">
        <v>44548</v>
      </c>
      <c r="X158" s="226" t="s">
        <v>571</v>
      </c>
      <c r="Z158" s="224">
        <v>8</v>
      </c>
    </row>
    <row r="159" spans="1:26" s="81" customFormat="1">
      <c r="A159" s="215" t="s">
        <v>709</v>
      </c>
      <c r="B159" s="215" t="s">
        <v>713</v>
      </c>
      <c r="C159" s="216">
        <v>67982534</v>
      </c>
      <c r="D159" s="217" t="s">
        <v>525</v>
      </c>
      <c r="E159" s="218">
        <v>600</v>
      </c>
      <c r="F159" s="219"/>
      <c r="G159" s="220">
        <v>18.475896377853086</v>
      </c>
      <c r="H159" s="221">
        <v>22.552101558960437</v>
      </c>
      <c r="I159" s="221">
        <v>22.552101558960437</v>
      </c>
      <c r="J159" s="222">
        <v>24.822463171190478</v>
      </c>
      <c r="K159" s="219"/>
      <c r="L159" s="220">
        <v>0</v>
      </c>
      <c r="M159" s="221">
        <v>0</v>
      </c>
      <c r="N159" s="221">
        <v>0</v>
      </c>
      <c r="O159" s="222">
        <v>0</v>
      </c>
      <c r="P159" s="219"/>
      <c r="Q159" s="220">
        <v>18.475896377853086</v>
      </c>
      <c r="R159" s="221">
        <v>22.552101558960437</v>
      </c>
      <c r="S159" s="221">
        <v>22.552101558960437</v>
      </c>
      <c r="T159" s="222">
        <v>24.822463171190478</v>
      </c>
      <c r="U159" s="219"/>
      <c r="V159" s="224">
        <v>40.75</v>
      </c>
      <c r="W159" s="225">
        <v>44548</v>
      </c>
      <c r="X159" s="226" t="s">
        <v>571</v>
      </c>
      <c r="Z159" s="224">
        <v>8</v>
      </c>
    </row>
    <row r="160" spans="1:26" s="81" customFormat="1">
      <c r="A160" s="215" t="s">
        <v>709</v>
      </c>
      <c r="B160" s="215" t="s">
        <v>713</v>
      </c>
      <c r="C160" s="216">
        <v>67982532</v>
      </c>
      <c r="D160" s="217" t="s">
        <v>526</v>
      </c>
      <c r="E160" s="218">
        <v>600</v>
      </c>
      <c r="F160" s="219"/>
      <c r="G160" s="220">
        <v>18.475896377853086</v>
      </c>
      <c r="H160" s="221">
        <v>22.552101558960437</v>
      </c>
      <c r="I160" s="221">
        <v>22.552101558960437</v>
      </c>
      <c r="J160" s="222">
        <v>24.822463171190478</v>
      </c>
      <c r="K160" s="219"/>
      <c r="L160" s="220">
        <v>0</v>
      </c>
      <c r="M160" s="221">
        <v>0</v>
      </c>
      <c r="N160" s="221">
        <v>0</v>
      </c>
      <c r="O160" s="222">
        <v>0</v>
      </c>
      <c r="P160" s="219"/>
      <c r="Q160" s="220">
        <v>18.475896377853086</v>
      </c>
      <c r="R160" s="221">
        <v>22.552101558960437</v>
      </c>
      <c r="S160" s="221">
        <v>22.552101558960437</v>
      </c>
      <c r="T160" s="222">
        <v>24.822463171190478</v>
      </c>
      <c r="U160" s="219"/>
      <c r="V160" s="224">
        <v>40.75</v>
      </c>
      <c r="W160" s="225">
        <v>44548</v>
      </c>
      <c r="X160" s="226" t="s">
        <v>571</v>
      </c>
      <c r="Z160" s="224">
        <v>8</v>
      </c>
    </row>
    <row r="161" spans="1:26" s="81" customFormat="1">
      <c r="A161" s="215" t="s">
        <v>709</v>
      </c>
      <c r="B161" s="215" t="s">
        <v>713</v>
      </c>
      <c r="C161" s="216">
        <v>67982530</v>
      </c>
      <c r="D161" s="217" t="s">
        <v>527</v>
      </c>
      <c r="E161" s="218">
        <v>600</v>
      </c>
      <c r="F161" s="219"/>
      <c r="G161" s="220">
        <v>18.475896377853086</v>
      </c>
      <c r="H161" s="221">
        <v>22.552101558960437</v>
      </c>
      <c r="I161" s="221">
        <v>22.552101558960437</v>
      </c>
      <c r="J161" s="222">
        <v>24.822463171190478</v>
      </c>
      <c r="K161" s="219"/>
      <c r="L161" s="220">
        <v>0</v>
      </c>
      <c r="M161" s="221">
        <v>0</v>
      </c>
      <c r="N161" s="221">
        <v>0</v>
      </c>
      <c r="O161" s="222">
        <v>0</v>
      </c>
      <c r="P161" s="219"/>
      <c r="Q161" s="220">
        <v>18.475896377853086</v>
      </c>
      <c r="R161" s="221">
        <v>22.552101558960437</v>
      </c>
      <c r="S161" s="221">
        <v>22.552101558960437</v>
      </c>
      <c r="T161" s="222">
        <v>24.822463171190478</v>
      </c>
      <c r="U161" s="219"/>
      <c r="V161" s="224">
        <v>40.75</v>
      </c>
      <c r="W161" s="225">
        <v>44548</v>
      </c>
      <c r="X161" s="226" t="s">
        <v>571</v>
      </c>
      <c r="Z161" s="224">
        <v>8</v>
      </c>
    </row>
    <row r="162" spans="1:26" s="81" customFormat="1">
      <c r="A162" s="215" t="s">
        <v>709</v>
      </c>
      <c r="B162" s="215" t="s">
        <v>714</v>
      </c>
      <c r="C162" s="216">
        <v>67963555</v>
      </c>
      <c r="D162" s="217" t="s">
        <v>528</v>
      </c>
      <c r="E162" s="218">
        <v>600</v>
      </c>
      <c r="F162" s="219"/>
      <c r="G162" s="220">
        <v>0</v>
      </c>
      <c r="H162" s="221">
        <v>0</v>
      </c>
      <c r="I162" s="221">
        <v>0</v>
      </c>
      <c r="J162" s="222">
        <v>0</v>
      </c>
      <c r="K162" s="219"/>
      <c r="L162" s="220">
        <v>0</v>
      </c>
      <c r="M162" s="221">
        <v>0</v>
      </c>
      <c r="N162" s="221">
        <v>0</v>
      </c>
      <c r="O162" s="222">
        <v>0</v>
      </c>
      <c r="P162" s="219"/>
      <c r="Q162" s="220">
        <v>0</v>
      </c>
      <c r="R162" s="221">
        <v>0</v>
      </c>
      <c r="S162" s="221">
        <v>0</v>
      </c>
      <c r="T162" s="222">
        <v>0</v>
      </c>
      <c r="U162" s="219"/>
      <c r="V162" s="224">
        <v>37.78</v>
      </c>
      <c r="W162" s="225">
        <v>44502</v>
      </c>
      <c r="X162" s="226" t="s">
        <v>571</v>
      </c>
      <c r="Z162" s="224">
        <v>8</v>
      </c>
    </row>
    <row r="163" spans="1:26" s="81" customFormat="1">
      <c r="A163" s="215" t="s">
        <v>709</v>
      </c>
      <c r="B163" s="215" t="s">
        <v>714</v>
      </c>
      <c r="C163" s="216">
        <v>67963561</v>
      </c>
      <c r="D163" s="217" t="s">
        <v>529</v>
      </c>
      <c r="E163" s="218">
        <v>600</v>
      </c>
      <c r="F163" s="219"/>
      <c r="G163" s="220">
        <v>0</v>
      </c>
      <c r="H163" s="221">
        <v>0</v>
      </c>
      <c r="I163" s="221">
        <v>0</v>
      </c>
      <c r="J163" s="222">
        <v>0</v>
      </c>
      <c r="K163" s="219"/>
      <c r="L163" s="220">
        <v>0</v>
      </c>
      <c r="M163" s="221">
        <v>0</v>
      </c>
      <c r="N163" s="221">
        <v>0</v>
      </c>
      <c r="O163" s="222">
        <v>0</v>
      </c>
      <c r="P163" s="219"/>
      <c r="Q163" s="220">
        <v>0</v>
      </c>
      <c r="R163" s="221">
        <v>0</v>
      </c>
      <c r="S163" s="221">
        <v>0</v>
      </c>
      <c r="T163" s="222">
        <v>0</v>
      </c>
      <c r="U163" s="219"/>
      <c r="V163" s="224">
        <v>37.78</v>
      </c>
      <c r="W163" s="225">
        <v>44502</v>
      </c>
      <c r="X163" s="226" t="s">
        <v>571</v>
      </c>
      <c r="Z163" s="224">
        <v>8</v>
      </c>
    </row>
    <row r="164" spans="1:26" s="81" customFormat="1">
      <c r="A164" s="215" t="s">
        <v>709</v>
      </c>
      <c r="B164" s="215" t="s">
        <v>714</v>
      </c>
      <c r="C164" s="216">
        <v>67963559</v>
      </c>
      <c r="D164" s="217" t="s">
        <v>530</v>
      </c>
      <c r="E164" s="218">
        <v>600</v>
      </c>
      <c r="F164" s="219"/>
      <c r="G164" s="220">
        <v>0</v>
      </c>
      <c r="H164" s="221">
        <v>0</v>
      </c>
      <c r="I164" s="221">
        <v>0</v>
      </c>
      <c r="J164" s="222">
        <v>0</v>
      </c>
      <c r="K164" s="219"/>
      <c r="L164" s="220">
        <v>0</v>
      </c>
      <c r="M164" s="221">
        <v>0</v>
      </c>
      <c r="N164" s="221">
        <v>0</v>
      </c>
      <c r="O164" s="222">
        <v>0</v>
      </c>
      <c r="P164" s="219"/>
      <c r="Q164" s="220">
        <v>0</v>
      </c>
      <c r="R164" s="221">
        <v>0</v>
      </c>
      <c r="S164" s="221">
        <v>0</v>
      </c>
      <c r="T164" s="222">
        <v>0</v>
      </c>
      <c r="U164" s="219"/>
      <c r="V164" s="224">
        <v>37.78</v>
      </c>
      <c r="W164" s="225">
        <v>44502</v>
      </c>
      <c r="X164" s="226" t="s">
        <v>571</v>
      </c>
      <c r="Z164" s="224">
        <v>8</v>
      </c>
    </row>
    <row r="165" spans="1:26" s="81" customFormat="1">
      <c r="A165" s="215" t="s">
        <v>709</v>
      </c>
      <c r="B165" s="215" t="s">
        <v>713</v>
      </c>
      <c r="C165" s="216">
        <v>68134902</v>
      </c>
      <c r="D165" s="217" t="s">
        <v>715</v>
      </c>
      <c r="E165" s="218">
        <v>600</v>
      </c>
      <c r="F165" s="219"/>
      <c r="G165" s="220">
        <v>18.475896377853086</v>
      </c>
      <c r="H165" s="221">
        <v>22.552101558960437</v>
      </c>
      <c r="I165" s="221">
        <v>22.552101558960437</v>
      </c>
      <c r="J165" s="222">
        <v>24.822463171190478</v>
      </c>
      <c r="K165" s="219"/>
      <c r="L165" s="220">
        <v>0</v>
      </c>
      <c r="M165" s="221">
        <v>0</v>
      </c>
      <c r="N165" s="221">
        <v>0</v>
      </c>
      <c r="O165" s="222">
        <v>0</v>
      </c>
      <c r="P165" s="219"/>
      <c r="Q165" s="220">
        <v>18.475896377853086</v>
      </c>
      <c r="R165" s="221">
        <v>22.552101558960437</v>
      </c>
      <c r="S165" s="221">
        <v>22.552101558960437</v>
      </c>
      <c r="T165" s="222">
        <v>24.822463171190478</v>
      </c>
      <c r="U165" s="219"/>
      <c r="V165" s="224">
        <v>80.930000000000007</v>
      </c>
      <c r="W165" s="225">
        <v>44789</v>
      </c>
      <c r="X165" s="226" t="s">
        <v>567</v>
      </c>
      <c r="Z165" s="224">
        <v>8</v>
      </c>
    </row>
    <row r="166" spans="1:26" s="81" customFormat="1">
      <c r="A166" s="215" t="s">
        <v>709</v>
      </c>
      <c r="B166" s="215" t="s">
        <v>713</v>
      </c>
      <c r="C166" s="216">
        <v>68134910</v>
      </c>
      <c r="D166" s="217" t="s">
        <v>716</v>
      </c>
      <c r="E166" s="218">
        <v>600</v>
      </c>
      <c r="F166" s="219"/>
      <c r="G166" s="220">
        <v>18.475896377853086</v>
      </c>
      <c r="H166" s="221">
        <v>22.552101558960437</v>
      </c>
      <c r="I166" s="221">
        <v>22.552101558960437</v>
      </c>
      <c r="J166" s="222">
        <v>24.822463171190478</v>
      </c>
      <c r="K166" s="219"/>
      <c r="L166" s="220">
        <v>0</v>
      </c>
      <c r="M166" s="221">
        <v>0</v>
      </c>
      <c r="N166" s="221">
        <v>0</v>
      </c>
      <c r="O166" s="222">
        <v>0</v>
      </c>
      <c r="P166" s="219"/>
      <c r="Q166" s="220">
        <v>18.475896377853086</v>
      </c>
      <c r="R166" s="221">
        <v>22.552101558960437</v>
      </c>
      <c r="S166" s="221">
        <v>22.552101558960437</v>
      </c>
      <c r="T166" s="222">
        <v>24.822463171190478</v>
      </c>
      <c r="U166" s="219"/>
      <c r="V166" s="224">
        <v>80.930000000000007</v>
      </c>
      <c r="W166" s="225">
        <v>44789</v>
      </c>
      <c r="X166" s="226" t="s">
        <v>567</v>
      </c>
      <c r="Z166" s="224">
        <v>8</v>
      </c>
    </row>
    <row r="167" spans="1:26" s="81" customFormat="1">
      <c r="A167" s="215" t="s">
        <v>709</v>
      </c>
      <c r="B167" s="215" t="s">
        <v>717</v>
      </c>
      <c r="C167" s="216">
        <v>67471482</v>
      </c>
      <c r="D167" s="217" t="s">
        <v>531</v>
      </c>
      <c r="E167" s="218">
        <v>800</v>
      </c>
      <c r="F167" s="219"/>
      <c r="G167" s="220">
        <v>0</v>
      </c>
      <c r="H167" s="221">
        <v>0</v>
      </c>
      <c r="I167" s="221">
        <v>0</v>
      </c>
      <c r="J167" s="222">
        <v>0</v>
      </c>
      <c r="K167" s="219"/>
      <c r="L167" s="220">
        <v>0</v>
      </c>
      <c r="M167" s="221">
        <v>0</v>
      </c>
      <c r="N167" s="221">
        <v>0</v>
      </c>
      <c r="O167" s="222">
        <v>0</v>
      </c>
      <c r="P167" s="219"/>
      <c r="Q167" s="220">
        <v>0</v>
      </c>
      <c r="R167" s="221">
        <v>0</v>
      </c>
      <c r="S167" s="221">
        <v>0</v>
      </c>
      <c r="T167" s="222">
        <v>0</v>
      </c>
      <c r="U167" s="219"/>
      <c r="V167" s="224">
        <v>40</v>
      </c>
      <c r="W167" s="225">
        <v>44502</v>
      </c>
      <c r="X167" s="226" t="s">
        <v>571</v>
      </c>
      <c r="Z167" s="224">
        <v>8</v>
      </c>
    </row>
    <row r="168" spans="1:26" s="81" customFormat="1">
      <c r="A168" s="215" t="s">
        <v>709</v>
      </c>
      <c r="B168" s="215" t="s">
        <v>717</v>
      </c>
      <c r="C168" s="216">
        <v>68358737</v>
      </c>
      <c r="D168" s="217" t="s">
        <v>532</v>
      </c>
      <c r="E168" s="218">
        <v>500</v>
      </c>
      <c r="F168" s="219"/>
      <c r="G168" s="220">
        <v>0</v>
      </c>
      <c r="H168" s="221">
        <v>0</v>
      </c>
      <c r="I168" s="221">
        <v>0</v>
      </c>
      <c r="J168" s="222">
        <v>0</v>
      </c>
      <c r="K168" s="219"/>
      <c r="L168" s="220">
        <v>0</v>
      </c>
      <c r="M168" s="221">
        <v>0</v>
      </c>
      <c r="N168" s="221">
        <v>0</v>
      </c>
      <c r="O168" s="222">
        <v>0</v>
      </c>
      <c r="P168" s="219"/>
      <c r="Q168" s="220">
        <v>0</v>
      </c>
      <c r="R168" s="221">
        <v>0</v>
      </c>
      <c r="S168" s="221">
        <v>0</v>
      </c>
      <c r="T168" s="222">
        <v>0</v>
      </c>
      <c r="U168" s="219"/>
      <c r="V168" s="224">
        <v>40</v>
      </c>
      <c r="W168" s="225">
        <v>44502</v>
      </c>
      <c r="X168" s="226" t="s">
        <v>571</v>
      </c>
      <c r="Z168" s="224">
        <v>8</v>
      </c>
    </row>
    <row r="169" spans="1:26" s="81" customFormat="1">
      <c r="A169" s="215" t="s">
        <v>709</v>
      </c>
      <c r="B169" s="215" t="s">
        <v>717</v>
      </c>
      <c r="C169" s="216">
        <v>68358739</v>
      </c>
      <c r="D169" s="217" t="s">
        <v>533</v>
      </c>
      <c r="E169" s="218">
        <v>500</v>
      </c>
      <c r="F169" s="219"/>
      <c r="G169" s="220">
        <v>0</v>
      </c>
      <c r="H169" s="221">
        <v>0</v>
      </c>
      <c r="I169" s="221">
        <v>0</v>
      </c>
      <c r="J169" s="222">
        <v>0</v>
      </c>
      <c r="K169" s="219"/>
      <c r="L169" s="220">
        <v>0</v>
      </c>
      <c r="M169" s="221">
        <v>0</v>
      </c>
      <c r="N169" s="221">
        <v>0</v>
      </c>
      <c r="O169" s="222">
        <v>0</v>
      </c>
      <c r="P169" s="219"/>
      <c r="Q169" s="220">
        <v>0</v>
      </c>
      <c r="R169" s="221">
        <v>0</v>
      </c>
      <c r="S169" s="221">
        <v>0</v>
      </c>
      <c r="T169" s="222">
        <v>0</v>
      </c>
      <c r="U169" s="219"/>
      <c r="V169" s="224">
        <v>40</v>
      </c>
      <c r="W169" s="225">
        <v>44502</v>
      </c>
      <c r="X169" s="226" t="s">
        <v>571</v>
      </c>
      <c r="Z169" s="224">
        <v>8</v>
      </c>
    </row>
    <row r="170" spans="1:26" s="81" customFormat="1">
      <c r="A170" s="215" t="s">
        <v>709</v>
      </c>
      <c r="B170" s="215" t="s">
        <v>717</v>
      </c>
      <c r="C170" s="216">
        <v>67517035</v>
      </c>
      <c r="D170" s="217" t="s">
        <v>534</v>
      </c>
      <c r="E170" s="218">
        <v>800</v>
      </c>
      <c r="F170" s="219"/>
      <c r="G170" s="220">
        <v>0</v>
      </c>
      <c r="H170" s="221">
        <v>0</v>
      </c>
      <c r="I170" s="221">
        <v>0</v>
      </c>
      <c r="J170" s="222">
        <v>0</v>
      </c>
      <c r="K170" s="219"/>
      <c r="L170" s="220">
        <v>0</v>
      </c>
      <c r="M170" s="221">
        <v>0</v>
      </c>
      <c r="N170" s="221">
        <v>0</v>
      </c>
      <c r="O170" s="222">
        <v>0</v>
      </c>
      <c r="P170" s="219"/>
      <c r="Q170" s="220">
        <v>0</v>
      </c>
      <c r="R170" s="221">
        <v>0</v>
      </c>
      <c r="S170" s="221">
        <v>0</v>
      </c>
      <c r="T170" s="222">
        <v>0</v>
      </c>
      <c r="U170" s="219"/>
      <c r="V170" s="224">
        <v>40</v>
      </c>
      <c r="W170" s="225">
        <v>44502</v>
      </c>
      <c r="X170" s="226" t="s">
        <v>571</v>
      </c>
      <c r="Z170" s="224">
        <v>8</v>
      </c>
    </row>
    <row r="171" spans="1:26" s="81" customFormat="1">
      <c r="A171" s="215" t="s">
        <v>709</v>
      </c>
      <c r="B171" s="215" t="s">
        <v>717</v>
      </c>
      <c r="C171" s="216">
        <v>67517036</v>
      </c>
      <c r="D171" s="217" t="s">
        <v>535</v>
      </c>
      <c r="E171" s="218">
        <v>800</v>
      </c>
      <c r="F171" s="219"/>
      <c r="G171" s="220">
        <v>0</v>
      </c>
      <c r="H171" s="221">
        <v>0</v>
      </c>
      <c r="I171" s="221">
        <v>0</v>
      </c>
      <c r="J171" s="222">
        <v>0</v>
      </c>
      <c r="K171" s="219"/>
      <c r="L171" s="220">
        <v>0</v>
      </c>
      <c r="M171" s="221">
        <v>0</v>
      </c>
      <c r="N171" s="221">
        <v>0</v>
      </c>
      <c r="O171" s="222">
        <v>0</v>
      </c>
      <c r="P171" s="219"/>
      <c r="Q171" s="220">
        <v>0</v>
      </c>
      <c r="R171" s="221">
        <v>0</v>
      </c>
      <c r="S171" s="221">
        <v>0</v>
      </c>
      <c r="T171" s="222">
        <v>0</v>
      </c>
      <c r="U171" s="219"/>
      <c r="V171" s="224">
        <v>40</v>
      </c>
      <c r="W171" s="225">
        <v>44502</v>
      </c>
      <c r="X171" s="226" t="s">
        <v>571</v>
      </c>
      <c r="Z171" s="224">
        <v>8</v>
      </c>
    </row>
    <row r="172" spans="1:26" s="81" customFormat="1" ht="15.75" thickBot="1">
      <c r="A172" s="215" t="s">
        <v>709</v>
      </c>
      <c r="B172" s="215" t="s">
        <v>717</v>
      </c>
      <c r="C172" s="216">
        <v>67471478</v>
      </c>
      <c r="D172" s="217" t="s">
        <v>536</v>
      </c>
      <c r="E172" s="218">
        <v>800</v>
      </c>
      <c r="F172" s="219"/>
      <c r="G172" s="220">
        <v>0</v>
      </c>
      <c r="H172" s="221">
        <v>0</v>
      </c>
      <c r="I172" s="221">
        <v>0</v>
      </c>
      <c r="J172" s="222">
        <v>0</v>
      </c>
      <c r="K172" s="219"/>
      <c r="L172" s="220">
        <v>0</v>
      </c>
      <c r="M172" s="221">
        <v>0</v>
      </c>
      <c r="N172" s="221">
        <v>0</v>
      </c>
      <c r="O172" s="222">
        <v>0</v>
      </c>
      <c r="P172" s="219"/>
      <c r="Q172" s="220">
        <v>0</v>
      </c>
      <c r="R172" s="221">
        <v>0</v>
      </c>
      <c r="S172" s="221">
        <v>0</v>
      </c>
      <c r="T172" s="222">
        <v>0</v>
      </c>
      <c r="U172" s="219"/>
      <c r="V172" s="224">
        <v>40</v>
      </c>
      <c r="W172" s="225">
        <v>44502</v>
      </c>
      <c r="X172" s="226" t="s">
        <v>571</v>
      </c>
      <c r="Z172" s="224">
        <v>8</v>
      </c>
    </row>
    <row r="173" spans="1:26" s="81" customFormat="1" ht="10.7" customHeight="1" thickBot="1">
      <c r="A173" s="236"/>
      <c r="B173" s="236"/>
      <c r="C173" s="237"/>
      <c r="D173" s="238"/>
      <c r="E173" s="239"/>
      <c r="F173" s="240"/>
      <c r="G173" s="241"/>
      <c r="H173" s="242"/>
      <c r="I173" s="242"/>
      <c r="J173" s="243"/>
      <c r="K173" s="240"/>
      <c r="L173" s="241"/>
      <c r="M173" s="242"/>
      <c r="N173" s="242"/>
      <c r="O173" s="243"/>
      <c r="P173" s="240"/>
      <c r="Q173" s="241"/>
      <c r="R173" s="242"/>
      <c r="S173" s="242"/>
      <c r="T173" s="243"/>
      <c r="U173" s="240"/>
      <c r="V173" s="244"/>
      <c r="W173" s="245"/>
      <c r="X173" s="246"/>
      <c r="Z173" s="244" t="e">
        <v>#N/A</v>
      </c>
    </row>
    <row r="174" spans="1:26" s="81" customFormat="1">
      <c r="A174" s="215" t="s">
        <v>718</v>
      </c>
      <c r="B174" s="215" t="s">
        <v>719</v>
      </c>
      <c r="C174" s="216">
        <v>67504574</v>
      </c>
      <c r="D174" s="217" t="s">
        <v>543</v>
      </c>
      <c r="E174" s="218">
        <v>550</v>
      </c>
      <c r="F174" s="219"/>
      <c r="G174" s="220">
        <v>4.7296944881372376</v>
      </c>
      <c r="H174" s="221">
        <v>9.4932097637303805</v>
      </c>
      <c r="I174" s="221">
        <v>9.4932097637303805</v>
      </c>
      <c r="J174" s="222">
        <v>12.596049989116743</v>
      </c>
      <c r="K174" s="219"/>
      <c r="L174" s="220">
        <v>0</v>
      </c>
      <c r="M174" s="221">
        <v>0</v>
      </c>
      <c r="N174" s="221">
        <v>0</v>
      </c>
      <c r="O174" s="222">
        <v>0</v>
      </c>
      <c r="P174" s="219"/>
      <c r="Q174" s="220">
        <v>4.7296944881372376</v>
      </c>
      <c r="R174" s="221">
        <v>9.4932097637303805</v>
      </c>
      <c r="S174" s="221">
        <v>9.4932097637303805</v>
      </c>
      <c r="T174" s="222">
        <v>12.596049989116743</v>
      </c>
      <c r="U174" s="219"/>
      <c r="V174" s="224">
        <v>41.27</v>
      </c>
      <c r="W174" s="225">
        <v>44789</v>
      </c>
      <c r="X174" s="226" t="s">
        <v>571</v>
      </c>
      <c r="Z174" s="224">
        <v>18</v>
      </c>
    </row>
    <row r="175" spans="1:26" s="81" customFormat="1">
      <c r="A175" s="215" t="s">
        <v>718</v>
      </c>
      <c r="B175" s="215" t="s">
        <v>719</v>
      </c>
      <c r="C175" s="216">
        <v>67504572</v>
      </c>
      <c r="D175" s="217" t="s">
        <v>544</v>
      </c>
      <c r="E175" s="218">
        <v>550</v>
      </c>
      <c r="F175" s="219"/>
      <c r="G175" s="220">
        <v>4.7296944881372376</v>
      </c>
      <c r="H175" s="221">
        <v>9.4932097637303805</v>
      </c>
      <c r="I175" s="221">
        <v>9.4932097637303805</v>
      </c>
      <c r="J175" s="222">
        <v>12.596049989116743</v>
      </c>
      <c r="K175" s="219"/>
      <c r="L175" s="220">
        <v>0</v>
      </c>
      <c r="M175" s="221">
        <v>0</v>
      </c>
      <c r="N175" s="221">
        <v>0</v>
      </c>
      <c r="O175" s="222">
        <v>0</v>
      </c>
      <c r="P175" s="219"/>
      <c r="Q175" s="220">
        <v>4.7296944881372376</v>
      </c>
      <c r="R175" s="221">
        <v>9.4932097637303805</v>
      </c>
      <c r="S175" s="221">
        <v>9.4932097637303805</v>
      </c>
      <c r="T175" s="222">
        <v>12.596049989116743</v>
      </c>
      <c r="U175" s="219"/>
      <c r="V175" s="224">
        <v>41.27</v>
      </c>
      <c r="W175" s="225">
        <v>44789</v>
      </c>
      <c r="X175" s="226" t="s">
        <v>571</v>
      </c>
      <c r="Z175" s="224">
        <v>18</v>
      </c>
    </row>
    <row r="176" spans="1:26" s="81" customFormat="1">
      <c r="A176" s="215" t="s">
        <v>718</v>
      </c>
      <c r="B176" s="215" t="s">
        <v>719</v>
      </c>
      <c r="C176" s="216">
        <v>67504576</v>
      </c>
      <c r="D176" s="217" t="s">
        <v>545</v>
      </c>
      <c r="E176" s="218">
        <v>550</v>
      </c>
      <c r="F176" s="219"/>
      <c r="G176" s="220">
        <v>4.7296944881372376</v>
      </c>
      <c r="H176" s="221">
        <v>9.4932097637303805</v>
      </c>
      <c r="I176" s="221">
        <v>9.4932097637303805</v>
      </c>
      <c r="J176" s="222">
        <v>12.596049989116743</v>
      </c>
      <c r="K176" s="219"/>
      <c r="L176" s="220">
        <v>0</v>
      </c>
      <c r="M176" s="221">
        <v>0</v>
      </c>
      <c r="N176" s="221">
        <v>0</v>
      </c>
      <c r="O176" s="222">
        <v>0</v>
      </c>
      <c r="P176" s="219"/>
      <c r="Q176" s="220">
        <v>4.7296944881372376</v>
      </c>
      <c r="R176" s="221">
        <v>9.4932097637303805</v>
      </c>
      <c r="S176" s="221">
        <v>9.4932097637303805</v>
      </c>
      <c r="T176" s="222">
        <v>12.596049989116743</v>
      </c>
      <c r="U176" s="219"/>
      <c r="V176" s="224">
        <v>41.27</v>
      </c>
      <c r="W176" s="225">
        <v>44789</v>
      </c>
      <c r="X176" s="226" t="s">
        <v>571</v>
      </c>
      <c r="Z176" s="224">
        <v>18</v>
      </c>
    </row>
    <row r="177" spans="1:26" s="81" customFormat="1">
      <c r="A177" s="215" t="s">
        <v>718</v>
      </c>
      <c r="B177" s="215" t="s">
        <v>719</v>
      </c>
      <c r="C177" s="216">
        <v>20086898</v>
      </c>
      <c r="D177" s="217" t="s">
        <v>546</v>
      </c>
      <c r="E177" s="218">
        <v>400</v>
      </c>
      <c r="F177" s="219"/>
      <c r="G177" s="220">
        <v>4.7296944881372376</v>
      </c>
      <c r="H177" s="221">
        <v>9.4932097637303805</v>
      </c>
      <c r="I177" s="221">
        <v>9.4932097637303805</v>
      </c>
      <c r="J177" s="222">
        <v>12.596049989116743</v>
      </c>
      <c r="K177" s="219"/>
      <c r="L177" s="220">
        <v>0</v>
      </c>
      <c r="M177" s="221">
        <v>0</v>
      </c>
      <c r="N177" s="221">
        <v>0</v>
      </c>
      <c r="O177" s="222">
        <v>0</v>
      </c>
      <c r="P177" s="219"/>
      <c r="Q177" s="220">
        <v>4.7296944881372376</v>
      </c>
      <c r="R177" s="221">
        <v>9.4932097637303805</v>
      </c>
      <c r="S177" s="221">
        <v>9.4932097637303805</v>
      </c>
      <c r="T177" s="222">
        <v>12.596049989116743</v>
      </c>
      <c r="U177" s="219"/>
      <c r="V177" s="224">
        <v>41.27</v>
      </c>
      <c r="W177" s="225">
        <v>44789</v>
      </c>
      <c r="X177" s="226" t="s">
        <v>571</v>
      </c>
      <c r="Z177" s="224">
        <v>18</v>
      </c>
    </row>
    <row r="178" spans="1:26" s="81" customFormat="1">
      <c r="A178" s="215" t="s">
        <v>718</v>
      </c>
      <c r="B178" s="215" t="s">
        <v>719</v>
      </c>
      <c r="C178" s="216">
        <v>20086776</v>
      </c>
      <c r="D178" s="217" t="s">
        <v>547</v>
      </c>
      <c r="E178" s="218">
        <v>400</v>
      </c>
      <c r="F178" s="219"/>
      <c r="G178" s="220">
        <v>4.7296944881372376</v>
      </c>
      <c r="H178" s="221">
        <v>9.4932097637303805</v>
      </c>
      <c r="I178" s="221">
        <v>9.4932097637303805</v>
      </c>
      <c r="J178" s="222">
        <v>12.596049989116743</v>
      </c>
      <c r="K178" s="219"/>
      <c r="L178" s="220">
        <v>0</v>
      </c>
      <c r="M178" s="221">
        <v>0</v>
      </c>
      <c r="N178" s="221">
        <v>0</v>
      </c>
      <c r="O178" s="222">
        <v>0</v>
      </c>
      <c r="P178" s="219"/>
      <c r="Q178" s="220">
        <v>4.7296944881372376</v>
      </c>
      <c r="R178" s="221">
        <v>9.4932097637303805</v>
      </c>
      <c r="S178" s="221">
        <v>9.4932097637303805</v>
      </c>
      <c r="T178" s="222">
        <v>12.596049989116743</v>
      </c>
      <c r="U178" s="219"/>
      <c r="V178" s="224">
        <v>41.27</v>
      </c>
      <c r="W178" s="225">
        <v>44789</v>
      </c>
      <c r="X178" s="226" t="s">
        <v>571</v>
      </c>
      <c r="Z178" s="224">
        <v>18</v>
      </c>
    </row>
    <row r="179" spans="1:26" s="81" customFormat="1">
      <c r="A179" s="215" t="s">
        <v>718</v>
      </c>
      <c r="B179" s="215" t="s">
        <v>719</v>
      </c>
      <c r="C179" s="216">
        <v>20083344</v>
      </c>
      <c r="D179" s="217" t="s">
        <v>548</v>
      </c>
      <c r="E179" s="218">
        <v>400</v>
      </c>
      <c r="F179" s="219"/>
      <c r="G179" s="220">
        <v>4.7296944881372376</v>
      </c>
      <c r="H179" s="221">
        <v>9.4932097637303805</v>
      </c>
      <c r="I179" s="221">
        <v>9.4932097637303805</v>
      </c>
      <c r="J179" s="222">
        <v>12.596049989116743</v>
      </c>
      <c r="K179" s="219"/>
      <c r="L179" s="220">
        <v>0</v>
      </c>
      <c r="M179" s="221">
        <v>0</v>
      </c>
      <c r="N179" s="221">
        <v>0</v>
      </c>
      <c r="O179" s="222">
        <v>0</v>
      </c>
      <c r="P179" s="219"/>
      <c r="Q179" s="220">
        <v>4.7296944881372376</v>
      </c>
      <c r="R179" s="221">
        <v>9.4932097637303805</v>
      </c>
      <c r="S179" s="221">
        <v>9.4932097637303805</v>
      </c>
      <c r="T179" s="222">
        <v>12.596049989116743</v>
      </c>
      <c r="U179" s="219"/>
      <c r="V179" s="224">
        <v>41.27</v>
      </c>
      <c r="W179" s="225">
        <v>44789</v>
      </c>
      <c r="X179" s="226" t="s">
        <v>571</v>
      </c>
      <c r="Z179" s="224">
        <v>18</v>
      </c>
    </row>
    <row r="180" spans="1:26" s="81" customFormat="1">
      <c r="A180" s="215" t="s">
        <v>718</v>
      </c>
      <c r="B180" s="215" t="s">
        <v>719</v>
      </c>
      <c r="C180" s="216">
        <v>20083347</v>
      </c>
      <c r="D180" s="217" t="s">
        <v>549</v>
      </c>
      <c r="E180" s="218">
        <v>400</v>
      </c>
      <c r="F180" s="219"/>
      <c r="G180" s="220">
        <v>4.7296944881372376</v>
      </c>
      <c r="H180" s="221">
        <v>9.4932097637303805</v>
      </c>
      <c r="I180" s="221">
        <v>9.4932097637303805</v>
      </c>
      <c r="J180" s="222">
        <v>12.596049989116743</v>
      </c>
      <c r="K180" s="219"/>
      <c r="L180" s="220">
        <v>0</v>
      </c>
      <c r="M180" s="221">
        <v>0</v>
      </c>
      <c r="N180" s="221">
        <v>0</v>
      </c>
      <c r="O180" s="222">
        <v>0</v>
      </c>
      <c r="P180" s="219"/>
      <c r="Q180" s="220">
        <v>4.7296944881372376</v>
      </c>
      <c r="R180" s="221">
        <v>9.4932097637303805</v>
      </c>
      <c r="S180" s="221">
        <v>9.4932097637303805</v>
      </c>
      <c r="T180" s="222">
        <v>12.596049989116743</v>
      </c>
      <c r="U180" s="219"/>
      <c r="V180" s="224">
        <v>41.27</v>
      </c>
      <c r="W180" s="225">
        <v>44789</v>
      </c>
      <c r="X180" s="226" t="s">
        <v>571</v>
      </c>
      <c r="Z180" s="224">
        <v>18</v>
      </c>
    </row>
    <row r="181" spans="1:26" s="81" customFormat="1">
      <c r="A181" s="215" t="s">
        <v>718</v>
      </c>
      <c r="B181" s="215" t="s">
        <v>719</v>
      </c>
      <c r="C181" s="216">
        <v>67648870</v>
      </c>
      <c r="D181" s="217" t="s">
        <v>550</v>
      </c>
      <c r="E181" s="218">
        <v>400</v>
      </c>
      <c r="F181" s="219"/>
      <c r="G181" s="220">
        <v>4.7296944881372376</v>
      </c>
      <c r="H181" s="221">
        <v>9.4932097637303805</v>
      </c>
      <c r="I181" s="221">
        <v>9.4932097637303805</v>
      </c>
      <c r="J181" s="222">
        <v>12.596049989116743</v>
      </c>
      <c r="K181" s="219"/>
      <c r="L181" s="220">
        <v>0</v>
      </c>
      <c r="M181" s="221">
        <v>0</v>
      </c>
      <c r="N181" s="221">
        <v>0</v>
      </c>
      <c r="O181" s="222">
        <v>0</v>
      </c>
      <c r="P181" s="219"/>
      <c r="Q181" s="220">
        <v>4.7296944881372376</v>
      </c>
      <c r="R181" s="221">
        <v>9.4932097637303805</v>
      </c>
      <c r="S181" s="221">
        <v>9.4932097637303805</v>
      </c>
      <c r="T181" s="222">
        <v>12.596049989116743</v>
      </c>
      <c r="U181" s="219"/>
      <c r="V181" s="224">
        <v>41.27</v>
      </c>
      <c r="W181" s="225">
        <v>44789</v>
      </c>
      <c r="X181" s="226" t="s">
        <v>571</v>
      </c>
      <c r="Z181" s="224">
        <v>18</v>
      </c>
    </row>
    <row r="182" spans="1:26" s="81" customFormat="1">
      <c r="A182" s="215" t="s">
        <v>718</v>
      </c>
      <c r="B182" s="215" t="s">
        <v>719</v>
      </c>
      <c r="C182" s="216">
        <v>21123770</v>
      </c>
      <c r="D182" s="217" t="s">
        <v>551</v>
      </c>
      <c r="E182" s="218">
        <v>400</v>
      </c>
      <c r="F182" s="219"/>
      <c r="G182" s="220">
        <v>4.7296944881372376</v>
      </c>
      <c r="H182" s="221">
        <v>9.4932097637303805</v>
      </c>
      <c r="I182" s="221">
        <v>9.4932097637303805</v>
      </c>
      <c r="J182" s="222">
        <v>12.596049989116743</v>
      </c>
      <c r="K182" s="219"/>
      <c r="L182" s="220">
        <v>0</v>
      </c>
      <c r="M182" s="221">
        <v>0</v>
      </c>
      <c r="N182" s="221">
        <v>0</v>
      </c>
      <c r="O182" s="222">
        <v>0</v>
      </c>
      <c r="P182" s="219"/>
      <c r="Q182" s="220">
        <v>4.7296944881372376</v>
      </c>
      <c r="R182" s="221">
        <v>9.4932097637303805</v>
      </c>
      <c r="S182" s="221">
        <v>9.4932097637303805</v>
      </c>
      <c r="T182" s="222">
        <v>12.596049989116743</v>
      </c>
      <c r="U182" s="219"/>
      <c r="V182" s="224">
        <v>41.27</v>
      </c>
      <c r="W182" s="225">
        <v>44789</v>
      </c>
      <c r="X182" s="226" t="s">
        <v>571</v>
      </c>
      <c r="Z182" s="224">
        <v>18</v>
      </c>
    </row>
    <row r="183" spans="1:26" s="81" customFormat="1">
      <c r="A183" s="215" t="s">
        <v>718</v>
      </c>
      <c r="B183" s="215" t="s">
        <v>719</v>
      </c>
      <c r="C183" s="216">
        <v>20237992</v>
      </c>
      <c r="D183" s="217" t="s">
        <v>552</v>
      </c>
      <c r="E183" s="218">
        <v>400</v>
      </c>
      <c r="F183" s="219"/>
      <c r="G183" s="220">
        <v>4.7296944881372376</v>
      </c>
      <c r="H183" s="221">
        <v>9.4932097637303805</v>
      </c>
      <c r="I183" s="221">
        <v>9.4932097637303805</v>
      </c>
      <c r="J183" s="222">
        <v>12.596049989116743</v>
      </c>
      <c r="K183" s="219"/>
      <c r="L183" s="220">
        <v>0</v>
      </c>
      <c r="M183" s="221">
        <v>0</v>
      </c>
      <c r="N183" s="221">
        <v>0</v>
      </c>
      <c r="O183" s="222">
        <v>0</v>
      </c>
      <c r="P183" s="219"/>
      <c r="Q183" s="220">
        <v>4.7296944881372376</v>
      </c>
      <c r="R183" s="221">
        <v>9.4932097637303805</v>
      </c>
      <c r="S183" s="221">
        <v>9.4932097637303805</v>
      </c>
      <c r="T183" s="222">
        <v>12.596049989116743</v>
      </c>
      <c r="U183" s="219"/>
      <c r="V183" s="224">
        <v>41.27</v>
      </c>
      <c r="W183" s="225">
        <v>44789</v>
      </c>
      <c r="X183" s="226" t="s">
        <v>571</v>
      </c>
      <c r="Z183" s="224">
        <v>18</v>
      </c>
    </row>
    <row r="184" spans="1:26" s="81" customFormat="1">
      <c r="A184" s="215" t="s">
        <v>718</v>
      </c>
      <c r="B184" s="215" t="s">
        <v>719</v>
      </c>
      <c r="C184" s="216">
        <v>68352821</v>
      </c>
      <c r="D184" s="217" t="s">
        <v>295</v>
      </c>
      <c r="E184" s="218">
        <v>350</v>
      </c>
      <c r="F184" s="219"/>
      <c r="G184" s="220">
        <v>4.7296944881372376</v>
      </c>
      <c r="H184" s="221">
        <v>9.4932097637303805</v>
      </c>
      <c r="I184" s="221">
        <v>9.4932097637303805</v>
      </c>
      <c r="J184" s="222">
        <v>12.596049989116743</v>
      </c>
      <c r="K184" s="219"/>
      <c r="L184" s="220">
        <v>0</v>
      </c>
      <c r="M184" s="221">
        <v>0</v>
      </c>
      <c r="N184" s="221">
        <v>0</v>
      </c>
      <c r="O184" s="222">
        <v>0</v>
      </c>
      <c r="P184" s="219"/>
      <c r="Q184" s="220">
        <v>4.7296944881372376</v>
      </c>
      <c r="R184" s="221">
        <v>9.4932097637303805</v>
      </c>
      <c r="S184" s="221">
        <v>9.4932097637303805</v>
      </c>
      <c r="T184" s="222">
        <v>12.596049989116743</v>
      </c>
      <c r="U184" s="219"/>
      <c r="V184" s="224">
        <v>41.27</v>
      </c>
      <c r="W184" s="225">
        <v>44789</v>
      </c>
      <c r="X184" s="226" t="s">
        <v>567</v>
      </c>
      <c r="Z184" s="224">
        <v>18</v>
      </c>
    </row>
    <row r="185" spans="1:26" s="81" customFormat="1">
      <c r="A185" s="215" t="s">
        <v>718</v>
      </c>
      <c r="B185" s="215" t="s">
        <v>719</v>
      </c>
      <c r="C185" s="216">
        <v>68352823</v>
      </c>
      <c r="D185" s="217" t="s">
        <v>296</v>
      </c>
      <c r="E185" s="218">
        <v>350</v>
      </c>
      <c r="F185" s="219"/>
      <c r="G185" s="220">
        <v>4.7296944881372376</v>
      </c>
      <c r="H185" s="221">
        <v>9.4932097637303805</v>
      </c>
      <c r="I185" s="221">
        <v>9.4932097637303805</v>
      </c>
      <c r="J185" s="222">
        <v>12.596049989116743</v>
      </c>
      <c r="K185" s="219"/>
      <c r="L185" s="220">
        <v>0</v>
      </c>
      <c r="M185" s="221">
        <v>0</v>
      </c>
      <c r="N185" s="221">
        <v>0</v>
      </c>
      <c r="O185" s="222">
        <v>0</v>
      </c>
      <c r="P185" s="219"/>
      <c r="Q185" s="220">
        <v>4.7296944881372376</v>
      </c>
      <c r="R185" s="221">
        <v>9.4932097637303805</v>
      </c>
      <c r="S185" s="221">
        <v>9.4932097637303805</v>
      </c>
      <c r="T185" s="222">
        <v>12.596049989116743</v>
      </c>
      <c r="U185" s="219"/>
      <c r="V185" s="224">
        <v>41.27</v>
      </c>
      <c r="W185" s="225">
        <v>44789</v>
      </c>
      <c r="X185" s="226" t="s">
        <v>567</v>
      </c>
      <c r="Z185" s="224">
        <v>18</v>
      </c>
    </row>
    <row r="186" spans="1:26" s="81" customFormat="1">
      <c r="A186" s="215" t="s">
        <v>718</v>
      </c>
      <c r="B186" s="215" t="s">
        <v>719</v>
      </c>
      <c r="C186" s="216">
        <v>68650750</v>
      </c>
      <c r="D186" s="217" t="s">
        <v>553</v>
      </c>
      <c r="E186" s="218">
        <v>350</v>
      </c>
      <c r="F186" s="219"/>
      <c r="G186" s="220">
        <v>4.7296944881372376</v>
      </c>
      <c r="H186" s="221">
        <v>9.4932097637303805</v>
      </c>
      <c r="I186" s="221">
        <v>9.4932097637303805</v>
      </c>
      <c r="J186" s="222">
        <v>12.596049989116743</v>
      </c>
      <c r="K186" s="219"/>
      <c r="L186" s="220">
        <v>0</v>
      </c>
      <c r="M186" s="221">
        <v>0</v>
      </c>
      <c r="N186" s="221">
        <v>0</v>
      </c>
      <c r="O186" s="222">
        <v>0</v>
      </c>
      <c r="P186" s="219"/>
      <c r="Q186" s="220">
        <v>4.7296944881372376</v>
      </c>
      <c r="R186" s="221">
        <v>9.4932097637303805</v>
      </c>
      <c r="S186" s="221">
        <v>9.4932097637303805</v>
      </c>
      <c r="T186" s="222">
        <v>12.596049989116743</v>
      </c>
      <c r="U186" s="219"/>
      <c r="V186" s="224">
        <v>41.27</v>
      </c>
      <c r="W186" s="225">
        <v>44789</v>
      </c>
      <c r="X186" s="226" t="s">
        <v>571</v>
      </c>
      <c r="Z186" s="224">
        <v>18</v>
      </c>
    </row>
    <row r="187" spans="1:26" s="81" customFormat="1">
      <c r="A187" s="215" t="s">
        <v>718</v>
      </c>
      <c r="B187" s="215" t="s">
        <v>719</v>
      </c>
      <c r="C187" s="216">
        <v>68650752</v>
      </c>
      <c r="D187" s="217" t="s">
        <v>554</v>
      </c>
      <c r="E187" s="218">
        <v>350</v>
      </c>
      <c r="F187" s="219"/>
      <c r="G187" s="220">
        <v>4.7296944881372376</v>
      </c>
      <c r="H187" s="221">
        <v>9.4932097637303805</v>
      </c>
      <c r="I187" s="221">
        <v>9.4932097637303805</v>
      </c>
      <c r="J187" s="222">
        <v>12.596049989116743</v>
      </c>
      <c r="K187" s="219"/>
      <c r="L187" s="220">
        <v>0</v>
      </c>
      <c r="M187" s="221">
        <v>0</v>
      </c>
      <c r="N187" s="221">
        <v>0</v>
      </c>
      <c r="O187" s="222">
        <v>0</v>
      </c>
      <c r="P187" s="219"/>
      <c r="Q187" s="220">
        <v>4.7296944881372376</v>
      </c>
      <c r="R187" s="221">
        <v>9.4932097637303805</v>
      </c>
      <c r="S187" s="221">
        <v>9.4932097637303805</v>
      </c>
      <c r="T187" s="222">
        <v>12.596049989116743</v>
      </c>
      <c r="U187" s="219"/>
      <c r="V187" s="224">
        <v>41.27</v>
      </c>
      <c r="W187" s="225">
        <v>44789</v>
      </c>
      <c r="X187" s="226" t="s">
        <v>567</v>
      </c>
      <c r="Z187" s="224">
        <v>18</v>
      </c>
    </row>
    <row r="188" spans="1:26" s="81" customFormat="1">
      <c r="A188" s="215" t="s">
        <v>718</v>
      </c>
      <c r="B188" s="215" t="s">
        <v>719</v>
      </c>
      <c r="C188" s="216">
        <v>68794422</v>
      </c>
      <c r="D188" s="217" t="s">
        <v>720</v>
      </c>
      <c r="E188" s="218">
        <v>350</v>
      </c>
      <c r="F188" s="219"/>
      <c r="G188" s="220">
        <v>4.7296944881372376</v>
      </c>
      <c r="H188" s="221">
        <v>9.4932097637303805</v>
      </c>
      <c r="I188" s="221">
        <v>9.4932097637303805</v>
      </c>
      <c r="J188" s="222">
        <v>12.596049989116743</v>
      </c>
      <c r="K188" s="219"/>
      <c r="L188" s="220">
        <v>0</v>
      </c>
      <c r="M188" s="221">
        <v>0</v>
      </c>
      <c r="N188" s="221">
        <v>0</v>
      </c>
      <c r="O188" s="222">
        <v>0</v>
      </c>
      <c r="P188" s="219"/>
      <c r="Q188" s="220">
        <v>4.7296944881372376</v>
      </c>
      <c r="R188" s="221">
        <v>9.4932097637303805</v>
      </c>
      <c r="S188" s="221">
        <v>9.4932097637303805</v>
      </c>
      <c r="T188" s="222">
        <v>12.596049989116743</v>
      </c>
      <c r="U188" s="219"/>
      <c r="V188" s="224">
        <v>41.27</v>
      </c>
      <c r="W188" s="225">
        <v>44789</v>
      </c>
      <c r="X188" s="226" t="s">
        <v>567</v>
      </c>
      <c r="Z188" s="224">
        <v>18</v>
      </c>
    </row>
    <row r="189" spans="1:26" s="81" customFormat="1">
      <c r="A189" s="215" t="s">
        <v>718</v>
      </c>
      <c r="B189" s="215" t="s">
        <v>719</v>
      </c>
      <c r="C189" s="216">
        <v>68794420</v>
      </c>
      <c r="D189" s="217" t="s">
        <v>721</v>
      </c>
      <c r="E189" s="218">
        <v>350</v>
      </c>
      <c r="F189" s="219"/>
      <c r="G189" s="220">
        <v>4.7296944881372376</v>
      </c>
      <c r="H189" s="221">
        <v>9.4932097637303805</v>
      </c>
      <c r="I189" s="221">
        <v>9.4932097637303805</v>
      </c>
      <c r="J189" s="222">
        <v>12.596049989116743</v>
      </c>
      <c r="K189" s="219"/>
      <c r="L189" s="220">
        <v>0</v>
      </c>
      <c r="M189" s="221">
        <v>0</v>
      </c>
      <c r="N189" s="221">
        <v>0</v>
      </c>
      <c r="O189" s="222">
        <v>0</v>
      </c>
      <c r="P189" s="219"/>
      <c r="Q189" s="220">
        <v>4.7296944881372376</v>
      </c>
      <c r="R189" s="221">
        <v>9.4932097637303805</v>
      </c>
      <c r="S189" s="221">
        <v>9.4932097637303805</v>
      </c>
      <c r="T189" s="222">
        <v>12.596049989116743</v>
      </c>
      <c r="U189" s="219"/>
      <c r="V189" s="224">
        <v>41.27</v>
      </c>
      <c r="W189" s="225">
        <v>44789</v>
      </c>
      <c r="X189" s="226" t="s">
        <v>567</v>
      </c>
      <c r="Z189" s="224">
        <v>18</v>
      </c>
    </row>
    <row r="190" spans="1:26" s="81" customFormat="1">
      <c r="A190" s="215" t="s">
        <v>718</v>
      </c>
      <c r="B190" s="215" t="s">
        <v>722</v>
      </c>
      <c r="C190" s="216">
        <v>68352817</v>
      </c>
      <c r="D190" s="217" t="s">
        <v>537</v>
      </c>
      <c r="E190" s="218">
        <v>350</v>
      </c>
      <c r="F190" s="219"/>
      <c r="G190" s="220">
        <v>0</v>
      </c>
      <c r="H190" s="221">
        <v>0</v>
      </c>
      <c r="I190" s="221">
        <v>0</v>
      </c>
      <c r="J190" s="222">
        <v>0</v>
      </c>
      <c r="K190" s="219"/>
      <c r="L190" s="220">
        <v>0</v>
      </c>
      <c r="M190" s="221">
        <v>0</v>
      </c>
      <c r="N190" s="221">
        <v>0</v>
      </c>
      <c r="O190" s="222">
        <v>0</v>
      </c>
      <c r="P190" s="219"/>
      <c r="Q190" s="220">
        <v>0</v>
      </c>
      <c r="R190" s="221">
        <v>0</v>
      </c>
      <c r="S190" s="221">
        <v>0</v>
      </c>
      <c r="T190" s="222">
        <v>0</v>
      </c>
      <c r="U190" s="219"/>
      <c r="V190" s="224">
        <v>18</v>
      </c>
      <c r="W190" s="225">
        <v>44705</v>
      </c>
      <c r="X190" s="226" t="s">
        <v>567</v>
      </c>
      <c r="Z190" s="224">
        <v>8</v>
      </c>
    </row>
    <row r="191" spans="1:26" s="81" customFormat="1">
      <c r="A191" s="215" t="s">
        <v>718</v>
      </c>
      <c r="B191" s="215" t="s">
        <v>722</v>
      </c>
      <c r="C191" s="216">
        <v>68352819</v>
      </c>
      <c r="D191" s="217" t="s">
        <v>538</v>
      </c>
      <c r="E191" s="218">
        <v>350</v>
      </c>
      <c r="F191" s="219"/>
      <c r="G191" s="220">
        <v>0</v>
      </c>
      <c r="H191" s="221">
        <v>0</v>
      </c>
      <c r="I191" s="221">
        <v>0</v>
      </c>
      <c r="J191" s="222">
        <v>0</v>
      </c>
      <c r="K191" s="219"/>
      <c r="L191" s="220">
        <v>0</v>
      </c>
      <c r="M191" s="221">
        <v>0</v>
      </c>
      <c r="N191" s="221">
        <v>0</v>
      </c>
      <c r="O191" s="222">
        <v>0</v>
      </c>
      <c r="P191" s="219"/>
      <c r="Q191" s="220">
        <v>0</v>
      </c>
      <c r="R191" s="221">
        <v>0</v>
      </c>
      <c r="S191" s="221">
        <v>0</v>
      </c>
      <c r="T191" s="222">
        <v>0</v>
      </c>
      <c r="U191" s="219"/>
      <c r="V191" s="224">
        <v>18</v>
      </c>
      <c r="W191" s="225">
        <v>44705</v>
      </c>
      <c r="X191" s="226" t="s">
        <v>577</v>
      </c>
      <c r="Z191" s="224">
        <v>8</v>
      </c>
    </row>
    <row r="192" spans="1:26" s="81" customFormat="1">
      <c r="A192" s="215" t="s">
        <v>718</v>
      </c>
      <c r="B192" s="215" t="s">
        <v>723</v>
      </c>
      <c r="C192" s="216">
        <v>68834991</v>
      </c>
      <c r="D192" s="217" t="s">
        <v>539</v>
      </c>
      <c r="E192" s="218">
        <v>350</v>
      </c>
      <c r="F192" s="219"/>
      <c r="G192" s="220">
        <v>20.621690345648691</v>
      </c>
      <c r="H192" s="221">
        <v>24.59060582836625</v>
      </c>
      <c r="I192" s="221">
        <v>24.59060582836625</v>
      </c>
      <c r="J192" s="222">
        <v>27.105467209633883</v>
      </c>
      <c r="K192" s="219"/>
      <c r="L192" s="220">
        <v>0</v>
      </c>
      <c r="M192" s="221">
        <v>0</v>
      </c>
      <c r="N192" s="221">
        <v>0</v>
      </c>
      <c r="O192" s="222">
        <v>0</v>
      </c>
      <c r="P192" s="219"/>
      <c r="Q192" s="220">
        <v>20.621690345648691</v>
      </c>
      <c r="R192" s="221">
        <v>24.59060582836625</v>
      </c>
      <c r="S192" s="221">
        <v>24.59060582836625</v>
      </c>
      <c r="T192" s="222">
        <v>27.105467209633883</v>
      </c>
      <c r="U192" s="219"/>
      <c r="V192" s="224">
        <v>48.84</v>
      </c>
      <c r="W192" s="225">
        <v>44789</v>
      </c>
      <c r="X192" s="226" t="s">
        <v>567</v>
      </c>
      <c r="Z192" s="224">
        <v>8</v>
      </c>
    </row>
    <row r="193" spans="1:26" s="81" customFormat="1">
      <c r="A193" s="215" t="s">
        <v>718</v>
      </c>
      <c r="B193" s="215" t="s">
        <v>723</v>
      </c>
      <c r="C193" s="216">
        <v>68794428</v>
      </c>
      <c r="D193" s="217" t="s">
        <v>398</v>
      </c>
      <c r="E193" s="218">
        <v>350</v>
      </c>
      <c r="F193" s="219"/>
      <c r="G193" s="220">
        <v>20.621690345648691</v>
      </c>
      <c r="H193" s="221">
        <v>24.59060582836625</v>
      </c>
      <c r="I193" s="221">
        <v>24.59060582836625</v>
      </c>
      <c r="J193" s="222">
        <v>27.105467209633883</v>
      </c>
      <c r="K193" s="219"/>
      <c r="L193" s="220">
        <v>0</v>
      </c>
      <c r="M193" s="221">
        <v>0</v>
      </c>
      <c r="N193" s="221">
        <v>0</v>
      </c>
      <c r="O193" s="222">
        <v>0</v>
      </c>
      <c r="P193" s="219"/>
      <c r="Q193" s="220">
        <v>20.621690345648691</v>
      </c>
      <c r="R193" s="221">
        <v>24.59060582836625</v>
      </c>
      <c r="S193" s="221">
        <v>24.59060582836625</v>
      </c>
      <c r="T193" s="222">
        <v>27.105467209633883</v>
      </c>
      <c r="U193" s="219"/>
      <c r="V193" s="224">
        <v>48.84</v>
      </c>
      <c r="W193" s="225">
        <v>44789</v>
      </c>
      <c r="X193" s="226" t="s">
        <v>571</v>
      </c>
      <c r="Z193" s="224">
        <v>8</v>
      </c>
    </row>
    <row r="194" spans="1:26" s="81" customFormat="1">
      <c r="A194" s="215" t="s">
        <v>718</v>
      </c>
      <c r="B194" s="215" t="s">
        <v>723</v>
      </c>
      <c r="C194" s="216">
        <v>68834997</v>
      </c>
      <c r="D194" s="217" t="s">
        <v>540</v>
      </c>
      <c r="E194" s="218">
        <v>550</v>
      </c>
      <c r="F194" s="219"/>
      <c r="G194" s="220">
        <v>20.621690345648691</v>
      </c>
      <c r="H194" s="221">
        <v>24.59060582836625</v>
      </c>
      <c r="I194" s="221">
        <v>24.59060582836625</v>
      </c>
      <c r="J194" s="222">
        <v>27.105467209633883</v>
      </c>
      <c r="K194" s="219"/>
      <c r="L194" s="220">
        <v>0</v>
      </c>
      <c r="M194" s="221">
        <v>0</v>
      </c>
      <c r="N194" s="221">
        <v>0</v>
      </c>
      <c r="O194" s="222">
        <v>0</v>
      </c>
      <c r="P194" s="219"/>
      <c r="Q194" s="220">
        <v>20.621690345648691</v>
      </c>
      <c r="R194" s="221">
        <v>24.59060582836625</v>
      </c>
      <c r="S194" s="221">
        <v>24.59060582836625</v>
      </c>
      <c r="T194" s="222">
        <v>27.105467209633883</v>
      </c>
      <c r="U194" s="219"/>
      <c r="V194" s="224">
        <v>48.84</v>
      </c>
      <c r="W194" s="225">
        <v>44789</v>
      </c>
      <c r="X194" s="226" t="s">
        <v>567</v>
      </c>
      <c r="Z194" s="224">
        <v>8</v>
      </c>
    </row>
    <row r="195" spans="1:26" s="81" customFormat="1">
      <c r="A195" s="215" t="s">
        <v>718</v>
      </c>
      <c r="B195" s="215" t="s">
        <v>723</v>
      </c>
      <c r="C195" s="216">
        <v>68794432</v>
      </c>
      <c r="D195" s="217" t="s">
        <v>399</v>
      </c>
      <c r="E195" s="218">
        <v>550</v>
      </c>
      <c r="F195" s="219"/>
      <c r="G195" s="220">
        <v>20.621690345648691</v>
      </c>
      <c r="H195" s="221">
        <v>24.59060582836625</v>
      </c>
      <c r="I195" s="221">
        <v>24.59060582836625</v>
      </c>
      <c r="J195" s="222">
        <v>27.105467209633883</v>
      </c>
      <c r="K195" s="219"/>
      <c r="L195" s="220">
        <v>0</v>
      </c>
      <c r="M195" s="221">
        <v>0</v>
      </c>
      <c r="N195" s="221">
        <v>0</v>
      </c>
      <c r="O195" s="222">
        <v>0</v>
      </c>
      <c r="P195" s="219"/>
      <c r="Q195" s="220">
        <v>20.621690345648691</v>
      </c>
      <c r="R195" s="221">
        <v>24.59060582836625</v>
      </c>
      <c r="S195" s="221">
        <v>24.59060582836625</v>
      </c>
      <c r="T195" s="222">
        <v>27.105467209633883</v>
      </c>
      <c r="U195" s="219"/>
      <c r="V195" s="224">
        <v>48.84</v>
      </c>
      <c r="W195" s="225">
        <v>44789</v>
      </c>
      <c r="X195" s="226" t="s">
        <v>571</v>
      </c>
      <c r="Z195" s="224">
        <v>8</v>
      </c>
    </row>
    <row r="196" spans="1:26" s="81" customFormat="1">
      <c r="A196" s="215" t="s">
        <v>718</v>
      </c>
      <c r="B196" s="215" t="s">
        <v>723</v>
      </c>
      <c r="C196" s="216">
        <v>68834993</v>
      </c>
      <c r="D196" s="217" t="s">
        <v>541</v>
      </c>
      <c r="E196" s="218">
        <v>550</v>
      </c>
      <c r="F196" s="219"/>
      <c r="G196" s="220">
        <v>20.621690345648691</v>
      </c>
      <c r="H196" s="221">
        <v>24.59060582836625</v>
      </c>
      <c r="I196" s="221">
        <v>24.59060582836625</v>
      </c>
      <c r="J196" s="222">
        <v>27.105467209633883</v>
      </c>
      <c r="K196" s="219"/>
      <c r="L196" s="220">
        <v>0</v>
      </c>
      <c r="M196" s="221">
        <v>0</v>
      </c>
      <c r="N196" s="221">
        <v>0</v>
      </c>
      <c r="O196" s="222">
        <v>0</v>
      </c>
      <c r="P196" s="219"/>
      <c r="Q196" s="220">
        <v>20.621690345648691</v>
      </c>
      <c r="R196" s="221">
        <v>24.59060582836625</v>
      </c>
      <c r="S196" s="221">
        <v>24.59060582836625</v>
      </c>
      <c r="T196" s="222">
        <v>27.105467209633883</v>
      </c>
      <c r="U196" s="219"/>
      <c r="V196" s="224">
        <v>48.84</v>
      </c>
      <c r="W196" s="225">
        <v>44789</v>
      </c>
      <c r="X196" s="226" t="s">
        <v>567</v>
      </c>
      <c r="Z196" s="224">
        <v>8</v>
      </c>
    </row>
    <row r="197" spans="1:26" s="81" customFormat="1">
      <c r="A197" s="215" t="s">
        <v>718</v>
      </c>
      <c r="B197" s="215" t="s">
        <v>723</v>
      </c>
      <c r="C197" s="216">
        <v>68834995</v>
      </c>
      <c r="D197" s="217" t="s">
        <v>542</v>
      </c>
      <c r="E197" s="218">
        <v>550</v>
      </c>
      <c r="F197" s="219"/>
      <c r="G197" s="220">
        <v>20.621690345648691</v>
      </c>
      <c r="H197" s="221">
        <v>24.59060582836625</v>
      </c>
      <c r="I197" s="221">
        <v>24.59060582836625</v>
      </c>
      <c r="J197" s="222">
        <v>27.105467209633883</v>
      </c>
      <c r="K197" s="219"/>
      <c r="L197" s="220">
        <v>0</v>
      </c>
      <c r="M197" s="221">
        <v>0</v>
      </c>
      <c r="N197" s="221">
        <v>0</v>
      </c>
      <c r="O197" s="222">
        <v>0</v>
      </c>
      <c r="P197" s="219"/>
      <c r="Q197" s="220">
        <v>20.621690345648691</v>
      </c>
      <c r="R197" s="221">
        <v>24.59060582836625</v>
      </c>
      <c r="S197" s="221">
        <v>24.59060582836625</v>
      </c>
      <c r="T197" s="222">
        <v>27.105467209633883</v>
      </c>
      <c r="U197" s="219"/>
      <c r="V197" s="224">
        <v>48.84</v>
      </c>
      <c r="W197" s="225">
        <v>44789</v>
      </c>
      <c r="X197" s="226" t="s">
        <v>567</v>
      </c>
      <c r="Z197" s="224">
        <v>8</v>
      </c>
    </row>
    <row r="198" spans="1:26" s="81" customFormat="1">
      <c r="A198" s="215" t="s">
        <v>718</v>
      </c>
      <c r="B198" s="215" t="s">
        <v>723</v>
      </c>
      <c r="C198" s="216">
        <v>68794434</v>
      </c>
      <c r="D198" s="217" t="s">
        <v>401</v>
      </c>
      <c r="E198" s="218">
        <v>550</v>
      </c>
      <c r="F198" s="219"/>
      <c r="G198" s="220">
        <v>20.621690345648691</v>
      </c>
      <c r="H198" s="221">
        <v>24.59060582836625</v>
      </c>
      <c r="I198" s="221">
        <v>24.59060582836625</v>
      </c>
      <c r="J198" s="222">
        <v>27.105467209633883</v>
      </c>
      <c r="K198" s="219"/>
      <c r="L198" s="220">
        <v>0</v>
      </c>
      <c r="M198" s="221">
        <v>0</v>
      </c>
      <c r="N198" s="221">
        <v>0</v>
      </c>
      <c r="O198" s="222">
        <v>0</v>
      </c>
      <c r="P198" s="219"/>
      <c r="Q198" s="220">
        <v>20.621690345648691</v>
      </c>
      <c r="R198" s="221">
        <v>24.59060582836625</v>
      </c>
      <c r="S198" s="221">
        <v>24.59060582836625</v>
      </c>
      <c r="T198" s="222">
        <v>27.105467209633883</v>
      </c>
      <c r="U198" s="219"/>
      <c r="V198" s="224">
        <v>48.84</v>
      </c>
      <c r="W198" s="225">
        <v>44789</v>
      </c>
      <c r="X198" s="226" t="s">
        <v>571</v>
      </c>
      <c r="Z198" s="224">
        <v>8</v>
      </c>
    </row>
    <row r="199" spans="1:26" s="81" customFormat="1">
      <c r="A199" s="215" t="s">
        <v>718</v>
      </c>
      <c r="B199" s="215" t="s">
        <v>723</v>
      </c>
      <c r="C199" s="216">
        <v>68869159</v>
      </c>
      <c r="D199" s="217" t="s">
        <v>724</v>
      </c>
      <c r="E199" s="218">
        <v>550</v>
      </c>
      <c r="F199" s="219"/>
      <c r="G199" s="220">
        <v>20.621690345648691</v>
      </c>
      <c r="H199" s="221">
        <v>24.59060582836625</v>
      </c>
      <c r="I199" s="221">
        <v>24.59060582836625</v>
      </c>
      <c r="J199" s="222">
        <v>27.105467209633883</v>
      </c>
      <c r="K199" s="219"/>
      <c r="L199" s="220">
        <v>0</v>
      </c>
      <c r="M199" s="221">
        <v>0</v>
      </c>
      <c r="N199" s="221">
        <v>0</v>
      </c>
      <c r="O199" s="222">
        <v>0</v>
      </c>
      <c r="P199" s="219"/>
      <c r="Q199" s="220">
        <v>20.621690345648691</v>
      </c>
      <c r="R199" s="221">
        <v>24.59060582836625</v>
      </c>
      <c r="S199" s="221">
        <v>24.59060582836625</v>
      </c>
      <c r="T199" s="222">
        <v>27.105467209633883</v>
      </c>
      <c r="U199" s="219"/>
      <c r="V199" s="224">
        <v>48.84</v>
      </c>
      <c r="W199" s="225">
        <v>44789</v>
      </c>
      <c r="X199" s="226" t="s">
        <v>567</v>
      </c>
      <c r="Z199" s="224">
        <v>8</v>
      </c>
    </row>
    <row r="200" spans="1:26" s="81" customFormat="1">
      <c r="A200" s="215" t="s">
        <v>718</v>
      </c>
      <c r="B200" s="215" t="s">
        <v>723</v>
      </c>
      <c r="C200" s="216">
        <v>68869161</v>
      </c>
      <c r="D200" s="217" t="s">
        <v>725</v>
      </c>
      <c r="E200" s="218">
        <v>550</v>
      </c>
      <c r="F200" s="219"/>
      <c r="G200" s="220">
        <v>20.621690345648691</v>
      </c>
      <c r="H200" s="221">
        <v>24.59060582836625</v>
      </c>
      <c r="I200" s="221">
        <v>24.59060582836625</v>
      </c>
      <c r="J200" s="222">
        <v>27.105467209633883</v>
      </c>
      <c r="K200" s="219"/>
      <c r="L200" s="220">
        <v>0</v>
      </c>
      <c r="M200" s="221">
        <v>0</v>
      </c>
      <c r="N200" s="221">
        <v>0</v>
      </c>
      <c r="O200" s="222">
        <v>0</v>
      </c>
      <c r="P200" s="219"/>
      <c r="Q200" s="220">
        <v>20.621690345648691</v>
      </c>
      <c r="R200" s="221">
        <v>24.59060582836625</v>
      </c>
      <c r="S200" s="221">
        <v>24.59060582836625</v>
      </c>
      <c r="T200" s="222">
        <v>27.105467209633883</v>
      </c>
      <c r="U200" s="219"/>
      <c r="V200" s="224">
        <v>48.84</v>
      </c>
      <c r="W200" s="225">
        <v>44789</v>
      </c>
      <c r="X200" s="226" t="s">
        <v>567</v>
      </c>
      <c r="Z200" s="224">
        <v>8</v>
      </c>
    </row>
    <row r="201" spans="1:26" s="81" customFormat="1">
      <c r="A201" s="215" t="s">
        <v>718</v>
      </c>
      <c r="B201" s="215" t="s">
        <v>723</v>
      </c>
      <c r="C201" s="216">
        <v>68869163</v>
      </c>
      <c r="D201" s="217" t="s">
        <v>726</v>
      </c>
      <c r="E201" s="218">
        <v>550</v>
      </c>
      <c r="F201" s="219"/>
      <c r="G201" s="220">
        <v>20.621690345648691</v>
      </c>
      <c r="H201" s="221">
        <v>24.59060582836625</v>
      </c>
      <c r="I201" s="221">
        <v>24.59060582836625</v>
      </c>
      <c r="J201" s="222">
        <v>27.105467209633883</v>
      </c>
      <c r="K201" s="219"/>
      <c r="L201" s="220">
        <v>0</v>
      </c>
      <c r="M201" s="221">
        <v>0</v>
      </c>
      <c r="N201" s="221">
        <v>0</v>
      </c>
      <c r="O201" s="222">
        <v>0</v>
      </c>
      <c r="P201" s="219"/>
      <c r="Q201" s="220">
        <v>20.621690345648691</v>
      </c>
      <c r="R201" s="221">
        <v>24.59060582836625</v>
      </c>
      <c r="S201" s="221">
        <v>24.59060582836625</v>
      </c>
      <c r="T201" s="222">
        <v>27.105467209633883</v>
      </c>
      <c r="U201" s="219"/>
      <c r="V201" s="224">
        <v>48.84</v>
      </c>
      <c r="W201" s="225">
        <v>44789</v>
      </c>
      <c r="X201" s="226" t="s">
        <v>567</v>
      </c>
      <c r="Z201" s="224">
        <v>8</v>
      </c>
    </row>
    <row r="202" spans="1:26" s="81" customFormat="1">
      <c r="A202" s="215" t="s">
        <v>718</v>
      </c>
      <c r="B202" s="215" t="s">
        <v>723</v>
      </c>
      <c r="C202" s="216">
        <v>68794430</v>
      </c>
      <c r="D202" s="217" t="s">
        <v>727</v>
      </c>
      <c r="E202" s="218">
        <v>550</v>
      </c>
      <c r="F202" s="219"/>
      <c r="G202" s="220">
        <v>20.621690345648691</v>
      </c>
      <c r="H202" s="221">
        <v>24.59060582836625</v>
      </c>
      <c r="I202" s="221">
        <v>24.59060582836625</v>
      </c>
      <c r="J202" s="222">
        <v>27.105467209633883</v>
      </c>
      <c r="K202" s="219"/>
      <c r="L202" s="220">
        <v>0</v>
      </c>
      <c r="M202" s="221">
        <v>0</v>
      </c>
      <c r="N202" s="221">
        <v>0</v>
      </c>
      <c r="O202" s="222">
        <v>0</v>
      </c>
      <c r="P202" s="219"/>
      <c r="Q202" s="220">
        <v>20.621690345648691</v>
      </c>
      <c r="R202" s="221">
        <v>24.59060582836625</v>
      </c>
      <c r="S202" s="221">
        <v>24.59060582836625</v>
      </c>
      <c r="T202" s="222">
        <v>27.105467209633883</v>
      </c>
      <c r="U202" s="219"/>
      <c r="V202" s="224">
        <v>48.84</v>
      </c>
      <c r="W202" s="225">
        <v>44789</v>
      </c>
      <c r="X202" s="226" t="s">
        <v>567</v>
      </c>
      <c r="Z202" s="224">
        <v>8</v>
      </c>
    </row>
    <row r="203" spans="1:26" s="81" customFormat="1">
      <c r="A203" s="215" t="s">
        <v>718</v>
      </c>
      <c r="B203" s="215" t="s">
        <v>728</v>
      </c>
      <c r="C203" s="216">
        <v>67984545</v>
      </c>
      <c r="D203" s="217" t="s">
        <v>211</v>
      </c>
      <c r="E203" s="218">
        <v>600</v>
      </c>
      <c r="F203" s="219"/>
      <c r="G203" s="220">
        <v>15.790854815164479</v>
      </c>
      <c r="H203" s="221">
        <v>20.00131207440625</v>
      </c>
      <c r="I203" s="221">
        <v>20.00131207440625</v>
      </c>
      <c r="J203" s="222">
        <v>22.541936555389476</v>
      </c>
      <c r="K203" s="219"/>
      <c r="L203" s="220">
        <v>0</v>
      </c>
      <c r="M203" s="221">
        <v>0</v>
      </c>
      <c r="N203" s="221">
        <v>0</v>
      </c>
      <c r="O203" s="222">
        <v>0</v>
      </c>
      <c r="P203" s="219"/>
      <c r="Q203" s="220">
        <v>15.790854815164479</v>
      </c>
      <c r="R203" s="221">
        <v>20.00131207440625</v>
      </c>
      <c r="S203" s="221">
        <v>20.00131207440625</v>
      </c>
      <c r="T203" s="222">
        <v>22.541936555389476</v>
      </c>
      <c r="U203" s="219"/>
      <c r="V203" s="224">
        <v>66.900000000000006</v>
      </c>
      <c r="W203" s="225">
        <v>44789</v>
      </c>
      <c r="X203" s="226" t="s">
        <v>567</v>
      </c>
      <c r="Z203" s="224">
        <v>8</v>
      </c>
    </row>
    <row r="204" spans="1:26" s="81" customFormat="1">
      <c r="A204" s="215" t="s">
        <v>718</v>
      </c>
      <c r="B204" s="215" t="s">
        <v>728</v>
      </c>
      <c r="C204" s="216">
        <v>67997253</v>
      </c>
      <c r="D204" s="217" t="s">
        <v>212</v>
      </c>
      <c r="E204" s="218">
        <v>600</v>
      </c>
      <c r="F204" s="219"/>
      <c r="G204" s="220">
        <v>15.790854815164479</v>
      </c>
      <c r="H204" s="221">
        <v>20.00131207440625</v>
      </c>
      <c r="I204" s="221">
        <v>20.00131207440625</v>
      </c>
      <c r="J204" s="222">
        <v>22.541936555389476</v>
      </c>
      <c r="K204" s="219"/>
      <c r="L204" s="220">
        <v>0</v>
      </c>
      <c r="M204" s="221">
        <v>0</v>
      </c>
      <c r="N204" s="221">
        <v>0</v>
      </c>
      <c r="O204" s="222">
        <v>0</v>
      </c>
      <c r="P204" s="219"/>
      <c r="Q204" s="220">
        <v>15.790854815164479</v>
      </c>
      <c r="R204" s="221">
        <v>20.00131207440625</v>
      </c>
      <c r="S204" s="221">
        <v>20.00131207440625</v>
      </c>
      <c r="T204" s="222">
        <v>22.541936555389476</v>
      </c>
      <c r="U204" s="219"/>
      <c r="V204" s="224">
        <v>66.900000000000006</v>
      </c>
      <c r="W204" s="225">
        <v>44789</v>
      </c>
      <c r="X204" s="226" t="s">
        <v>571</v>
      </c>
      <c r="Z204" s="224">
        <v>8</v>
      </c>
    </row>
    <row r="205" spans="1:26" s="81" customFormat="1">
      <c r="A205" s="215" t="s">
        <v>718</v>
      </c>
      <c r="B205" s="215" t="s">
        <v>728</v>
      </c>
      <c r="C205" s="216">
        <v>67984547</v>
      </c>
      <c r="D205" s="217" t="s">
        <v>555</v>
      </c>
      <c r="E205" s="218">
        <v>600</v>
      </c>
      <c r="F205" s="219"/>
      <c r="G205" s="220">
        <v>15.790854815164479</v>
      </c>
      <c r="H205" s="221">
        <v>20.00131207440625</v>
      </c>
      <c r="I205" s="221">
        <v>20.00131207440625</v>
      </c>
      <c r="J205" s="222">
        <v>22.541936555389476</v>
      </c>
      <c r="K205" s="219"/>
      <c r="L205" s="220">
        <v>0</v>
      </c>
      <c r="M205" s="221">
        <v>0</v>
      </c>
      <c r="N205" s="221">
        <v>0</v>
      </c>
      <c r="O205" s="222">
        <v>0</v>
      </c>
      <c r="P205" s="219"/>
      <c r="Q205" s="220">
        <v>15.790854815164479</v>
      </c>
      <c r="R205" s="221">
        <v>20.00131207440625</v>
      </c>
      <c r="S205" s="221">
        <v>20.00131207440625</v>
      </c>
      <c r="T205" s="222">
        <v>22.541936555389476</v>
      </c>
      <c r="U205" s="219"/>
      <c r="V205" s="224">
        <v>66.900000000000006</v>
      </c>
      <c r="W205" s="225">
        <v>44789</v>
      </c>
      <c r="X205" s="226" t="s">
        <v>577</v>
      </c>
      <c r="Z205" s="224">
        <v>8</v>
      </c>
    </row>
    <row r="206" spans="1:26" s="81" customFormat="1">
      <c r="A206" s="215" t="s">
        <v>718</v>
      </c>
      <c r="B206" s="215" t="s">
        <v>728</v>
      </c>
      <c r="C206" s="216">
        <v>67997297</v>
      </c>
      <c r="D206" s="217" t="s">
        <v>556</v>
      </c>
      <c r="E206" s="218">
        <v>600</v>
      </c>
      <c r="F206" s="219"/>
      <c r="G206" s="220">
        <v>15.790854815164479</v>
      </c>
      <c r="H206" s="221">
        <v>20.00131207440625</v>
      </c>
      <c r="I206" s="221">
        <v>20.00131207440625</v>
      </c>
      <c r="J206" s="222">
        <v>22.541936555389476</v>
      </c>
      <c r="K206" s="219"/>
      <c r="L206" s="220">
        <v>0</v>
      </c>
      <c r="M206" s="221">
        <v>0</v>
      </c>
      <c r="N206" s="221">
        <v>0</v>
      </c>
      <c r="O206" s="222">
        <v>0</v>
      </c>
      <c r="P206" s="219"/>
      <c r="Q206" s="220">
        <v>15.790854815164479</v>
      </c>
      <c r="R206" s="221">
        <v>20.00131207440625</v>
      </c>
      <c r="S206" s="221">
        <v>20.00131207440625</v>
      </c>
      <c r="T206" s="222">
        <v>22.541936555389476</v>
      </c>
      <c r="U206" s="219"/>
      <c r="V206" s="224">
        <v>66.900000000000006</v>
      </c>
      <c r="W206" s="225">
        <v>44789</v>
      </c>
      <c r="X206" s="226" t="s">
        <v>577</v>
      </c>
      <c r="Z206" s="224">
        <v>8</v>
      </c>
    </row>
    <row r="207" spans="1:26" s="81" customFormat="1">
      <c r="A207" s="215" t="s">
        <v>718</v>
      </c>
      <c r="B207" s="215" t="s">
        <v>728</v>
      </c>
      <c r="C207" s="216">
        <v>68535971</v>
      </c>
      <c r="D207" s="217" t="s">
        <v>557</v>
      </c>
      <c r="E207" s="218">
        <v>600</v>
      </c>
      <c r="F207" s="219"/>
      <c r="G207" s="220">
        <v>15.790854815164479</v>
      </c>
      <c r="H207" s="221">
        <v>20.00131207440625</v>
      </c>
      <c r="I207" s="221">
        <v>20.00131207440625</v>
      </c>
      <c r="J207" s="222">
        <v>22.541936555389476</v>
      </c>
      <c r="K207" s="219"/>
      <c r="L207" s="220">
        <v>0</v>
      </c>
      <c r="M207" s="221">
        <v>0</v>
      </c>
      <c r="N207" s="221">
        <v>0</v>
      </c>
      <c r="O207" s="222">
        <v>0</v>
      </c>
      <c r="P207" s="219"/>
      <c r="Q207" s="220">
        <v>15.790854815164479</v>
      </c>
      <c r="R207" s="221">
        <v>20.00131207440625</v>
      </c>
      <c r="S207" s="221">
        <v>20.00131207440625</v>
      </c>
      <c r="T207" s="222">
        <v>22.541936555389476</v>
      </c>
      <c r="U207" s="219"/>
      <c r="V207" s="224">
        <v>66.900000000000006</v>
      </c>
      <c r="W207" s="225">
        <v>44789</v>
      </c>
      <c r="X207" s="226" t="s">
        <v>571</v>
      </c>
      <c r="Z207" s="224">
        <v>8</v>
      </c>
    </row>
    <row r="208" spans="1:26" s="81" customFormat="1">
      <c r="A208" s="215" t="s">
        <v>718</v>
      </c>
      <c r="B208" s="215" t="s">
        <v>728</v>
      </c>
      <c r="C208" s="216">
        <v>68658826</v>
      </c>
      <c r="D208" s="217" t="s">
        <v>557</v>
      </c>
      <c r="E208" s="218">
        <v>600</v>
      </c>
      <c r="F208" s="219"/>
      <c r="G208" s="220">
        <v>15.790854815164479</v>
      </c>
      <c r="H208" s="221">
        <v>20.00131207440625</v>
      </c>
      <c r="I208" s="221">
        <v>20.00131207440625</v>
      </c>
      <c r="J208" s="222">
        <v>22.541936555389476</v>
      </c>
      <c r="K208" s="219"/>
      <c r="L208" s="220">
        <v>0</v>
      </c>
      <c r="M208" s="221">
        <v>0</v>
      </c>
      <c r="N208" s="221">
        <v>0</v>
      </c>
      <c r="O208" s="222">
        <v>0</v>
      </c>
      <c r="P208" s="219"/>
      <c r="Q208" s="220">
        <v>15.790854815164479</v>
      </c>
      <c r="R208" s="221">
        <v>20.00131207440625</v>
      </c>
      <c r="S208" s="221">
        <v>20.00131207440625</v>
      </c>
      <c r="T208" s="222">
        <v>22.541936555389476</v>
      </c>
      <c r="U208" s="219"/>
      <c r="V208" s="224">
        <v>66.900000000000006</v>
      </c>
      <c r="W208" s="225">
        <v>44789</v>
      </c>
      <c r="X208" s="226" t="s">
        <v>571</v>
      </c>
      <c r="Z208" s="224">
        <v>8</v>
      </c>
    </row>
    <row r="209" spans="1:26" s="81" customFormat="1">
      <c r="A209" s="215" t="s">
        <v>718</v>
      </c>
      <c r="B209" s="215" t="s">
        <v>728</v>
      </c>
      <c r="C209" s="216">
        <v>67984535</v>
      </c>
      <c r="D209" s="217" t="s">
        <v>558</v>
      </c>
      <c r="E209" s="218">
        <v>600</v>
      </c>
      <c r="F209" s="219"/>
      <c r="G209" s="220">
        <v>15.790854815164479</v>
      </c>
      <c r="H209" s="221">
        <v>20.00131207440625</v>
      </c>
      <c r="I209" s="221">
        <v>20.00131207440625</v>
      </c>
      <c r="J209" s="222">
        <v>22.541936555389476</v>
      </c>
      <c r="K209" s="219"/>
      <c r="L209" s="220">
        <v>0</v>
      </c>
      <c r="M209" s="221">
        <v>0</v>
      </c>
      <c r="N209" s="221">
        <v>0</v>
      </c>
      <c r="O209" s="222">
        <v>0</v>
      </c>
      <c r="P209" s="219"/>
      <c r="Q209" s="220">
        <v>15.790854815164479</v>
      </c>
      <c r="R209" s="221">
        <v>20.00131207440625</v>
      </c>
      <c r="S209" s="221">
        <v>20.00131207440625</v>
      </c>
      <c r="T209" s="222">
        <v>22.541936555389476</v>
      </c>
      <c r="U209" s="219"/>
      <c r="V209" s="224">
        <v>66.900000000000006</v>
      </c>
      <c r="W209" s="225">
        <v>44789</v>
      </c>
      <c r="X209" s="226" t="s">
        <v>577</v>
      </c>
      <c r="Z209" s="224">
        <v>8</v>
      </c>
    </row>
    <row r="210" spans="1:26" s="81" customFormat="1">
      <c r="A210" s="215" t="s">
        <v>718</v>
      </c>
      <c r="B210" s="215" t="s">
        <v>728</v>
      </c>
      <c r="C210" s="216">
        <v>67984539</v>
      </c>
      <c r="D210" s="217" t="s">
        <v>559</v>
      </c>
      <c r="E210" s="218">
        <v>600</v>
      </c>
      <c r="F210" s="219"/>
      <c r="G210" s="220">
        <v>15.790854815164479</v>
      </c>
      <c r="H210" s="221">
        <v>20.00131207440625</v>
      </c>
      <c r="I210" s="221">
        <v>20.00131207440625</v>
      </c>
      <c r="J210" s="222">
        <v>22.541936555389476</v>
      </c>
      <c r="K210" s="219"/>
      <c r="L210" s="220">
        <v>0</v>
      </c>
      <c r="M210" s="221">
        <v>0</v>
      </c>
      <c r="N210" s="221">
        <v>0</v>
      </c>
      <c r="O210" s="222">
        <v>0</v>
      </c>
      <c r="P210" s="219"/>
      <c r="Q210" s="220">
        <v>15.790854815164479</v>
      </c>
      <c r="R210" s="221">
        <v>20.00131207440625</v>
      </c>
      <c r="S210" s="221">
        <v>20.00131207440625</v>
      </c>
      <c r="T210" s="222">
        <v>22.541936555389476</v>
      </c>
      <c r="U210" s="219"/>
      <c r="V210" s="224">
        <v>66.900000000000006</v>
      </c>
      <c r="W210" s="225">
        <v>44789</v>
      </c>
      <c r="X210" s="226" t="s">
        <v>571</v>
      </c>
      <c r="Z210" s="224">
        <v>8</v>
      </c>
    </row>
    <row r="211" spans="1:26" s="81" customFormat="1">
      <c r="A211" s="215" t="s">
        <v>718</v>
      </c>
      <c r="B211" s="215" t="s">
        <v>728</v>
      </c>
      <c r="C211" s="216">
        <v>67984543</v>
      </c>
      <c r="D211" s="217" t="s">
        <v>213</v>
      </c>
      <c r="E211" s="218">
        <v>600</v>
      </c>
      <c r="F211" s="219"/>
      <c r="G211" s="220">
        <v>15.790854815164479</v>
      </c>
      <c r="H211" s="221">
        <v>20.00131207440625</v>
      </c>
      <c r="I211" s="221">
        <v>20.00131207440625</v>
      </c>
      <c r="J211" s="222">
        <v>22.541936555389476</v>
      </c>
      <c r="K211" s="219"/>
      <c r="L211" s="220">
        <v>0</v>
      </c>
      <c r="M211" s="221">
        <v>0</v>
      </c>
      <c r="N211" s="221">
        <v>0</v>
      </c>
      <c r="O211" s="222">
        <v>0</v>
      </c>
      <c r="P211" s="219"/>
      <c r="Q211" s="220">
        <v>15.790854815164479</v>
      </c>
      <c r="R211" s="221">
        <v>20.00131207440625</v>
      </c>
      <c r="S211" s="221">
        <v>20.00131207440625</v>
      </c>
      <c r="T211" s="222">
        <v>22.541936555389476</v>
      </c>
      <c r="U211" s="219"/>
      <c r="V211" s="224">
        <v>66.900000000000006</v>
      </c>
      <c r="W211" s="225">
        <v>44789</v>
      </c>
      <c r="X211" s="226" t="s">
        <v>571</v>
      </c>
      <c r="Z211" s="224">
        <v>8</v>
      </c>
    </row>
    <row r="212" spans="1:26" s="81" customFormat="1">
      <c r="A212" s="215" t="s">
        <v>718</v>
      </c>
      <c r="B212" s="215" t="s">
        <v>728</v>
      </c>
      <c r="C212" s="216">
        <v>67984537</v>
      </c>
      <c r="D212" s="217" t="s">
        <v>214</v>
      </c>
      <c r="E212" s="218">
        <v>600</v>
      </c>
      <c r="F212" s="219"/>
      <c r="G212" s="220">
        <v>15.790854815164479</v>
      </c>
      <c r="H212" s="221">
        <v>20.00131207440625</v>
      </c>
      <c r="I212" s="221">
        <v>20.00131207440625</v>
      </c>
      <c r="J212" s="222">
        <v>22.541936555389476</v>
      </c>
      <c r="K212" s="219"/>
      <c r="L212" s="220">
        <v>0</v>
      </c>
      <c r="M212" s="221">
        <v>0</v>
      </c>
      <c r="N212" s="221">
        <v>0</v>
      </c>
      <c r="O212" s="222">
        <v>0</v>
      </c>
      <c r="P212" s="219"/>
      <c r="Q212" s="220">
        <v>15.790854815164479</v>
      </c>
      <c r="R212" s="221">
        <v>20.00131207440625</v>
      </c>
      <c r="S212" s="221">
        <v>20.00131207440625</v>
      </c>
      <c r="T212" s="222">
        <v>22.541936555389476</v>
      </c>
      <c r="U212" s="219"/>
      <c r="V212" s="224">
        <v>66.900000000000006</v>
      </c>
      <c r="W212" s="225">
        <v>44789</v>
      </c>
      <c r="X212" s="226" t="s">
        <v>571</v>
      </c>
      <c r="Z212" s="224">
        <v>8</v>
      </c>
    </row>
    <row r="213" spans="1:26" s="81" customFormat="1">
      <c r="A213" s="215" t="s">
        <v>718</v>
      </c>
      <c r="B213" s="215" t="s">
        <v>728</v>
      </c>
      <c r="C213" s="216">
        <v>68155892</v>
      </c>
      <c r="D213" s="217" t="s">
        <v>560</v>
      </c>
      <c r="E213" s="218">
        <v>600</v>
      </c>
      <c r="F213" s="219"/>
      <c r="G213" s="220">
        <v>15.790854815164479</v>
      </c>
      <c r="H213" s="221">
        <v>20.00131207440625</v>
      </c>
      <c r="I213" s="221">
        <v>20.00131207440625</v>
      </c>
      <c r="J213" s="222">
        <v>22.541936555389476</v>
      </c>
      <c r="K213" s="219"/>
      <c r="L213" s="220">
        <v>0</v>
      </c>
      <c r="M213" s="221">
        <v>0</v>
      </c>
      <c r="N213" s="221">
        <v>0</v>
      </c>
      <c r="O213" s="222">
        <v>0</v>
      </c>
      <c r="P213" s="219"/>
      <c r="Q213" s="220">
        <v>15.790854815164479</v>
      </c>
      <c r="R213" s="221">
        <v>20.00131207440625</v>
      </c>
      <c r="S213" s="221">
        <v>20.00131207440625</v>
      </c>
      <c r="T213" s="222">
        <v>22.541936555389476</v>
      </c>
      <c r="U213" s="219"/>
      <c r="V213" s="224">
        <v>66.900000000000006</v>
      </c>
      <c r="W213" s="225">
        <v>44789</v>
      </c>
      <c r="X213" s="226" t="s">
        <v>571</v>
      </c>
      <c r="Z213" s="224">
        <v>8</v>
      </c>
    </row>
    <row r="214" spans="1:26" s="81" customFormat="1">
      <c r="A214" s="215" t="s">
        <v>718</v>
      </c>
      <c r="B214" s="215" t="s">
        <v>728</v>
      </c>
      <c r="C214" s="216">
        <v>67984541</v>
      </c>
      <c r="D214" s="217" t="s">
        <v>561</v>
      </c>
      <c r="E214" s="218">
        <v>600</v>
      </c>
      <c r="F214" s="219"/>
      <c r="G214" s="220">
        <v>15.790854815164479</v>
      </c>
      <c r="H214" s="221">
        <v>20.00131207440625</v>
      </c>
      <c r="I214" s="221">
        <v>20.00131207440625</v>
      </c>
      <c r="J214" s="222">
        <v>22.541936555389476</v>
      </c>
      <c r="K214" s="219"/>
      <c r="L214" s="220">
        <v>0</v>
      </c>
      <c r="M214" s="221">
        <v>0</v>
      </c>
      <c r="N214" s="221">
        <v>0</v>
      </c>
      <c r="O214" s="222">
        <v>0</v>
      </c>
      <c r="P214" s="219"/>
      <c r="Q214" s="220">
        <v>15.790854815164479</v>
      </c>
      <c r="R214" s="221">
        <v>20.00131207440625</v>
      </c>
      <c r="S214" s="221">
        <v>20.00131207440625</v>
      </c>
      <c r="T214" s="222">
        <v>22.541936555389476</v>
      </c>
      <c r="U214" s="219"/>
      <c r="V214" s="224">
        <v>66.900000000000006</v>
      </c>
      <c r="W214" s="225">
        <v>44789</v>
      </c>
      <c r="X214" s="226" t="s">
        <v>571</v>
      </c>
      <c r="Z214" s="224">
        <v>8</v>
      </c>
    </row>
    <row r="215" spans="1:26" s="81" customFormat="1">
      <c r="A215" s="215" t="s">
        <v>718</v>
      </c>
      <c r="B215" s="215" t="s">
        <v>728</v>
      </c>
      <c r="C215" s="216">
        <v>67996909</v>
      </c>
      <c r="D215" s="217" t="s">
        <v>215</v>
      </c>
      <c r="E215" s="218">
        <v>600</v>
      </c>
      <c r="F215" s="219"/>
      <c r="G215" s="220">
        <v>15.790854815164479</v>
      </c>
      <c r="H215" s="221">
        <v>20.00131207440625</v>
      </c>
      <c r="I215" s="221">
        <v>20.00131207440625</v>
      </c>
      <c r="J215" s="222">
        <v>22.541936555389476</v>
      </c>
      <c r="K215" s="219"/>
      <c r="L215" s="220">
        <v>0</v>
      </c>
      <c r="M215" s="221">
        <v>0</v>
      </c>
      <c r="N215" s="221">
        <v>0</v>
      </c>
      <c r="O215" s="222">
        <v>0</v>
      </c>
      <c r="P215" s="219"/>
      <c r="Q215" s="220">
        <v>15.790854815164479</v>
      </c>
      <c r="R215" s="221">
        <v>20.00131207440625</v>
      </c>
      <c r="S215" s="221">
        <v>20.00131207440625</v>
      </c>
      <c r="T215" s="222">
        <v>22.541936555389476</v>
      </c>
      <c r="U215" s="219"/>
      <c r="V215" s="224">
        <v>66.900000000000006</v>
      </c>
      <c r="W215" s="225">
        <v>44789</v>
      </c>
      <c r="X215" s="226" t="s">
        <v>571</v>
      </c>
      <c r="Z215" s="224">
        <v>8</v>
      </c>
    </row>
    <row r="216" spans="1:26" s="81" customFormat="1">
      <c r="A216" s="215" t="s">
        <v>718</v>
      </c>
      <c r="B216" s="215" t="s">
        <v>729</v>
      </c>
      <c r="C216" s="216">
        <v>67857591</v>
      </c>
      <c r="D216" s="217" t="s">
        <v>562</v>
      </c>
      <c r="E216" s="218">
        <v>170</v>
      </c>
      <c r="F216" s="219"/>
      <c r="G216" s="220">
        <v>23.105950549110343</v>
      </c>
      <c r="H216" s="221">
        <v>26.950653021654823</v>
      </c>
      <c r="I216" s="221">
        <v>26.950653021654823</v>
      </c>
      <c r="J216" s="222">
        <v>29.236319889232611</v>
      </c>
      <c r="K216" s="219"/>
      <c r="L216" s="220">
        <v>0</v>
      </c>
      <c r="M216" s="221">
        <v>0</v>
      </c>
      <c r="N216" s="221">
        <v>0</v>
      </c>
      <c r="O216" s="222">
        <v>0</v>
      </c>
      <c r="P216" s="219"/>
      <c r="Q216" s="220">
        <v>23.105950549110343</v>
      </c>
      <c r="R216" s="221">
        <v>26.950653021654823</v>
      </c>
      <c r="S216" s="221">
        <v>26.950653021654823</v>
      </c>
      <c r="T216" s="222">
        <v>29.236319889232611</v>
      </c>
      <c r="U216" s="219"/>
      <c r="V216" s="224">
        <v>70.02</v>
      </c>
      <c r="W216" s="225">
        <v>44789</v>
      </c>
      <c r="X216" s="226" t="s">
        <v>571</v>
      </c>
      <c r="Z216" s="224">
        <v>18</v>
      </c>
    </row>
    <row r="217" spans="1:26" s="81" customFormat="1">
      <c r="A217" s="215" t="s">
        <v>718</v>
      </c>
      <c r="B217" s="215" t="s">
        <v>729</v>
      </c>
      <c r="C217" s="216">
        <v>68194555</v>
      </c>
      <c r="D217" s="217" t="s">
        <v>563</v>
      </c>
      <c r="E217" s="218">
        <v>170</v>
      </c>
      <c r="F217" s="219"/>
      <c r="G217" s="220">
        <v>23.105950549110343</v>
      </c>
      <c r="H217" s="221">
        <v>26.950653021654823</v>
      </c>
      <c r="I217" s="221">
        <v>26.950653021654823</v>
      </c>
      <c r="J217" s="222">
        <v>29.236319889232611</v>
      </c>
      <c r="K217" s="219"/>
      <c r="L217" s="220">
        <v>0</v>
      </c>
      <c r="M217" s="221">
        <v>0</v>
      </c>
      <c r="N217" s="221">
        <v>0</v>
      </c>
      <c r="O217" s="222">
        <v>0</v>
      </c>
      <c r="P217" s="219"/>
      <c r="Q217" s="220">
        <v>23.105950549110343</v>
      </c>
      <c r="R217" s="221">
        <v>26.950653021654823</v>
      </c>
      <c r="S217" s="221">
        <v>26.950653021654823</v>
      </c>
      <c r="T217" s="222">
        <v>29.236319889232611</v>
      </c>
      <c r="U217" s="219"/>
      <c r="V217" s="224">
        <v>70.02</v>
      </c>
      <c r="W217" s="225">
        <v>44789</v>
      </c>
      <c r="X217" s="226" t="s">
        <v>571</v>
      </c>
      <c r="Z217" s="224">
        <v>18</v>
      </c>
    </row>
    <row r="218" spans="1:26" s="81" customFormat="1">
      <c r="A218" s="215" t="s">
        <v>718</v>
      </c>
      <c r="B218" s="215" t="s">
        <v>729</v>
      </c>
      <c r="C218" s="216">
        <v>67857603</v>
      </c>
      <c r="D218" s="217" t="s">
        <v>563</v>
      </c>
      <c r="E218" s="218">
        <v>170</v>
      </c>
      <c r="F218" s="219"/>
      <c r="G218" s="220">
        <v>23.105950549110343</v>
      </c>
      <c r="H218" s="221">
        <v>26.950653021654823</v>
      </c>
      <c r="I218" s="221">
        <v>26.950653021654823</v>
      </c>
      <c r="J218" s="222">
        <v>29.236319889232611</v>
      </c>
      <c r="K218" s="219"/>
      <c r="L218" s="220">
        <v>0</v>
      </c>
      <c r="M218" s="221">
        <v>0</v>
      </c>
      <c r="N218" s="221">
        <v>0</v>
      </c>
      <c r="O218" s="222">
        <v>0</v>
      </c>
      <c r="P218" s="219"/>
      <c r="Q218" s="220">
        <v>23.105950549110343</v>
      </c>
      <c r="R218" s="221">
        <v>26.950653021654823</v>
      </c>
      <c r="S218" s="221">
        <v>26.950653021654823</v>
      </c>
      <c r="T218" s="222">
        <v>29.236319889232611</v>
      </c>
      <c r="U218" s="219"/>
      <c r="V218" s="224">
        <v>70.02</v>
      </c>
      <c r="W218" s="225">
        <v>44789</v>
      </c>
      <c r="X218" s="226" t="s">
        <v>571</v>
      </c>
      <c r="Z218" s="224">
        <v>18</v>
      </c>
    </row>
    <row r="219" spans="1:26" s="81" customFormat="1">
      <c r="A219" s="215" t="s">
        <v>718</v>
      </c>
      <c r="B219" s="215" t="s">
        <v>729</v>
      </c>
      <c r="C219" s="216">
        <v>68170048</v>
      </c>
      <c r="D219" s="217" t="s">
        <v>271</v>
      </c>
      <c r="E219" s="218">
        <v>170</v>
      </c>
      <c r="F219" s="219"/>
      <c r="G219" s="220">
        <v>23.105950549110343</v>
      </c>
      <c r="H219" s="221">
        <v>26.950653021654823</v>
      </c>
      <c r="I219" s="221">
        <v>26.950653021654823</v>
      </c>
      <c r="J219" s="222">
        <v>29.236319889232611</v>
      </c>
      <c r="K219" s="219"/>
      <c r="L219" s="220">
        <v>0</v>
      </c>
      <c r="M219" s="221">
        <v>0</v>
      </c>
      <c r="N219" s="221">
        <v>0</v>
      </c>
      <c r="O219" s="222">
        <v>0</v>
      </c>
      <c r="P219" s="219"/>
      <c r="Q219" s="220">
        <v>23.105950549110343</v>
      </c>
      <c r="R219" s="221">
        <v>26.950653021654823</v>
      </c>
      <c r="S219" s="221">
        <v>26.950653021654823</v>
      </c>
      <c r="T219" s="222">
        <v>29.236319889232611</v>
      </c>
      <c r="U219" s="219"/>
      <c r="V219" s="224">
        <v>70.02</v>
      </c>
      <c r="W219" s="225">
        <v>44789</v>
      </c>
      <c r="X219" s="226" t="s">
        <v>571</v>
      </c>
      <c r="Z219" s="224">
        <v>18</v>
      </c>
    </row>
    <row r="220" spans="1:26" s="81" customFormat="1">
      <c r="A220" s="215" t="s">
        <v>718</v>
      </c>
      <c r="B220" s="215" t="s">
        <v>729</v>
      </c>
      <c r="C220" s="216">
        <v>68194557</v>
      </c>
      <c r="D220" s="217" t="s">
        <v>564</v>
      </c>
      <c r="E220" s="218">
        <v>170</v>
      </c>
      <c r="F220" s="219"/>
      <c r="G220" s="220">
        <v>23.105950549110343</v>
      </c>
      <c r="H220" s="221">
        <v>26.950653021654823</v>
      </c>
      <c r="I220" s="221">
        <v>26.950653021654823</v>
      </c>
      <c r="J220" s="222">
        <v>29.236319889232611</v>
      </c>
      <c r="K220" s="219"/>
      <c r="L220" s="220">
        <v>0</v>
      </c>
      <c r="M220" s="221">
        <v>0</v>
      </c>
      <c r="N220" s="221">
        <v>0</v>
      </c>
      <c r="O220" s="222">
        <v>0</v>
      </c>
      <c r="P220" s="219"/>
      <c r="Q220" s="220">
        <v>23.105950549110343</v>
      </c>
      <c r="R220" s="221">
        <v>26.950653021654823</v>
      </c>
      <c r="S220" s="221">
        <v>26.950653021654823</v>
      </c>
      <c r="T220" s="222">
        <v>29.236319889232611</v>
      </c>
      <c r="U220" s="219"/>
      <c r="V220" s="224">
        <v>70.02</v>
      </c>
      <c r="W220" s="225">
        <v>44789</v>
      </c>
      <c r="X220" s="226" t="s">
        <v>571</v>
      </c>
      <c r="Z220" s="224">
        <v>18</v>
      </c>
    </row>
    <row r="221" spans="1:26" s="81" customFormat="1">
      <c r="A221" s="215" t="s">
        <v>718</v>
      </c>
      <c r="B221" s="215" t="s">
        <v>729</v>
      </c>
      <c r="C221" s="216">
        <v>68194553</v>
      </c>
      <c r="D221" s="217" t="s">
        <v>565</v>
      </c>
      <c r="E221" s="218">
        <v>170</v>
      </c>
      <c r="F221" s="219"/>
      <c r="G221" s="220">
        <v>23.105950549110343</v>
      </c>
      <c r="H221" s="221">
        <v>26.950653021654823</v>
      </c>
      <c r="I221" s="221">
        <v>26.950653021654823</v>
      </c>
      <c r="J221" s="222">
        <v>29.236319889232611</v>
      </c>
      <c r="K221" s="219"/>
      <c r="L221" s="220">
        <v>0</v>
      </c>
      <c r="M221" s="221">
        <v>0</v>
      </c>
      <c r="N221" s="221">
        <v>0</v>
      </c>
      <c r="O221" s="222">
        <v>0</v>
      </c>
      <c r="P221" s="219"/>
      <c r="Q221" s="220">
        <v>23.105950549110343</v>
      </c>
      <c r="R221" s="221">
        <v>26.950653021654823</v>
      </c>
      <c r="S221" s="221">
        <v>26.950653021654823</v>
      </c>
      <c r="T221" s="222">
        <v>29.236319889232611</v>
      </c>
      <c r="U221" s="219"/>
      <c r="V221" s="224">
        <v>70.02</v>
      </c>
      <c r="W221" s="225">
        <v>44789</v>
      </c>
      <c r="X221" s="226" t="s">
        <v>571</v>
      </c>
      <c r="Z221" s="224">
        <v>18</v>
      </c>
    </row>
    <row r="222" spans="1:26" s="81" customFormat="1">
      <c r="A222" s="215" t="s">
        <v>718</v>
      </c>
      <c r="B222" s="215" t="s">
        <v>729</v>
      </c>
      <c r="C222" s="216">
        <v>68794441</v>
      </c>
      <c r="D222" s="217" t="s">
        <v>586</v>
      </c>
      <c r="E222" s="218">
        <v>170</v>
      </c>
      <c r="F222" s="219"/>
      <c r="G222" s="220">
        <v>23.105950549110343</v>
      </c>
      <c r="H222" s="221">
        <v>26.950653021654823</v>
      </c>
      <c r="I222" s="221">
        <v>26.950653021654823</v>
      </c>
      <c r="J222" s="222">
        <v>29.236319889232611</v>
      </c>
      <c r="K222" s="219"/>
      <c r="L222" s="220">
        <v>0</v>
      </c>
      <c r="M222" s="221">
        <v>0</v>
      </c>
      <c r="N222" s="221">
        <v>0</v>
      </c>
      <c r="O222" s="222">
        <v>0</v>
      </c>
      <c r="P222" s="219"/>
      <c r="Q222" s="220">
        <v>23.105950549110343</v>
      </c>
      <c r="R222" s="221">
        <v>26.950653021654823</v>
      </c>
      <c r="S222" s="221">
        <v>26.950653021654823</v>
      </c>
      <c r="T222" s="222">
        <v>29.236319889232611</v>
      </c>
      <c r="U222" s="219"/>
      <c r="V222" s="224">
        <v>70.02</v>
      </c>
      <c r="W222" s="225">
        <v>44789</v>
      </c>
      <c r="X222" s="226" t="s">
        <v>567</v>
      </c>
      <c r="Z222" s="224">
        <v>18</v>
      </c>
    </row>
    <row r="223" spans="1:26" s="81" customFormat="1">
      <c r="A223" s="215" t="s">
        <v>718</v>
      </c>
      <c r="B223" s="215" t="s">
        <v>729</v>
      </c>
      <c r="C223" s="216">
        <v>68794443</v>
      </c>
      <c r="D223" s="217" t="s">
        <v>587</v>
      </c>
      <c r="E223" s="218">
        <v>170</v>
      </c>
      <c r="F223" s="219"/>
      <c r="G223" s="220">
        <v>23.105950549110343</v>
      </c>
      <c r="H223" s="221">
        <v>26.950653021654823</v>
      </c>
      <c r="I223" s="221">
        <v>26.950653021654823</v>
      </c>
      <c r="J223" s="222">
        <v>29.236319889232611</v>
      </c>
      <c r="K223" s="219"/>
      <c r="L223" s="220">
        <v>0</v>
      </c>
      <c r="M223" s="221">
        <v>0</v>
      </c>
      <c r="N223" s="221">
        <v>0</v>
      </c>
      <c r="O223" s="222">
        <v>0</v>
      </c>
      <c r="P223" s="219"/>
      <c r="Q223" s="220">
        <v>23.105950549110343</v>
      </c>
      <c r="R223" s="221">
        <v>26.950653021654823</v>
      </c>
      <c r="S223" s="221">
        <v>26.950653021654823</v>
      </c>
      <c r="T223" s="222">
        <v>29.236319889232611</v>
      </c>
      <c r="U223" s="219"/>
      <c r="V223" s="224">
        <v>70.02</v>
      </c>
      <c r="W223" s="225">
        <v>44789</v>
      </c>
      <c r="X223" s="226" t="s">
        <v>567</v>
      </c>
      <c r="Z223" s="224">
        <v>18</v>
      </c>
    </row>
    <row r="224" spans="1:26" s="81" customFormat="1">
      <c r="A224" s="215" t="s">
        <v>718</v>
      </c>
      <c r="B224" s="215" t="s">
        <v>729</v>
      </c>
      <c r="C224" s="216">
        <v>68794439</v>
      </c>
      <c r="D224" s="217" t="s">
        <v>588</v>
      </c>
      <c r="E224" s="218">
        <v>170</v>
      </c>
      <c r="F224" s="219"/>
      <c r="G224" s="220">
        <v>23.105950549110343</v>
      </c>
      <c r="H224" s="221">
        <v>26.950653021654823</v>
      </c>
      <c r="I224" s="221">
        <v>26.950653021654823</v>
      </c>
      <c r="J224" s="222">
        <v>29.236319889232611</v>
      </c>
      <c r="K224" s="219"/>
      <c r="L224" s="220">
        <v>0</v>
      </c>
      <c r="M224" s="221">
        <v>0</v>
      </c>
      <c r="N224" s="221">
        <v>0</v>
      </c>
      <c r="O224" s="222">
        <v>0</v>
      </c>
      <c r="P224" s="219"/>
      <c r="Q224" s="220">
        <v>23.105950549110343</v>
      </c>
      <c r="R224" s="221">
        <v>26.950653021654823</v>
      </c>
      <c r="S224" s="221">
        <v>26.950653021654823</v>
      </c>
      <c r="T224" s="222">
        <v>29.236319889232611</v>
      </c>
      <c r="U224" s="219"/>
      <c r="V224" s="224">
        <v>70.02</v>
      </c>
      <c r="W224" s="225">
        <v>44789</v>
      </c>
      <c r="X224" s="226" t="s">
        <v>567</v>
      </c>
      <c r="Z224" s="224">
        <v>18</v>
      </c>
    </row>
    <row r="225" spans="1:26" s="81" customFormat="1">
      <c r="A225" s="215" t="s">
        <v>718</v>
      </c>
      <c r="B225" s="215" t="s">
        <v>729</v>
      </c>
      <c r="C225" s="216">
        <v>68869169</v>
      </c>
      <c r="D225" s="217" t="s">
        <v>730</v>
      </c>
      <c r="E225" s="218">
        <v>170</v>
      </c>
      <c r="F225" s="219"/>
      <c r="G225" s="220">
        <v>23.105950549110343</v>
      </c>
      <c r="H225" s="221">
        <v>26.950653021654823</v>
      </c>
      <c r="I225" s="221">
        <v>26.950653021654823</v>
      </c>
      <c r="J225" s="222">
        <v>29.236319889232611</v>
      </c>
      <c r="K225" s="219"/>
      <c r="L225" s="220">
        <v>0</v>
      </c>
      <c r="M225" s="221">
        <v>0</v>
      </c>
      <c r="N225" s="221">
        <v>0</v>
      </c>
      <c r="O225" s="222">
        <v>0</v>
      </c>
      <c r="P225" s="219"/>
      <c r="Q225" s="220">
        <v>23.105950549110343</v>
      </c>
      <c r="R225" s="221">
        <v>26.950653021654823</v>
      </c>
      <c r="S225" s="221">
        <v>26.950653021654823</v>
      </c>
      <c r="T225" s="222">
        <v>29.236319889232611</v>
      </c>
      <c r="U225" s="219"/>
      <c r="V225" s="224">
        <v>70.02</v>
      </c>
      <c r="W225" s="225">
        <v>44789</v>
      </c>
      <c r="X225" s="226" t="s">
        <v>567</v>
      </c>
      <c r="Z225" s="224">
        <v>18</v>
      </c>
    </row>
    <row r="226" spans="1:26" s="81" customFormat="1" ht="15.75" thickBot="1">
      <c r="A226" s="215" t="s">
        <v>718</v>
      </c>
      <c r="B226" s="215" t="s">
        <v>731</v>
      </c>
      <c r="C226" s="216">
        <v>68864668</v>
      </c>
      <c r="D226" s="217" t="s">
        <v>589</v>
      </c>
      <c r="E226" s="218">
        <v>170</v>
      </c>
      <c r="F226" s="219"/>
      <c r="G226" s="220">
        <v>0</v>
      </c>
      <c r="H226" s="221">
        <v>0</v>
      </c>
      <c r="I226" s="221">
        <v>0</v>
      </c>
      <c r="J226" s="222">
        <v>0</v>
      </c>
      <c r="K226" s="219"/>
      <c r="L226" s="220">
        <v>0</v>
      </c>
      <c r="M226" s="221">
        <v>0</v>
      </c>
      <c r="N226" s="221">
        <v>0</v>
      </c>
      <c r="O226" s="222">
        <v>0</v>
      </c>
      <c r="P226" s="219"/>
      <c r="Q226" s="220">
        <v>0</v>
      </c>
      <c r="R226" s="221">
        <v>0</v>
      </c>
      <c r="S226" s="221">
        <v>0</v>
      </c>
      <c r="T226" s="222">
        <v>0</v>
      </c>
      <c r="U226" s="219"/>
      <c r="V226" s="224">
        <v>87.78</v>
      </c>
      <c r="W226" s="225">
        <v>44789</v>
      </c>
      <c r="X226" s="226" t="s">
        <v>567</v>
      </c>
      <c r="Z226" s="224">
        <v>18</v>
      </c>
    </row>
    <row r="227" spans="1:26" s="81" customFormat="1" ht="7.35" customHeight="1" thickBot="1">
      <c r="A227" s="236"/>
      <c r="B227" s="236"/>
      <c r="C227" s="237"/>
      <c r="D227" s="238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51"/>
      <c r="X227" s="239"/>
      <c r="Z227" s="239" t="e">
        <v>#N/A</v>
      </c>
    </row>
    <row r="228" spans="1:26" s="81" customFormat="1">
      <c r="A228" s="215" t="s">
        <v>718</v>
      </c>
      <c r="B228" s="215" t="s">
        <v>732</v>
      </c>
      <c r="C228" s="216">
        <v>68173207</v>
      </c>
      <c r="D228" s="217" t="s">
        <v>590</v>
      </c>
      <c r="E228" s="218"/>
      <c r="F228" s="219"/>
      <c r="G228" s="220">
        <v>0</v>
      </c>
      <c r="H228" s="221">
        <v>0</v>
      </c>
      <c r="I228" s="221">
        <v>0</v>
      </c>
      <c r="J228" s="222">
        <v>0</v>
      </c>
      <c r="K228" s="219"/>
      <c r="L228" s="220">
        <v>0</v>
      </c>
      <c r="M228" s="221">
        <v>0</v>
      </c>
      <c r="N228" s="221">
        <v>0</v>
      </c>
      <c r="O228" s="222">
        <v>0</v>
      </c>
      <c r="P228" s="219"/>
      <c r="Q228" s="220">
        <v>0</v>
      </c>
      <c r="R228" s="221">
        <v>0</v>
      </c>
      <c r="S228" s="221">
        <v>0</v>
      </c>
      <c r="T228" s="222">
        <v>0</v>
      </c>
      <c r="U228" s="219"/>
      <c r="V228" s="224">
        <v>26.95</v>
      </c>
      <c r="W228" s="225">
        <v>44518</v>
      </c>
      <c r="X228" s="226" t="s">
        <v>571</v>
      </c>
      <c r="Z228" s="224">
        <v>8</v>
      </c>
    </row>
    <row r="229" spans="1:26" s="81" customFormat="1">
      <c r="A229" s="215" t="s">
        <v>718</v>
      </c>
      <c r="B229" s="215" t="s">
        <v>732</v>
      </c>
      <c r="C229" s="216">
        <v>68346626</v>
      </c>
      <c r="D229" s="217" t="s">
        <v>591</v>
      </c>
      <c r="E229" s="218"/>
      <c r="F229" s="219"/>
      <c r="G229" s="220">
        <v>0</v>
      </c>
      <c r="H229" s="221">
        <v>0</v>
      </c>
      <c r="I229" s="221">
        <v>0</v>
      </c>
      <c r="J229" s="222">
        <v>0</v>
      </c>
      <c r="K229" s="219"/>
      <c r="L229" s="220">
        <v>0</v>
      </c>
      <c r="M229" s="221">
        <v>0</v>
      </c>
      <c r="N229" s="221">
        <v>0</v>
      </c>
      <c r="O229" s="222">
        <v>0</v>
      </c>
      <c r="P229" s="219"/>
      <c r="Q229" s="220">
        <v>0</v>
      </c>
      <c r="R229" s="221">
        <v>0</v>
      </c>
      <c r="S229" s="221">
        <v>0</v>
      </c>
      <c r="T229" s="222">
        <v>0</v>
      </c>
      <c r="U229" s="219"/>
      <c r="V229" s="224">
        <v>26.95</v>
      </c>
      <c r="W229" s="225">
        <v>44518</v>
      </c>
      <c r="X229" s="226" t="s">
        <v>571</v>
      </c>
      <c r="Z229" s="224">
        <v>8</v>
      </c>
    </row>
    <row r="230" spans="1:26" s="81" customFormat="1">
      <c r="A230" s="215" t="s">
        <v>718</v>
      </c>
      <c r="B230" s="215" t="s">
        <v>732</v>
      </c>
      <c r="C230" s="216">
        <v>68173209</v>
      </c>
      <c r="D230" s="217" t="s">
        <v>592</v>
      </c>
      <c r="E230" s="218"/>
      <c r="F230" s="219"/>
      <c r="G230" s="220">
        <v>0</v>
      </c>
      <c r="H230" s="221">
        <v>0</v>
      </c>
      <c r="I230" s="221">
        <v>0</v>
      </c>
      <c r="J230" s="222">
        <v>0</v>
      </c>
      <c r="K230" s="219"/>
      <c r="L230" s="220">
        <v>0</v>
      </c>
      <c r="M230" s="221">
        <v>0</v>
      </c>
      <c r="N230" s="221">
        <v>0</v>
      </c>
      <c r="O230" s="222">
        <v>0</v>
      </c>
      <c r="P230" s="219"/>
      <c r="Q230" s="220">
        <v>0</v>
      </c>
      <c r="R230" s="221">
        <v>0</v>
      </c>
      <c r="S230" s="221">
        <v>0</v>
      </c>
      <c r="T230" s="222">
        <v>0</v>
      </c>
      <c r="U230" s="219"/>
      <c r="V230" s="224">
        <v>26.95</v>
      </c>
      <c r="W230" s="225">
        <v>44518</v>
      </c>
      <c r="X230" s="226" t="s">
        <v>571</v>
      </c>
      <c r="Z230" s="224">
        <v>8</v>
      </c>
    </row>
    <row r="231" spans="1:26" s="81" customFormat="1">
      <c r="A231" s="215" t="s">
        <v>718</v>
      </c>
      <c r="B231" s="215" t="s">
        <v>732</v>
      </c>
      <c r="C231" s="216">
        <v>68173227</v>
      </c>
      <c r="D231" s="217" t="s">
        <v>593</v>
      </c>
      <c r="E231" s="218"/>
      <c r="F231" s="219"/>
      <c r="G231" s="220">
        <v>0</v>
      </c>
      <c r="H231" s="221">
        <v>0</v>
      </c>
      <c r="I231" s="221">
        <v>0</v>
      </c>
      <c r="J231" s="222">
        <v>0</v>
      </c>
      <c r="K231" s="219"/>
      <c r="L231" s="220">
        <v>0</v>
      </c>
      <c r="M231" s="221">
        <v>0</v>
      </c>
      <c r="N231" s="221">
        <v>0</v>
      </c>
      <c r="O231" s="222">
        <v>0</v>
      </c>
      <c r="P231" s="219"/>
      <c r="Q231" s="220">
        <v>0</v>
      </c>
      <c r="R231" s="221">
        <v>0</v>
      </c>
      <c r="S231" s="221">
        <v>0</v>
      </c>
      <c r="T231" s="222">
        <v>0</v>
      </c>
      <c r="U231" s="219"/>
      <c r="V231" s="224">
        <v>26.95</v>
      </c>
      <c r="W231" s="225">
        <v>44518</v>
      </c>
      <c r="X231" s="226" t="s">
        <v>571</v>
      </c>
      <c r="Z231" s="224">
        <v>8</v>
      </c>
    </row>
    <row r="232" spans="1:26" s="81" customFormat="1">
      <c r="A232" s="215" t="s">
        <v>718</v>
      </c>
      <c r="B232" s="215" t="s">
        <v>732</v>
      </c>
      <c r="C232" s="216">
        <v>68489170</v>
      </c>
      <c r="D232" s="217" t="s">
        <v>594</v>
      </c>
      <c r="E232" s="218"/>
      <c r="F232" s="219"/>
      <c r="G232" s="220">
        <v>0</v>
      </c>
      <c r="H232" s="221">
        <v>0</v>
      </c>
      <c r="I232" s="221">
        <v>0</v>
      </c>
      <c r="J232" s="222">
        <v>0</v>
      </c>
      <c r="K232" s="219"/>
      <c r="L232" s="220">
        <v>0</v>
      </c>
      <c r="M232" s="221">
        <v>0</v>
      </c>
      <c r="N232" s="221">
        <v>0</v>
      </c>
      <c r="O232" s="222">
        <v>0</v>
      </c>
      <c r="P232" s="219"/>
      <c r="Q232" s="220">
        <v>0</v>
      </c>
      <c r="R232" s="221">
        <v>0</v>
      </c>
      <c r="S232" s="221">
        <v>0</v>
      </c>
      <c r="T232" s="222">
        <v>0</v>
      </c>
      <c r="U232" s="219"/>
      <c r="V232" s="224">
        <v>26.95</v>
      </c>
      <c r="W232" s="225">
        <v>44518</v>
      </c>
      <c r="X232" s="226" t="s">
        <v>571</v>
      </c>
      <c r="Z232" s="224">
        <v>8</v>
      </c>
    </row>
    <row r="233" spans="1:26" s="81" customFormat="1">
      <c r="A233" s="215" t="s">
        <v>718</v>
      </c>
      <c r="B233" s="215" t="s">
        <v>732</v>
      </c>
      <c r="C233" s="216">
        <v>68489168</v>
      </c>
      <c r="D233" s="217" t="s">
        <v>595</v>
      </c>
      <c r="E233" s="218"/>
      <c r="F233" s="219"/>
      <c r="G233" s="220">
        <v>0</v>
      </c>
      <c r="H233" s="221">
        <v>0</v>
      </c>
      <c r="I233" s="221">
        <v>0</v>
      </c>
      <c r="J233" s="222">
        <v>0</v>
      </c>
      <c r="K233" s="219"/>
      <c r="L233" s="220">
        <v>0</v>
      </c>
      <c r="M233" s="221">
        <v>0</v>
      </c>
      <c r="N233" s="221">
        <v>0</v>
      </c>
      <c r="O233" s="222">
        <v>0</v>
      </c>
      <c r="P233" s="219"/>
      <c r="Q233" s="220">
        <v>0</v>
      </c>
      <c r="R233" s="221">
        <v>0</v>
      </c>
      <c r="S233" s="221">
        <v>0</v>
      </c>
      <c r="T233" s="222">
        <v>0</v>
      </c>
      <c r="U233" s="219"/>
      <c r="V233" s="224">
        <v>26.95</v>
      </c>
      <c r="W233" s="225">
        <v>44518</v>
      </c>
      <c r="X233" s="226" t="s">
        <v>571</v>
      </c>
      <c r="Z233" s="224">
        <v>8</v>
      </c>
    </row>
    <row r="234" spans="1:26" s="81" customFormat="1">
      <c r="A234" s="215" t="s">
        <v>718</v>
      </c>
      <c r="B234" s="215" t="s">
        <v>732</v>
      </c>
      <c r="C234" s="216">
        <v>68489166</v>
      </c>
      <c r="D234" s="217" t="s">
        <v>596</v>
      </c>
      <c r="E234" s="218"/>
      <c r="F234" s="219"/>
      <c r="G234" s="220">
        <v>0</v>
      </c>
      <c r="H234" s="221">
        <v>0</v>
      </c>
      <c r="I234" s="221">
        <v>0</v>
      </c>
      <c r="J234" s="222">
        <v>0</v>
      </c>
      <c r="K234" s="219"/>
      <c r="L234" s="220">
        <v>0</v>
      </c>
      <c r="M234" s="221">
        <v>0</v>
      </c>
      <c r="N234" s="221">
        <v>0</v>
      </c>
      <c r="O234" s="222">
        <v>0</v>
      </c>
      <c r="P234" s="219"/>
      <c r="Q234" s="220">
        <v>0</v>
      </c>
      <c r="R234" s="221">
        <v>0</v>
      </c>
      <c r="S234" s="221">
        <v>0</v>
      </c>
      <c r="T234" s="222">
        <v>0</v>
      </c>
      <c r="U234" s="219"/>
      <c r="V234" s="224">
        <v>26.95</v>
      </c>
      <c r="W234" s="225">
        <v>44518</v>
      </c>
      <c r="X234" s="226" t="s">
        <v>571</v>
      </c>
      <c r="Z234" s="224">
        <v>8</v>
      </c>
    </row>
    <row r="235" spans="1:26" s="81" customFormat="1">
      <c r="A235" s="215" t="s">
        <v>718</v>
      </c>
      <c r="B235" s="215" t="s">
        <v>732</v>
      </c>
      <c r="C235" s="216">
        <v>68642343</v>
      </c>
      <c r="D235" s="217" t="s">
        <v>597</v>
      </c>
      <c r="E235" s="218"/>
      <c r="F235" s="219"/>
      <c r="G235" s="220">
        <v>0</v>
      </c>
      <c r="H235" s="221">
        <v>0</v>
      </c>
      <c r="I235" s="221">
        <v>0</v>
      </c>
      <c r="J235" s="222">
        <v>0</v>
      </c>
      <c r="K235" s="219"/>
      <c r="L235" s="220">
        <v>0</v>
      </c>
      <c r="M235" s="221">
        <v>0</v>
      </c>
      <c r="N235" s="221">
        <v>0</v>
      </c>
      <c r="O235" s="222">
        <v>0</v>
      </c>
      <c r="P235" s="219"/>
      <c r="Q235" s="220">
        <v>0</v>
      </c>
      <c r="R235" s="221">
        <v>0</v>
      </c>
      <c r="S235" s="221">
        <v>0</v>
      </c>
      <c r="T235" s="222">
        <v>0</v>
      </c>
      <c r="U235" s="219"/>
      <c r="V235" s="224">
        <v>26.95</v>
      </c>
      <c r="W235" s="225">
        <v>44518</v>
      </c>
      <c r="X235" s="226" t="s">
        <v>571</v>
      </c>
      <c r="Z235" s="224">
        <v>8</v>
      </c>
    </row>
    <row r="236" spans="1:26" s="81" customFormat="1">
      <c r="A236" s="215" t="s">
        <v>718</v>
      </c>
      <c r="B236" s="215" t="s">
        <v>733</v>
      </c>
      <c r="C236" s="216">
        <v>68173211</v>
      </c>
      <c r="D236" s="217" t="s">
        <v>598</v>
      </c>
      <c r="E236" s="218"/>
      <c r="F236" s="219"/>
      <c r="G236" s="220">
        <v>0</v>
      </c>
      <c r="H236" s="221">
        <v>0</v>
      </c>
      <c r="I236" s="221">
        <v>0</v>
      </c>
      <c r="J236" s="222">
        <v>0</v>
      </c>
      <c r="K236" s="219"/>
      <c r="L236" s="220">
        <v>0</v>
      </c>
      <c r="M236" s="221">
        <v>0</v>
      </c>
      <c r="N236" s="221">
        <v>0</v>
      </c>
      <c r="O236" s="222">
        <v>0</v>
      </c>
      <c r="P236" s="219"/>
      <c r="Q236" s="220">
        <v>0</v>
      </c>
      <c r="R236" s="221">
        <v>0</v>
      </c>
      <c r="S236" s="221">
        <v>0</v>
      </c>
      <c r="T236" s="222">
        <v>0</v>
      </c>
      <c r="U236" s="219"/>
      <c r="V236" s="224">
        <v>66.900000000000006</v>
      </c>
      <c r="W236" s="225">
        <v>44789</v>
      </c>
      <c r="X236" s="226" t="s">
        <v>571</v>
      </c>
      <c r="Z236" s="224">
        <v>8</v>
      </c>
    </row>
    <row r="237" spans="1:26" s="81" customFormat="1">
      <c r="A237" s="215" t="s">
        <v>718</v>
      </c>
      <c r="B237" s="215" t="s">
        <v>733</v>
      </c>
      <c r="C237" s="216">
        <v>68173213</v>
      </c>
      <c r="D237" s="217" t="s">
        <v>599</v>
      </c>
      <c r="E237" s="218"/>
      <c r="F237" s="219"/>
      <c r="G237" s="220">
        <v>0</v>
      </c>
      <c r="H237" s="221">
        <v>0</v>
      </c>
      <c r="I237" s="221">
        <v>0</v>
      </c>
      <c r="J237" s="222">
        <v>0</v>
      </c>
      <c r="K237" s="219"/>
      <c r="L237" s="220">
        <v>0</v>
      </c>
      <c r="M237" s="221">
        <v>0</v>
      </c>
      <c r="N237" s="221">
        <v>0</v>
      </c>
      <c r="O237" s="222">
        <v>0</v>
      </c>
      <c r="P237" s="219"/>
      <c r="Q237" s="220">
        <v>0</v>
      </c>
      <c r="R237" s="221">
        <v>0</v>
      </c>
      <c r="S237" s="221">
        <v>0</v>
      </c>
      <c r="T237" s="222">
        <v>0</v>
      </c>
      <c r="U237" s="219"/>
      <c r="V237" s="224">
        <v>66.900000000000006</v>
      </c>
      <c r="W237" s="225">
        <v>44789</v>
      </c>
      <c r="X237" s="226" t="s">
        <v>571</v>
      </c>
      <c r="Z237" s="224">
        <v>8</v>
      </c>
    </row>
    <row r="238" spans="1:26" s="81" customFormat="1">
      <c r="A238" s="215" t="s">
        <v>718</v>
      </c>
      <c r="B238" s="215" t="s">
        <v>733</v>
      </c>
      <c r="C238" s="216">
        <v>68173215</v>
      </c>
      <c r="D238" s="217" t="s">
        <v>600</v>
      </c>
      <c r="E238" s="218"/>
      <c r="F238" s="219"/>
      <c r="G238" s="220">
        <v>0</v>
      </c>
      <c r="H238" s="221">
        <v>0</v>
      </c>
      <c r="I238" s="221">
        <v>0</v>
      </c>
      <c r="J238" s="222">
        <v>0</v>
      </c>
      <c r="K238" s="219"/>
      <c r="L238" s="220">
        <v>0</v>
      </c>
      <c r="M238" s="221">
        <v>0</v>
      </c>
      <c r="N238" s="221">
        <v>0</v>
      </c>
      <c r="O238" s="222">
        <v>0</v>
      </c>
      <c r="P238" s="219"/>
      <c r="Q238" s="220">
        <v>0</v>
      </c>
      <c r="R238" s="221">
        <v>0</v>
      </c>
      <c r="S238" s="221">
        <v>0</v>
      </c>
      <c r="T238" s="222">
        <v>0</v>
      </c>
      <c r="U238" s="219"/>
      <c r="V238" s="224">
        <v>66.900000000000006</v>
      </c>
      <c r="W238" s="225">
        <v>44789</v>
      </c>
      <c r="X238" s="226" t="s">
        <v>577</v>
      </c>
      <c r="Z238" s="224">
        <v>8</v>
      </c>
    </row>
    <row r="239" spans="1:26" s="81" customFormat="1">
      <c r="A239" s="215" t="s">
        <v>718</v>
      </c>
      <c r="B239" s="215" t="s">
        <v>734</v>
      </c>
      <c r="C239" s="216">
        <v>68173223</v>
      </c>
      <c r="D239" s="217" t="s">
        <v>601</v>
      </c>
      <c r="E239" s="218"/>
      <c r="F239" s="219"/>
      <c r="G239" s="220">
        <v>0</v>
      </c>
      <c r="H239" s="221">
        <v>0</v>
      </c>
      <c r="I239" s="221">
        <v>0</v>
      </c>
      <c r="J239" s="222">
        <v>0</v>
      </c>
      <c r="K239" s="219"/>
      <c r="L239" s="220">
        <v>0</v>
      </c>
      <c r="M239" s="221">
        <v>0</v>
      </c>
      <c r="N239" s="221">
        <v>0</v>
      </c>
      <c r="O239" s="222">
        <v>0</v>
      </c>
      <c r="P239" s="219"/>
      <c r="Q239" s="220">
        <v>0</v>
      </c>
      <c r="R239" s="221">
        <v>0</v>
      </c>
      <c r="S239" s="221">
        <v>0</v>
      </c>
      <c r="T239" s="222">
        <v>0</v>
      </c>
      <c r="U239" s="219"/>
      <c r="V239" s="224">
        <v>48.4</v>
      </c>
      <c r="W239" s="225">
        <v>44705</v>
      </c>
      <c r="X239" s="226" t="s">
        <v>571</v>
      </c>
      <c r="Z239" s="224">
        <v>8</v>
      </c>
    </row>
    <row r="240" spans="1:26" s="81" customFormat="1">
      <c r="A240" s="215" t="s">
        <v>718</v>
      </c>
      <c r="B240" s="215" t="s">
        <v>734</v>
      </c>
      <c r="C240" s="216">
        <v>68173183</v>
      </c>
      <c r="D240" s="217" t="s">
        <v>602</v>
      </c>
      <c r="E240" s="218"/>
      <c r="F240" s="219"/>
      <c r="G240" s="220">
        <v>0</v>
      </c>
      <c r="H240" s="221">
        <v>0</v>
      </c>
      <c r="I240" s="221">
        <v>0</v>
      </c>
      <c r="J240" s="222">
        <v>0</v>
      </c>
      <c r="K240" s="219"/>
      <c r="L240" s="220">
        <v>0</v>
      </c>
      <c r="M240" s="221">
        <v>0</v>
      </c>
      <c r="N240" s="221">
        <v>0</v>
      </c>
      <c r="O240" s="222">
        <v>0</v>
      </c>
      <c r="P240" s="219"/>
      <c r="Q240" s="220">
        <v>0</v>
      </c>
      <c r="R240" s="221">
        <v>0</v>
      </c>
      <c r="S240" s="221">
        <v>0</v>
      </c>
      <c r="T240" s="222">
        <v>0</v>
      </c>
      <c r="U240" s="219"/>
      <c r="V240" s="224">
        <v>48.4</v>
      </c>
      <c r="W240" s="225">
        <v>44705</v>
      </c>
      <c r="X240" s="226" t="s">
        <v>571</v>
      </c>
      <c r="Z240" s="224">
        <v>8</v>
      </c>
    </row>
    <row r="241" spans="1:26" s="81" customFormat="1">
      <c r="A241" s="215" t="s">
        <v>718</v>
      </c>
      <c r="B241" s="215" t="s">
        <v>734</v>
      </c>
      <c r="C241" s="216">
        <v>68173189</v>
      </c>
      <c r="D241" s="217" t="s">
        <v>603</v>
      </c>
      <c r="E241" s="218"/>
      <c r="F241" s="219"/>
      <c r="G241" s="220">
        <v>0</v>
      </c>
      <c r="H241" s="221">
        <v>0</v>
      </c>
      <c r="I241" s="221">
        <v>0</v>
      </c>
      <c r="J241" s="222">
        <v>0</v>
      </c>
      <c r="K241" s="219"/>
      <c r="L241" s="220">
        <v>0</v>
      </c>
      <c r="M241" s="221">
        <v>0</v>
      </c>
      <c r="N241" s="221">
        <v>0</v>
      </c>
      <c r="O241" s="222">
        <v>0</v>
      </c>
      <c r="P241" s="219"/>
      <c r="Q241" s="220">
        <v>0</v>
      </c>
      <c r="R241" s="221">
        <v>0</v>
      </c>
      <c r="S241" s="221">
        <v>0</v>
      </c>
      <c r="T241" s="222">
        <v>0</v>
      </c>
      <c r="U241" s="219"/>
      <c r="V241" s="224">
        <v>48.4</v>
      </c>
      <c r="W241" s="225">
        <v>44705</v>
      </c>
      <c r="X241" s="226" t="s">
        <v>571</v>
      </c>
      <c r="Z241" s="224">
        <v>8</v>
      </c>
    </row>
    <row r="242" spans="1:26" s="81" customFormat="1">
      <c r="A242" s="215" t="s">
        <v>718</v>
      </c>
      <c r="B242" s="215" t="s">
        <v>734</v>
      </c>
      <c r="C242" s="216">
        <v>68546320</v>
      </c>
      <c r="D242" s="217" t="s">
        <v>604</v>
      </c>
      <c r="E242" s="218"/>
      <c r="F242" s="219"/>
      <c r="G242" s="220">
        <v>0</v>
      </c>
      <c r="H242" s="221">
        <v>0</v>
      </c>
      <c r="I242" s="221">
        <v>0</v>
      </c>
      <c r="J242" s="222">
        <v>0</v>
      </c>
      <c r="K242" s="219"/>
      <c r="L242" s="220">
        <v>0</v>
      </c>
      <c r="M242" s="221">
        <v>0</v>
      </c>
      <c r="N242" s="221">
        <v>0</v>
      </c>
      <c r="O242" s="222">
        <v>0</v>
      </c>
      <c r="P242" s="219"/>
      <c r="Q242" s="220">
        <v>0</v>
      </c>
      <c r="R242" s="221">
        <v>0</v>
      </c>
      <c r="S242" s="221">
        <v>0</v>
      </c>
      <c r="T242" s="222">
        <v>0</v>
      </c>
      <c r="U242" s="219"/>
      <c r="V242" s="224">
        <v>48.4</v>
      </c>
      <c r="W242" s="225">
        <v>44705</v>
      </c>
      <c r="X242" s="226" t="s">
        <v>567</v>
      </c>
      <c r="Z242" s="224">
        <v>8</v>
      </c>
    </row>
    <row r="243" spans="1:26" s="81" customFormat="1">
      <c r="A243" s="215" t="s">
        <v>718</v>
      </c>
      <c r="B243" s="215" t="s">
        <v>734</v>
      </c>
      <c r="C243" s="216">
        <v>68546322</v>
      </c>
      <c r="D243" s="217" t="s">
        <v>605</v>
      </c>
      <c r="E243" s="218"/>
      <c r="F243" s="219"/>
      <c r="G243" s="220">
        <v>0</v>
      </c>
      <c r="H243" s="221">
        <v>0</v>
      </c>
      <c r="I243" s="221">
        <v>0</v>
      </c>
      <c r="J243" s="222">
        <v>0</v>
      </c>
      <c r="K243" s="219"/>
      <c r="L243" s="220">
        <v>0</v>
      </c>
      <c r="M243" s="221">
        <v>0</v>
      </c>
      <c r="N243" s="221">
        <v>0</v>
      </c>
      <c r="O243" s="222">
        <v>0</v>
      </c>
      <c r="P243" s="219"/>
      <c r="Q243" s="220">
        <v>0</v>
      </c>
      <c r="R243" s="221">
        <v>0</v>
      </c>
      <c r="S243" s="221">
        <v>0</v>
      </c>
      <c r="T243" s="222">
        <v>0</v>
      </c>
      <c r="U243" s="219"/>
      <c r="V243" s="224">
        <v>48.4</v>
      </c>
      <c r="W243" s="225">
        <v>44705</v>
      </c>
      <c r="X243" s="226" t="s">
        <v>567</v>
      </c>
      <c r="Z243" s="224">
        <v>18</v>
      </c>
    </row>
    <row r="244" spans="1:26" s="81" customFormat="1">
      <c r="A244" s="215" t="s">
        <v>718</v>
      </c>
      <c r="B244" s="215" t="s">
        <v>735</v>
      </c>
      <c r="C244" s="216">
        <v>68173219</v>
      </c>
      <c r="D244" s="217" t="s">
        <v>606</v>
      </c>
      <c r="E244" s="218"/>
      <c r="F244" s="219"/>
      <c r="G244" s="220">
        <v>0</v>
      </c>
      <c r="H244" s="221">
        <v>0</v>
      </c>
      <c r="I244" s="221">
        <v>0</v>
      </c>
      <c r="J244" s="222">
        <v>0</v>
      </c>
      <c r="K244" s="219"/>
      <c r="L244" s="220">
        <v>0</v>
      </c>
      <c r="M244" s="221">
        <v>0</v>
      </c>
      <c r="N244" s="221">
        <v>0</v>
      </c>
      <c r="O244" s="222">
        <v>0</v>
      </c>
      <c r="P244" s="219"/>
      <c r="Q244" s="220">
        <v>0</v>
      </c>
      <c r="R244" s="221">
        <v>0</v>
      </c>
      <c r="S244" s="221">
        <v>0</v>
      </c>
      <c r="T244" s="222">
        <v>0</v>
      </c>
      <c r="U244" s="219"/>
      <c r="V244" s="224">
        <v>48.4</v>
      </c>
      <c r="W244" s="225">
        <v>44705</v>
      </c>
      <c r="X244" s="226" t="s">
        <v>571</v>
      </c>
      <c r="Z244" s="224">
        <v>8</v>
      </c>
    </row>
    <row r="245" spans="1:26" s="81" customFormat="1">
      <c r="A245" s="215" t="s">
        <v>718</v>
      </c>
      <c r="B245" s="215" t="s">
        <v>735</v>
      </c>
      <c r="C245" s="216">
        <v>68173221</v>
      </c>
      <c r="D245" s="217" t="s">
        <v>607</v>
      </c>
      <c r="E245" s="218"/>
      <c r="F245" s="219"/>
      <c r="G245" s="220">
        <v>0</v>
      </c>
      <c r="H245" s="221">
        <v>0</v>
      </c>
      <c r="I245" s="221">
        <v>0</v>
      </c>
      <c r="J245" s="222">
        <v>0</v>
      </c>
      <c r="K245" s="219"/>
      <c r="L245" s="220">
        <v>0</v>
      </c>
      <c r="M245" s="221">
        <v>0</v>
      </c>
      <c r="N245" s="221">
        <v>0</v>
      </c>
      <c r="O245" s="222">
        <v>0</v>
      </c>
      <c r="P245" s="219"/>
      <c r="Q245" s="220">
        <v>0</v>
      </c>
      <c r="R245" s="221">
        <v>0</v>
      </c>
      <c r="S245" s="221">
        <v>0</v>
      </c>
      <c r="T245" s="222">
        <v>0</v>
      </c>
      <c r="U245" s="219"/>
      <c r="V245" s="224">
        <v>48.4</v>
      </c>
      <c r="W245" s="225">
        <v>44705</v>
      </c>
      <c r="X245" s="226" t="s">
        <v>571</v>
      </c>
      <c r="Z245" s="224">
        <v>8</v>
      </c>
    </row>
    <row r="246" spans="1:26" s="81" customFormat="1">
      <c r="A246" s="215" t="s">
        <v>718</v>
      </c>
      <c r="B246" s="215" t="s">
        <v>736</v>
      </c>
      <c r="C246" s="216">
        <v>68173178</v>
      </c>
      <c r="D246" s="217" t="s">
        <v>608</v>
      </c>
      <c r="E246" s="218"/>
      <c r="F246" s="219"/>
      <c r="G246" s="220">
        <v>0</v>
      </c>
      <c r="H246" s="221">
        <v>0</v>
      </c>
      <c r="I246" s="221">
        <v>0</v>
      </c>
      <c r="J246" s="222">
        <v>0</v>
      </c>
      <c r="K246" s="219"/>
      <c r="L246" s="220">
        <v>0</v>
      </c>
      <c r="M246" s="221">
        <v>0</v>
      </c>
      <c r="N246" s="221">
        <v>0</v>
      </c>
      <c r="O246" s="222">
        <v>0</v>
      </c>
      <c r="P246" s="219"/>
      <c r="Q246" s="220">
        <v>0</v>
      </c>
      <c r="R246" s="221">
        <v>0</v>
      </c>
      <c r="S246" s="221">
        <v>0</v>
      </c>
      <c r="T246" s="222">
        <v>0</v>
      </c>
      <c r="U246" s="219"/>
      <c r="V246" s="224">
        <v>19.899999999999999</v>
      </c>
      <c r="W246" s="225">
        <v>44250</v>
      </c>
      <c r="X246" s="226" t="s">
        <v>577</v>
      </c>
      <c r="Z246" s="224">
        <v>8</v>
      </c>
    </row>
    <row r="247" spans="1:26" s="81" customFormat="1">
      <c r="A247" s="215" t="s">
        <v>718</v>
      </c>
      <c r="B247" s="215" t="s">
        <v>736</v>
      </c>
      <c r="C247" s="216">
        <v>68173191</v>
      </c>
      <c r="D247" s="217" t="s">
        <v>609</v>
      </c>
      <c r="E247" s="218"/>
      <c r="F247" s="219"/>
      <c r="G247" s="220">
        <v>0</v>
      </c>
      <c r="H247" s="221">
        <v>0</v>
      </c>
      <c r="I247" s="221">
        <v>0</v>
      </c>
      <c r="J247" s="222">
        <v>0</v>
      </c>
      <c r="K247" s="219"/>
      <c r="L247" s="220">
        <v>0</v>
      </c>
      <c r="M247" s="221">
        <v>0</v>
      </c>
      <c r="N247" s="221">
        <v>0</v>
      </c>
      <c r="O247" s="222">
        <v>0</v>
      </c>
      <c r="P247" s="219"/>
      <c r="Q247" s="220">
        <v>0</v>
      </c>
      <c r="R247" s="221">
        <v>0</v>
      </c>
      <c r="S247" s="221">
        <v>0</v>
      </c>
      <c r="T247" s="222">
        <v>0</v>
      </c>
      <c r="U247" s="219"/>
      <c r="V247" s="224">
        <v>48.4</v>
      </c>
      <c r="W247" s="225">
        <v>44705</v>
      </c>
      <c r="X247" s="226" t="s">
        <v>571</v>
      </c>
      <c r="Z247" s="224">
        <v>8</v>
      </c>
    </row>
    <row r="248" spans="1:26" s="81" customFormat="1">
      <c r="A248" s="215" t="s">
        <v>718</v>
      </c>
      <c r="B248" s="215" t="s">
        <v>736</v>
      </c>
      <c r="C248" s="216">
        <v>68173193</v>
      </c>
      <c r="D248" s="217" t="s">
        <v>610</v>
      </c>
      <c r="E248" s="218"/>
      <c r="F248" s="219"/>
      <c r="G248" s="220">
        <v>0</v>
      </c>
      <c r="H248" s="221">
        <v>0</v>
      </c>
      <c r="I248" s="221">
        <v>0</v>
      </c>
      <c r="J248" s="222">
        <v>0</v>
      </c>
      <c r="K248" s="219"/>
      <c r="L248" s="220">
        <v>0</v>
      </c>
      <c r="M248" s="221">
        <v>0</v>
      </c>
      <c r="N248" s="221">
        <v>0</v>
      </c>
      <c r="O248" s="222">
        <v>0</v>
      </c>
      <c r="P248" s="219"/>
      <c r="Q248" s="220">
        <v>0</v>
      </c>
      <c r="R248" s="221">
        <v>0</v>
      </c>
      <c r="S248" s="221">
        <v>0</v>
      </c>
      <c r="T248" s="222">
        <v>0</v>
      </c>
      <c r="U248" s="219"/>
      <c r="V248" s="224">
        <v>19.899999999999999</v>
      </c>
      <c r="W248" s="225">
        <v>44250</v>
      </c>
      <c r="X248" s="226" t="s">
        <v>577</v>
      </c>
      <c r="Z248" s="224">
        <v>8</v>
      </c>
    </row>
    <row r="249" spans="1:26" s="81" customFormat="1">
      <c r="A249" s="215" t="s">
        <v>718</v>
      </c>
      <c r="B249" s="215" t="s">
        <v>737</v>
      </c>
      <c r="C249" s="216">
        <v>68829207</v>
      </c>
      <c r="D249" s="217" t="s">
        <v>611</v>
      </c>
      <c r="E249" s="218"/>
      <c r="F249" s="219"/>
      <c r="G249" s="220">
        <v>5</v>
      </c>
      <c r="H249" s="221">
        <v>0</v>
      </c>
      <c r="I249" s="221">
        <v>0</v>
      </c>
      <c r="J249" s="222">
        <v>0</v>
      </c>
      <c r="K249" s="219"/>
      <c r="L249" s="220">
        <v>0</v>
      </c>
      <c r="M249" s="221">
        <v>0</v>
      </c>
      <c r="N249" s="221">
        <v>0</v>
      </c>
      <c r="O249" s="222">
        <v>0</v>
      </c>
      <c r="P249" s="219"/>
      <c r="Q249" s="220">
        <v>5</v>
      </c>
      <c r="R249" s="221">
        <v>0</v>
      </c>
      <c r="S249" s="221">
        <v>0</v>
      </c>
      <c r="T249" s="222">
        <v>0</v>
      </c>
      <c r="U249" s="219"/>
      <c r="V249" s="224">
        <v>59.17</v>
      </c>
      <c r="W249" s="225">
        <v>44789</v>
      </c>
      <c r="X249" s="226" t="s">
        <v>567</v>
      </c>
      <c r="Z249" s="224">
        <v>8</v>
      </c>
    </row>
    <row r="250" spans="1:26" s="81" customFormat="1">
      <c r="A250" s="215" t="s">
        <v>718</v>
      </c>
      <c r="B250" s="215" t="s">
        <v>737</v>
      </c>
      <c r="C250" s="216">
        <v>68829209</v>
      </c>
      <c r="D250" s="217" t="s">
        <v>612</v>
      </c>
      <c r="E250" s="218"/>
      <c r="F250" s="219"/>
      <c r="G250" s="220">
        <v>5</v>
      </c>
      <c r="H250" s="221">
        <v>0</v>
      </c>
      <c r="I250" s="221">
        <v>0</v>
      </c>
      <c r="J250" s="222">
        <v>0</v>
      </c>
      <c r="K250" s="219"/>
      <c r="L250" s="220">
        <v>0</v>
      </c>
      <c r="M250" s="221">
        <v>0</v>
      </c>
      <c r="N250" s="221">
        <v>0</v>
      </c>
      <c r="O250" s="222">
        <v>0</v>
      </c>
      <c r="P250" s="219"/>
      <c r="Q250" s="220">
        <v>5</v>
      </c>
      <c r="R250" s="221">
        <v>0</v>
      </c>
      <c r="S250" s="221">
        <v>0</v>
      </c>
      <c r="T250" s="222">
        <v>0</v>
      </c>
      <c r="U250" s="219"/>
      <c r="V250" s="224">
        <v>59.17</v>
      </c>
      <c r="W250" s="225">
        <v>44789</v>
      </c>
      <c r="X250" s="226" t="s">
        <v>567</v>
      </c>
      <c r="Z250" s="224">
        <v>8</v>
      </c>
    </row>
    <row r="251" spans="1:26" s="81" customFormat="1">
      <c r="A251" s="215" t="s">
        <v>718</v>
      </c>
      <c r="B251" s="215" t="s">
        <v>737</v>
      </c>
      <c r="C251" s="216">
        <v>68829220</v>
      </c>
      <c r="D251" s="217" t="s">
        <v>613</v>
      </c>
      <c r="E251" s="218"/>
      <c r="F251" s="219"/>
      <c r="G251" s="220">
        <v>5</v>
      </c>
      <c r="H251" s="221">
        <v>0</v>
      </c>
      <c r="I251" s="221">
        <v>0</v>
      </c>
      <c r="J251" s="222">
        <v>0</v>
      </c>
      <c r="K251" s="219"/>
      <c r="L251" s="220">
        <v>0</v>
      </c>
      <c r="M251" s="221">
        <v>0</v>
      </c>
      <c r="N251" s="221">
        <v>0</v>
      </c>
      <c r="O251" s="222">
        <v>0</v>
      </c>
      <c r="P251" s="219"/>
      <c r="Q251" s="220">
        <v>5</v>
      </c>
      <c r="R251" s="221">
        <v>0</v>
      </c>
      <c r="S251" s="221">
        <v>0</v>
      </c>
      <c r="T251" s="222">
        <v>0</v>
      </c>
      <c r="U251" s="219"/>
      <c r="V251" s="224">
        <v>59.17</v>
      </c>
      <c r="W251" s="225">
        <v>44789</v>
      </c>
      <c r="X251" s="226" t="s">
        <v>567</v>
      </c>
      <c r="Z251" s="224">
        <v>8</v>
      </c>
    </row>
    <row r="252" spans="1:26" s="81" customFormat="1">
      <c r="A252" s="215" t="s">
        <v>718</v>
      </c>
      <c r="B252" s="215" t="s">
        <v>738</v>
      </c>
      <c r="C252" s="216">
        <v>68790248</v>
      </c>
      <c r="D252" s="217" t="s">
        <v>614</v>
      </c>
      <c r="E252" s="218"/>
      <c r="F252" s="219"/>
      <c r="G252" s="220">
        <v>0</v>
      </c>
      <c r="H252" s="221">
        <v>0</v>
      </c>
      <c r="I252" s="221">
        <v>0</v>
      </c>
      <c r="J252" s="222">
        <v>0</v>
      </c>
      <c r="K252" s="219"/>
      <c r="L252" s="220">
        <v>0</v>
      </c>
      <c r="M252" s="221">
        <v>0</v>
      </c>
      <c r="N252" s="221">
        <v>0</v>
      </c>
      <c r="O252" s="222">
        <v>0</v>
      </c>
      <c r="P252" s="219"/>
      <c r="Q252" s="220">
        <v>0</v>
      </c>
      <c r="R252" s="221">
        <v>0</v>
      </c>
      <c r="S252" s="221">
        <v>0</v>
      </c>
      <c r="T252" s="222">
        <v>0</v>
      </c>
      <c r="U252" s="219"/>
      <c r="V252" s="224">
        <v>69.599999999999994</v>
      </c>
      <c r="W252" s="225">
        <v>44705</v>
      </c>
      <c r="X252" s="226" t="s">
        <v>567</v>
      </c>
      <c r="Z252" s="224">
        <v>18</v>
      </c>
    </row>
    <row r="253" spans="1:26" s="81" customFormat="1">
      <c r="A253" s="215" t="s">
        <v>718</v>
      </c>
      <c r="B253" s="215" t="s">
        <v>738</v>
      </c>
      <c r="C253" s="216">
        <v>68790250</v>
      </c>
      <c r="D253" s="217" t="s">
        <v>614</v>
      </c>
      <c r="E253" s="218"/>
      <c r="F253" s="219"/>
      <c r="G253" s="220">
        <v>0</v>
      </c>
      <c r="H253" s="221">
        <v>0</v>
      </c>
      <c r="I253" s="221">
        <v>0</v>
      </c>
      <c r="J253" s="222">
        <v>0</v>
      </c>
      <c r="K253" s="219"/>
      <c r="L253" s="220">
        <v>0</v>
      </c>
      <c r="M253" s="221">
        <v>0</v>
      </c>
      <c r="N253" s="221">
        <v>0</v>
      </c>
      <c r="O253" s="222">
        <v>0</v>
      </c>
      <c r="P253" s="219"/>
      <c r="Q253" s="220">
        <v>0</v>
      </c>
      <c r="R253" s="221">
        <v>0</v>
      </c>
      <c r="S253" s="221">
        <v>0</v>
      </c>
      <c r="T253" s="222">
        <v>0</v>
      </c>
      <c r="U253" s="219"/>
      <c r="V253" s="224">
        <v>69.599999999999994</v>
      </c>
      <c r="W253" s="225">
        <v>44705</v>
      </c>
      <c r="X253" s="226" t="s">
        <v>567</v>
      </c>
      <c r="Z253" s="224">
        <v>18</v>
      </c>
    </row>
    <row r="254" spans="1:26" s="81" customFormat="1">
      <c r="A254" s="215" t="s">
        <v>718</v>
      </c>
      <c r="B254" s="215" t="s">
        <v>739</v>
      </c>
      <c r="C254" s="216">
        <v>68867555</v>
      </c>
      <c r="D254" s="217" t="s">
        <v>615</v>
      </c>
      <c r="E254" s="218"/>
      <c r="F254" s="219"/>
      <c r="G254" s="220">
        <v>5</v>
      </c>
      <c r="H254" s="221">
        <v>0</v>
      </c>
      <c r="I254" s="221">
        <v>0</v>
      </c>
      <c r="J254" s="222">
        <v>0</v>
      </c>
      <c r="K254" s="219"/>
      <c r="L254" s="220">
        <v>0</v>
      </c>
      <c r="M254" s="221">
        <v>0</v>
      </c>
      <c r="N254" s="221">
        <v>0</v>
      </c>
      <c r="O254" s="222">
        <v>0</v>
      </c>
      <c r="P254" s="219"/>
      <c r="Q254" s="220">
        <v>5</v>
      </c>
      <c r="R254" s="221">
        <v>0</v>
      </c>
      <c r="S254" s="221">
        <v>0</v>
      </c>
      <c r="T254" s="222">
        <v>0</v>
      </c>
      <c r="U254" s="219"/>
      <c r="V254" s="224">
        <v>43.88</v>
      </c>
      <c r="W254" s="225">
        <v>44789</v>
      </c>
      <c r="X254" s="226" t="s">
        <v>567</v>
      </c>
      <c r="Z254" s="224">
        <v>18</v>
      </c>
    </row>
    <row r="255" spans="1:26" s="81" customFormat="1">
      <c r="A255" s="215" t="s">
        <v>718</v>
      </c>
      <c r="B255" s="215" t="s">
        <v>739</v>
      </c>
      <c r="C255" s="216">
        <v>68867553</v>
      </c>
      <c r="D255" s="217" t="s">
        <v>616</v>
      </c>
      <c r="E255" s="218"/>
      <c r="F255" s="219"/>
      <c r="G255" s="220">
        <v>5</v>
      </c>
      <c r="H255" s="221">
        <v>0</v>
      </c>
      <c r="I255" s="221">
        <v>0</v>
      </c>
      <c r="J255" s="222">
        <v>0</v>
      </c>
      <c r="K255" s="219"/>
      <c r="L255" s="220">
        <v>0</v>
      </c>
      <c r="M255" s="221">
        <v>0</v>
      </c>
      <c r="N255" s="221">
        <v>0</v>
      </c>
      <c r="O255" s="222">
        <v>0</v>
      </c>
      <c r="P255" s="219"/>
      <c r="Q255" s="220">
        <v>5</v>
      </c>
      <c r="R255" s="221">
        <v>0</v>
      </c>
      <c r="S255" s="221">
        <v>0</v>
      </c>
      <c r="T255" s="222">
        <v>0</v>
      </c>
      <c r="U255" s="219"/>
      <c r="V255" s="224">
        <v>43.88</v>
      </c>
      <c r="W255" s="225">
        <v>44789</v>
      </c>
      <c r="X255" s="226" t="s">
        <v>567</v>
      </c>
      <c r="Z255" s="224">
        <v>18</v>
      </c>
    </row>
    <row r="256" spans="1:26" s="81" customFormat="1" ht="15.75" thickBot="1">
      <c r="A256" s="215" t="s">
        <v>718</v>
      </c>
      <c r="B256" s="215" t="s">
        <v>740</v>
      </c>
      <c r="C256" s="216">
        <v>68867561</v>
      </c>
      <c r="D256" s="217" t="s">
        <v>566</v>
      </c>
      <c r="E256" s="218"/>
      <c r="F256" s="219"/>
      <c r="G256" s="220">
        <v>5</v>
      </c>
      <c r="H256" s="221">
        <v>0</v>
      </c>
      <c r="I256" s="221">
        <v>0</v>
      </c>
      <c r="J256" s="222">
        <v>0</v>
      </c>
      <c r="K256" s="219"/>
      <c r="L256" s="220">
        <v>0</v>
      </c>
      <c r="M256" s="221">
        <v>0</v>
      </c>
      <c r="N256" s="221">
        <v>0</v>
      </c>
      <c r="O256" s="222">
        <v>0</v>
      </c>
      <c r="P256" s="219"/>
      <c r="Q256" s="220">
        <v>5</v>
      </c>
      <c r="R256" s="221">
        <v>0</v>
      </c>
      <c r="S256" s="221">
        <v>0</v>
      </c>
      <c r="T256" s="222">
        <v>0</v>
      </c>
      <c r="U256" s="219"/>
      <c r="V256" s="224">
        <v>44.74</v>
      </c>
      <c r="W256" s="225">
        <v>44789</v>
      </c>
      <c r="X256" s="226" t="s">
        <v>567</v>
      </c>
      <c r="Z256" s="224">
        <v>18</v>
      </c>
    </row>
    <row r="257" spans="1:26" s="81" customFormat="1" ht="7.35" customHeight="1" thickBot="1">
      <c r="A257" s="236"/>
      <c r="B257" s="236"/>
      <c r="C257" s="237"/>
      <c r="D257" s="238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51"/>
      <c r="X257" s="239"/>
      <c r="Z257" s="239"/>
    </row>
    <row r="258" spans="1:26" s="81" customFormat="1">
      <c r="A258" s="215" t="s">
        <v>741</v>
      </c>
      <c r="B258" s="215" t="s">
        <v>742</v>
      </c>
      <c r="C258" s="216">
        <v>67598550</v>
      </c>
      <c r="D258" s="217" t="s">
        <v>743</v>
      </c>
      <c r="E258" s="218"/>
      <c r="F258" s="219"/>
      <c r="G258" s="220">
        <v>24.92</v>
      </c>
      <c r="H258" s="221">
        <v>30.930000000000003</v>
      </c>
      <c r="I258" s="221">
        <v>30.930000000000003</v>
      </c>
      <c r="J258" s="222">
        <v>32.07</v>
      </c>
      <c r="K258" s="219"/>
      <c r="L258" s="220">
        <v>0</v>
      </c>
      <c r="M258" s="221">
        <v>0</v>
      </c>
      <c r="N258" s="221">
        <v>0</v>
      </c>
      <c r="O258" s="222">
        <v>0</v>
      </c>
      <c r="P258" s="219"/>
      <c r="Q258" s="220">
        <v>24.92</v>
      </c>
      <c r="R258" s="221">
        <v>30.930000000000003</v>
      </c>
      <c r="S258" s="221">
        <v>30.930000000000003</v>
      </c>
      <c r="T258" s="222">
        <v>32.07</v>
      </c>
      <c r="U258" s="219"/>
      <c r="V258" s="224">
        <v>47.87</v>
      </c>
      <c r="W258" s="225">
        <v>44789</v>
      </c>
      <c r="X258" s="226" t="s">
        <v>571</v>
      </c>
      <c r="Z258" s="224">
        <v>18</v>
      </c>
    </row>
    <row r="259" spans="1:26" s="81" customFormat="1">
      <c r="A259" s="215" t="s">
        <v>741</v>
      </c>
      <c r="B259" s="215" t="s">
        <v>742</v>
      </c>
      <c r="C259" s="216">
        <v>67598542</v>
      </c>
      <c r="D259" s="217" t="s">
        <v>744</v>
      </c>
      <c r="E259" s="218"/>
      <c r="F259" s="219"/>
      <c r="G259" s="220">
        <v>24.92</v>
      </c>
      <c r="H259" s="221">
        <v>30.930000000000003</v>
      </c>
      <c r="I259" s="221">
        <v>30.930000000000003</v>
      </c>
      <c r="J259" s="222">
        <v>32.07</v>
      </c>
      <c r="K259" s="219"/>
      <c r="L259" s="220">
        <v>0</v>
      </c>
      <c r="M259" s="221">
        <v>0</v>
      </c>
      <c r="N259" s="221">
        <v>0</v>
      </c>
      <c r="O259" s="222">
        <v>0</v>
      </c>
      <c r="P259" s="219"/>
      <c r="Q259" s="220">
        <v>24.92</v>
      </c>
      <c r="R259" s="221">
        <v>30.930000000000003</v>
      </c>
      <c r="S259" s="221">
        <v>30.930000000000003</v>
      </c>
      <c r="T259" s="222">
        <v>32.07</v>
      </c>
      <c r="U259" s="219"/>
      <c r="V259" s="224">
        <v>47.87</v>
      </c>
      <c r="W259" s="225">
        <v>44789</v>
      </c>
      <c r="X259" s="226" t="s">
        <v>577</v>
      </c>
      <c r="Z259" s="224">
        <v>18</v>
      </c>
    </row>
    <row r="260" spans="1:26" s="81" customFormat="1">
      <c r="A260" s="215" t="s">
        <v>741</v>
      </c>
      <c r="B260" s="215" t="s">
        <v>742</v>
      </c>
      <c r="C260" s="216">
        <v>67933782</v>
      </c>
      <c r="D260" s="217" t="s">
        <v>745</v>
      </c>
      <c r="E260" s="218"/>
      <c r="F260" s="219"/>
      <c r="G260" s="220">
        <v>24.92</v>
      </c>
      <c r="H260" s="221">
        <v>30.930000000000003</v>
      </c>
      <c r="I260" s="221">
        <v>30.930000000000003</v>
      </c>
      <c r="J260" s="222">
        <v>32.07</v>
      </c>
      <c r="K260" s="219"/>
      <c r="L260" s="220">
        <v>0</v>
      </c>
      <c r="M260" s="221">
        <v>0</v>
      </c>
      <c r="N260" s="221">
        <v>0</v>
      </c>
      <c r="O260" s="222">
        <v>0</v>
      </c>
      <c r="P260" s="219"/>
      <c r="Q260" s="220">
        <v>24.92</v>
      </c>
      <c r="R260" s="221">
        <v>30.930000000000003</v>
      </c>
      <c r="S260" s="221">
        <v>30.930000000000003</v>
      </c>
      <c r="T260" s="222">
        <v>32.07</v>
      </c>
      <c r="U260" s="219"/>
      <c r="V260" s="224">
        <v>47.87</v>
      </c>
      <c r="W260" s="225">
        <v>44789</v>
      </c>
      <c r="X260" s="226" t="s">
        <v>567</v>
      </c>
      <c r="Z260" s="224">
        <v>18</v>
      </c>
    </row>
    <row r="261" spans="1:26" s="81" customFormat="1">
      <c r="A261" s="215" t="s">
        <v>741</v>
      </c>
      <c r="B261" s="215" t="s">
        <v>742</v>
      </c>
      <c r="C261" s="216">
        <v>67933790</v>
      </c>
      <c r="D261" s="217" t="s">
        <v>746</v>
      </c>
      <c r="E261" s="218"/>
      <c r="F261" s="219"/>
      <c r="G261" s="220">
        <v>24.92</v>
      </c>
      <c r="H261" s="221">
        <v>30.930000000000003</v>
      </c>
      <c r="I261" s="221">
        <v>30.930000000000003</v>
      </c>
      <c r="J261" s="222">
        <v>32.07</v>
      </c>
      <c r="K261" s="219"/>
      <c r="L261" s="220">
        <v>0</v>
      </c>
      <c r="M261" s="221">
        <v>0</v>
      </c>
      <c r="N261" s="221">
        <v>0</v>
      </c>
      <c r="O261" s="222">
        <v>0</v>
      </c>
      <c r="P261" s="219"/>
      <c r="Q261" s="220">
        <v>24.92</v>
      </c>
      <c r="R261" s="221">
        <v>30.930000000000003</v>
      </c>
      <c r="S261" s="221">
        <v>30.930000000000003</v>
      </c>
      <c r="T261" s="222">
        <v>32.07</v>
      </c>
      <c r="U261" s="219"/>
      <c r="V261" s="224">
        <v>47.87</v>
      </c>
      <c r="W261" s="225">
        <v>44789</v>
      </c>
      <c r="X261" s="226" t="s">
        <v>567</v>
      </c>
      <c r="Z261" s="224">
        <v>18</v>
      </c>
    </row>
    <row r="262" spans="1:26" s="81" customFormat="1">
      <c r="A262" s="215" t="s">
        <v>741</v>
      </c>
      <c r="B262" s="215" t="s">
        <v>742</v>
      </c>
      <c r="C262" s="216">
        <v>67933784</v>
      </c>
      <c r="D262" s="217" t="s">
        <v>413</v>
      </c>
      <c r="E262" s="218"/>
      <c r="F262" s="219"/>
      <c r="G262" s="220">
        <v>24.92</v>
      </c>
      <c r="H262" s="221">
        <v>30.930000000000003</v>
      </c>
      <c r="I262" s="221">
        <v>30.930000000000003</v>
      </c>
      <c r="J262" s="222">
        <v>32.07</v>
      </c>
      <c r="K262" s="219"/>
      <c r="L262" s="220">
        <v>0</v>
      </c>
      <c r="M262" s="221">
        <v>0</v>
      </c>
      <c r="N262" s="221">
        <v>0</v>
      </c>
      <c r="O262" s="222">
        <v>0</v>
      </c>
      <c r="P262" s="219"/>
      <c r="Q262" s="220">
        <v>24.92</v>
      </c>
      <c r="R262" s="221">
        <v>30.930000000000003</v>
      </c>
      <c r="S262" s="221">
        <v>30.930000000000003</v>
      </c>
      <c r="T262" s="222">
        <v>32.07</v>
      </c>
      <c r="U262" s="219"/>
      <c r="V262" s="224">
        <v>47.87</v>
      </c>
      <c r="W262" s="225">
        <v>44789</v>
      </c>
      <c r="X262" s="226" t="s">
        <v>567</v>
      </c>
      <c r="Z262" s="224">
        <v>18</v>
      </c>
    </row>
    <row r="263" spans="1:26" s="81" customFormat="1">
      <c r="A263" s="215" t="s">
        <v>741</v>
      </c>
      <c r="B263" s="215" t="s">
        <v>742</v>
      </c>
      <c r="C263" s="216">
        <v>67933780</v>
      </c>
      <c r="D263" s="217" t="s">
        <v>747</v>
      </c>
      <c r="E263" s="218"/>
      <c r="F263" s="219"/>
      <c r="G263" s="220">
        <v>24.92</v>
      </c>
      <c r="H263" s="221">
        <v>30.930000000000003</v>
      </c>
      <c r="I263" s="221">
        <v>30.930000000000003</v>
      </c>
      <c r="J263" s="222">
        <v>32.07</v>
      </c>
      <c r="K263" s="219"/>
      <c r="L263" s="220">
        <v>0</v>
      </c>
      <c r="M263" s="221">
        <v>0</v>
      </c>
      <c r="N263" s="221">
        <v>0</v>
      </c>
      <c r="O263" s="222">
        <v>0</v>
      </c>
      <c r="P263" s="219"/>
      <c r="Q263" s="220">
        <v>24.92</v>
      </c>
      <c r="R263" s="221">
        <v>30.930000000000003</v>
      </c>
      <c r="S263" s="221">
        <v>30.930000000000003</v>
      </c>
      <c r="T263" s="222">
        <v>32.07</v>
      </c>
      <c r="U263" s="219"/>
      <c r="V263" s="224">
        <v>47.87</v>
      </c>
      <c r="W263" s="225">
        <v>44789</v>
      </c>
      <c r="X263" s="226" t="s">
        <v>567</v>
      </c>
      <c r="Z263" s="224">
        <v>18</v>
      </c>
    </row>
    <row r="264" spans="1:26" s="81" customFormat="1">
      <c r="A264" s="215" t="s">
        <v>741</v>
      </c>
      <c r="B264" s="215" t="s">
        <v>742</v>
      </c>
      <c r="C264" s="216">
        <v>67598544</v>
      </c>
      <c r="D264" s="217" t="s">
        <v>748</v>
      </c>
      <c r="E264" s="218"/>
      <c r="F264" s="219"/>
      <c r="G264" s="220">
        <v>24.92</v>
      </c>
      <c r="H264" s="221">
        <v>30.930000000000003</v>
      </c>
      <c r="I264" s="221">
        <v>30.930000000000003</v>
      </c>
      <c r="J264" s="222">
        <v>32.07</v>
      </c>
      <c r="K264" s="219"/>
      <c r="L264" s="220">
        <v>0</v>
      </c>
      <c r="M264" s="221">
        <v>0</v>
      </c>
      <c r="N264" s="221">
        <v>0</v>
      </c>
      <c r="O264" s="222">
        <v>0</v>
      </c>
      <c r="P264" s="219"/>
      <c r="Q264" s="220">
        <v>24.92</v>
      </c>
      <c r="R264" s="221">
        <v>30.930000000000003</v>
      </c>
      <c r="S264" s="221">
        <v>30.930000000000003</v>
      </c>
      <c r="T264" s="222">
        <v>32.07</v>
      </c>
      <c r="U264" s="219"/>
      <c r="V264" s="224">
        <v>47.87</v>
      </c>
      <c r="W264" s="225">
        <v>44789</v>
      </c>
      <c r="X264" s="226" t="s">
        <v>571</v>
      </c>
      <c r="Z264" s="224">
        <v>18</v>
      </c>
    </row>
    <row r="265" spans="1:26" s="81" customFormat="1">
      <c r="A265" s="215" t="s">
        <v>741</v>
      </c>
      <c r="B265" s="215" t="s">
        <v>749</v>
      </c>
      <c r="C265" s="216">
        <v>21106898</v>
      </c>
      <c r="D265" s="217" t="s">
        <v>750</v>
      </c>
      <c r="E265" s="218"/>
      <c r="F265" s="219"/>
      <c r="G265" s="220">
        <v>32.5</v>
      </c>
      <c r="H265" s="221">
        <v>37.82</v>
      </c>
      <c r="I265" s="221">
        <v>37.82</v>
      </c>
      <c r="J265" s="222">
        <v>40.270000000000003</v>
      </c>
      <c r="K265" s="219"/>
      <c r="L265" s="220">
        <v>0</v>
      </c>
      <c r="M265" s="221">
        <v>0</v>
      </c>
      <c r="N265" s="221">
        <v>0</v>
      </c>
      <c r="O265" s="222">
        <v>0</v>
      </c>
      <c r="P265" s="219"/>
      <c r="Q265" s="220">
        <v>32.5</v>
      </c>
      <c r="R265" s="221">
        <v>37.82</v>
      </c>
      <c r="S265" s="221">
        <v>37.82</v>
      </c>
      <c r="T265" s="222">
        <v>40.270000000000003</v>
      </c>
      <c r="U265" s="219"/>
      <c r="V265" s="224">
        <v>46.32</v>
      </c>
      <c r="W265" s="225">
        <v>44789</v>
      </c>
      <c r="X265" s="226" t="s">
        <v>571</v>
      </c>
      <c r="Z265" s="224">
        <v>18</v>
      </c>
    </row>
    <row r="266" spans="1:26" s="81" customFormat="1">
      <c r="A266" s="215" t="s">
        <v>741</v>
      </c>
      <c r="B266" s="215" t="s">
        <v>749</v>
      </c>
      <c r="C266" s="216">
        <v>21106899</v>
      </c>
      <c r="D266" s="217" t="s">
        <v>751</v>
      </c>
      <c r="E266" s="218"/>
      <c r="F266" s="219"/>
      <c r="G266" s="220">
        <v>32.5</v>
      </c>
      <c r="H266" s="221">
        <v>37.82</v>
      </c>
      <c r="I266" s="221">
        <v>37.82</v>
      </c>
      <c r="J266" s="222">
        <v>40.270000000000003</v>
      </c>
      <c r="K266" s="219"/>
      <c r="L266" s="220">
        <v>0</v>
      </c>
      <c r="M266" s="221">
        <v>0</v>
      </c>
      <c r="N266" s="221">
        <v>0</v>
      </c>
      <c r="O266" s="222">
        <v>0</v>
      </c>
      <c r="P266" s="219"/>
      <c r="Q266" s="220">
        <v>32.5</v>
      </c>
      <c r="R266" s="221">
        <v>37.82</v>
      </c>
      <c r="S266" s="221">
        <v>37.82</v>
      </c>
      <c r="T266" s="222">
        <v>40.270000000000003</v>
      </c>
      <c r="U266" s="219"/>
      <c r="V266" s="224">
        <v>46.32</v>
      </c>
      <c r="W266" s="225">
        <v>44789</v>
      </c>
      <c r="X266" s="226" t="s">
        <v>571</v>
      </c>
      <c r="Z266" s="224">
        <v>18</v>
      </c>
    </row>
    <row r="267" spans="1:26" s="81" customFormat="1">
      <c r="A267" s="215" t="s">
        <v>741</v>
      </c>
      <c r="B267" s="215" t="s">
        <v>749</v>
      </c>
      <c r="C267" s="216">
        <v>21122128</v>
      </c>
      <c r="D267" s="217" t="s">
        <v>752</v>
      </c>
      <c r="E267" s="218"/>
      <c r="F267" s="219"/>
      <c r="G267" s="220">
        <v>32.5</v>
      </c>
      <c r="H267" s="221">
        <v>37.82</v>
      </c>
      <c r="I267" s="221">
        <v>37.82</v>
      </c>
      <c r="J267" s="222">
        <v>40.270000000000003</v>
      </c>
      <c r="K267" s="219"/>
      <c r="L267" s="220">
        <v>0</v>
      </c>
      <c r="M267" s="221">
        <v>0</v>
      </c>
      <c r="N267" s="221">
        <v>0</v>
      </c>
      <c r="O267" s="222">
        <v>0</v>
      </c>
      <c r="P267" s="219"/>
      <c r="Q267" s="220">
        <v>32.5</v>
      </c>
      <c r="R267" s="221">
        <v>37.82</v>
      </c>
      <c r="S267" s="221">
        <v>37.82</v>
      </c>
      <c r="T267" s="222">
        <v>40.270000000000003</v>
      </c>
      <c r="U267" s="219"/>
      <c r="V267" s="224">
        <v>46.32</v>
      </c>
      <c r="W267" s="225">
        <v>44789</v>
      </c>
      <c r="X267" s="226" t="s">
        <v>567</v>
      </c>
      <c r="Z267" s="224">
        <v>18</v>
      </c>
    </row>
    <row r="268" spans="1:26" s="81" customFormat="1">
      <c r="A268" s="215" t="s">
        <v>741</v>
      </c>
      <c r="B268" s="215" t="s">
        <v>749</v>
      </c>
      <c r="C268" s="216">
        <v>21122152</v>
      </c>
      <c r="D268" s="217" t="s">
        <v>753</v>
      </c>
      <c r="E268" s="218"/>
      <c r="F268" s="219"/>
      <c r="G268" s="220">
        <v>32.5</v>
      </c>
      <c r="H268" s="221">
        <v>37.82</v>
      </c>
      <c r="I268" s="221">
        <v>37.82</v>
      </c>
      <c r="J268" s="222">
        <v>40.270000000000003</v>
      </c>
      <c r="K268" s="219"/>
      <c r="L268" s="220">
        <v>0</v>
      </c>
      <c r="M268" s="221">
        <v>0</v>
      </c>
      <c r="N268" s="221">
        <v>0</v>
      </c>
      <c r="O268" s="222">
        <v>0</v>
      </c>
      <c r="P268" s="219"/>
      <c r="Q268" s="220">
        <v>32.5</v>
      </c>
      <c r="R268" s="221">
        <v>37.82</v>
      </c>
      <c r="S268" s="221">
        <v>37.82</v>
      </c>
      <c r="T268" s="222">
        <v>40.270000000000003</v>
      </c>
      <c r="U268" s="219"/>
      <c r="V268" s="224">
        <v>46.32</v>
      </c>
      <c r="W268" s="225">
        <v>44789</v>
      </c>
      <c r="X268" s="226" t="s">
        <v>567</v>
      </c>
      <c r="Z268" s="224">
        <v>18</v>
      </c>
    </row>
    <row r="269" spans="1:26" s="81" customFormat="1">
      <c r="A269" s="215" t="s">
        <v>741</v>
      </c>
      <c r="B269" s="215" t="s">
        <v>749</v>
      </c>
      <c r="C269" s="216">
        <v>21122153</v>
      </c>
      <c r="D269" s="217" t="s">
        <v>754</v>
      </c>
      <c r="E269" s="218"/>
      <c r="F269" s="219"/>
      <c r="G269" s="220">
        <v>32.5</v>
      </c>
      <c r="H269" s="221">
        <v>37.82</v>
      </c>
      <c r="I269" s="221">
        <v>37.82</v>
      </c>
      <c r="J269" s="222">
        <v>40.270000000000003</v>
      </c>
      <c r="K269" s="219"/>
      <c r="L269" s="220">
        <v>0</v>
      </c>
      <c r="M269" s="221">
        <v>0</v>
      </c>
      <c r="N269" s="221">
        <v>0</v>
      </c>
      <c r="O269" s="222">
        <v>0</v>
      </c>
      <c r="P269" s="219"/>
      <c r="Q269" s="220">
        <v>32.5</v>
      </c>
      <c r="R269" s="221">
        <v>37.82</v>
      </c>
      <c r="S269" s="221">
        <v>37.82</v>
      </c>
      <c r="T269" s="222">
        <v>40.270000000000003</v>
      </c>
      <c r="U269" s="219"/>
      <c r="V269" s="224">
        <v>46.32</v>
      </c>
      <c r="W269" s="225">
        <v>44789</v>
      </c>
      <c r="X269" s="226" t="s">
        <v>567</v>
      </c>
      <c r="Z269" s="224">
        <v>18</v>
      </c>
    </row>
    <row r="270" spans="1:26" s="81" customFormat="1">
      <c r="A270" s="215" t="s">
        <v>755</v>
      </c>
      <c r="B270" s="215"/>
      <c r="C270" s="216"/>
      <c r="D270" s="217"/>
      <c r="E270" s="218"/>
      <c r="F270" s="219"/>
      <c r="G270" s="220">
        <v>0</v>
      </c>
      <c r="H270" s="221">
        <v>0</v>
      </c>
      <c r="I270" s="221">
        <v>0</v>
      </c>
      <c r="J270" s="222">
        <v>0</v>
      </c>
      <c r="K270" s="219"/>
      <c r="L270" s="220">
        <v>0</v>
      </c>
      <c r="M270" s="221">
        <v>0</v>
      </c>
      <c r="N270" s="221">
        <v>0</v>
      </c>
      <c r="O270" s="222">
        <v>0</v>
      </c>
      <c r="P270" s="219"/>
      <c r="Q270" s="220">
        <v>0</v>
      </c>
      <c r="R270" s="221">
        <v>0</v>
      </c>
      <c r="S270" s="221">
        <v>0</v>
      </c>
      <c r="T270" s="222">
        <v>0</v>
      </c>
      <c r="U270" s="219"/>
      <c r="V270" s="224">
        <v>0</v>
      </c>
      <c r="W270" s="225">
        <v>0</v>
      </c>
      <c r="X270" s="226" t="e">
        <v>#N/A</v>
      </c>
      <c r="Z270" s="224" t="e">
        <v>#N/A</v>
      </c>
    </row>
    <row r="271" spans="1:26" s="81" customFormat="1">
      <c r="A271" s="215" t="s">
        <v>755</v>
      </c>
      <c r="B271" s="215"/>
      <c r="C271" s="216"/>
      <c r="D271" s="217"/>
      <c r="E271" s="218"/>
      <c r="F271" s="219"/>
      <c r="G271" s="220">
        <v>0</v>
      </c>
      <c r="H271" s="221">
        <v>0</v>
      </c>
      <c r="I271" s="221">
        <v>0</v>
      </c>
      <c r="J271" s="222">
        <v>0</v>
      </c>
      <c r="K271" s="219"/>
      <c r="L271" s="220">
        <v>0</v>
      </c>
      <c r="M271" s="221">
        <v>0</v>
      </c>
      <c r="N271" s="221">
        <v>0</v>
      </c>
      <c r="O271" s="222">
        <v>0</v>
      </c>
      <c r="P271" s="219"/>
      <c r="Q271" s="220">
        <v>0</v>
      </c>
      <c r="R271" s="221">
        <v>0</v>
      </c>
      <c r="S271" s="221">
        <v>0</v>
      </c>
      <c r="T271" s="222">
        <v>0</v>
      </c>
      <c r="U271" s="219"/>
      <c r="V271" s="224">
        <v>0</v>
      </c>
      <c r="W271" s="225">
        <v>0</v>
      </c>
      <c r="X271" s="226" t="e">
        <v>#N/A</v>
      </c>
      <c r="Z271" s="224" t="e">
        <v>#N/A</v>
      </c>
    </row>
    <row r="272" spans="1:26" s="81" customFormat="1">
      <c r="A272" s="215" t="s">
        <v>755</v>
      </c>
      <c r="B272" s="215"/>
      <c r="C272" s="216"/>
      <c r="D272" s="217"/>
      <c r="E272" s="218"/>
      <c r="F272" s="219"/>
      <c r="G272" s="220">
        <v>0</v>
      </c>
      <c r="H272" s="221">
        <v>0</v>
      </c>
      <c r="I272" s="221">
        <v>0</v>
      </c>
      <c r="J272" s="222">
        <v>0</v>
      </c>
      <c r="K272" s="219"/>
      <c r="L272" s="220">
        <v>0</v>
      </c>
      <c r="M272" s="221">
        <v>0</v>
      </c>
      <c r="N272" s="221">
        <v>0</v>
      </c>
      <c r="O272" s="222">
        <v>0</v>
      </c>
      <c r="P272" s="219"/>
      <c r="Q272" s="220">
        <v>0</v>
      </c>
      <c r="R272" s="221">
        <v>0</v>
      </c>
      <c r="S272" s="221">
        <v>0</v>
      </c>
      <c r="T272" s="222">
        <v>0</v>
      </c>
      <c r="U272" s="219"/>
      <c r="V272" s="224">
        <v>0</v>
      </c>
      <c r="W272" s="225">
        <v>0</v>
      </c>
      <c r="X272" s="226" t="e">
        <v>#N/A</v>
      </c>
      <c r="Z272" s="224" t="e">
        <v>#N/A</v>
      </c>
    </row>
    <row r="273" spans="1:26" s="81" customFormat="1">
      <c r="A273" s="215" t="s">
        <v>755</v>
      </c>
      <c r="B273" s="215"/>
      <c r="C273" s="216"/>
      <c r="D273" s="217"/>
      <c r="E273" s="218"/>
      <c r="F273" s="219"/>
      <c r="G273" s="220">
        <v>0</v>
      </c>
      <c r="H273" s="221">
        <v>0</v>
      </c>
      <c r="I273" s="221">
        <v>0</v>
      </c>
      <c r="J273" s="222">
        <v>0</v>
      </c>
      <c r="K273" s="219"/>
      <c r="L273" s="220">
        <v>0</v>
      </c>
      <c r="M273" s="221">
        <v>0</v>
      </c>
      <c r="N273" s="221">
        <v>0</v>
      </c>
      <c r="O273" s="222">
        <v>0</v>
      </c>
      <c r="P273" s="219"/>
      <c r="Q273" s="220">
        <v>0</v>
      </c>
      <c r="R273" s="221">
        <v>0</v>
      </c>
      <c r="S273" s="221">
        <v>0</v>
      </c>
      <c r="T273" s="222">
        <v>0</v>
      </c>
      <c r="U273" s="219"/>
      <c r="V273" s="224">
        <v>0</v>
      </c>
      <c r="W273" s="225">
        <v>0</v>
      </c>
      <c r="X273" s="226" t="e">
        <v>#N/A</v>
      </c>
      <c r="Z273" s="224" t="e">
        <v>#N/A</v>
      </c>
    </row>
    <row r="274" spans="1:26" s="81" customFormat="1">
      <c r="A274" s="215" t="s">
        <v>755</v>
      </c>
      <c r="B274" s="215"/>
      <c r="C274" s="216"/>
      <c r="D274" s="217"/>
      <c r="E274" s="218"/>
      <c r="F274" s="219"/>
      <c r="G274" s="220">
        <v>0</v>
      </c>
      <c r="H274" s="221">
        <v>0</v>
      </c>
      <c r="I274" s="221">
        <v>0</v>
      </c>
      <c r="J274" s="222">
        <v>0</v>
      </c>
      <c r="K274" s="219"/>
      <c r="L274" s="220">
        <v>0</v>
      </c>
      <c r="M274" s="221">
        <v>0</v>
      </c>
      <c r="N274" s="221">
        <v>0</v>
      </c>
      <c r="O274" s="222">
        <v>0</v>
      </c>
      <c r="P274" s="219"/>
      <c r="Q274" s="220">
        <v>0</v>
      </c>
      <c r="R274" s="221">
        <v>0</v>
      </c>
      <c r="S274" s="221">
        <v>0</v>
      </c>
      <c r="T274" s="222">
        <v>0</v>
      </c>
      <c r="U274" s="219"/>
      <c r="V274" s="224">
        <v>0</v>
      </c>
      <c r="W274" s="225">
        <v>0</v>
      </c>
      <c r="X274" s="226" t="e">
        <v>#N/A</v>
      </c>
      <c r="Z274" s="224" t="e">
        <v>#N/A</v>
      </c>
    </row>
    <row r="275" spans="1:26" s="81" customFormat="1">
      <c r="A275" s="215" t="s">
        <v>755</v>
      </c>
      <c r="B275" s="215"/>
      <c r="C275" s="216"/>
      <c r="D275" s="217"/>
      <c r="E275" s="218"/>
      <c r="F275" s="219"/>
      <c r="G275" s="220">
        <v>0</v>
      </c>
      <c r="H275" s="221">
        <v>0</v>
      </c>
      <c r="I275" s="221">
        <v>0</v>
      </c>
      <c r="J275" s="222">
        <v>0</v>
      </c>
      <c r="K275" s="219"/>
      <c r="L275" s="220">
        <v>0</v>
      </c>
      <c r="M275" s="221">
        <v>0</v>
      </c>
      <c r="N275" s="221">
        <v>0</v>
      </c>
      <c r="O275" s="222">
        <v>0</v>
      </c>
      <c r="P275" s="219"/>
      <c r="Q275" s="220">
        <v>0</v>
      </c>
      <c r="R275" s="221">
        <v>0</v>
      </c>
      <c r="S275" s="221">
        <v>0</v>
      </c>
      <c r="T275" s="222">
        <v>0</v>
      </c>
      <c r="U275" s="219"/>
      <c r="V275" s="224">
        <v>0</v>
      </c>
      <c r="W275" s="225">
        <v>0</v>
      </c>
      <c r="X275" s="226" t="e">
        <v>#N/A</v>
      </c>
      <c r="Z275" s="224" t="e">
        <v>#N/A</v>
      </c>
    </row>
    <row r="276" spans="1:26" s="81" customFormat="1">
      <c r="A276" s="215" t="s">
        <v>755</v>
      </c>
      <c r="B276" s="215"/>
      <c r="C276" s="216"/>
      <c r="D276" s="217"/>
      <c r="E276" s="218"/>
      <c r="F276" s="219"/>
      <c r="G276" s="220">
        <v>0</v>
      </c>
      <c r="H276" s="221">
        <v>0</v>
      </c>
      <c r="I276" s="221">
        <v>0</v>
      </c>
      <c r="J276" s="222">
        <v>0</v>
      </c>
      <c r="K276" s="219"/>
      <c r="L276" s="220">
        <v>0</v>
      </c>
      <c r="M276" s="221">
        <v>0</v>
      </c>
      <c r="N276" s="221">
        <v>0</v>
      </c>
      <c r="O276" s="222">
        <v>0</v>
      </c>
      <c r="P276" s="219"/>
      <c r="Q276" s="220">
        <v>0</v>
      </c>
      <c r="R276" s="221">
        <v>0</v>
      </c>
      <c r="S276" s="221">
        <v>0</v>
      </c>
      <c r="T276" s="222">
        <v>0</v>
      </c>
      <c r="U276" s="219"/>
      <c r="V276" s="224">
        <v>0</v>
      </c>
      <c r="W276" s="225">
        <v>0</v>
      </c>
      <c r="X276" s="226" t="e">
        <v>#N/A</v>
      </c>
      <c r="Z276" s="224" t="e">
        <v>#N/A</v>
      </c>
    </row>
    <row r="277" spans="1:26" s="81" customFormat="1">
      <c r="A277" s="215" t="s">
        <v>755</v>
      </c>
      <c r="B277" s="215"/>
      <c r="C277" s="216"/>
      <c r="D277" s="217"/>
      <c r="E277" s="218"/>
      <c r="F277" s="219"/>
      <c r="G277" s="220">
        <v>0</v>
      </c>
      <c r="H277" s="221">
        <v>0</v>
      </c>
      <c r="I277" s="221">
        <v>0</v>
      </c>
      <c r="J277" s="222">
        <v>0</v>
      </c>
      <c r="K277" s="219"/>
      <c r="L277" s="220">
        <v>0</v>
      </c>
      <c r="M277" s="221">
        <v>0</v>
      </c>
      <c r="N277" s="221">
        <v>0</v>
      </c>
      <c r="O277" s="222">
        <v>0</v>
      </c>
      <c r="P277" s="219"/>
      <c r="Q277" s="220">
        <v>0</v>
      </c>
      <c r="R277" s="221">
        <v>0</v>
      </c>
      <c r="S277" s="221">
        <v>0</v>
      </c>
      <c r="T277" s="222">
        <v>0</v>
      </c>
      <c r="U277" s="219"/>
      <c r="V277" s="224">
        <v>0</v>
      </c>
      <c r="W277" s="225">
        <v>0</v>
      </c>
      <c r="X277" s="226" t="e">
        <v>#N/A</v>
      </c>
      <c r="Z277" s="224" t="e">
        <v>#N/A</v>
      </c>
    </row>
    <row r="278" spans="1:26" s="81" customFormat="1">
      <c r="A278" s="215" t="s">
        <v>755</v>
      </c>
      <c r="B278" s="215"/>
      <c r="C278" s="216"/>
      <c r="D278" s="217"/>
      <c r="E278" s="218"/>
      <c r="F278" s="219"/>
      <c r="G278" s="220">
        <v>0</v>
      </c>
      <c r="H278" s="221">
        <v>0</v>
      </c>
      <c r="I278" s="221">
        <v>0</v>
      </c>
      <c r="J278" s="222">
        <v>0</v>
      </c>
      <c r="K278" s="219"/>
      <c r="L278" s="220">
        <v>0</v>
      </c>
      <c r="M278" s="221">
        <v>0</v>
      </c>
      <c r="N278" s="221">
        <v>0</v>
      </c>
      <c r="O278" s="222">
        <v>0</v>
      </c>
      <c r="P278" s="219"/>
      <c r="Q278" s="220">
        <v>0</v>
      </c>
      <c r="R278" s="221">
        <v>0</v>
      </c>
      <c r="S278" s="221">
        <v>0</v>
      </c>
      <c r="T278" s="222">
        <v>0</v>
      </c>
      <c r="U278" s="219"/>
      <c r="V278" s="224">
        <v>0</v>
      </c>
      <c r="W278" s="225">
        <v>0</v>
      </c>
      <c r="X278" s="226" t="e">
        <v>#N/A</v>
      </c>
      <c r="Z278" s="224" t="e">
        <v>#N/A</v>
      </c>
    </row>
    <row r="279" spans="1:26" s="81" customFormat="1">
      <c r="A279" s="215" t="s">
        <v>755</v>
      </c>
      <c r="B279" s="215"/>
      <c r="C279" s="216"/>
      <c r="D279" s="217"/>
      <c r="E279" s="218"/>
      <c r="F279" s="219"/>
      <c r="G279" s="220">
        <v>0</v>
      </c>
      <c r="H279" s="221">
        <v>0</v>
      </c>
      <c r="I279" s="221">
        <v>0</v>
      </c>
      <c r="J279" s="222">
        <v>0</v>
      </c>
      <c r="K279" s="219"/>
      <c r="L279" s="220">
        <v>0</v>
      </c>
      <c r="M279" s="221">
        <v>0</v>
      </c>
      <c r="N279" s="221">
        <v>0</v>
      </c>
      <c r="O279" s="222">
        <v>0</v>
      </c>
      <c r="P279" s="219"/>
      <c r="Q279" s="220">
        <v>0</v>
      </c>
      <c r="R279" s="221">
        <v>0</v>
      </c>
      <c r="S279" s="221">
        <v>0</v>
      </c>
      <c r="T279" s="222">
        <v>0</v>
      </c>
      <c r="U279" s="219"/>
      <c r="V279" s="224">
        <v>0</v>
      </c>
      <c r="W279" s="225">
        <v>0</v>
      </c>
      <c r="X279" s="226" t="e">
        <v>#N/A</v>
      </c>
      <c r="Z279" s="224" t="e">
        <v>#N/A</v>
      </c>
    </row>
    <row r="280" spans="1:26" s="81" customFormat="1">
      <c r="A280" s="215" t="s">
        <v>755</v>
      </c>
      <c r="B280" s="215"/>
      <c r="C280" s="216"/>
      <c r="D280" s="217"/>
      <c r="E280" s="218"/>
      <c r="F280" s="219"/>
      <c r="G280" s="220">
        <v>0</v>
      </c>
      <c r="H280" s="221">
        <v>0</v>
      </c>
      <c r="I280" s="221">
        <v>0</v>
      </c>
      <c r="J280" s="222">
        <v>0</v>
      </c>
      <c r="K280" s="219"/>
      <c r="L280" s="220">
        <v>0</v>
      </c>
      <c r="M280" s="221">
        <v>0</v>
      </c>
      <c r="N280" s="221">
        <v>0</v>
      </c>
      <c r="O280" s="222">
        <v>0</v>
      </c>
      <c r="P280" s="219"/>
      <c r="Q280" s="220">
        <v>0</v>
      </c>
      <c r="R280" s="221">
        <v>0</v>
      </c>
      <c r="S280" s="221">
        <v>0</v>
      </c>
      <c r="T280" s="222">
        <v>0</v>
      </c>
      <c r="U280" s="219"/>
      <c r="V280" s="224">
        <v>0</v>
      </c>
      <c r="W280" s="225">
        <v>0</v>
      </c>
      <c r="X280" s="226" t="e">
        <v>#N/A</v>
      </c>
      <c r="Z280" s="224" t="e">
        <v>#N/A</v>
      </c>
    </row>
    <row r="281" spans="1:26" s="81" customFormat="1">
      <c r="A281" s="215" t="s">
        <v>755</v>
      </c>
      <c r="B281" s="215"/>
      <c r="C281" s="216"/>
      <c r="D281" s="217"/>
      <c r="E281" s="218"/>
      <c r="F281" s="219"/>
      <c r="G281" s="220">
        <v>0</v>
      </c>
      <c r="H281" s="221">
        <v>0</v>
      </c>
      <c r="I281" s="221">
        <v>0</v>
      </c>
      <c r="J281" s="222">
        <v>0</v>
      </c>
      <c r="K281" s="219"/>
      <c r="L281" s="220">
        <v>0</v>
      </c>
      <c r="M281" s="221">
        <v>0</v>
      </c>
      <c r="N281" s="221">
        <v>0</v>
      </c>
      <c r="O281" s="222">
        <v>0</v>
      </c>
      <c r="P281" s="219"/>
      <c r="Q281" s="220">
        <v>0</v>
      </c>
      <c r="R281" s="221">
        <v>0</v>
      </c>
      <c r="S281" s="221">
        <v>0</v>
      </c>
      <c r="T281" s="222">
        <v>0</v>
      </c>
      <c r="U281" s="219"/>
      <c r="V281" s="224">
        <v>0</v>
      </c>
      <c r="W281" s="225">
        <v>0</v>
      </c>
      <c r="X281" s="226" t="e">
        <v>#N/A</v>
      </c>
      <c r="Z281" s="224" t="e">
        <v>#N/A</v>
      </c>
    </row>
    <row r="282" spans="1:26" s="81" customFormat="1">
      <c r="A282" s="215" t="s">
        <v>755</v>
      </c>
      <c r="B282" s="215"/>
      <c r="C282" s="216"/>
      <c r="D282" s="217"/>
      <c r="E282" s="218"/>
      <c r="F282" s="219"/>
      <c r="G282" s="220">
        <v>0</v>
      </c>
      <c r="H282" s="221">
        <v>0</v>
      </c>
      <c r="I282" s="221">
        <v>0</v>
      </c>
      <c r="J282" s="222">
        <v>0</v>
      </c>
      <c r="K282" s="219"/>
      <c r="L282" s="220">
        <v>0</v>
      </c>
      <c r="M282" s="221">
        <v>0</v>
      </c>
      <c r="N282" s="221">
        <v>0</v>
      </c>
      <c r="O282" s="222">
        <v>0</v>
      </c>
      <c r="P282" s="219"/>
      <c r="Q282" s="220">
        <v>0</v>
      </c>
      <c r="R282" s="221">
        <v>0</v>
      </c>
      <c r="S282" s="221">
        <v>0</v>
      </c>
      <c r="T282" s="222">
        <v>0</v>
      </c>
      <c r="U282" s="219"/>
      <c r="V282" s="224">
        <v>0</v>
      </c>
      <c r="W282" s="225">
        <v>0</v>
      </c>
      <c r="X282" s="226" t="e">
        <v>#N/A</v>
      </c>
      <c r="Z282" s="224" t="e">
        <v>#N/A</v>
      </c>
    </row>
    <row r="283" spans="1:26" s="81" customFormat="1">
      <c r="A283" s="215" t="s">
        <v>755</v>
      </c>
      <c r="B283" s="215"/>
      <c r="C283" s="216"/>
      <c r="D283" s="217"/>
      <c r="E283" s="218"/>
      <c r="F283" s="219"/>
      <c r="G283" s="220">
        <v>0</v>
      </c>
      <c r="H283" s="221">
        <v>0</v>
      </c>
      <c r="I283" s="221">
        <v>0</v>
      </c>
      <c r="J283" s="222">
        <v>0</v>
      </c>
      <c r="K283" s="219"/>
      <c r="L283" s="220">
        <v>0</v>
      </c>
      <c r="M283" s="221">
        <v>0</v>
      </c>
      <c r="N283" s="221">
        <v>0</v>
      </c>
      <c r="O283" s="222">
        <v>0</v>
      </c>
      <c r="P283" s="219"/>
      <c r="Q283" s="220">
        <v>0</v>
      </c>
      <c r="R283" s="221">
        <v>0</v>
      </c>
      <c r="S283" s="221">
        <v>0</v>
      </c>
      <c r="T283" s="222">
        <v>0</v>
      </c>
      <c r="U283" s="219"/>
      <c r="V283" s="224">
        <v>0</v>
      </c>
      <c r="W283" s="225">
        <v>0</v>
      </c>
      <c r="X283" s="226" t="e">
        <v>#N/A</v>
      </c>
      <c r="Z283" s="224" t="e">
        <v>#N/A</v>
      </c>
    </row>
    <row r="284" spans="1:26" s="81" customFormat="1">
      <c r="A284" s="215" t="s">
        <v>755</v>
      </c>
      <c r="B284" s="215"/>
      <c r="C284" s="216"/>
      <c r="D284" s="217"/>
      <c r="E284" s="218"/>
      <c r="F284" s="219"/>
      <c r="G284" s="220">
        <v>0</v>
      </c>
      <c r="H284" s="221">
        <v>0</v>
      </c>
      <c r="I284" s="221">
        <v>0</v>
      </c>
      <c r="J284" s="222">
        <v>0</v>
      </c>
      <c r="K284" s="219"/>
      <c r="L284" s="220">
        <v>0</v>
      </c>
      <c r="M284" s="221">
        <v>0</v>
      </c>
      <c r="N284" s="221">
        <v>0</v>
      </c>
      <c r="O284" s="222">
        <v>0</v>
      </c>
      <c r="P284" s="219"/>
      <c r="Q284" s="220">
        <v>0</v>
      </c>
      <c r="R284" s="221">
        <v>0</v>
      </c>
      <c r="S284" s="221">
        <v>0</v>
      </c>
      <c r="T284" s="222">
        <v>0</v>
      </c>
      <c r="U284" s="219"/>
      <c r="V284" s="224">
        <v>0</v>
      </c>
      <c r="W284" s="225">
        <v>0</v>
      </c>
      <c r="X284" s="226" t="e">
        <v>#N/A</v>
      </c>
      <c r="Z284" s="224" t="e">
        <v>#N/A</v>
      </c>
    </row>
    <row r="285" spans="1:26" s="81" customFormat="1">
      <c r="A285" s="215" t="s">
        <v>755</v>
      </c>
      <c r="B285" s="215"/>
      <c r="C285" s="216"/>
      <c r="D285" s="217"/>
      <c r="E285" s="218"/>
      <c r="F285" s="219"/>
      <c r="G285" s="220">
        <v>0</v>
      </c>
      <c r="H285" s="221">
        <v>0</v>
      </c>
      <c r="I285" s="221">
        <v>0</v>
      </c>
      <c r="J285" s="222">
        <v>0</v>
      </c>
      <c r="K285" s="219"/>
      <c r="L285" s="220">
        <v>0</v>
      </c>
      <c r="M285" s="221">
        <v>0</v>
      </c>
      <c r="N285" s="221">
        <v>0</v>
      </c>
      <c r="O285" s="222">
        <v>0</v>
      </c>
      <c r="P285" s="219"/>
      <c r="Q285" s="220">
        <v>0</v>
      </c>
      <c r="R285" s="221">
        <v>0</v>
      </c>
      <c r="S285" s="221">
        <v>0</v>
      </c>
      <c r="T285" s="222">
        <v>0</v>
      </c>
      <c r="U285" s="219"/>
      <c r="V285" s="224">
        <v>0</v>
      </c>
      <c r="W285" s="225">
        <v>0</v>
      </c>
      <c r="X285" s="226" t="e">
        <v>#N/A</v>
      </c>
      <c r="Z285" s="224" t="e">
        <v>#N/A</v>
      </c>
    </row>
    <row r="286" spans="1:26" s="81" customFormat="1" ht="15.75" thickBot="1">
      <c r="A286" s="215" t="s">
        <v>755</v>
      </c>
      <c r="B286" s="215"/>
      <c r="C286" s="216"/>
      <c r="D286" s="217"/>
      <c r="E286" s="218"/>
      <c r="F286" s="219"/>
      <c r="G286" s="220">
        <v>0</v>
      </c>
      <c r="H286" s="221">
        <v>0</v>
      </c>
      <c r="I286" s="221">
        <v>0</v>
      </c>
      <c r="J286" s="222">
        <v>0</v>
      </c>
      <c r="K286" s="219"/>
      <c r="L286" s="220">
        <v>0</v>
      </c>
      <c r="M286" s="221">
        <v>0</v>
      </c>
      <c r="N286" s="221">
        <v>0</v>
      </c>
      <c r="O286" s="222">
        <v>0</v>
      </c>
      <c r="P286" s="219"/>
      <c r="Q286" s="220">
        <v>0</v>
      </c>
      <c r="R286" s="221">
        <v>0</v>
      </c>
      <c r="S286" s="221">
        <v>0</v>
      </c>
      <c r="T286" s="222">
        <v>0</v>
      </c>
      <c r="U286" s="219"/>
      <c r="V286" s="224">
        <v>0</v>
      </c>
      <c r="W286" s="225">
        <v>0</v>
      </c>
      <c r="X286" s="226" t="e">
        <v>#N/A</v>
      </c>
      <c r="Z286" s="224" t="e">
        <v>#N/A</v>
      </c>
    </row>
    <row r="287" spans="1:26" s="81" customFormat="1" ht="7.35" customHeight="1" thickBot="1">
      <c r="A287" s="236"/>
      <c r="B287" s="236"/>
      <c r="C287" s="237"/>
      <c r="D287" s="238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51"/>
      <c r="X287" s="239"/>
      <c r="Z287" s="239"/>
    </row>
  </sheetData>
  <mergeCells count="2">
    <mergeCell ref="G2:J2"/>
    <mergeCell ref="L2:O2"/>
  </mergeCells>
  <conditionalFormatting sqref="C4:C7">
    <cfRule type="duplicateValues" dxfId="143" priority="20"/>
  </conditionalFormatting>
  <conditionalFormatting sqref="C63:C65">
    <cfRule type="duplicateValues" dxfId="142" priority="22"/>
  </conditionalFormatting>
  <conditionalFormatting sqref="C73:C74">
    <cfRule type="duplicateValues" dxfId="141" priority="23"/>
  </conditionalFormatting>
  <conditionalFormatting sqref="C78:C80">
    <cfRule type="duplicateValues" dxfId="140" priority="21"/>
  </conditionalFormatting>
  <conditionalFormatting sqref="C84:C85">
    <cfRule type="duplicateValues" dxfId="139" priority="24"/>
  </conditionalFormatting>
  <conditionalFormatting sqref="C93:C95">
    <cfRule type="duplicateValues" dxfId="138" priority="6"/>
    <cfRule type="duplicateValues" dxfId="137" priority="7"/>
  </conditionalFormatting>
  <conditionalFormatting sqref="C115">
    <cfRule type="duplicateValues" dxfId="136" priority="25"/>
  </conditionalFormatting>
  <conditionalFormatting sqref="C165:C166">
    <cfRule type="duplicateValues" dxfId="135" priority="4"/>
    <cfRule type="duplicateValues" dxfId="134" priority="5"/>
  </conditionalFormatting>
  <conditionalFormatting sqref="C188">
    <cfRule type="duplicateValues" dxfId="133" priority="10"/>
    <cfRule type="duplicateValues" dxfId="132" priority="11"/>
  </conditionalFormatting>
  <conditionalFormatting sqref="C189">
    <cfRule type="duplicateValues" dxfId="131" priority="16"/>
    <cfRule type="duplicateValues" dxfId="130" priority="17"/>
  </conditionalFormatting>
  <conditionalFormatting sqref="C199:C201">
    <cfRule type="duplicateValues" dxfId="129" priority="14"/>
    <cfRule type="duplicateValues" dxfId="128" priority="15"/>
  </conditionalFormatting>
  <conditionalFormatting sqref="C202">
    <cfRule type="duplicateValues" dxfId="127" priority="12"/>
    <cfRule type="duplicateValues" dxfId="126" priority="13"/>
  </conditionalFormatting>
  <conditionalFormatting sqref="C203:C224 C190:C198 C1:C92 C226:C257 C96:C164 C167:C187 C288:C1048576">
    <cfRule type="duplicateValues" dxfId="125" priority="18"/>
  </conditionalFormatting>
  <conditionalFormatting sqref="C225">
    <cfRule type="duplicateValues" dxfId="124" priority="8"/>
    <cfRule type="duplicateValues" dxfId="123" priority="9"/>
  </conditionalFormatting>
  <conditionalFormatting sqref="C227">
    <cfRule type="duplicateValues" dxfId="122" priority="19"/>
  </conditionalFormatting>
  <conditionalFormatting sqref="C257">
    <cfRule type="duplicateValues" dxfId="121" priority="26"/>
  </conditionalFormatting>
  <conditionalFormatting sqref="C258:C286">
    <cfRule type="duplicateValues" dxfId="120" priority="3"/>
  </conditionalFormatting>
  <conditionalFormatting sqref="C258:C287">
    <cfRule type="duplicateValues" dxfId="119" priority="1"/>
  </conditionalFormatting>
  <conditionalFormatting sqref="C287">
    <cfRule type="duplicateValues" dxfId="118" priority="2"/>
  </conditionalFormatting>
  <conditionalFormatting sqref="C288:C1048576 C2:C3 C116:C164 C75:C77 C66:C72 C81:C83 C86:C92 C8:C62 C228:C256 C190:C198 C203:C224 C226 C96:C114 C167:C187">
    <cfRule type="duplicateValues" dxfId="117" priority="2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  <pageSetUpPr fitToPage="1"/>
  </sheetPr>
  <dimension ref="A1:N129"/>
  <sheetViews>
    <sheetView showGridLines="0" zoomScale="60" zoomScaleNormal="60" workbookViewId="0">
      <pane ySplit="2" topLeftCell="A92" activePane="bottomLeft" state="frozen"/>
      <selection activeCell="D122" sqref="D122"/>
      <selection pane="bottomLeft" activeCell="A3" sqref="A3:K129"/>
    </sheetView>
  </sheetViews>
  <sheetFormatPr defaultColWidth="9.140625" defaultRowHeight="19.5" outlineLevelCol="1"/>
  <cols>
    <col min="1" max="1" width="13.7109375" style="9" customWidth="1"/>
    <col min="2" max="2" width="22.5703125" style="660" bestFit="1" customWidth="1" outlineLevel="1"/>
    <col min="3" max="3" width="66.140625" style="11" customWidth="1"/>
    <col min="4" max="4" width="7.7109375" style="11" bestFit="1" customWidth="1"/>
    <col min="5" max="5" width="10.28515625" style="12" bestFit="1" customWidth="1"/>
    <col min="6" max="6" width="15.140625" style="23" bestFit="1" customWidth="1"/>
    <col min="7" max="7" width="21.42578125" style="90" bestFit="1" customWidth="1" outlineLevel="1"/>
    <col min="8" max="8" width="21.5703125" style="9" bestFit="1" customWidth="1" outlineLevel="1"/>
    <col min="9" max="9" width="6.5703125" style="110" customWidth="1" outlineLevel="1"/>
    <col min="10" max="10" width="12" style="11" customWidth="1" outlineLevel="1"/>
    <col min="11" max="11" width="10.5703125" style="11" customWidth="1" outlineLevel="1"/>
    <col min="12" max="12" width="22.140625" style="86" hidden="1" customWidth="1"/>
    <col min="13" max="13" width="14.5703125" style="74" hidden="1" customWidth="1"/>
    <col min="14" max="16384" width="9.140625" style="11"/>
  </cols>
  <sheetData>
    <row r="1" spans="1:13" ht="22.5">
      <c r="A1" s="30"/>
      <c r="B1" s="659"/>
      <c r="C1" s="32" t="str">
        <f>FOOD!C1</f>
        <v>HAZİRAN 2023 FİYAT LİSTESİ</v>
      </c>
      <c r="D1" s="33"/>
      <c r="E1" s="33">
        <v>41030</v>
      </c>
      <c r="F1" s="34">
        <v>41274</v>
      </c>
      <c r="G1" s="692"/>
      <c r="H1" s="692"/>
      <c r="I1" s="692"/>
      <c r="J1" s="692"/>
      <c r="K1" s="693"/>
    </row>
    <row r="2" spans="1:13" s="9" customFormat="1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7</v>
      </c>
      <c r="K2" s="14" t="s">
        <v>17</v>
      </c>
      <c r="L2" s="86"/>
      <c r="M2" s="28" t="s">
        <v>408</v>
      </c>
    </row>
    <row r="3" spans="1:13" ht="19.5" customHeight="1" thickBot="1">
      <c r="A3" s="106">
        <v>70007538</v>
      </c>
      <c r="B3" s="107">
        <v>8690521009808</v>
      </c>
      <c r="C3" s="384" t="s">
        <v>53</v>
      </c>
      <c r="D3" s="96">
        <v>6</v>
      </c>
      <c r="E3" s="96">
        <v>2400</v>
      </c>
      <c r="F3" s="385">
        <v>88.98</v>
      </c>
      <c r="G3" s="386">
        <v>0</v>
      </c>
      <c r="H3" s="387">
        <f>KAPAK!$O$3</f>
        <v>5</v>
      </c>
      <c r="I3" s="388">
        <v>0.08</v>
      </c>
      <c r="J3" s="389">
        <f t="shared" ref="J3:J34" si="0">(((F3-F3*G3%)-((F3-F3*G3%)*H3%)))*(1+I3)</f>
        <v>91.293480000000017</v>
      </c>
      <c r="K3" s="389">
        <f>(J3+(J3*KAPAK!$Q$3))</f>
        <v>114.11685000000003</v>
      </c>
      <c r="L3" s="85" t="str">
        <f>IF(J3=M3,"","FİYAT DEĞİŞİKLİĞİ")</f>
        <v>FİYAT DEĞİŞİKLİĞİ</v>
      </c>
      <c r="M3" s="77">
        <v>39.234999999999999</v>
      </c>
    </row>
    <row r="4" spans="1:13" s="25" customFormat="1" ht="20.25" thickBot="1">
      <c r="A4" s="108">
        <v>68505409</v>
      </c>
      <c r="B4" s="109">
        <v>8690637533983</v>
      </c>
      <c r="C4" s="94" t="s">
        <v>35</v>
      </c>
      <c r="D4" s="95">
        <v>9</v>
      </c>
      <c r="E4" s="95">
        <v>1500</v>
      </c>
      <c r="F4" s="385">
        <v>51.07</v>
      </c>
      <c r="G4" s="386">
        <v>20.88</v>
      </c>
      <c r="H4" s="387">
        <f>KAPAK!$O$3</f>
        <v>5</v>
      </c>
      <c r="I4" s="390">
        <v>0.08</v>
      </c>
      <c r="J4" s="391">
        <f t="shared" si="0"/>
        <v>41.457155184000008</v>
      </c>
      <c r="K4" s="391">
        <f>(J4+(J4*KAPAK!$Q$3))</f>
        <v>51.821443980000012</v>
      </c>
      <c r="L4" s="85" t="str">
        <f t="shared" ref="L4:L49" si="1">IF(J4=M4,"","FİYAT DEĞİŞİKLİĞİ")</f>
        <v>FİYAT DEĞİŞİKLİĞİ</v>
      </c>
      <c r="M4" s="77">
        <v>21.963108424999994</v>
      </c>
    </row>
    <row r="5" spans="1:13" s="25" customFormat="1" ht="20.25" thickBot="1">
      <c r="A5" s="106">
        <v>68505411</v>
      </c>
      <c r="B5" s="107">
        <v>8690637534102</v>
      </c>
      <c r="C5" s="384" t="s">
        <v>36</v>
      </c>
      <c r="D5" s="96">
        <v>9</v>
      </c>
      <c r="E5" s="96">
        <v>1500</v>
      </c>
      <c r="F5" s="385">
        <v>51.07</v>
      </c>
      <c r="G5" s="386">
        <v>20.88</v>
      </c>
      <c r="H5" s="387">
        <f>KAPAK!$O$3</f>
        <v>5</v>
      </c>
      <c r="I5" s="388">
        <v>0.08</v>
      </c>
      <c r="J5" s="389">
        <f t="shared" si="0"/>
        <v>41.457155184000008</v>
      </c>
      <c r="K5" s="389">
        <f>(J5+(J5*KAPAK!$Q$3))</f>
        <v>51.821443980000012</v>
      </c>
      <c r="L5" s="85" t="str">
        <f t="shared" ref="L5" si="2">IF(J5=M5,"","FİYAT DEĞİŞİKLİĞİ")</f>
        <v>FİYAT DEĞİŞİKLİĞİ</v>
      </c>
      <c r="M5" s="77">
        <v>21.963108424999994</v>
      </c>
    </row>
    <row r="6" spans="1:13" s="25" customFormat="1" ht="20.25" thickBot="1">
      <c r="A6" s="64">
        <v>69587708</v>
      </c>
      <c r="B6" s="70">
        <v>8683130034064</v>
      </c>
      <c r="C6" s="384" t="s">
        <v>758</v>
      </c>
      <c r="D6" s="96">
        <v>9</v>
      </c>
      <c r="E6" s="96">
        <v>1500</v>
      </c>
      <c r="F6" s="385">
        <v>51.07</v>
      </c>
      <c r="G6" s="386">
        <v>20.88</v>
      </c>
      <c r="H6" s="387">
        <f>KAPAK!$O$3</f>
        <v>5</v>
      </c>
      <c r="I6" s="388">
        <v>0.08</v>
      </c>
      <c r="J6" s="389">
        <f t="shared" si="0"/>
        <v>41.457155184000008</v>
      </c>
      <c r="K6" s="389">
        <f>(J6+(J6*KAPAK!$Q$3))</f>
        <v>51.821443980000012</v>
      </c>
      <c r="L6" s="85" t="str">
        <f t="shared" si="1"/>
        <v>FİYAT DEĞİŞİKLİĞİ</v>
      </c>
      <c r="M6" s="77">
        <v>21.963108424999994</v>
      </c>
    </row>
    <row r="7" spans="1:13" s="25" customFormat="1" ht="20.25" thickBot="1">
      <c r="A7" s="108">
        <v>68505419</v>
      </c>
      <c r="B7" s="109">
        <v>8690637836763</v>
      </c>
      <c r="C7" s="392" t="s">
        <v>36</v>
      </c>
      <c r="D7" s="95">
        <v>112</v>
      </c>
      <c r="E7" s="95">
        <v>4000</v>
      </c>
      <c r="F7" s="385">
        <v>131.53</v>
      </c>
      <c r="G7" s="386">
        <v>24.48</v>
      </c>
      <c r="H7" s="387">
        <f>KAPAK!$O$3</f>
        <v>5</v>
      </c>
      <c r="I7" s="393">
        <v>0.08</v>
      </c>
      <c r="J7" s="391">
        <f t="shared" si="0"/>
        <v>101.91407385600002</v>
      </c>
      <c r="K7" s="391">
        <f>(J7+(J7*KAPAK!$Q$3))</f>
        <v>127.39259232000002</v>
      </c>
      <c r="L7" s="85" t="str">
        <f t="shared" si="1"/>
        <v>FİYAT DEĞİŞİKLİĞİ</v>
      </c>
      <c r="M7" s="77">
        <v>50.221416550000001</v>
      </c>
    </row>
    <row r="8" spans="1:13" s="25" customFormat="1" ht="20.25" thickBot="1">
      <c r="A8" s="106">
        <v>68505415</v>
      </c>
      <c r="B8" s="107">
        <v>8690637640698</v>
      </c>
      <c r="C8" s="384" t="s">
        <v>35</v>
      </c>
      <c r="D8" s="96">
        <v>112</v>
      </c>
      <c r="E8" s="96">
        <v>4000</v>
      </c>
      <c r="F8" s="385">
        <v>131.53</v>
      </c>
      <c r="G8" s="386">
        <v>24.48</v>
      </c>
      <c r="H8" s="387">
        <f>KAPAK!$O$3</f>
        <v>5</v>
      </c>
      <c r="I8" s="394">
        <v>0.08</v>
      </c>
      <c r="J8" s="389">
        <f t="shared" si="0"/>
        <v>101.91407385600002</v>
      </c>
      <c r="K8" s="389">
        <f>(J8+(J8*KAPAK!$Q$3))</f>
        <v>127.39259232000002</v>
      </c>
      <c r="L8" s="85" t="str">
        <f t="shared" si="1"/>
        <v>FİYAT DEĞİŞİKLİĞİ</v>
      </c>
      <c r="M8" s="77">
        <v>50.221416550000001</v>
      </c>
    </row>
    <row r="9" spans="1:13" s="25" customFormat="1" ht="19.5" customHeight="1" thickBot="1">
      <c r="A9" s="60">
        <v>69587706</v>
      </c>
      <c r="B9" s="72">
        <v>8683130034057</v>
      </c>
      <c r="C9" s="384" t="s">
        <v>759</v>
      </c>
      <c r="D9" s="95">
        <v>4</v>
      </c>
      <c r="E9" s="95">
        <v>4500</v>
      </c>
      <c r="F9" s="385">
        <v>143.36000000000001</v>
      </c>
      <c r="G9" s="386">
        <v>33.130000000000003</v>
      </c>
      <c r="H9" s="387">
        <f>KAPAK!$O$3</f>
        <v>5</v>
      </c>
      <c r="I9" s="393">
        <v>0.08</v>
      </c>
      <c r="J9" s="391">
        <f t="shared" si="0"/>
        <v>98.357317632000019</v>
      </c>
      <c r="K9" s="391">
        <f>(J9+(J9*KAPAK!$Q$3))</f>
        <v>122.94664704000002</v>
      </c>
      <c r="L9" s="88" t="str">
        <f t="shared" ref="L9" si="3">IF(J9=M9,"","FİYAT DEĞİŞİKLİĞİ")</f>
        <v>FİYAT DEĞİŞİKLİĞİ</v>
      </c>
      <c r="M9" s="77">
        <v>53.700316739999991</v>
      </c>
    </row>
    <row r="10" spans="1:13" s="25" customFormat="1" ht="19.5" customHeight="1" thickBot="1">
      <c r="A10" s="60">
        <v>69716657</v>
      </c>
      <c r="B10" s="72">
        <v>8683130049198</v>
      </c>
      <c r="C10" s="384" t="s">
        <v>1714</v>
      </c>
      <c r="D10" s="95">
        <v>4</v>
      </c>
      <c r="E10" s="95">
        <v>6000</v>
      </c>
      <c r="F10" s="385">
        <v>160</v>
      </c>
      <c r="G10" s="386">
        <v>27.73</v>
      </c>
      <c r="H10" s="387">
        <f>KAPAK!$O$3</f>
        <v>5</v>
      </c>
      <c r="I10" s="393">
        <v>0.08</v>
      </c>
      <c r="J10" s="391">
        <f t="shared" si="0"/>
        <v>118.63843200000002</v>
      </c>
      <c r="K10" s="391">
        <f>(J10+(J10*KAPAK!$Q$3))</f>
        <v>148.29804000000001</v>
      </c>
      <c r="L10" s="88" t="str">
        <f t="shared" si="1"/>
        <v>FİYAT DEĞİŞİKLİĞİ</v>
      </c>
      <c r="M10" s="77">
        <v>53.700316739999991</v>
      </c>
    </row>
    <row r="11" spans="1:13" s="25" customFormat="1" ht="19.5" customHeight="1" thickBot="1">
      <c r="A11" s="108">
        <v>68505404</v>
      </c>
      <c r="B11" s="109">
        <v>8690637833465</v>
      </c>
      <c r="C11" s="94" t="s">
        <v>804</v>
      </c>
      <c r="D11" s="95">
        <v>4</v>
      </c>
      <c r="E11" s="95">
        <v>5500</v>
      </c>
      <c r="F11" s="385">
        <v>151.88999999999999</v>
      </c>
      <c r="G11" s="386">
        <v>20.95</v>
      </c>
      <c r="H11" s="387">
        <f>KAPAK!$O$3</f>
        <v>5</v>
      </c>
      <c r="I11" s="393">
        <v>0.08</v>
      </c>
      <c r="J11" s="391">
        <f t="shared" si="0"/>
        <v>123.19084017</v>
      </c>
      <c r="K11" s="391">
        <f>(J11+(J11*KAPAK!$Q$3))</f>
        <v>153.9885502125</v>
      </c>
      <c r="L11" s="88" t="str">
        <f t="shared" si="1"/>
        <v>FİYAT DEĞİŞİKLİĞİ</v>
      </c>
      <c r="M11" s="77">
        <v>61.834785980000007</v>
      </c>
    </row>
    <row r="12" spans="1:13" s="25" customFormat="1" ht="19.5" customHeight="1" thickBot="1">
      <c r="A12" s="106">
        <v>68360635</v>
      </c>
      <c r="B12" s="107">
        <v>8690637833496</v>
      </c>
      <c r="C12" s="384" t="s">
        <v>248</v>
      </c>
      <c r="D12" s="96">
        <v>112</v>
      </c>
      <c r="E12" s="96">
        <v>5500</v>
      </c>
      <c r="F12" s="385">
        <v>151.88999999999999</v>
      </c>
      <c r="G12" s="386">
        <v>20.95</v>
      </c>
      <c r="H12" s="387">
        <f>KAPAK!$O$3</f>
        <v>5</v>
      </c>
      <c r="I12" s="394">
        <v>0.08</v>
      </c>
      <c r="J12" s="389">
        <f t="shared" si="0"/>
        <v>123.19084017</v>
      </c>
      <c r="K12" s="389">
        <f>(J12+(J12*KAPAK!$Q$3))</f>
        <v>153.9885502125</v>
      </c>
      <c r="L12" s="88" t="str">
        <f t="shared" si="1"/>
        <v>FİYAT DEĞİŞİKLİĞİ</v>
      </c>
      <c r="M12" s="77">
        <v>61.834785980000007</v>
      </c>
    </row>
    <row r="13" spans="1:13" s="25" customFormat="1" ht="19.5" customHeight="1" thickBot="1">
      <c r="A13" s="106">
        <v>68488509</v>
      </c>
      <c r="B13" s="107">
        <v>8690637893360</v>
      </c>
      <c r="C13" s="384" t="s">
        <v>353</v>
      </c>
      <c r="D13" s="96">
        <v>72</v>
      </c>
      <c r="E13" s="96">
        <v>7500</v>
      </c>
      <c r="F13" s="385">
        <v>209.75</v>
      </c>
      <c r="G13" s="386">
        <v>35.74</v>
      </c>
      <c r="H13" s="387">
        <f>KAPAK!$O$3</f>
        <v>5</v>
      </c>
      <c r="I13" s="394">
        <v>0.08</v>
      </c>
      <c r="J13" s="389">
        <f t="shared" si="0"/>
        <v>138.2897691</v>
      </c>
      <c r="K13" s="389">
        <f>(J13+(J13*KAPAK!$Q$3))</f>
        <v>172.86221137500002</v>
      </c>
      <c r="L13" s="85" t="str">
        <f t="shared" si="1"/>
        <v>FİYAT DEĞİŞİKLİĞİ</v>
      </c>
      <c r="M13" s="77">
        <v>77.342384979000002</v>
      </c>
    </row>
    <row r="14" spans="1:13" ht="20.25" thickBot="1">
      <c r="A14" s="68">
        <v>68836437</v>
      </c>
      <c r="B14" s="151">
        <v>8683130018675</v>
      </c>
      <c r="C14" s="395" t="s">
        <v>646</v>
      </c>
      <c r="D14" s="396">
        <v>6</v>
      </c>
      <c r="E14" s="396">
        <v>1690</v>
      </c>
      <c r="F14" s="385">
        <v>101.22</v>
      </c>
      <c r="G14" s="386">
        <v>28.3</v>
      </c>
      <c r="H14" s="387">
        <f>KAPAK!$O$3</f>
        <v>5</v>
      </c>
      <c r="I14" s="397">
        <v>0.08</v>
      </c>
      <c r="J14" s="398">
        <f t="shared" si="0"/>
        <v>74.461683239999999</v>
      </c>
      <c r="K14" s="398">
        <f>(J14+(J14*KAPAK!$Q$3))</f>
        <v>93.077104050000003</v>
      </c>
      <c r="L14" s="86" t="str">
        <f t="shared" si="1"/>
        <v>FİYAT DEĞİŞİKLİĞİ</v>
      </c>
      <c r="M14" s="77">
        <v>41.745255300000004</v>
      </c>
    </row>
    <row r="15" spans="1:13" ht="20.25" thickBot="1">
      <c r="A15" s="62">
        <v>68836429</v>
      </c>
      <c r="B15" s="69">
        <v>8683130018637</v>
      </c>
      <c r="C15" s="399" t="s">
        <v>647</v>
      </c>
      <c r="D15" s="95">
        <v>6</v>
      </c>
      <c r="E15" s="95">
        <v>1690</v>
      </c>
      <c r="F15" s="385">
        <v>101.22</v>
      </c>
      <c r="G15" s="386">
        <v>28.3</v>
      </c>
      <c r="H15" s="387">
        <f>KAPAK!$O$3</f>
        <v>5</v>
      </c>
      <c r="I15" s="390">
        <v>0.08</v>
      </c>
      <c r="J15" s="391">
        <f t="shared" si="0"/>
        <v>74.461683239999999</v>
      </c>
      <c r="K15" s="391">
        <f>(J15+(J15*KAPAK!$Q$3))</f>
        <v>93.077104050000003</v>
      </c>
      <c r="L15" s="86" t="str">
        <f t="shared" si="1"/>
        <v>FİYAT DEĞİŞİKLİĞİ</v>
      </c>
      <c r="M15" s="77">
        <v>41.745255300000004</v>
      </c>
    </row>
    <row r="16" spans="1:13" ht="20.25" thickBot="1">
      <c r="A16" s="62">
        <v>68836425</v>
      </c>
      <c r="B16" s="69">
        <v>8683130018651</v>
      </c>
      <c r="C16" s="399" t="s">
        <v>648</v>
      </c>
      <c r="D16" s="95">
        <v>6</v>
      </c>
      <c r="E16" s="95">
        <v>1690</v>
      </c>
      <c r="F16" s="385">
        <v>101.22</v>
      </c>
      <c r="G16" s="386">
        <v>28.3</v>
      </c>
      <c r="H16" s="387">
        <f>KAPAK!$O$3</f>
        <v>5</v>
      </c>
      <c r="I16" s="390">
        <v>0.08</v>
      </c>
      <c r="J16" s="391">
        <f t="shared" si="0"/>
        <v>74.461683239999999</v>
      </c>
      <c r="K16" s="391">
        <f>(J16+(J16*KAPAK!$Q$3))</f>
        <v>93.077104050000003</v>
      </c>
      <c r="L16" s="86" t="str">
        <f t="shared" si="1"/>
        <v>FİYAT DEĞİŞİKLİĞİ</v>
      </c>
      <c r="M16" s="77">
        <v>41.745255300000004</v>
      </c>
    </row>
    <row r="17" spans="1:14" ht="20.25" thickBot="1">
      <c r="A17" s="64">
        <v>68836427</v>
      </c>
      <c r="B17" s="70">
        <v>8683130018644</v>
      </c>
      <c r="C17" s="400" t="s">
        <v>649</v>
      </c>
      <c r="D17" s="401">
        <v>6</v>
      </c>
      <c r="E17" s="401">
        <v>1690</v>
      </c>
      <c r="F17" s="385">
        <v>101.22</v>
      </c>
      <c r="G17" s="386">
        <v>28.3</v>
      </c>
      <c r="H17" s="387">
        <f>KAPAK!$O$3</f>
        <v>5</v>
      </c>
      <c r="I17" s="402">
        <v>0.08</v>
      </c>
      <c r="J17" s="403">
        <f t="shared" si="0"/>
        <v>74.461683239999999</v>
      </c>
      <c r="K17" s="403">
        <f>(J17+(J17*KAPAK!$Q$3))</f>
        <v>93.077104050000003</v>
      </c>
      <c r="L17" s="86" t="str">
        <f t="shared" ref="L17" si="4">IF(J17=M17,"","FİYAT DEĞİŞİKLİĞİ")</f>
        <v>FİYAT DEĞİŞİKLİĞİ</v>
      </c>
      <c r="M17" s="77">
        <v>47.743838400000001</v>
      </c>
    </row>
    <row r="18" spans="1:14" ht="20.25" thickBot="1">
      <c r="A18" s="66">
        <v>69587703</v>
      </c>
      <c r="B18" s="187">
        <v>8683130034026</v>
      </c>
      <c r="C18" s="404" t="s">
        <v>676</v>
      </c>
      <c r="D18" s="405">
        <v>6</v>
      </c>
      <c r="E18" s="405">
        <v>1774</v>
      </c>
      <c r="F18" s="385">
        <v>114.2</v>
      </c>
      <c r="G18" s="386">
        <v>36.450000000000003</v>
      </c>
      <c r="H18" s="387">
        <f>KAPAK!$O$3</f>
        <v>5</v>
      </c>
      <c r="I18" s="406">
        <v>0.08</v>
      </c>
      <c r="J18" s="407">
        <f t="shared" si="0"/>
        <v>74.461026599999997</v>
      </c>
      <c r="K18" s="407">
        <f>(J18+(J18*KAPAK!$Q$3))</f>
        <v>93.076283249999989</v>
      </c>
      <c r="L18" s="86" t="str">
        <f t="shared" si="1"/>
        <v>FİYAT DEĞİŞİKLİĞİ</v>
      </c>
      <c r="M18" s="77">
        <v>47.743838400000001</v>
      </c>
    </row>
    <row r="19" spans="1:14" ht="20.25" thickBot="1">
      <c r="A19" s="104">
        <v>67976674</v>
      </c>
      <c r="B19" s="105">
        <v>8690637935152</v>
      </c>
      <c r="C19" s="392" t="s">
        <v>341</v>
      </c>
      <c r="D19" s="93">
        <v>12</v>
      </c>
      <c r="E19" s="93">
        <v>200</v>
      </c>
      <c r="F19" s="385">
        <v>43.28</v>
      </c>
      <c r="G19" s="386">
        <v>9.75</v>
      </c>
      <c r="H19" s="387">
        <f>KAPAK!$O$3</f>
        <v>5</v>
      </c>
      <c r="I19" s="411">
        <v>0.08</v>
      </c>
      <c r="J19" s="412">
        <f t="shared" si="0"/>
        <v>40.075765200000006</v>
      </c>
      <c r="K19" s="412">
        <f>(J19+(J19*KAPAK!$Q$3))</f>
        <v>50.094706500000008</v>
      </c>
      <c r="L19" s="86" t="str">
        <f t="shared" si="1"/>
        <v>FİYAT DEĞİŞİKLİĞİ</v>
      </c>
      <c r="M19" s="77">
        <v>16.180177699999998</v>
      </c>
      <c r="N19" s="11" t="s">
        <v>1762</v>
      </c>
    </row>
    <row r="20" spans="1:14" ht="20.25" thickBot="1">
      <c r="A20" s="106">
        <v>67955594</v>
      </c>
      <c r="B20" s="107">
        <v>8690637931055</v>
      </c>
      <c r="C20" s="384" t="s">
        <v>342</v>
      </c>
      <c r="D20" s="96">
        <v>8</v>
      </c>
      <c r="E20" s="96">
        <v>400</v>
      </c>
      <c r="F20" s="385">
        <v>60.83</v>
      </c>
      <c r="G20" s="386">
        <v>10.8</v>
      </c>
      <c r="H20" s="387">
        <f>KAPAK!$O$3</f>
        <v>5</v>
      </c>
      <c r="I20" s="388">
        <v>0.08</v>
      </c>
      <c r="J20" s="389">
        <f t="shared" si="0"/>
        <v>55.671129360000002</v>
      </c>
      <c r="K20" s="389">
        <f>(J20+(J20*KAPAK!$Q$3))</f>
        <v>69.588911699999997</v>
      </c>
      <c r="L20" s="86" t="str">
        <f t="shared" si="1"/>
        <v>FİYAT DEĞİŞİKLİĞİ</v>
      </c>
      <c r="M20" s="77">
        <v>23.993626169999999</v>
      </c>
      <c r="N20" s="11" t="s">
        <v>1762</v>
      </c>
    </row>
    <row r="21" spans="1:14" s="25" customFormat="1" ht="20.25" thickBot="1">
      <c r="A21" s="176">
        <v>68505504</v>
      </c>
      <c r="B21" s="177">
        <v>8690637959394</v>
      </c>
      <c r="C21" s="404" t="s">
        <v>249</v>
      </c>
      <c r="D21" s="405">
        <v>9</v>
      </c>
      <c r="E21" s="405">
        <v>1500</v>
      </c>
      <c r="F21" s="385">
        <v>42.72</v>
      </c>
      <c r="G21" s="386">
        <v>34.97</v>
      </c>
      <c r="H21" s="387">
        <f>KAPAK!$O$3</f>
        <v>5</v>
      </c>
      <c r="I21" s="413">
        <v>0.08</v>
      </c>
      <c r="J21" s="407">
        <f t="shared" si="0"/>
        <v>28.503117216</v>
      </c>
      <c r="K21" s="407">
        <f>(J21+(J21*KAPAK!$Q$3))</f>
        <v>35.628896519999998</v>
      </c>
      <c r="L21" s="85" t="str">
        <f t="shared" si="1"/>
        <v>FİYAT DEĞİŞİKLİĞİ</v>
      </c>
      <c r="M21" s="77">
        <v>15.139329199999997</v>
      </c>
    </row>
    <row r="22" spans="1:14" s="25" customFormat="1" ht="20.25" thickBot="1">
      <c r="A22" s="176">
        <v>68505510</v>
      </c>
      <c r="B22" s="177">
        <v>8690637959486</v>
      </c>
      <c r="C22" s="404" t="s">
        <v>250</v>
      </c>
      <c r="D22" s="405">
        <v>4</v>
      </c>
      <c r="E22" s="405">
        <v>4000</v>
      </c>
      <c r="F22" s="385">
        <v>99.83</v>
      </c>
      <c r="G22" s="386">
        <v>32.08</v>
      </c>
      <c r="H22" s="387">
        <f>KAPAK!$O$3</f>
        <v>5</v>
      </c>
      <c r="I22" s="413">
        <v>0.08</v>
      </c>
      <c r="J22" s="407">
        <f t="shared" si="0"/>
        <v>69.567453936000007</v>
      </c>
      <c r="K22" s="407">
        <f>(J22+(J22*KAPAK!$Q$3))</f>
        <v>86.959317420000005</v>
      </c>
      <c r="L22" s="85" t="str">
        <f t="shared" si="1"/>
        <v>FİYAT DEĞİŞİKLİĞİ</v>
      </c>
      <c r="M22" s="77">
        <v>35.755009076999997</v>
      </c>
    </row>
    <row r="23" spans="1:14" s="25" customFormat="1" ht="20.25" thickBot="1">
      <c r="A23" s="104">
        <v>68505512</v>
      </c>
      <c r="B23" s="105">
        <v>8690637959714</v>
      </c>
      <c r="C23" s="392" t="s">
        <v>251</v>
      </c>
      <c r="D23" s="93">
        <v>112</v>
      </c>
      <c r="E23" s="93">
        <v>6000</v>
      </c>
      <c r="F23" s="385">
        <v>126.26</v>
      </c>
      <c r="G23" s="386">
        <v>26.32</v>
      </c>
      <c r="H23" s="387">
        <f>KAPAK!$O$3</f>
        <v>5</v>
      </c>
      <c r="I23" s="411">
        <v>0.08</v>
      </c>
      <c r="J23" s="412">
        <f t="shared" si="0"/>
        <v>95.447105568000012</v>
      </c>
      <c r="K23" s="412">
        <f>(J23+(J23*KAPAK!$Q$3))</f>
        <v>119.30888196000001</v>
      </c>
      <c r="L23" s="85" t="str">
        <f t="shared" si="1"/>
        <v>FİYAT DEĞİŞİKLİĞİ</v>
      </c>
      <c r="M23" s="77">
        <v>46.705344000000004</v>
      </c>
    </row>
    <row r="24" spans="1:14" s="25" customFormat="1" ht="20.25" thickBot="1">
      <c r="A24" s="106">
        <v>68505514</v>
      </c>
      <c r="B24" s="107">
        <v>8690637959707</v>
      </c>
      <c r="C24" s="384" t="s">
        <v>252</v>
      </c>
      <c r="D24" s="96">
        <v>112</v>
      </c>
      <c r="E24" s="96">
        <v>6000</v>
      </c>
      <c r="F24" s="385">
        <v>126.26</v>
      </c>
      <c r="G24" s="386">
        <v>26.32</v>
      </c>
      <c r="H24" s="387">
        <f>KAPAK!$O$3</f>
        <v>5</v>
      </c>
      <c r="I24" s="388">
        <v>0.08</v>
      </c>
      <c r="J24" s="389">
        <f t="shared" si="0"/>
        <v>95.447105568000012</v>
      </c>
      <c r="K24" s="389">
        <f>(J24+(J24*KAPAK!$Q$3))</f>
        <v>119.30888196000001</v>
      </c>
      <c r="L24" s="85" t="str">
        <f t="shared" si="1"/>
        <v>FİYAT DEĞİŞİKLİĞİ</v>
      </c>
      <c r="M24" s="77">
        <v>46.705344000000004</v>
      </c>
    </row>
    <row r="25" spans="1:14" s="25" customFormat="1" ht="20.25" thickBot="1">
      <c r="A25" s="171">
        <v>68489660</v>
      </c>
      <c r="B25" s="172">
        <v>8690637959806</v>
      </c>
      <c r="C25" s="414" t="s">
        <v>253</v>
      </c>
      <c r="D25" s="401">
        <v>72</v>
      </c>
      <c r="E25" s="401">
        <v>8000</v>
      </c>
      <c r="F25" s="385">
        <v>166.8</v>
      </c>
      <c r="G25" s="386">
        <v>31.77</v>
      </c>
      <c r="H25" s="387">
        <f>KAPAK!$O$3</f>
        <v>5</v>
      </c>
      <c r="I25" s="410">
        <v>0.08</v>
      </c>
      <c r="J25" s="403">
        <f t="shared" si="0"/>
        <v>116.76663864000002</v>
      </c>
      <c r="K25" s="403">
        <f>(J25+(J25*KAPAK!$Q$3))</f>
        <v>145.95829830000002</v>
      </c>
      <c r="L25" s="85" t="str">
        <f t="shared" si="1"/>
        <v>FİYAT DEĞİŞİKLİĞİ</v>
      </c>
      <c r="M25" s="77">
        <v>62.530734167999988</v>
      </c>
    </row>
    <row r="26" spans="1:14" ht="20.25" thickBot="1">
      <c r="A26" s="104">
        <v>68282993</v>
      </c>
      <c r="B26" s="105">
        <v>8690637959288</v>
      </c>
      <c r="C26" s="392" t="s">
        <v>254</v>
      </c>
      <c r="D26" s="415">
        <v>6</v>
      </c>
      <c r="E26" s="93">
        <v>3060</v>
      </c>
      <c r="F26" s="385">
        <v>77</v>
      </c>
      <c r="G26" s="386">
        <v>11.19</v>
      </c>
      <c r="H26" s="387">
        <f>KAPAK!$O$3</f>
        <v>5</v>
      </c>
      <c r="I26" s="411">
        <v>0.08</v>
      </c>
      <c r="J26" s="412">
        <f t="shared" si="0"/>
        <v>70.161676200000016</v>
      </c>
      <c r="K26" s="412">
        <f>(J26+(J26*KAPAK!$Q$3))</f>
        <v>87.702095250000013</v>
      </c>
      <c r="L26" s="86" t="str">
        <f t="shared" si="1"/>
        <v>FİYAT DEĞİŞİKLİĞİ</v>
      </c>
      <c r="M26" s="77">
        <v>31.790158749999993</v>
      </c>
    </row>
    <row r="27" spans="1:14" ht="20.25" thickBot="1">
      <c r="A27" s="106">
        <v>68283003</v>
      </c>
      <c r="B27" s="107">
        <v>8690637959295</v>
      </c>
      <c r="C27" s="384" t="s">
        <v>255</v>
      </c>
      <c r="D27" s="416">
        <v>6</v>
      </c>
      <c r="E27" s="96">
        <v>3060</v>
      </c>
      <c r="F27" s="385">
        <v>77</v>
      </c>
      <c r="G27" s="386">
        <v>11.19</v>
      </c>
      <c r="H27" s="387">
        <f>KAPAK!$O$3</f>
        <v>5</v>
      </c>
      <c r="I27" s="388">
        <v>0.08</v>
      </c>
      <c r="J27" s="389">
        <f t="shared" si="0"/>
        <v>70.161676200000016</v>
      </c>
      <c r="K27" s="389">
        <f>(J27+(J27*KAPAK!$Q$3))</f>
        <v>87.702095250000013</v>
      </c>
      <c r="L27" s="86" t="str">
        <f t="shared" si="1"/>
        <v>FİYAT DEĞİŞİKLİĞİ</v>
      </c>
      <c r="M27" s="77">
        <v>31.790158749999993</v>
      </c>
    </row>
    <row r="28" spans="1:14" ht="20.25" thickBot="1">
      <c r="A28" s="171">
        <v>20035748</v>
      </c>
      <c r="B28" s="172">
        <v>8690637064302</v>
      </c>
      <c r="C28" s="414" t="s">
        <v>38</v>
      </c>
      <c r="D28" s="401">
        <v>16</v>
      </c>
      <c r="E28" s="401">
        <v>1000</v>
      </c>
      <c r="F28" s="385">
        <v>31.98</v>
      </c>
      <c r="G28" s="386">
        <v>14.1</v>
      </c>
      <c r="H28" s="387">
        <f>KAPAK!$O$3</f>
        <v>5</v>
      </c>
      <c r="I28" s="410">
        <v>0.08</v>
      </c>
      <c r="J28" s="403">
        <f t="shared" si="0"/>
        <v>28.185061320000003</v>
      </c>
      <c r="K28" s="403">
        <f>(J28+(J28*KAPAK!$Q$3))</f>
        <v>35.23132665</v>
      </c>
      <c r="L28" s="86" t="str">
        <f t="shared" si="1"/>
        <v>FİYAT DEĞİŞİKLİĞİ</v>
      </c>
      <c r="M28" s="77">
        <v>12.173970319999997</v>
      </c>
    </row>
    <row r="29" spans="1:14" ht="20.25" thickBot="1">
      <c r="A29" s="144">
        <v>20036880</v>
      </c>
      <c r="B29" s="105">
        <v>8690637067655</v>
      </c>
      <c r="C29" s="417" t="s">
        <v>38</v>
      </c>
      <c r="D29" s="396">
        <v>6</v>
      </c>
      <c r="E29" s="396">
        <v>3000</v>
      </c>
      <c r="F29" s="385">
        <v>73.81</v>
      </c>
      <c r="G29" s="386">
        <v>25.36</v>
      </c>
      <c r="H29" s="387">
        <f>KAPAK!$O$3</f>
        <v>5</v>
      </c>
      <c r="I29" s="397">
        <v>0.08</v>
      </c>
      <c r="J29" s="398">
        <f t="shared" si="0"/>
        <v>56.524170384000008</v>
      </c>
      <c r="K29" s="398">
        <f>(J29+(J29*KAPAK!$Q$3))</f>
        <v>70.655212980000016</v>
      </c>
      <c r="L29" s="86" t="str">
        <f t="shared" si="1"/>
        <v>FİYAT DEĞİŞİKLİĞİ</v>
      </c>
      <c r="M29" s="77">
        <v>28.700649120000001</v>
      </c>
    </row>
    <row r="30" spans="1:14" ht="20.25" thickBot="1">
      <c r="A30" s="149">
        <v>20036882</v>
      </c>
      <c r="B30" s="109">
        <v>8690637067679</v>
      </c>
      <c r="C30" s="418" t="s">
        <v>37</v>
      </c>
      <c r="D30" s="98">
        <v>6</v>
      </c>
      <c r="E30" s="98">
        <v>3000</v>
      </c>
      <c r="F30" s="385">
        <v>73.81</v>
      </c>
      <c r="G30" s="386">
        <v>25.36</v>
      </c>
      <c r="H30" s="387">
        <f>KAPAK!$O$3</f>
        <v>5</v>
      </c>
      <c r="I30" s="419">
        <v>0.08</v>
      </c>
      <c r="J30" s="420">
        <f t="shared" si="0"/>
        <v>56.524170384000008</v>
      </c>
      <c r="K30" s="420">
        <f>(J30+(J30*KAPAK!$Q$3))</f>
        <v>70.655212980000016</v>
      </c>
      <c r="L30" s="86" t="str">
        <f t="shared" si="1"/>
        <v>FİYAT DEĞİŞİKLİĞİ</v>
      </c>
      <c r="M30" s="77">
        <v>28.700649120000001</v>
      </c>
    </row>
    <row r="31" spans="1:14" ht="20.25" thickBot="1">
      <c r="A31" s="104">
        <v>32013582</v>
      </c>
      <c r="B31" s="105">
        <v>8690637728037</v>
      </c>
      <c r="C31" s="392" t="s">
        <v>94</v>
      </c>
      <c r="D31" s="93">
        <v>4</v>
      </c>
      <c r="E31" s="93">
        <v>5000</v>
      </c>
      <c r="F31" s="385">
        <v>93.89</v>
      </c>
      <c r="G31" s="386">
        <v>16.010000000000002</v>
      </c>
      <c r="H31" s="387">
        <f>KAPAK!$O$3</f>
        <v>5</v>
      </c>
      <c r="I31" s="411">
        <v>0.08</v>
      </c>
      <c r="J31" s="412">
        <f t="shared" si="0"/>
        <v>80.908524486000005</v>
      </c>
      <c r="K31" s="412">
        <f>(J31+(J31*KAPAK!$Q$3))</f>
        <v>101.13565560750001</v>
      </c>
      <c r="L31" s="86" t="str">
        <f t="shared" si="1"/>
        <v>FİYAT DEĞİŞİKLİĞİ</v>
      </c>
      <c r="M31" s="77">
        <v>40.393149940000001</v>
      </c>
    </row>
    <row r="32" spans="1:14" ht="20.25" thickBot="1">
      <c r="A32" s="106">
        <v>32013617</v>
      </c>
      <c r="B32" s="107">
        <v>8690637728068</v>
      </c>
      <c r="C32" s="384" t="s">
        <v>95</v>
      </c>
      <c r="D32" s="96">
        <v>4</v>
      </c>
      <c r="E32" s="96">
        <v>5000</v>
      </c>
      <c r="F32" s="385">
        <v>93.89</v>
      </c>
      <c r="G32" s="386">
        <v>16.010000000000002</v>
      </c>
      <c r="H32" s="387">
        <f>KAPAK!$O$3</f>
        <v>5</v>
      </c>
      <c r="I32" s="388">
        <v>0.08</v>
      </c>
      <c r="J32" s="389">
        <f t="shared" si="0"/>
        <v>80.908524486000005</v>
      </c>
      <c r="K32" s="389">
        <f>(J32+(J32*KAPAK!$Q$3))</f>
        <v>101.13565560750001</v>
      </c>
      <c r="L32" s="86" t="str">
        <f t="shared" si="1"/>
        <v>FİYAT DEĞİŞİKLİĞİ</v>
      </c>
      <c r="M32" s="77">
        <v>40.393149940000001</v>
      </c>
    </row>
    <row r="33" spans="1:13" s="25" customFormat="1" ht="20.25" thickBot="1">
      <c r="A33" s="104">
        <v>21127409</v>
      </c>
      <c r="B33" s="105">
        <v>8690637712111</v>
      </c>
      <c r="C33" s="392" t="s">
        <v>84</v>
      </c>
      <c r="D33" s="93">
        <v>9</v>
      </c>
      <c r="E33" s="93">
        <v>1440</v>
      </c>
      <c r="F33" s="385">
        <v>61.02</v>
      </c>
      <c r="G33" s="386">
        <v>21.8</v>
      </c>
      <c r="H33" s="387">
        <f>KAPAK!$O$3</f>
        <v>5</v>
      </c>
      <c r="I33" s="411">
        <v>0.08</v>
      </c>
      <c r="J33" s="412">
        <f t="shared" si="0"/>
        <v>48.958298640000002</v>
      </c>
      <c r="K33" s="412">
        <f>(J33+(J33*KAPAK!$Q$3))</f>
        <v>61.197873300000005</v>
      </c>
      <c r="L33" s="85" t="str">
        <f t="shared" si="1"/>
        <v>FİYAT DEĞİŞİKLİĞİ</v>
      </c>
      <c r="M33" s="77">
        <v>26.520281699999998</v>
      </c>
    </row>
    <row r="34" spans="1:13" s="25" customFormat="1" ht="20.25" thickBot="1">
      <c r="A34" s="108">
        <v>21127401</v>
      </c>
      <c r="B34" s="105">
        <v>8690637712135</v>
      </c>
      <c r="C34" s="94" t="s">
        <v>85</v>
      </c>
      <c r="D34" s="95">
        <v>9</v>
      </c>
      <c r="E34" s="95">
        <v>1440</v>
      </c>
      <c r="F34" s="385">
        <v>61.02</v>
      </c>
      <c r="G34" s="386">
        <v>21.8</v>
      </c>
      <c r="H34" s="387">
        <f>KAPAK!$O$3</f>
        <v>5</v>
      </c>
      <c r="I34" s="390">
        <v>0.08</v>
      </c>
      <c r="J34" s="391">
        <f t="shared" si="0"/>
        <v>48.958298640000002</v>
      </c>
      <c r="K34" s="391">
        <f>(J34+(J34*KAPAK!$Q$3))</f>
        <v>61.197873300000005</v>
      </c>
      <c r="L34" s="85" t="str">
        <f t="shared" si="1"/>
        <v>FİYAT DEĞİŞİKLİĞİ</v>
      </c>
      <c r="M34" s="77">
        <v>26.520281699999998</v>
      </c>
    </row>
    <row r="35" spans="1:13" s="25" customFormat="1" ht="20.25" thickBot="1">
      <c r="A35" s="108">
        <v>21127848</v>
      </c>
      <c r="B35" s="105">
        <v>8690637712098</v>
      </c>
      <c r="C35" s="94" t="s">
        <v>86</v>
      </c>
      <c r="D35" s="95">
        <v>9</v>
      </c>
      <c r="E35" s="93">
        <v>1440</v>
      </c>
      <c r="F35" s="385">
        <v>61.02</v>
      </c>
      <c r="G35" s="386">
        <v>21.8</v>
      </c>
      <c r="H35" s="387">
        <f>KAPAK!$O$3</f>
        <v>5</v>
      </c>
      <c r="I35" s="419">
        <v>0.08</v>
      </c>
      <c r="J35" s="391">
        <f t="shared" ref="J35:J68" si="5">(((F35-F35*G35%)-((F35-F35*G35%)*H35%)))*(1+I35)</f>
        <v>48.958298640000002</v>
      </c>
      <c r="K35" s="391">
        <f>(J35+(J35*KAPAK!$Q$3))</f>
        <v>61.197873300000005</v>
      </c>
      <c r="L35" s="89" t="str">
        <f t="shared" ref="L35" si="6">IF(J35=M35,"","FİYAT DEĞİŞİKLİĞİ")</f>
        <v>FİYAT DEĞİŞİKLİĞİ</v>
      </c>
      <c r="M35" s="77">
        <v>26.520281699999998</v>
      </c>
    </row>
    <row r="36" spans="1:13" s="25" customFormat="1" ht="20.25" thickBot="1">
      <c r="A36" s="108">
        <v>68806325</v>
      </c>
      <c r="B36" s="105">
        <v>8683130013694</v>
      </c>
      <c r="C36" s="94" t="s">
        <v>653</v>
      </c>
      <c r="D36" s="95">
        <v>9</v>
      </c>
      <c r="E36" s="93">
        <v>1440</v>
      </c>
      <c r="F36" s="385">
        <v>61.02</v>
      </c>
      <c r="G36" s="386">
        <v>21.8</v>
      </c>
      <c r="H36" s="387">
        <f>KAPAK!$O$3</f>
        <v>5</v>
      </c>
      <c r="I36" s="419">
        <v>0.08</v>
      </c>
      <c r="J36" s="391">
        <f t="shared" si="5"/>
        <v>48.958298640000002</v>
      </c>
      <c r="K36" s="391">
        <f>(J36+(J36*KAPAK!$Q$3))</f>
        <v>61.197873300000005</v>
      </c>
      <c r="L36" s="89" t="str">
        <f t="shared" si="1"/>
        <v>FİYAT DEĞİŞİKLİĞİ</v>
      </c>
      <c r="M36" s="77">
        <v>26.520281699999998</v>
      </c>
    </row>
    <row r="37" spans="1:13" s="25" customFormat="1" ht="20.25" thickBot="1">
      <c r="A37" s="106">
        <v>21127366</v>
      </c>
      <c r="B37" s="107">
        <v>8690637712302</v>
      </c>
      <c r="C37" s="384" t="s">
        <v>87</v>
      </c>
      <c r="D37" s="96">
        <v>9</v>
      </c>
      <c r="E37" s="96">
        <v>1440</v>
      </c>
      <c r="F37" s="385">
        <v>61.02</v>
      </c>
      <c r="G37" s="386">
        <v>21.8</v>
      </c>
      <c r="H37" s="387">
        <f>KAPAK!$O$3</f>
        <v>5</v>
      </c>
      <c r="I37" s="388">
        <v>0.08</v>
      </c>
      <c r="J37" s="389">
        <f t="shared" si="5"/>
        <v>48.958298640000002</v>
      </c>
      <c r="K37" s="389">
        <f>(J37+(J37*KAPAK!$Q$3))</f>
        <v>61.197873300000005</v>
      </c>
      <c r="L37" s="89" t="str">
        <f t="shared" ref="L37" si="7">IF(J37=M37,"","FİYAT DEĞİŞİKLİĞİ")</f>
        <v>FİYAT DEĞİŞİKLİĞİ</v>
      </c>
      <c r="M37" s="77">
        <v>26.520281699999998</v>
      </c>
    </row>
    <row r="38" spans="1:13" s="25" customFormat="1" ht="20.25" thickBot="1">
      <c r="A38" s="68">
        <v>69652911</v>
      </c>
      <c r="B38" s="151">
        <v>8683130038864</v>
      </c>
      <c r="C38" s="384" t="s">
        <v>786</v>
      </c>
      <c r="D38" s="96">
        <v>9</v>
      </c>
      <c r="E38" s="96">
        <v>1440</v>
      </c>
      <c r="F38" s="385">
        <v>61.02</v>
      </c>
      <c r="G38" s="386">
        <v>21.8</v>
      </c>
      <c r="H38" s="387">
        <f>KAPAK!$O$3</f>
        <v>5</v>
      </c>
      <c r="I38" s="388">
        <v>0.08</v>
      </c>
      <c r="J38" s="389">
        <f t="shared" si="5"/>
        <v>48.958298640000002</v>
      </c>
      <c r="K38" s="389">
        <f>(J38+(J38*KAPAK!$Q$3))</f>
        <v>61.197873300000005</v>
      </c>
      <c r="L38" s="89" t="str">
        <f t="shared" si="1"/>
        <v>FİYAT DEĞİŞİKLİĞİ</v>
      </c>
      <c r="M38" s="77">
        <v>26.520281699999998</v>
      </c>
    </row>
    <row r="39" spans="1:13" s="25" customFormat="1" ht="20.25" thickBot="1">
      <c r="A39" s="104">
        <v>68229460</v>
      </c>
      <c r="B39" s="105">
        <v>8690637956997</v>
      </c>
      <c r="C39" s="392" t="s">
        <v>262</v>
      </c>
      <c r="D39" s="93">
        <v>9</v>
      </c>
      <c r="E39" s="93">
        <v>1200</v>
      </c>
      <c r="F39" s="385">
        <v>61.02</v>
      </c>
      <c r="G39" s="386">
        <v>35.35</v>
      </c>
      <c r="H39" s="387">
        <f>KAPAK!$O$3</f>
        <v>5</v>
      </c>
      <c r="I39" s="397">
        <v>0.08</v>
      </c>
      <c r="J39" s="412">
        <f t="shared" si="5"/>
        <v>40.475115180000003</v>
      </c>
      <c r="K39" s="412">
        <f>(J39+(J39*KAPAK!$Q$3))</f>
        <v>50.593893975</v>
      </c>
      <c r="L39" s="89" t="str">
        <f t="shared" si="1"/>
        <v>FİYAT DEĞİŞİKLİĞİ</v>
      </c>
      <c r="M39" s="77">
        <v>25.733761196</v>
      </c>
    </row>
    <row r="40" spans="1:13" s="25" customFormat="1" ht="20.25" thickBot="1">
      <c r="A40" s="108">
        <v>68229462</v>
      </c>
      <c r="B40" s="109">
        <v>8690637956980</v>
      </c>
      <c r="C40" s="94" t="s">
        <v>263</v>
      </c>
      <c r="D40" s="95">
        <v>9</v>
      </c>
      <c r="E40" s="95">
        <v>1200</v>
      </c>
      <c r="F40" s="385">
        <v>61.02</v>
      </c>
      <c r="G40" s="386">
        <v>35.35</v>
      </c>
      <c r="H40" s="387">
        <f>KAPAK!$O$3</f>
        <v>5</v>
      </c>
      <c r="I40" s="419">
        <v>0.08</v>
      </c>
      <c r="J40" s="391">
        <f t="shared" si="5"/>
        <v>40.475115180000003</v>
      </c>
      <c r="K40" s="391">
        <f>(J40+(J40*KAPAK!$Q$3))</f>
        <v>50.593893975</v>
      </c>
      <c r="L40" s="89" t="str">
        <f t="shared" si="1"/>
        <v>FİYAT DEĞİŞİKLİĞİ</v>
      </c>
      <c r="M40" s="77">
        <v>25.733761196</v>
      </c>
    </row>
    <row r="41" spans="1:13" s="25" customFormat="1" ht="20.25" thickBot="1">
      <c r="A41" s="108">
        <v>68229466</v>
      </c>
      <c r="B41" s="109">
        <v>8690637957000</v>
      </c>
      <c r="C41" s="94" t="s">
        <v>264</v>
      </c>
      <c r="D41" s="95">
        <v>9</v>
      </c>
      <c r="E41" s="95">
        <v>1200</v>
      </c>
      <c r="F41" s="385">
        <v>61.02</v>
      </c>
      <c r="G41" s="386">
        <v>35.35</v>
      </c>
      <c r="H41" s="387">
        <f>KAPAK!$O$3</f>
        <v>5</v>
      </c>
      <c r="I41" s="390">
        <v>0.08</v>
      </c>
      <c r="J41" s="391">
        <f t="shared" si="5"/>
        <v>40.475115180000003</v>
      </c>
      <c r="K41" s="391">
        <f>(J41+(J41*KAPAK!$Q$3))</f>
        <v>50.593893975</v>
      </c>
      <c r="L41" s="89" t="str">
        <f t="shared" si="1"/>
        <v>FİYAT DEĞİŞİKLİĞİ</v>
      </c>
      <c r="M41" s="77">
        <v>25.733761196</v>
      </c>
    </row>
    <row r="42" spans="1:13" s="25" customFormat="1" ht="20.25" thickBot="1">
      <c r="A42" s="171">
        <v>68397582</v>
      </c>
      <c r="B42" s="172">
        <v>8690637973192</v>
      </c>
      <c r="C42" s="414" t="s">
        <v>277</v>
      </c>
      <c r="D42" s="401">
        <v>9</v>
      </c>
      <c r="E42" s="401">
        <v>1200</v>
      </c>
      <c r="F42" s="385">
        <v>61.02</v>
      </c>
      <c r="G42" s="386">
        <v>35.35</v>
      </c>
      <c r="H42" s="387">
        <f>KAPAK!$O$3</f>
        <v>5</v>
      </c>
      <c r="I42" s="410">
        <v>0.08</v>
      </c>
      <c r="J42" s="403">
        <f t="shared" si="5"/>
        <v>40.475115180000003</v>
      </c>
      <c r="K42" s="403">
        <f>(J42+(J42*KAPAK!$Q$3))</f>
        <v>50.593893975</v>
      </c>
      <c r="L42" s="89" t="str">
        <f t="shared" si="1"/>
        <v>FİYAT DEĞİŞİKLİĞİ</v>
      </c>
      <c r="M42" s="77">
        <v>25.733761196</v>
      </c>
    </row>
    <row r="43" spans="1:13" s="25" customFormat="1" ht="20.25" thickBot="1">
      <c r="A43" s="108">
        <v>67771771</v>
      </c>
      <c r="B43" s="109">
        <v>8690637907678</v>
      </c>
      <c r="C43" s="94" t="s">
        <v>182</v>
      </c>
      <c r="D43" s="95">
        <v>9</v>
      </c>
      <c r="E43" s="95">
        <v>1200</v>
      </c>
      <c r="F43" s="385">
        <v>61.02</v>
      </c>
      <c r="G43" s="386">
        <v>35.35</v>
      </c>
      <c r="H43" s="387">
        <f>KAPAK!$O$3</f>
        <v>5</v>
      </c>
      <c r="I43" s="419">
        <v>0.08</v>
      </c>
      <c r="J43" s="420">
        <f t="shared" si="5"/>
        <v>40.475115180000003</v>
      </c>
      <c r="K43" s="420">
        <f>(J43+(J43*KAPAK!$Q$3))</f>
        <v>50.593893975</v>
      </c>
      <c r="L43" s="85" t="str">
        <f t="shared" si="1"/>
        <v>FİYAT DEĞİŞİKLİĞİ</v>
      </c>
      <c r="M43" s="77">
        <v>25.733761196</v>
      </c>
    </row>
    <row r="44" spans="1:13" s="25" customFormat="1" ht="20.25" thickBot="1">
      <c r="A44" s="106">
        <v>67771777</v>
      </c>
      <c r="B44" s="107">
        <v>8690637907630</v>
      </c>
      <c r="C44" s="384" t="s">
        <v>221</v>
      </c>
      <c r="D44" s="96">
        <v>9</v>
      </c>
      <c r="E44" s="96">
        <v>1200</v>
      </c>
      <c r="F44" s="385">
        <v>61.02</v>
      </c>
      <c r="G44" s="386">
        <v>35.35</v>
      </c>
      <c r="H44" s="387">
        <f>KAPAK!$O$3</f>
        <v>5</v>
      </c>
      <c r="I44" s="388">
        <v>0.08</v>
      </c>
      <c r="J44" s="389">
        <f t="shared" si="5"/>
        <v>40.475115180000003</v>
      </c>
      <c r="K44" s="389">
        <f>(J44+(J44*KAPAK!$Q$3))</f>
        <v>50.593893975</v>
      </c>
      <c r="L44" s="85" t="str">
        <f t="shared" si="1"/>
        <v>FİYAT DEĞİŞİKLİĞİ</v>
      </c>
      <c r="M44" s="77">
        <v>25.733761196</v>
      </c>
    </row>
    <row r="45" spans="1:13" s="25" customFormat="1" ht="20.25" thickBot="1">
      <c r="A45" s="99">
        <v>68282956</v>
      </c>
      <c r="B45" s="164">
        <v>8690637959189</v>
      </c>
      <c r="C45" s="392" t="s">
        <v>297</v>
      </c>
      <c r="D45" s="93">
        <v>6</v>
      </c>
      <c r="E45" s="93">
        <v>2570</v>
      </c>
      <c r="F45" s="385">
        <v>84.08</v>
      </c>
      <c r="G45" s="386">
        <v>20</v>
      </c>
      <c r="H45" s="387">
        <f>KAPAK!$O$3</f>
        <v>5</v>
      </c>
      <c r="I45" s="411">
        <v>0.08</v>
      </c>
      <c r="J45" s="412">
        <f t="shared" si="5"/>
        <v>69.012864000000008</v>
      </c>
      <c r="K45" s="412">
        <f>(J45+(J45*KAPAK!$Q$3))</f>
        <v>86.266080000000017</v>
      </c>
      <c r="L45" s="85" t="str">
        <f t="shared" si="1"/>
        <v>FİYAT DEĞİŞİKLİĞİ</v>
      </c>
      <c r="M45" s="77">
        <v>35.122050999999999</v>
      </c>
    </row>
    <row r="46" spans="1:13" s="25" customFormat="1" ht="20.25" thickBot="1">
      <c r="A46" s="97">
        <v>68282961</v>
      </c>
      <c r="B46" s="163">
        <v>8690637959202</v>
      </c>
      <c r="C46" s="94" t="s">
        <v>298</v>
      </c>
      <c r="D46" s="95">
        <v>6</v>
      </c>
      <c r="E46" s="95">
        <v>2570</v>
      </c>
      <c r="F46" s="385">
        <v>84.08</v>
      </c>
      <c r="G46" s="386">
        <v>20</v>
      </c>
      <c r="H46" s="387">
        <f>KAPAK!$O$3</f>
        <v>5</v>
      </c>
      <c r="I46" s="390">
        <v>0.08</v>
      </c>
      <c r="J46" s="391">
        <f t="shared" si="5"/>
        <v>69.012864000000008</v>
      </c>
      <c r="K46" s="391">
        <f>(J46+(J46*KAPAK!$Q$3))</f>
        <v>86.266080000000017</v>
      </c>
      <c r="L46" s="85" t="str">
        <f t="shared" si="1"/>
        <v>FİYAT DEĞİŞİKLİĞİ</v>
      </c>
      <c r="M46" s="77">
        <v>35.122050999999999</v>
      </c>
    </row>
    <row r="47" spans="1:13" s="25" customFormat="1" ht="20.25" thickBot="1">
      <c r="A47" s="100">
        <v>68282959</v>
      </c>
      <c r="B47" s="165">
        <v>8690637959196</v>
      </c>
      <c r="C47" s="384" t="s">
        <v>785</v>
      </c>
      <c r="D47" s="96">
        <v>6</v>
      </c>
      <c r="E47" s="96">
        <v>2570</v>
      </c>
      <c r="F47" s="385">
        <v>84.08</v>
      </c>
      <c r="G47" s="386">
        <v>20</v>
      </c>
      <c r="H47" s="387">
        <f>KAPAK!$O$3</f>
        <v>5</v>
      </c>
      <c r="I47" s="388">
        <v>0.08</v>
      </c>
      <c r="J47" s="389">
        <f t="shared" si="5"/>
        <v>69.012864000000008</v>
      </c>
      <c r="K47" s="389">
        <f>(J47+(J47*KAPAK!$Q$3))</f>
        <v>86.266080000000017</v>
      </c>
      <c r="L47" s="85" t="str">
        <f t="shared" si="1"/>
        <v>FİYAT DEĞİŞİKLİĞİ</v>
      </c>
      <c r="M47" s="77">
        <v>35.122050999999999</v>
      </c>
    </row>
    <row r="48" spans="1:13" s="25" customFormat="1" ht="20.25" thickBot="1">
      <c r="A48" s="68">
        <v>68865027</v>
      </c>
      <c r="B48" s="151">
        <v>8683130022382</v>
      </c>
      <c r="C48" s="392" t="s">
        <v>783</v>
      </c>
      <c r="D48" s="93">
        <v>6</v>
      </c>
      <c r="E48" s="93">
        <v>1690</v>
      </c>
      <c r="F48" s="385">
        <v>73</v>
      </c>
      <c r="G48" s="386">
        <v>31.64</v>
      </c>
      <c r="H48" s="387">
        <f>KAPAK!$O$3</f>
        <v>5</v>
      </c>
      <c r="I48" s="411">
        <v>0.08</v>
      </c>
      <c r="J48" s="412">
        <f t="shared" ref="J48:J49" si="8">(((F48-F48*G48%)-((F48-F48*G48%)*H48%)))*(1+I48)</f>
        <v>51.2002728</v>
      </c>
      <c r="K48" s="412">
        <f>(J48+(J48*KAPAK!$Q$3))</f>
        <v>64.000341000000006</v>
      </c>
      <c r="L48" s="85" t="str">
        <f t="shared" si="1"/>
        <v>FİYAT DEĞİŞİKLİĞİ</v>
      </c>
      <c r="M48" s="77">
        <v>35.122050999999999</v>
      </c>
    </row>
    <row r="49" spans="1:13" s="25" customFormat="1" ht="20.25" thickBot="1">
      <c r="A49" s="68">
        <v>68865025</v>
      </c>
      <c r="B49" s="151">
        <v>8683130022375</v>
      </c>
      <c r="C49" s="94" t="s">
        <v>784</v>
      </c>
      <c r="D49" s="95">
        <v>6</v>
      </c>
      <c r="E49" s="95">
        <v>1690</v>
      </c>
      <c r="F49" s="385">
        <v>73</v>
      </c>
      <c r="G49" s="386">
        <v>31.64</v>
      </c>
      <c r="H49" s="387">
        <f>KAPAK!$O$3</f>
        <v>5</v>
      </c>
      <c r="I49" s="390">
        <v>0.08</v>
      </c>
      <c r="J49" s="391">
        <f t="shared" si="8"/>
        <v>51.2002728</v>
      </c>
      <c r="K49" s="391">
        <f>(J49+(J49*KAPAK!$Q$3))</f>
        <v>64.000341000000006</v>
      </c>
      <c r="L49" s="85" t="str">
        <f t="shared" si="1"/>
        <v>FİYAT DEĞİŞİKLİĞİ</v>
      </c>
      <c r="M49" s="77">
        <v>35.122050999999999</v>
      </c>
    </row>
    <row r="50" spans="1:13" s="25" customFormat="1" ht="20.25" thickBot="1">
      <c r="A50" s="123">
        <v>68854659</v>
      </c>
      <c r="B50" s="116">
        <v>8683130021750</v>
      </c>
      <c r="C50" s="392" t="s">
        <v>1764</v>
      </c>
      <c r="D50" s="93">
        <v>6</v>
      </c>
      <c r="E50" s="93">
        <v>1500</v>
      </c>
      <c r="F50" s="385">
        <v>39.020000000000003</v>
      </c>
      <c r="G50" s="386">
        <v>45</v>
      </c>
      <c r="H50" s="387">
        <f>KAPAK!$O$3</f>
        <v>5</v>
      </c>
      <c r="I50" s="411">
        <v>0.08</v>
      </c>
      <c r="J50" s="412">
        <f t="shared" si="5"/>
        <v>22.018986000000005</v>
      </c>
      <c r="K50" s="412">
        <f>(J50+(J50*KAPAK!$Q$3))</f>
        <v>27.523732500000008</v>
      </c>
      <c r="L50" s="85" t="str">
        <f t="shared" ref="L50:L97" si="9">IF(J50=M50,"","FİYAT DEĞİŞİKLİĞİ")</f>
        <v>FİYAT DEĞİŞİKLİĞİ</v>
      </c>
      <c r="M50" s="77">
        <v>35.122050999999999</v>
      </c>
    </row>
    <row r="51" spans="1:13" s="25" customFormat="1" ht="20.25" thickBot="1">
      <c r="A51" s="123">
        <v>68854657</v>
      </c>
      <c r="B51" s="116">
        <v>8683130021743</v>
      </c>
      <c r="C51" s="94" t="s">
        <v>1763</v>
      </c>
      <c r="D51" s="95">
        <v>6</v>
      </c>
      <c r="E51" s="95">
        <v>1500</v>
      </c>
      <c r="F51" s="385">
        <v>39.020000000000003</v>
      </c>
      <c r="G51" s="386">
        <v>45</v>
      </c>
      <c r="H51" s="387">
        <f>KAPAK!$O$3</f>
        <v>5</v>
      </c>
      <c r="I51" s="390">
        <v>0.08</v>
      </c>
      <c r="J51" s="391">
        <f t="shared" si="5"/>
        <v>22.018986000000005</v>
      </c>
      <c r="K51" s="391">
        <f>(J51+(J51*KAPAK!$Q$3))</f>
        <v>27.523732500000008</v>
      </c>
      <c r="L51" s="85" t="str">
        <f t="shared" si="9"/>
        <v>FİYAT DEĞİŞİKLİĞİ</v>
      </c>
      <c r="M51" s="77">
        <v>35.122050999999999</v>
      </c>
    </row>
    <row r="52" spans="1:13" s="25" customFormat="1" ht="20.25" thickBot="1">
      <c r="A52" s="298">
        <v>68880385</v>
      </c>
      <c r="B52" s="168">
        <v>8683130024188</v>
      </c>
      <c r="C52" s="418" t="s">
        <v>666</v>
      </c>
      <c r="D52" s="98">
        <v>12</v>
      </c>
      <c r="E52" s="98">
        <v>450</v>
      </c>
      <c r="F52" s="385">
        <v>47.14</v>
      </c>
      <c r="G52" s="386">
        <v>19.939999999999998</v>
      </c>
      <c r="H52" s="387">
        <f>KAPAK!$O$3</f>
        <v>5</v>
      </c>
      <c r="I52" s="684">
        <v>0.18</v>
      </c>
      <c r="J52" s="420">
        <f t="shared" si="5"/>
        <v>42.306858364</v>
      </c>
      <c r="K52" s="420">
        <f>(J52+(J52*KAPAK!$Q$3))</f>
        <v>52.883572954999998</v>
      </c>
      <c r="L52" s="85"/>
      <c r="M52" s="77"/>
    </row>
    <row r="53" spans="1:13" s="25" customFormat="1" ht="20.25" thickBot="1">
      <c r="A53" s="298">
        <v>68880383</v>
      </c>
      <c r="B53" s="168">
        <v>8683130024164</v>
      </c>
      <c r="C53" s="418" t="s">
        <v>667</v>
      </c>
      <c r="D53" s="98">
        <v>12</v>
      </c>
      <c r="E53" s="98">
        <v>450</v>
      </c>
      <c r="F53" s="385">
        <v>47.14</v>
      </c>
      <c r="G53" s="386">
        <v>19.939999999999998</v>
      </c>
      <c r="H53" s="387">
        <f>KAPAK!$O$3</f>
        <v>5</v>
      </c>
      <c r="I53" s="685">
        <v>0.18</v>
      </c>
      <c r="J53" s="391">
        <f t="shared" si="5"/>
        <v>42.306858364</v>
      </c>
      <c r="K53" s="391">
        <f>(J53+(J53*KAPAK!$Q$3))</f>
        <v>52.883572954999998</v>
      </c>
      <c r="L53" s="85"/>
      <c r="M53" s="77"/>
    </row>
    <row r="54" spans="1:13" s="25" customFormat="1" ht="20.25" thickBot="1">
      <c r="A54" s="298">
        <v>68880387</v>
      </c>
      <c r="B54" s="168">
        <v>8683130024171</v>
      </c>
      <c r="C54" s="418" t="s">
        <v>668</v>
      </c>
      <c r="D54" s="98">
        <v>12</v>
      </c>
      <c r="E54" s="98">
        <v>450</v>
      </c>
      <c r="F54" s="385">
        <v>47.14</v>
      </c>
      <c r="G54" s="386">
        <v>19.939999999999998</v>
      </c>
      <c r="H54" s="387">
        <f>KAPAK!$O$3</f>
        <v>5</v>
      </c>
      <c r="I54" s="685">
        <v>0.18</v>
      </c>
      <c r="J54" s="391">
        <f t="shared" si="5"/>
        <v>42.306858364</v>
      </c>
      <c r="K54" s="391">
        <f>(J54+(J54*KAPAK!$Q$3))</f>
        <v>52.883572954999998</v>
      </c>
      <c r="L54" s="85"/>
      <c r="M54" s="77"/>
    </row>
    <row r="55" spans="1:13" s="25" customFormat="1" ht="20.25" thickBot="1">
      <c r="A55" s="97">
        <v>69601273</v>
      </c>
      <c r="B55" s="163">
        <v>8683130023600</v>
      </c>
      <c r="C55" s="94" t="s">
        <v>662</v>
      </c>
      <c r="D55" s="95">
        <v>12</v>
      </c>
      <c r="E55" s="95">
        <v>200</v>
      </c>
      <c r="F55" s="385">
        <v>46.09</v>
      </c>
      <c r="G55" s="386">
        <v>43.5</v>
      </c>
      <c r="H55" s="387">
        <f>KAPAK!$O$3</f>
        <v>5</v>
      </c>
      <c r="I55" s="685">
        <v>0.18</v>
      </c>
      <c r="J55" s="391">
        <f t="shared" si="5"/>
        <v>29.191792850000002</v>
      </c>
      <c r="K55" s="391">
        <f>(J55+(J55*KAPAK!$Q$3))</f>
        <v>36.489741062500002</v>
      </c>
      <c r="L55" s="85" t="str">
        <f t="shared" si="9"/>
        <v>FİYAT DEĞİŞİKLİĞİ</v>
      </c>
      <c r="M55" s="77">
        <v>25.4721467</v>
      </c>
    </row>
    <row r="56" spans="1:13" s="25" customFormat="1" ht="20.25" thickBot="1">
      <c r="A56" s="101">
        <v>69601271</v>
      </c>
      <c r="B56" s="175">
        <v>8683130023617</v>
      </c>
      <c r="C56" s="421" t="s">
        <v>663</v>
      </c>
      <c r="D56" s="422">
        <v>12</v>
      </c>
      <c r="E56" s="422">
        <v>200</v>
      </c>
      <c r="F56" s="385">
        <v>46.09</v>
      </c>
      <c r="G56" s="386">
        <v>43.5</v>
      </c>
      <c r="H56" s="387">
        <f>KAPAK!$O$3</f>
        <v>5</v>
      </c>
      <c r="I56" s="686">
        <v>0.18</v>
      </c>
      <c r="J56" s="424">
        <f t="shared" si="5"/>
        <v>29.191792850000002</v>
      </c>
      <c r="K56" s="424">
        <f>(J56+(J56*KAPAK!$Q$3))</f>
        <v>36.489741062500002</v>
      </c>
      <c r="L56" s="85" t="str">
        <f t="shared" si="9"/>
        <v>FİYAT DEĞİŞİKLİĞİ</v>
      </c>
      <c r="M56" s="77">
        <v>25.4721467</v>
      </c>
    </row>
    <row r="57" spans="1:13" s="25" customFormat="1" ht="20.25" thickBot="1">
      <c r="A57" s="62">
        <v>68636549</v>
      </c>
      <c r="B57" s="69">
        <v>8690637505294</v>
      </c>
      <c r="C57" s="94" t="s">
        <v>793</v>
      </c>
      <c r="D57" s="95">
        <v>20</v>
      </c>
      <c r="E57" s="95">
        <v>759</v>
      </c>
      <c r="F57" s="385">
        <v>24.69</v>
      </c>
      <c r="G57" s="386">
        <v>20.3</v>
      </c>
      <c r="H57" s="387">
        <f>KAPAK!$O$3</f>
        <v>5</v>
      </c>
      <c r="I57" s="390">
        <v>0.08</v>
      </c>
      <c r="J57" s="391">
        <f t="shared" si="5"/>
        <v>20.18955618</v>
      </c>
      <c r="K57" s="391">
        <f>(J57+(J57*KAPAK!$Q$3))</f>
        <v>25.236945224999999</v>
      </c>
      <c r="L57" s="85" t="str">
        <f t="shared" ref="L57" si="10">IF(J57=M57,"","FİYAT DEĞİŞİKLİĞİ")</f>
        <v>FİYAT DEĞİŞİKLİĞİ</v>
      </c>
      <c r="M57" s="77">
        <v>10.484327416636251</v>
      </c>
    </row>
    <row r="58" spans="1:13" s="25" customFormat="1" ht="20.25" thickBot="1">
      <c r="A58" s="108">
        <v>67705466</v>
      </c>
      <c r="B58" s="109">
        <v>8690637895173</v>
      </c>
      <c r="C58" s="94" t="s">
        <v>136</v>
      </c>
      <c r="D58" s="95">
        <v>20</v>
      </c>
      <c r="E58" s="95">
        <v>806</v>
      </c>
      <c r="F58" s="385">
        <v>24.69</v>
      </c>
      <c r="G58" s="386">
        <v>20.3</v>
      </c>
      <c r="H58" s="387">
        <f>KAPAK!$O$3</f>
        <v>5</v>
      </c>
      <c r="I58" s="390">
        <v>0.08</v>
      </c>
      <c r="J58" s="391">
        <f t="shared" si="5"/>
        <v>20.18955618</v>
      </c>
      <c r="K58" s="391">
        <f>(J58+(J58*KAPAK!$Q$3))</f>
        <v>25.236945224999999</v>
      </c>
      <c r="L58" s="85" t="str">
        <f t="shared" si="9"/>
        <v>FİYAT DEĞİŞİKLİĞİ</v>
      </c>
      <c r="M58" s="77">
        <v>10.484327416636251</v>
      </c>
    </row>
    <row r="59" spans="1:13" s="25" customFormat="1" ht="19.5" customHeight="1" thickBot="1">
      <c r="A59" s="108">
        <v>67705535</v>
      </c>
      <c r="B59" s="109">
        <v>8690637895180</v>
      </c>
      <c r="C59" s="94" t="s">
        <v>24</v>
      </c>
      <c r="D59" s="95">
        <v>20</v>
      </c>
      <c r="E59" s="95">
        <v>806</v>
      </c>
      <c r="F59" s="385">
        <v>24.69</v>
      </c>
      <c r="G59" s="386">
        <v>20.3</v>
      </c>
      <c r="H59" s="387">
        <f>KAPAK!$O$3</f>
        <v>5</v>
      </c>
      <c r="I59" s="390">
        <v>0.08</v>
      </c>
      <c r="J59" s="391">
        <f t="shared" si="5"/>
        <v>20.18955618</v>
      </c>
      <c r="K59" s="391">
        <f>(J59+(J59*KAPAK!$Q$3))</f>
        <v>25.236945224999999</v>
      </c>
      <c r="L59" s="85" t="str">
        <f t="shared" si="9"/>
        <v>FİYAT DEĞİŞİKLİĞİ</v>
      </c>
      <c r="M59" s="77">
        <v>10.484327416636251</v>
      </c>
    </row>
    <row r="60" spans="1:13" s="25" customFormat="1" ht="20.25" thickBot="1">
      <c r="A60" s="108">
        <v>67705472</v>
      </c>
      <c r="B60" s="109">
        <v>8690637895159</v>
      </c>
      <c r="C60" s="94" t="s">
        <v>25</v>
      </c>
      <c r="D60" s="95">
        <v>20</v>
      </c>
      <c r="E60" s="95">
        <v>806</v>
      </c>
      <c r="F60" s="385">
        <v>24.69</v>
      </c>
      <c r="G60" s="386">
        <v>20.3</v>
      </c>
      <c r="H60" s="387">
        <f>KAPAK!$O$3</f>
        <v>5</v>
      </c>
      <c r="I60" s="390">
        <v>0.08</v>
      </c>
      <c r="J60" s="391">
        <f t="shared" si="5"/>
        <v>20.18955618</v>
      </c>
      <c r="K60" s="391">
        <f>(J60+(J60*KAPAK!$Q$3))</f>
        <v>25.236945224999999</v>
      </c>
      <c r="L60" s="85" t="str">
        <f t="shared" si="9"/>
        <v>FİYAT DEĞİŞİKLİĞİ</v>
      </c>
      <c r="M60" s="77">
        <v>10.484327416636251</v>
      </c>
    </row>
    <row r="61" spans="1:13" ht="20.25" thickBot="1">
      <c r="A61" s="108">
        <v>67706287</v>
      </c>
      <c r="B61" s="109">
        <v>8690637895838</v>
      </c>
      <c r="C61" s="94" t="s">
        <v>26</v>
      </c>
      <c r="D61" s="95">
        <v>20</v>
      </c>
      <c r="E61" s="95">
        <v>806</v>
      </c>
      <c r="F61" s="385">
        <v>24.69</v>
      </c>
      <c r="G61" s="386">
        <v>20.3</v>
      </c>
      <c r="H61" s="387">
        <f>KAPAK!$O$3</f>
        <v>5</v>
      </c>
      <c r="I61" s="390">
        <v>0.08</v>
      </c>
      <c r="J61" s="391">
        <f t="shared" si="5"/>
        <v>20.18955618</v>
      </c>
      <c r="K61" s="391">
        <f>(J61+(J61*KAPAK!$Q$3))</f>
        <v>25.236945224999999</v>
      </c>
      <c r="L61" s="86" t="str">
        <f t="shared" si="9"/>
        <v>FİYAT DEĞİŞİKLİĞİ</v>
      </c>
      <c r="M61" s="77">
        <v>10.484327416636251</v>
      </c>
    </row>
    <row r="62" spans="1:13" ht="20.25" thickBot="1">
      <c r="A62" s="106">
        <v>67705537</v>
      </c>
      <c r="B62" s="107">
        <v>8690637895166</v>
      </c>
      <c r="C62" s="384" t="s">
        <v>23</v>
      </c>
      <c r="D62" s="96">
        <v>20</v>
      </c>
      <c r="E62" s="96">
        <v>806</v>
      </c>
      <c r="F62" s="385">
        <v>24.69</v>
      </c>
      <c r="G62" s="386">
        <v>20.3</v>
      </c>
      <c r="H62" s="387">
        <f>KAPAK!$O$3</f>
        <v>5</v>
      </c>
      <c r="I62" s="388">
        <v>0.08</v>
      </c>
      <c r="J62" s="389">
        <f t="shared" si="5"/>
        <v>20.18955618</v>
      </c>
      <c r="K62" s="389">
        <f>(J62+(J62*KAPAK!$Q$3))</f>
        <v>25.236945224999999</v>
      </c>
      <c r="L62" s="86" t="str">
        <f t="shared" ref="L62" si="11">IF(J62=M62,"","FİYAT DEĞİŞİKLİĞİ")</f>
        <v>FİYAT DEĞİŞİKLİĞİ</v>
      </c>
      <c r="M62" s="77">
        <v>10.484327416636251</v>
      </c>
    </row>
    <row r="63" spans="1:13" ht="20.25" thickBot="1">
      <c r="A63" s="64">
        <v>67935987</v>
      </c>
      <c r="B63" s="70">
        <v>8690637929380</v>
      </c>
      <c r="C63" s="384" t="s">
        <v>1715</v>
      </c>
      <c r="D63" s="96">
        <v>9</v>
      </c>
      <c r="E63" s="96">
        <v>1500</v>
      </c>
      <c r="F63" s="385">
        <v>49.38</v>
      </c>
      <c r="G63" s="386">
        <v>23</v>
      </c>
      <c r="H63" s="387">
        <f>KAPAK!$O$3</f>
        <v>5</v>
      </c>
      <c r="I63" s="388">
        <v>0.08</v>
      </c>
      <c r="J63" s="389">
        <f t="shared" si="5"/>
        <v>39.0111876</v>
      </c>
      <c r="K63" s="389">
        <f>(J63+(J63*KAPAK!$Q$3))</f>
        <v>48.763984499999999</v>
      </c>
      <c r="L63" s="86" t="str">
        <f t="shared" si="9"/>
        <v>FİYAT DEĞİŞİKLİĞİ</v>
      </c>
      <c r="M63" s="77">
        <v>10.484327416636251</v>
      </c>
    </row>
    <row r="64" spans="1:13" ht="20.25" thickBot="1">
      <c r="A64" s="171">
        <v>67705523</v>
      </c>
      <c r="B64" s="172">
        <v>8690637895197</v>
      </c>
      <c r="C64" s="414" t="s">
        <v>178</v>
      </c>
      <c r="D64" s="401">
        <v>20</v>
      </c>
      <c r="E64" s="401">
        <v>693</v>
      </c>
      <c r="F64" s="385">
        <v>26.8</v>
      </c>
      <c r="G64" s="386">
        <v>26.58</v>
      </c>
      <c r="H64" s="387">
        <f>KAPAK!$O$3</f>
        <v>5</v>
      </c>
      <c r="I64" s="410">
        <v>0.08</v>
      </c>
      <c r="J64" s="403">
        <f t="shared" si="5"/>
        <v>20.188150560000004</v>
      </c>
      <c r="K64" s="403">
        <f>(J64+(J64*KAPAK!$Q$3))</f>
        <v>25.235188200000003</v>
      </c>
      <c r="L64" s="86" t="str">
        <f t="shared" si="9"/>
        <v>FİYAT DEĞİŞİKLİĞİ</v>
      </c>
      <c r="M64" s="77">
        <v>11.030303700000001</v>
      </c>
    </row>
    <row r="65" spans="1:14" ht="20.25" thickBot="1">
      <c r="A65" s="122">
        <v>67727306</v>
      </c>
      <c r="B65" s="666">
        <v>8690637901607</v>
      </c>
      <c r="C65" s="425" t="s">
        <v>173</v>
      </c>
      <c r="D65" s="102">
        <v>20</v>
      </c>
      <c r="E65" s="102">
        <v>675</v>
      </c>
      <c r="F65" s="385">
        <v>24.69</v>
      </c>
      <c r="G65" s="386">
        <v>20.3</v>
      </c>
      <c r="H65" s="387">
        <f>KAPAK!$O$3</f>
        <v>5</v>
      </c>
      <c r="I65" s="411">
        <v>0.08</v>
      </c>
      <c r="J65" s="412">
        <f t="shared" si="5"/>
        <v>20.18955618</v>
      </c>
      <c r="K65" s="412">
        <f>(J65+(J65*KAPAK!$Q$3))</f>
        <v>25.236945224999999</v>
      </c>
      <c r="L65" s="86" t="str">
        <f t="shared" si="9"/>
        <v>FİYAT DEĞİŞİKLİĞİ</v>
      </c>
      <c r="M65" s="77">
        <v>10.484327416636251</v>
      </c>
    </row>
    <row r="66" spans="1:14" ht="20.25" thickBot="1">
      <c r="A66" s="104">
        <v>68750546</v>
      </c>
      <c r="B66" s="105">
        <v>8690637895371</v>
      </c>
      <c r="C66" s="392" t="s">
        <v>23</v>
      </c>
      <c r="D66" s="93">
        <v>9</v>
      </c>
      <c r="E66" s="93">
        <v>1850</v>
      </c>
      <c r="F66" s="385">
        <v>50.29</v>
      </c>
      <c r="G66" s="386">
        <v>20</v>
      </c>
      <c r="H66" s="387">
        <f>KAPAK!$O$3</f>
        <v>5</v>
      </c>
      <c r="I66" s="411">
        <v>0.08</v>
      </c>
      <c r="J66" s="412">
        <f t="shared" si="5"/>
        <v>41.278032000000003</v>
      </c>
      <c r="K66" s="412">
        <f>(J66+(J66*KAPAK!$Q$3))</f>
        <v>51.597540000000002</v>
      </c>
      <c r="L66" s="86" t="str">
        <f t="shared" si="9"/>
        <v>FİYAT DEĞİŞİKLİĞİ</v>
      </c>
      <c r="M66" s="77">
        <v>21.706819799999995</v>
      </c>
    </row>
    <row r="67" spans="1:14" ht="20.25" thickBot="1">
      <c r="A67" s="108">
        <v>68750544</v>
      </c>
      <c r="B67" s="109">
        <v>8690637895265</v>
      </c>
      <c r="C67" s="94" t="s">
        <v>24</v>
      </c>
      <c r="D67" s="95">
        <v>9</v>
      </c>
      <c r="E67" s="95">
        <v>1850</v>
      </c>
      <c r="F67" s="385">
        <v>50.29</v>
      </c>
      <c r="G67" s="386">
        <v>20</v>
      </c>
      <c r="H67" s="387">
        <f>KAPAK!$O$3</f>
        <v>5</v>
      </c>
      <c r="I67" s="390">
        <v>0.08</v>
      </c>
      <c r="J67" s="391">
        <f t="shared" si="5"/>
        <v>41.278032000000003</v>
      </c>
      <c r="K67" s="391">
        <f>(J67+(J67*KAPAK!$Q$3))</f>
        <v>51.597540000000002</v>
      </c>
      <c r="L67" s="86" t="str">
        <f t="shared" si="9"/>
        <v>FİYAT DEĞİŞİKLİĞİ</v>
      </c>
      <c r="M67" s="77">
        <v>21.706819799999995</v>
      </c>
    </row>
    <row r="68" spans="1:14" ht="20.25" thickBot="1">
      <c r="A68" s="108">
        <v>68750528</v>
      </c>
      <c r="B68" s="109">
        <v>8690637895258</v>
      </c>
      <c r="C68" s="94" t="s">
        <v>25</v>
      </c>
      <c r="D68" s="95">
        <v>9</v>
      </c>
      <c r="E68" s="95">
        <v>1850</v>
      </c>
      <c r="F68" s="385">
        <v>50.29</v>
      </c>
      <c r="G68" s="386">
        <v>20</v>
      </c>
      <c r="H68" s="387">
        <f>KAPAK!$O$3</f>
        <v>5</v>
      </c>
      <c r="I68" s="390">
        <v>0.08</v>
      </c>
      <c r="J68" s="391">
        <f t="shared" si="5"/>
        <v>41.278032000000003</v>
      </c>
      <c r="K68" s="391">
        <f>(J68+(J68*KAPAK!$Q$3))</f>
        <v>51.597540000000002</v>
      </c>
      <c r="L68" s="86" t="str">
        <f t="shared" si="9"/>
        <v>FİYAT DEĞİŞİKLİĞİ</v>
      </c>
      <c r="M68" s="77">
        <v>21.706819799999995</v>
      </c>
    </row>
    <row r="69" spans="1:14" ht="20.25" thickBot="1">
      <c r="A69" s="106">
        <v>68750542</v>
      </c>
      <c r="B69" s="107">
        <v>8690637895388</v>
      </c>
      <c r="C69" s="384" t="s">
        <v>26</v>
      </c>
      <c r="D69" s="96">
        <v>9</v>
      </c>
      <c r="E69" s="96">
        <v>1850</v>
      </c>
      <c r="F69" s="385">
        <v>50.29</v>
      </c>
      <c r="G69" s="386">
        <v>20</v>
      </c>
      <c r="H69" s="387">
        <f>KAPAK!$O$3</f>
        <v>5</v>
      </c>
      <c r="I69" s="388">
        <v>0.08</v>
      </c>
      <c r="J69" s="389">
        <f t="shared" ref="J69:J100" si="12">(((F69-F69*G69%)-((F69-F69*G69%)*H69%)))*(1+I69)</f>
        <v>41.278032000000003</v>
      </c>
      <c r="K69" s="389">
        <f>(J69+(J69*KAPAK!$Q$3))</f>
        <v>51.597540000000002</v>
      </c>
      <c r="L69" s="86" t="str">
        <f t="shared" si="9"/>
        <v>FİYAT DEĞİŞİKLİĞİ</v>
      </c>
      <c r="M69" s="77">
        <v>21.706819799999995</v>
      </c>
    </row>
    <row r="70" spans="1:14" ht="20.25" thickBot="1">
      <c r="A70" s="144">
        <v>69731781</v>
      </c>
      <c r="B70" s="145">
        <v>8690637926938</v>
      </c>
      <c r="C70" s="392" t="s">
        <v>23</v>
      </c>
      <c r="D70" s="93">
        <v>4</v>
      </c>
      <c r="E70" s="396">
        <v>3240</v>
      </c>
      <c r="F70" s="385">
        <v>71.77</v>
      </c>
      <c r="G70" s="386">
        <v>28.1</v>
      </c>
      <c r="H70" s="387">
        <f>KAPAK!$O$3</f>
        <v>5</v>
      </c>
      <c r="I70" s="397">
        <v>0.08</v>
      </c>
      <c r="J70" s="398">
        <f t="shared" si="12"/>
        <v>52.944298379999992</v>
      </c>
      <c r="K70" s="398">
        <f>(J70+(J70*KAPAK!$Q$3))</f>
        <v>66.180372974999983</v>
      </c>
      <c r="L70" s="87" t="str">
        <f t="shared" si="9"/>
        <v>FİYAT DEĞİŞİKLİĞİ</v>
      </c>
      <c r="M70" s="77">
        <v>30.125098214999998</v>
      </c>
      <c r="N70" s="11" t="s">
        <v>1765</v>
      </c>
    </row>
    <row r="71" spans="1:14" ht="20.25" thickBot="1">
      <c r="A71" s="149">
        <v>69731783</v>
      </c>
      <c r="B71" s="150">
        <v>8690637926945</v>
      </c>
      <c r="C71" s="94" t="s">
        <v>26</v>
      </c>
      <c r="D71" s="95">
        <v>4</v>
      </c>
      <c r="E71" s="98">
        <v>3240</v>
      </c>
      <c r="F71" s="385">
        <v>71.77</v>
      </c>
      <c r="G71" s="386">
        <v>28.1</v>
      </c>
      <c r="H71" s="387">
        <f>KAPAK!$O$3</f>
        <v>5</v>
      </c>
      <c r="I71" s="390">
        <v>0.08</v>
      </c>
      <c r="J71" s="391">
        <f t="shared" si="12"/>
        <v>52.944298379999992</v>
      </c>
      <c r="K71" s="391">
        <f>(J71+(J71*KAPAK!$Q$3))</f>
        <v>66.180372974999983</v>
      </c>
      <c r="L71" s="87" t="str">
        <f t="shared" si="9"/>
        <v>FİYAT DEĞİŞİKLİĞİ</v>
      </c>
      <c r="M71" s="77">
        <v>30.125098214999998</v>
      </c>
      <c r="N71" s="11" t="s">
        <v>1765</v>
      </c>
    </row>
    <row r="72" spans="1:14" ht="20.25" thickBot="1">
      <c r="A72" s="106">
        <v>69731785</v>
      </c>
      <c r="B72" s="107">
        <v>8690637926921</v>
      </c>
      <c r="C72" s="384" t="s">
        <v>96</v>
      </c>
      <c r="D72" s="96">
        <v>4</v>
      </c>
      <c r="E72" s="96">
        <v>3240</v>
      </c>
      <c r="F72" s="385">
        <v>71.77</v>
      </c>
      <c r="G72" s="386">
        <v>28.1</v>
      </c>
      <c r="H72" s="387">
        <f>KAPAK!$O$3</f>
        <v>5</v>
      </c>
      <c r="I72" s="410">
        <v>0.08</v>
      </c>
      <c r="J72" s="403">
        <f t="shared" si="12"/>
        <v>52.944298379999992</v>
      </c>
      <c r="K72" s="403">
        <f>(J72+(J72*KAPAK!$Q$3))</f>
        <v>66.180372974999983</v>
      </c>
      <c r="L72" s="87" t="str">
        <f t="shared" si="9"/>
        <v>FİYAT DEĞİŞİKLİĞİ</v>
      </c>
      <c r="M72" s="77">
        <v>30.125098214999998</v>
      </c>
      <c r="N72" s="11" t="s">
        <v>1765</v>
      </c>
    </row>
    <row r="73" spans="1:14" s="25" customFormat="1" ht="20.25" thickBot="1">
      <c r="A73" s="127">
        <v>67178753</v>
      </c>
      <c r="B73" s="120">
        <v>8710447201329</v>
      </c>
      <c r="C73" s="392" t="s">
        <v>673</v>
      </c>
      <c r="D73" s="93">
        <v>7</v>
      </c>
      <c r="E73" s="93">
        <v>110</v>
      </c>
      <c r="F73" s="385">
        <v>36.659999999999997</v>
      </c>
      <c r="G73" s="386">
        <v>30</v>
      </c>
      <c r="H73" s="387">
        <f>KAPAK!$O$3</f>
        <v>5</v>
      </c>
      <c r="I73" s="411">
        <v>0.08</v>
      </c>
      <c r="J73" s="412">
        <f t="shared" si="12"/>
        <v>26.329211999999998</v>
      </c>
      <c r="K73" s="412">
        <f>(J73+(J73*KAPAK!$Q$3))</f>
        <v>32.911514999999994</v>
      </c>
      <c r="L73" s="85" t="str">
        <f t="shared" ref="L73:L75" si="13">IF(J73=M73,"","FİYAT DEĞİŞİKLİĞİ")</f>
        <v>FİYAT DEĞİŞİKLİĞİ</v>
      </c>
      <c r="M73" s="77">
        <v>17.023954399999997</v>
      </c>
    </row>
    <row r="74" spans="1:14" s="25" customFormat="1" ht="20.25" thickBot="1">
      <c r="A74" s="69">
        <v>69571094</v>
      </c>
      <c r="B74" s="72">
        <v>8683130030691</v>
      </c>
      <c r="C74" s="392" t="s">
        <v>673</v>
      </c>
      <c r="D74" s="93">
        <v>7</v>
      </c>
      <c r="E74" s="93">
        <v>110</v>
      </c>
      <c r="F74" s="385">
        <v>36.659999999999997</v>
      </c>
      <c r="G74" s="386">
        <v>30</v>
      </c>
      <c r="H74" s="387">
        <f>KAPAK!$O$3</f>
        <v>5</v>
      </c>
      <c r="I74" s="411">
        <v>0.08</v>
      </c>
      <c r="J74" s="412">
        <f t="shared" si="12"/>
        <v>26.329211999999998</v>
      </c>
      <c r="K74" s="412">
        <f>(J74+(J74*KAPAK!$Q$3))</f>
        <v>32.911514999999994</v>
      </c>
      <c r="L74" s="85" t="str">
        <f>IF(J74=M74,"","FİYAT DEĞİŞİKLİĞİ")</f>
        <v>FİYAT DEĞİŞİKLİĞİ</v>
      </c>
      <c r="M74" s="77">
        <v>17.023954399999997</v>
      </c>
    </row>
    <row r="75" spans="1:14" s="25" customFormat="1" ht="20.25" thickBot="1">
      <c r="A75" s="115">
        <v>67178755</v>
      </c>
      <c r="B75" s="120">
        <v>8710447201312</v>
      </c>
      <c r="C75" s="94" t="s">
        <v>674</v>
      </c>
      <c r="D75" s="95">
        <v>7</v>
      </c>
      <c r="E75" s="95">
        <v>110</v>
      </c>
      <c r="F75" s="385">
        <v>36.659999999999997</v>
      </c>
      <c r="G75" s="386">
        <v>30</v>
      </c>
      <c r="H75" s="387">
        <f>KAPAK!$O$3</f>
        <v>5</v>
      </c>
      <c r="I75" s="390">
        <v>0.08</v>
      </c>
      <c r="J75" s="391">
        <f t="shared" si="12"/>
        <v>26.329211999999998</v>
      </c>
      <c r="K75" s="391">
        <f>(J75+(J75*KAPAK!$Q$3))</f>
        <v>32.911514999999994</v>
      </c>
      <c r="L75" s="85" t="str">
        <f t="shared" si="13"/>
        <v>FİYAT DEĞİŞİKLİĞİ</v>
      </c>
      <c r="M75" s="77">
        <v>17.023954399999997</v>
      </c>
    </row>
    <row r="76" spans="1:14" s="25" customFormat="1" ht="20.25" thickBot="1">
      <c r="A76" s="69">
        <v>69568550</v>
      </c>
      <c r="B76" s="72">
        <v>8683130029985</v>
      </c>
      <c r="C76" s="94" t="s">
        <v>674</v>
      </c>
      <c r="D76" s="95">
        <v>7</v>
      </c>
      <c r="E76" s="95">
        <v>110</v>
      </c>
      <c r="F76" s="385">
        <v>36.659999999999997</v>
      </c>
      <c r="G76" s="386">
        <v>30</v>
      </c>
      <c r="H76" s="387">
        <f>KAPAK!$O$3</f>
        <v>5</v>
      </c>
      <c r="I76" s="390">
        <v>0.08</v>
      </c>
      <c r="J76" s="391">
        <f t="shared" si="12"/>
        <v>26.329211999999998</v>
      </c>
      <c r="K76" s="391">
        <f>(J76+(J76*KAPAK!$Q$3))</f>
        <v>32.911514999999994</v>
      </c>
      <c r="L76" s="85" t="str">
        <f t="shared" si="9"/>
        <v>FİYAT DEĞİŞİKLİĞİ</v>
      </c>
      <c r="M76" s="77">
        <v>17.023954399999997</v>
      </c>
    </row>
    <row r="77" spans="1:14" s="25" customFormat="1" ht="20.25" thickBot="1">
      <c r="A77" s="117">
        <v>67390725</v>
      </c>
      <c r="B77" s="118">
        <v>8710447402245</v>
      </c>
      <c r="C77" s="384" t="s">
        <v>145</v>
      </c>
      <c r="D77" s="96">
        <v>7</v>
      </c>
      <c r="E77" s="96">
        <v>110</v>
      </c>
      <c r="F77" s="385">
        <v>36.659999999999997</v>
      </c>
      <c r="G77" s="386">
        <v>30</v>
      </c>
      <c r="H77" s="387">
        <f>KAPAK!$O$3</f>
        <v>5</v>
      </c>
      <c r="I77" s="388">
        <v>0.08</v>
      </c>
      <c r="J77" s="389">
        <f t="shared" si="12"/>
        <v>26.329211999999998</v>
      </c>
      <c r="K77" s="389">
        <f>(J77+(J77*KAPAK!$Q$3))</f>
        <v>32.911514999999994</v>
      </c>
      <c r="L77" s="85" t="str">
        <f t="shared" ref="L77" si="14">IF(J77=M77,"","FİYAT DEĞİŞİKLİĞİ")</f>
        <v>FİYAT DEĞİŞİKLİĞİ</v>
      </c>
      <c r="M77" s="77">
        <v>17.023954399999997</v>
      </c>
    </row>
    <row r="78" spans="1:14" s="25" customFormat="1" ht="20.25" thickBot="1">
      <c r="A78" s="64">
        <v>69568547</v>
      </c>
      <c r="B78" s="70">
        <v>8683130030004</v>
      </c>
      <c r="C78" s="384" t="s">
        <v>145</v>
      </c>
      <c r="D78" s="96">
        <v>7</v>
      </c>
      <c r="E78" s="96">
        <v>110</v>
      </c>
      <c r="F78" s="385">
        <v>36.659999999999997</v>
      </c>
      <c r="G78" s="386">
        <v>30</v>
      </c>
      <c r="H78" s="387">
        <f>KAPAK!$O$3</f>
        <v>5</v>
      </c>
      <c r="I78" s="388">
        <v>0.08</v>
      </c>
      <c r="J78" s="389">
        <f t="shared" si="12"/>
        <v>26.329211999999998</v>
      </c>
      <c r="K78" s="389">
        <f>(J78+(J78*KAPAK!$Q$3))</f>
        <v>32.911514999999994</v>
      </c>
      <c r="L78" s="85" t="str">
        <f t="shared" si="9"/>
        <v>FİYAT DEĞİŞİKLİĞİ</v>
      </c>
      <c r="M78" s="77">
        <v>17.023954399999997</v>
      </c>
    </row>
    <row r="79" spans="1:14" s="25" customFormat="1" ht="19.5" customHeight="1" thickBot="1">
      <c r="A79" s="116">
        <v>67109386</v>
      </c>
      <c r="B79" s="116">
        <v>8710908811159</v>
      </c>
      <c r="C79" s="418" t="s">
        <v>104</v>
      </c>
      <c r="D79" s="98">
        <v>9</v>
      </c>
      <c r="E79" s="98">
        <v>55</v>
      </c>
      <c r="F79" s="385">
        <v>23.62</v>
      </c>
      <c r="G79" s="386">
        <v>30</v>
      </c>
      <c r="H79" s="387">
        <f>KAPAK!$O$3</f>
        <v>5</v>
      </c>
      <c r="I79" s="419">
        <v>0.08</v>
      </c>
      <c r="J79" s="420">
        <f t="shared" si="12"/>
        <v>16.963884</v>
      </c>
      <c r="K79" s="391">
        <f>(J79+(J79*KAPAK!$Q$3))</f>
        <v>21.204855000000002</v>
      </c>
      <c r="L79" s="85" t="str">
        <f t="shared" ref="L79" si="15">IF(J79=M79,"","FİYAT DEĞİŞİKLİĞİ")</f>
        <v>FİYAT DEĞİŞİKLİĞİ</v>
      </c>
      <c r="M79" s="77">
        <v>10.431353399999997</v>
      </c>
    </row>
    <row r="80" spans="1:14" s="25" customFormat="1" ht="19.5" customHeight="1" thickBot="1">
      <c r="A80" s="151">
        <v>69566863</v>
      </c>
      <c r="B80" s="151">
        <v>8683130029862</v>
      </c>
      <c r="C80" s="418" t="s">
        <v>104</v>
      </c>
      <c r="D80" s="98">
        <v>9</v>
      </c>
      <c r="E80" s="98">
        <v>55</v>
      </c>
      <c r="F80" s="385">
        <v>23.62</v>
      </c>
      <c r="G80" s="386">
        <v>30</v>
      </c>
      <c r="H80" s="387">
        <f>KAPAK!$O$3</f>
        <v>5</v>
      </c>
      <c r="I80" s="419">
        <v>0.08</v>
      </c>
      <c r="J80" s="420">
        <f t="shared" si="12"/>
        <v>16.963884</v>
      </c>
      <c r="K80" s="391">
        <f>(J80+(J80*KAPAK!$Q$3))</f>
        <v>21.204855000000002</v>
      </c>
      <c r="L80" s="85" t="str">
        <f t="shared" si="9"/>
        <v>FİYAT DEĞİŞİKLİĞİ</v>
      </c>
      <c r="M80" s="77">
        <v>10.431353399999997</v>
      </c>
    </row>
    <row r="81" spans="1:13" s="25" customFormat="1" ht="20.25" thickBot="1">
      <c r="A81" s="116">
        <v>21164101</v>
      </c>
      <c r="B81" s="116">
        <v>8712561798280</v>
      </c>
      <c r="C81" s="94" t="s">
        <v>90</v>
      </c>
      <c r="D81" s="95">
        <v>9</v>
      </c>
      <c r="E81" s="95">
        <v>55</v>
      </c>
      <c r="F81" s="385">
        <v>23.62</v>
      </c>
      <c r="G81" s="386">
        <v>30</v>
      </c>
      <c r="H81" s="387">
        <f>KAPAK!$O$3</f>
        <v>5</v>
      </c>
      <c r="I81" s="390">
        <v>0.08</v>
      </c>
      <c r="J81" s="391">
        <f t="shared" si="12"/>
        <v>16.963884</v>
      </c>
      <c r="K81" s="391">
        <f>(J81+(J81*KAPAK!$Q$3))</f>
        <v>21.204855000000002</v>
      </c>
      <c r="L81" s="85" t="str">
        <f t="shared" ref="L81" si="16">IF(J81=M81,"","FİYAT DEĞİŞİKLİĞİ")</f>
        <v>FİYAT DEĞİŞİKLİĞİ</v>
      </c>
      <c r="M81" s="77">
        <v>10.431353399999997</v>
      </c>
    </row>
    <row r="82" spans="1:13" s="25" customFormat="1" ht="20.25" thickBot="1">
      <c r="A82" s="151">
        <v>69566859</v>
      </c>
      <c r="B82" s="151">
        <v>8683130029886</v>
      </c>
      <c r="C82" s="94" t="s">
        <v>90</v>
      </c>
      <c r="D82" s="95">
        <v>9</v>
      </c>
      <c r="E82" s="95">
        <v>55</v>
      </c>
      <c r="F82" s="385">
        <v>23.62</v>
      </c>
      <c r="G82" s="386">
        <v>30</v>
      </c>
      <c r="H82" s="387">
        <f>KAPAK!$O$3</f>
        <v>5</v>
      </c>
      <c r="I82" s="390">
        <v>0.08</v>
      </c>
      <c r="J82" s="391">
        <f t="shared" si="12"/>
        <v>16.963884</v>
      </c>
      <c r="K82" s="391">
        <f>(J82+(J82*KAPAK!$Q$3))</f>
        <v>21.204855000000002</v>
      </c>
      <c r="L82" s="85" t="str">
        <f t="shared" si="9"/>
        <v>FİYAT DEĞİŞİKLİĞİ</v>
      </c>
      <c r="M82" s="77">
        <v>10.431353399999997</v>
      </c>
    </row>
    <row r="83" spans="1:13" s="25" customFormat="1" ht="20.25" thickBot="1">
      <c r="A83" s="118">
        <v>67390723</v>
      </c>
      <c r="B83" s="118">
        <v>8710447402221</v>
      </c>
      <c r="C83" s="384" t="s">
        <v>144</v>
      </c>
      <c r="D83" s="96">
        <v>9</v>
      </c>
      <c r="E83" s="96">
        <v>55</v>
      </c>
      <c r="F83" s="385">
        <v>23.62</v>
      </c>
      <c r="G83" s="386">
        <v>30</v>
      </c>
      <c r="H83" s="387">
        <f>KAPAK!$O$3</f>
        <v>5</v>
      </c>
      <c r="I83" s="388">
        <v>0.08</v>
      </c>
      <c r="J83" s="389">
        <f t="shared" si="12"/>
        <v>16.963884</v>
      </c>
      <c r="K83" s="389">
        <f>(J83+(J83*KAPAK!$Q$3))</f>
        <v>21.204855000000002</v>
      </c>
      <c r="L83" s="85" t="str">
        <f t="shared" ref="L83" si="17">IF(J83=M83,"","FİYAT DEĞİŞİKLİĞİ")</f>
        <v>FİYAT DEĞİŞİKLİĞİ</v>
      </c>
      <c r="M83" s="77">
        <v>10.431353399999997</v>
      </c>
    </row>
    <row r="84" spans="1:13" s="25" customFormat="1" ht="20.25" thickBot="1">
      <c r="A84" s="70">
        <v>69566857</v>
      </c>
      <c r="B84" s="70">
        <v>8683130029909</v>
      </c>
      <c r="C84" s="384" t="s">
        <v>144</v>
      </c>
      <c r="D84" s="96">
        <v>9</v>
      </c>
      <c r="E84" s="96">
        <v>55</v>
      </c>
      <c r="F84" s="385">
        <v>23.62</v>
      </c>
      <c r="G84" s="386">
        <v>30</v>
      </c>
      <c r="H84" s="387">
        <f>KAPAK!$O$3</f>
        <v>5</v>
      </c>
      <c r="I84" s="388">
        <v>0.08</v>
      </c>
      <c r="J84" s="389">
        <f t="shared" si="12"/>
        <v>16.963884</v>
      </c>
      <c r="K84" s="389">
        <f>(J84+(J84*KAPAK!$Q$3))</f>
        <v>21.204855000000002</v>
      </c>
      <c r="L84" s="85" t="str">
        <f t="shared" si="9"/>
        <v>FİYAT DEĞİŞİKLİĞİ</v>
      </c>
      <c r="M84" s="77">
        <v>10.431353399999997</v>
      </c>
    </row>
    <row r="85" spans="1:13" s="25" customFormat="1" ht="20.25" thickBot="1">
      <c r="A85" s="145">
        <v>68651065</v>
      </c>
      <c r="B85" s="145">
        <v>8683130000052</v>
      </c>
      <c r="C85" s="392" t="s">
        <v>345</v>
      </c>
      <c r="D85" s="93">
        <v>8</v>
      </c>
      <c r="E85" s="93">
        <v>1500</v>
      </c>
      <c r="F85" s="385">
        <v>34.21</v>
      </c>
      <c r="G85" s="386">
        <v>33</v>
      </c>
      <c r="H85" s="387">
        <f>KAPAK!$O$3</f>
        <v>5</v>
      </c>
      <c r="I85" s="411">
        <v>0.08</v>
      </c>
      <c r="J85" s="412">
        <f t="shared" si="12"/>
        <v>23.516638199999999</v>
      </c>
      <c r="K85" s="412">
        <f>(J85+(J85*KAPAK!$Q$3))</f>
        <v>29.39579775</v>
      </c>
      <c r="L85" s="85" t="str">
        <f t="shared" si="9"/>
        <v>FİYAT DEĞİŞİKLİĞİ</v>
      </c>
      <c r="M85" s="77">
        <v>20.863603599999998</v>
      </c>
    </row>
    <row r="86" spans="1:13" s="25" customFormat="1" ht="20.25" thickBot="1">
      <c r="A86" s="116">
        <v>68651059</v>
      </c>
      <c r="B86" s="116">
        <v>8683130000045</v>
      </c>
      <c r="C86" s="94" t="s">
        <v>346</v>
      </c>
      <c r="D86" s="95">
        <v>8</v>
      </c>
      <c r="E86" s="95">
        <v>1500</v>
      </c>
      <c r="F86" s="385">
        <v>34.21</v>
      </c>
      <c r="G86" s="386">
        <v>33</v>
      </c>
      <c r="H86" s="387">
        <f>KAPAK!$O$3</f>
        <v>5</v>
      </c>
      <c r="I86" s="390">
        <v>0.08</v>
      </c>
      <c r="J86" s="391">
        <f t="shared" si="12"/>
        <v>23.516638199999999</v>
      </c>
      <c r="K86" s="391">
        <f>(J86+(J86*KAPAK!$Q$3))</f>
        <v>29.39579775</v>
      </c>
      <c r="L86" s="85" t="str">
        <f t="shared" si="9"/>
        <v>FİYAT DEĞİŞİKLİĞİ</v>
      </c>
      <c r="M86" s="77">
        <v>20.863603599999998</v>
      </c>
    </row>
    <row r="87" spans="1:13" s="25" customFormat="1" ht="20.25" thickBot="1">
      <c r="A87" s="151">
        <v>69720061</v>
      </c>
      <c r="B87" s="151">
        <v>8683130051009</v>
      </c>
      <c r="C87" s="94" t="s">
        <v>1718</v>
      </c>
      <c r="D87" s="95">
        <v>8</v>
      </c>
      <c r="E87" s="95">
        <v>1500</v>
      </c>
      <c r="F87" s="385">
        <v>34.21</v>
      </c>
      <c r="G87" s="386">
        <v>33</v>
      </c>
      <c r="H87" s="387">
        <f>KAPAK!$O$3</f>
        <v>5</v>
      </c>
      <c r="I87" s="390">
        <v>0.08</v>
      </c>
      <c r="J87" s="391">
        <f t="shared" si="12"/>
        <v>23.516638199999999</v>
      </c>
      <c r="K87" s="391">
        <f>(J87+(J87*KAPAK!$Q$3))</f>
        <v>29.39579775</v>
      </c>
      <c r="L87" s="85" t="str">
        <f t="shared" ref="L87" si="18">IF(J87=M87,"","FİYAT DEĞİŞİKLİĞİ")</f>
        <v>FİYAT DEĞİŞİKLİĞİ</v>
      </c>
      <c r="M87" s="77">
        <v>20.863603599999998</v>
      </c>
    </row>
    <row r="88" spans="1:13" s="25" customFormat="1" ht="20.25" thickBot="1">
      <c r="A88" s="107">
        <v>68651061</v>
      </c>
      <c r="B88" s="107">
        <v>8683130000014</v>
      </c>
      <c r="C88" s="384" t="s">
        <v>347</v>
      </c>
      <c r="D88" s="96">
        <v>8</v>
      </c>
      <c r="E88" s="96">
        <v>1500</v>
      </c>
      <c r="F88" s="385">
        <v>34.21</v>
      </c>
      <c r="G88" s="386">
        <v>33</v>
      </c>
      <c r="H88" s="387">
        <f>KAPAK!$O$3</f>
        <v>5</v>
      </c>
      <c r="I88" s="388">
        <v>0.08</v>
      </c>
      <c r="J88" s="389">
        <f t="shared" si="12"/>
        <v>23.516638199999999</v>
      </c>
      <c r="K88" s="389">
        <f>(J88+(J88*KAPAK!$Q$3))</f>
        <v>29.39579775</v>
      </c>
      <c r="L88" s="85" t="str">
        <f t="shared" si="9"/>
        <v>FİYAT DEĞİŞİKLİĞİ</v>
      </c>
      <c r="M88" s="77">
        <v>20.863603599999998</v>
      </c>
    </row>
    <row r="89" spans="1:13" s="25" customFormat="1" ht="20.25" thickBot="1">
      <c r="A89" s="145">
        <v>69739544</v>
      </c>
      <c r="B89" s="145">
        <v>8690637951886</v>
      </c>
      <c r="C89" s="392" t="s">
        <v>222</v>
      </c>
      <c r="D89" s="93">
        <v>12</v>
      </c>
      <c r="E89" s="93">
        <v>461</v>
      </c>
      <c r="F89" s="385">
        <v>29.62</v>
      </c>
      <c r="G89" s="386">
        <v>13</v>
      </c>
      <c r="H89" s="387">
        <f>KAPAK!$O$3</f>
        <v>5</v>
      </c>
      <c r="I89" s="411">
        <v>0.08</v>
      </c>
      <c r="J89" s="412">
        <f t="shared" si="12"/>
        <v>26.439404400000001</v>
      </c>
      <c r="K89" s="412">
        <f>(J89+(J89*KAPAK!$Q$3))</f>
        <v>33.049255500000001</v>
      </c>
      <c r="L89" s="85" t="str">
        <f t="shared" si="9"/>
        <v>FİYAT DEĞİŞİKLİĞİ</v>
      </c>
      <c r="M89" s="77">
        <v>17.677721599999998</v>
      </c>
    </row>
    <row r="90" spans="1:13" s="25" customFormat="1" ht="20.25" thickBot="1">
      <c r="A90" s="107">
        <v>69739542</v>
      </c>
      <c r="B90" s="107">
        <v>8690637951893</v>
      </c>
      <c r="C90" s="384" t="s">
        <v>223</v>
      </c>
      <c r="D90" s="96">
        <v>12</v>
      </c>
      <c r="E90" s="96">
        <v>461</v>
      </c>
      <c r="F90" s="385">
        <v>29.62</v>
      </c>
      <c r="G90" s="386">
        <v>13</v>
      </c>
      <c r="H90" s="387">
        <f>KAPAK!$O$3</f>
        <v>5</v>
      </c>
      <c r="I90" s="388">
        <v>0.08</v>
      </c>
      <c r="J90" s="389">
        <f t="shared" si="12"/>
        <v>26.439404400000001</v>
      </c>
      <c r="K90" s="389">
        <f>(J90+(J90*KAPAK!$Q$3))</f>
        <v>33.049255500000001</v>
      </c>
      <c r="L90" s="85" t="str">
        <f t="shared" si="9"/>
        <v>FİYAT DEĞİŞİKLİĞİ</v>
      </c>
      <c r="M90" s="77">
        <v>17.677721599999998</v>
      </c>
    </row>
    <row r="91" spans="1:13" ht="20.25" thickBot="1">
      <c r="A91" s="180">
        <v>20026903</v>
      </c>
      <c r="B91" s="180">
        <v>8690637038655</v>
      </c>
      <c r="C91" s="392" t="s">
        <v>45</v>
      </c>
      <c r="D91" s="93">
        <v>12</v>
      </c>
      <c r="E91" s="93">
        <v>1025</v>
      </c>
      <c r="F91" s="385">
        <v>81.400000000000006</v>
      </c>
      <c r="G91" s="386">
        <v>12</v>
      </c>
      <c r="H91" s="387">
        <f>KAPAK!$O$3</f>
        <v>5</v>
      </c>
      <c r="I91" s="411">
        <v>0.08</v>
      </c>
      <c r="J91" s="412">
        <f t="shared" si="12"/>
        <v>73.494432000000018</v>
      </c>
      <c r="K91" s="412">
        <f>(J91+(J91*KAPAK!$Q$3))</f>
        <v>91.868040000000022</v>
      </c>
      <c r="L91" s="86" t="str">
        <f t="shared" si="9"/>
        <v>FİYAT DEĞİŞİKLİĞİ</v>
      </c>
      <c r="M91" s="77">
        <v>30.166558399999996</v>
      </c>
    </row>
    <row r="92" spans="1:13" s="25" customFormat="1" ht="20.25" thickBot="1">
      <c r="A92" s="165">
        <v>20026904</v>
      </c>
      <c r="B92" s="165">
        <v>8690637038679</v>
      </c>
      <c r="C92" s="384" t="s">
        <v>45</v>
      </c>
      <c r="D92" s="96">
        <v>9</v>
      </c>
      <c r="E92" s="96">
        <v>2050</v>
      </c>
      <c r="F92" s="385">
        <v>127.95</v>
      </c>
      <c r="G92" s="386">
        <v>12</v>
      </c>
      <c r="H92" s="387">
        <f>KAPAK!$O$3</f>
        <v>5</v>
      </c>
      <c r="I92" s="388">
        <v>0.08</v>
      </c>
      <c r="J92" s="389">
        <f t="shared" si="12"/>
        <v>115.52349600000001</v>
      </c>
      <c r="K92" s="389">
        <f>(J92+(J92*KAPAK!$Q$3))</f>
        <v>144.40437</v>
      </c>
      <c r="L92" s="85" t="str">
        <f t="shared" si="9"/>
        <v>FİYAT DEĞİŞİKLİĞİ</v>
      </c>
      <c r="M92" s="77">
        <v>51.553444800000001</v>
      </c>
    </row>
    <row r="93" spans="1:13" ht="20.25" thickBot="1">
      <c r="A93" s="105">
        <v>68793279</v>
      </c>
      <c r="B93" s="105">
        <v>8683130012734</v>
      </c>
      <c r="C93" s="392" t="s">
        <v>623</v>
      </c>
      <c r="D93" s="93">
        <v>9</v>
      </c>
      <c r="E93" s="93">
        <v>1014</v>
      </c>
      <c r="F93" s="385">
        <v>27.94</v>
      </c>
      <c r="G93" s="386">
        <v>0</v>
      </c>
      <c r="H93" s="387">
        <f>KAPAK!$O$3</f>
        <v>5</v>
      </c>
      <c r="I93" s="397">
        <v>0.08</v>
      </c>
      <c r="J93" s="398">
        <f t="shared" si="12"/>
        <v>28.666440000000001</v>
      </c>
      <c r="K93" s="398">
        <f>(J93+(J93*KAPAK!$Q$3))</f>
        <v>35.83305</v>
      </c>
      <c r="L93" s="87"/>
      <c r="M93" s="77"/>
    </row>
    <row r="94" spans="1:13" ht="20.25" thickBot="1">
      <c r="A94" s="105">
        <v>68911820</v>
      </c>
      <c r="B94" s="105">
        <v>8683130024263</v>
      </c>
      <c r="C94" s="392" t="s">
        <v>624</v>
      </c>
      <c r="D94" s="95">
        <v>20</v>
      </c>
      <c r="E94" s="95">
        <v>806</v>
      </c>
      <c r="F94" s="385">
        <v>14.64</v>
      </c>
      <c r="G94" s="386">
        <v>35</v>
      </c>
      <c r="H94" s="387">
        <f>KAPAK!$O$3</f>
        <v>5</v>
      </c>
      <c r="I94" s="419">
        <v>0.08</v>
      </c>
      <c r="J94" s="420">
        <f t="shared" si="12"/>
        <v>9.763416000000003</v>
      </c>
      <c r="K94" s="420">
        <f>(J94+(J94*KAPAK!$Q$3))</f>
        <v>12.204270000000005</v>
      </c>
      <c r="L94" s="87"/>
      <c r="M94" s="77"/>
    </row>
    <row r="95" spans="1:13" ht="20.25" thickBot="1">
      <c r="A95" s="105">
        <v>68793281</v>
      </c>
      <c r="B95" s="105">
        <v>8683130012703</v>
      </c>
      <c r="C95" s="392" t="s">
        <v>625</v>
      </c>
      <c r="D95" s="95">
        <v>16</v>
      </c>
      <c r="E95" s="95">
        <v>1014</v>
      </c>
      <c r="F95" s="385">
        <v>19.73</v>
      </c>
      <c r="G95" s="386">
        <v>35</v>
      </c>
      <c r="H95" s="387">
        <f>KAPAK!$O$3</f>
        <v>5</v>
      </c>
      <c r="I95" s="419">
        <v>0.08</v>
      </c>
      <c r="J95" s="420">
        <f t="shared" si="12"/>
        <v>13.157937</v>
      </c>
      <c r="K95" s="420">
        <f>(J95+(J95*KAPAK!$Q$3))</f>
        <v>16.447421250000001</v>
      </c>
      <c r="L95" s="87"/>
      <c r="M95" s="77"/>
    </row>
    <row r="96" spans="1:13" ht="20.25" thickBot="1">
      <c r="A96" s="107">
        <v>68793277</v>
      </c>
      <c r="B96" s="107">
        <v>8683130012727</v>
      </c>
      <c r="C96" s="384" t="s">
        <v>626</v>
      </c>
      <c r="D96" s="96">
        <v>9</v>
      </c>
      <c r="E96" s="96">
        <v>1017</v>
      </c>
      <c r="F96" s="385">
        <v>27.94</v>
      </c>
      <c r="G96" s="386">
        <v>0</v>
      </c>
      <c r="H96" s="387">
        <f>KAPAK!$O$3</f>
        <v>5</v>
      </c>
      <c r="I96" s="388">
        <v>0.08</v>
      </c>
      <c r="J96" s="389">
        <f t="shared" si="12"/>
        <v>28.666440000000001</v>
      </c>
      <c r="K96" s="389">
        <f>(J96+(J96*KAPAK!$Q$3))</f>
        <v>35.83305</v>
      </c>
      <c r="L96" s="87"/>
      <c r="M96" s="77"/>
    </row>
    <row r="97" spans="1:13" ht="20.25" thickBot="1">
      <c r="A97" s="150">
        <v>67147478</v>
      </c>
      <c r="B97" s="150">
        <v>8690637817335</v>
      </c>
      <c r="C97" s="392" t="s">
        <v>261</v>
      </c>
      <c r="D97" s="93">
        <v>16</v>
      </c>
      <c r="E97" s="93">
        <v>778.5</v>
      </c>
      <c r="F97" s="385">
        <v>33.4</v>
      </c>
      <c r="G97" s="386">
        <v>20</v>
      </c>
      <c r="H97" s="387">
        <f>KAPAK!$O$3</f>
        <v>5</v>
      </c>
      <c r="I97" s="411">
        <v>0.08</v>
      </c>
      <c r="J97" s="412">
        <f t="shared" si="12"/>
        <v>27.414720000000003</v>
      </c>
      <c r="K97" s="412">
        <f>(J97+(J97*KAPAK!$Q$3))</f>
        <v>34.2684</v>
      </c>
      <c r="L97" s="87" t="str">
        <f t="shared" si="9"/>
        <v>FİYAT DEĞİŞİKLİĞİ</v>
      </c>
      <c r="M97" s="77">
        <v>16.920822399999999</v>
      </c>
    </row>
    <row r="98" spans="1:13" ht="20.25" thickBot="1">
      <c r="A98" s="150">
        <v>21166552</v>
      </c>
      <c r="B98" s="150">
        <v>8690521042751</v>
      </c>
      <c r="C98" s="94" t="s">
        <v>88</v>
      </c>
      <c r="D98" s="95">
        <v>16</v>
      </c>
      <c r="E98" s="426">
        <v>768.75</v>
      </c>
      <c r="F98" s="385">
        <v>33.4</v>
      </c>
      <c r="G98" s="386">
        <v>20</v>
      </c>
      <c r="H98" s="387">
        <f>KAPAK!$O$3</f>
        <v>5</v>
      </c>
      <c r="I98" s="390">
        <v>0.08</v>
      </c>
      <c r="J98" s="391">
        <f t="shared" si="12"/>
        <v>27.414720000000003</v>
      </c>
      <c r="K98" s="412">
        <f>(J98+(J98*KAPAK!$Q$3))</f>
        <v>34.2684</v>
      </c>
      <c r="L98" s="87" t="str">
        <f t="shared" ref="L98:L129" si="19">IF(J98=M98,"","FİYAT DEĞİŞİKLİĞİ")</f>
        <v>FİYAT DEĞİŞİKLİĞİ</v>
      </c>
      <c r="M98" s="77">
        <v>16.920822399999999</v>
      </c>
    </row>
    <row r="99" spans="1:13" ht="20.25" thickBot="1">
      <c r="A99" s="150">
        <v>21166554</v>
      </c>
      <c r="B99" s="150">
        <v>8690521042805</v>
      </c>
      <c r="C99" s="94" t="s">
        <v>89</v>
      </c>
      <c r="D99" s="95">
        <v>16</v>
      </c>
      <c r="E99" s="426">
        <v>768.75</v>
      </c>
      <c r="F99" s="385">
        <v>33.4</v>
      </c>
      <c r="G99" s="386">
        <v>20</v>
      </c>
      <c r="H99" s="387">
        <f>KAPAK!$O$3</f>
        <v>5</v>
      </c>
      <c r="I99" s="390">
        <v>0.08</v>
      </c>
      <c r="J99" s="391">
        <f t="shared" si="12"/>
        <v>27.414720000000003</v>
      </c>
      <c r="K99" s="391">
        <f>(J99+(J99*KAPAK!$Q$3))</f>
        <v>34.2684</v>
      </c>
      <c r="L99" s="87" t="str">
        <f t="shared" si="19"/>
        <v>FİYAT DEĞİŞİKLİĞİ</v>
      </c>
      <c r="M99" s="77">
        <v>16.920822399999999</v>
      </c>
    </row>
    <row r="100" spans="1:13" ht="20.25" thickBot="1">
      <c r="A100" s="107">
        <v>67674112</v>
      </c>
      <c r="B100" s="107">
        <v>8690637890420</v>
      </c>
      <c r="C100" s="384" t="s">
        <v>260</v>
      </c>
      <c r="D100" s="96">
        <v>16</v>
      </c>
      <c r="E100" s="96">
        <v>768</v>
      </c>
      <c r="F100" s="385">
        <v>33.4</v>
      </c>
      <c r="G100" s="386">
        <v>20</v>
      </c>
      <c r="H100" s="387">
        <f>KAPAK!$O$3</f>
        <v>5</v>
      </c>
      <c r="I100" s="388">
        <v>0.08</v>
      </c>
      <c r="J100" s="389">
        <f t="shared" si="12"/>
        <v>27.414720000000003</v>
      </c>
      <c r="K100" s="389">
        <f>(J100+(J100*KAPAK!$Q$3))</f>
        <v>34.2684</v>
      </c>
      <c r="L100" s="87" t="str">
        <f t="shared" si="19"/>
        <v>FİYAT DEĞİŞİKLİĞİ</v>
      </c>
      <c r="M100" s="77">
        <v>16.920822399999999</v>
      </c>
    </row>
    <row r="101" spans="1:13" ht="20.25" thickBot="1">
      <c r="A101" s="145">
        <v>68656344</v>
      </c>
      <c r="B101" s="145">
        <v>8683130000540</v>
      </c>
      <c r="C101" s="392" t="s">
        <v>358</v>
      </c>
      <c r="D101" s="93">
        <v>16</v>
      </c>
      <c r="E101" s="93">
        <v>895</v>
      </c>
      <c r="F101" s="385">
        <v>37.369999999999997</v>
      </c>
      <c r="G101" s="386">
        <v>30</v>
      </c>
      <c r="H101" s="387">
        <f>KAPAK!$O$3</f>
        <v>5</v>
      </c>
      <c r="I101" s="411">
        <v>0.08</v>
      </c>
      <c r="J101" s="412">
        <f t="shared" ref="J101:J129" si="20">(((F101-F101*G101%)-((F101-F101*G101%)*H101%)))*(1+I101)</f>
        <v>26.839134000000001</v>
      </c>
      <c r="K101" s="412">
        <f>(J101+(J101*KAPAK!$Q$3))</f>
        <v>33.548917500000002</v>
      </c>
      <c r="L101" s="87" t="str">
        <f t="shared" si="19"/>
        <v>FİYAT DEĞİŞİKLİĞİ</v>
      </c>
      <c r="M101" s="77">
        <v>15.63795</v>
      </c>
    </row>
    <row r="102" spans="1:13" ht="20.25" thickBot="1">
      <c r="A102" s="60">
        <v>68656340</v>
      </c>
      <c r="B102" s="72">
        <v>8683130000557</v>
      </c>
      <c r="C102" s="392" t="s">
        <v>360</v>
      </c>
      <c r="D102" s="93">
        <v>16</v>
      </c>
      <c r="E102" s="93">
        <v>895</v>
      </c>
      <c r="F102" s="385">
        <v>31.43</v>
      </c>
      <c r="G102" s="386">
        <v>30</v>
      </c>
      <c r="H102" s="387">
        <f>KAPAK!$O$3</f>
        <v>5</v>
      </c>
      <c r="I102" s="411">
        <v>0.08</v>
      </c>
      <c r="J102" s="412">
        <f t="shared" si="20"/>
        <v>22.573025999999999</v>
      </c>
      <c r="K102" s="412">
        <f>(J102+(J102*KAPAK!$Q$3))</f>
        <v>28.216282499999998</v>
      </c>
      <c r="L102" s="87" t="str">
        <f t="shared" si="19"/>
        <v>FİYAT DEĞİŞİKLİĞİ</v>
      </c>
      <c r="M102" s="77">
        <v>13.502444999999998</v>
      </c>
    </row>
    <row r="103" spans="1:13" ht="20.25" thickBot="1">
      <c r="A103" s="64">
        <v>68656338</v>
      </c>
      <c r="B103" s="70">
        <v>8683130000519</v>
      </c>
      <c r="C103" s="384" t="s">
        <v>361</v>
      </c>
      <c r="D103" s="96">
        <v>16</v>
      </c>
      <c r="E103" s="96">
        <v>895</v>
      </c>
      <c r="F103" s="385">
        <v>31.43</v>
      </c>
      <c r="G103" s="386">
        <v>30</v>
      </c>
      <c r="H103" s="387">
        <f>KAPAK!$O$3</f>
        <v>5</v>
      </c>
      <c r="I103" s="388">
        <v>0.08</v>
      </c>
      <c r="J103" s="389">
        <f t="shared" si="20"/>
        <v>22.573025999999999</v>
      </c>
      <c r="K103" s="389">
        <f>(J103+(J103*KAPAK!$Q$3))</f>
        <v>28.216282499999998</v>
      </c>
      <c r="L103" s="87" t="str">
        <f t="shared" si="19"/>
        <v>FİYAT DEĞİŞİKLİĞİ</v>
      </c>
      <c r="M103" s="77">
        <v>13.502444999999998</v>
      </c>
    </row>
    <row r="104" spans="1:13" ht="20.25" thickBot="1">
      <c r="A104" s="127">
        <v>67481378</v>
      </c>
      <c r="B104" s="605">
        <v>8690637866067</v>
      </c>
      <c r="C104" s="417" t="s">
        <v>259</v>
      </c>
      <c r="D104" s="396">
        <v>16</v>
      </c>
      <c r="E104" s="396">
        <v>450</v>
      </c>
      <c r="F104" s="385">
        <v>22.67</v>
      </c>
      <c r="G104" s="386">
        <v>17.05</v>
      </c>
      <c r="H104" s="387">
        <f>KAPAK!$O$3</f>
        <v>5</v>
      </c>
      <c r="I104" s="397">
        <v>0.08</v>
      </c>
      <c r="J104" s="398">
        <f t="shared" si="20"/>
        <v>19.293688890000002</v>
      </c>
      <c r="K104" s="398">
        <f>(J104+(J104*KAPAK!$Q$3))</f>
        <v>24.117111112500002</v>
      </c>
      <c r="L104" s="86" t="str">
        <f t="shared" si="19"/>
        <v>FİYAT DEĞİŞİKLİĞİ</v>
      </c>
      <c r="M104" s="77">
        <v>9.705118655034001</v>
      </c>
    </row>
    <row r="105" spans="1:13" ht="20.25" thickBot="1">
      <c r="A105" s="108">
        <v>68617194</v>
      </c>
      <c r="B105" s="109">
        <v>8690637727887</v>
      </c>
      <c r="C105" s="94" t="s">
        <v>105</v>
      </c>
      <c r="D105" s="95">
        <v>16</v>
      </c>
      <c r="E105" s="95">
        <v>500</v>
      </c>
      <c r="F105" s="385">
        <v>22.67</v>
      </c>
      <c r="G105" s="386">
        <v>17.05</v>
      </c>
      <c r="H105" s="387">
        <f>KAPAK!$O$3</f>
        <v>5</v>
      </c>
      <c r="I105" s="390">
        <v>0.08</v>
      </c>
      <c r="J105" s="391">
        <f t="shared" si="20"/>
        <v>19.293688890000002</v>
      </c>
      <c r="K105" s="391">
        <f>(J105+(J105*KAPAK!$Q$3))</f>
        <v>24.117111112500002</v>
      </c>
      <c r="L105" s="86" t="str">
        <f t="shared" si="19"/>
        <v>FİYAT DEĞİŞİKLİĞİ</v>
      </c>
      <c r="M105" s="77">
        <v>9.705118655034001</v>
      </c>
    </row>
    <row r="106" spans="1:13" ht="20.25" thickBot="1">
      <c r="A106" s="115">
        <v>67481382</v>
      </c>
      <c r="B106" s="119">
        <v>8690637866081</v>
      </c>
      <c r="C106" s="94" t="s">
        <v>146</v>
      </c>
      <c r="D106" s="95">
        <v>16</v>
      </c>
      <c r="E106" s="95">
        <v>450</v>
      </c>
      <c r="F106" s="385">
        <v>22.67</v>
      </c>
      <c r="G106" s="386">
        <v>17.05</v>
      </c>
      <c r="H106" s="387">
        <f>KAPAK!$O$3</f>
        <v>5</v>
      </c>
      <c r="I106" s="411">
        <v>0.08</v>
      </c>
      <c r="J106" s="412">
        <f t="shared" si="20"/>
        <v>19.293688890000002</v>
      </c>
      <c r="K106" s="412">
        <f>(J106+(J106*KAPAK!$Q$3))</f>
        <v>24.117111112500002</v>
      </c>
      <c r="L106" s="86" t="str">
        <f t="shared" si="19"/>
        <v>FİYAT DEĞİŞİKLİĞİ</v>
      </c>
      <c r="M106" s="77">
        <v>9.705118655034001</v>
      </c>
    </row>
    <row r="107" spans="1:13" s="25" customFormat="1" ht="20.25" thickBot="1">
      <c r="A107" s="104">
        <v>68617192</v>
      </c>
      <c r="B107" s="105">
        <v>8690637068768</v>
      </c>
      <c r="C107" s="392" t="s">
        <v>57</v>
      </c>
      <c r="D107" s="93">
        <v>16</v>
      </c>
      <c r="E107" s="93">
        <v>500</v>
      </c>
      <c r="F107" s="385">
        <v>22.67</v>
      </c>
      <c r="G107" s="386">
        <v>17.05</v>
      </c>
      <c r="H107" s="387">
        <f>KAPAK!$O$3</f>
        <v>5</v>
      </c>
      <c r="I107" s="411">
        <v>0.08</v>
      </c>
      <c r="J107" s="412">
        <f t="shared" si="20"/>
        <v>19.293688890000002</v>
      </c>
      <c r="K107" s="412">
        <f>(J107+(J107*KAPAK!$Q$3))</f>
        <v>24.117111112500002</v>
      </c>
      <c r="L107" s="85" t="str">
        <f t="shared" si="19"/>
        <v>FİYAT DEĞİŞİKLİĞİ</v>
      </c>
      <c r="M107" s="77">
        <v>9.705118655034001</v>
      </c>
    </row>
    <row r="108" spans="1:13" ht="20.25" thickBot="1">
      <c r="A108" s="106">
        <v>68617190</v>
      </c>
      <c r="B108" s="107">
        <v>8690637069864</v>
      </c>
      <c r="C108" s="384" t="s">
        <v>58</v>
      </c>
      <c r="D108" s="96">
        <v>16</v>
      </c>
      <c r="E108" s="96">
        <v>500</v>
      </c>
      <c r="F108" s="385">
        <v>22.67</v>
      </c>
      <c r="G108" s="386">
        <v>17.05</v>
      </c>
      <c r="H108" s="387">
        <f>KAPAK!$O$3</f>
        <v>5</v>
      </c>
      <c r="I108" s="388">
        <v>0.08</v>
      </c>
      <c r="J108" s="389">
        <f t="shared" si="20"/>
        <v>19.293688890000002</v>
      </c>
      <c r="K108" s="389">
        <f>(J108+(J108*KAPAK!$Q$3))</f>
        <v>24.117111112500002</v>
      </c>
      <c r="L108" s="86" t="str">
        <f t="shared" si="19"/>
        <v>FİYAT DEĞİŞİKLİĞİ</v>
      </c>
      <c r="M108" s="77">
        <v>9.705118655034001</v>
      </c>
    </row>
    <row r="109" spans="1:13" ht="20.25" thickBot="1">
      <c r="A109" s="114">
        <v>67481376</v>
      </c>
      <c r="B109" s="120">
        <v>8690637866050</v>
      </c>
      <c r="C109" s="392" t="s">
        <v>258</v>
      </c>
      <c r="D109" s="93">
        <v>16</v>
      </c>
      <c r="E109" s="93">
        <v>675</v>
      </c>
      <c r="F109" s="385">
        <v>34.07</v>
      </c>
      <c r="G109" s="386">
        <v>18.21</v>
      </c>
      <c r="H109" s="387">
        <f>KAPAK!$O$3</f>
        <v>5</v>
      </c>
      <c r="I109" s="411">
        <v>0.08</v>
      </c>
      <c r="J109" s="412">
        <f t="shared" si="20"/>
        <v>28.590365178000003</v>
      </c>
      <c r="K109" s="412">
        <f>(J109+(J109*KAPAK!$Q$3))</f>
        <v>35.737956472500002</v>
      </c>
      <c r="L109" s="86" t="str">
        <f t="shared" si="19"/>
        <v>FİYAT DEĞİŞİKLİĞİ</v>
      </c>
      <c r="M109" s="77">
        <v>14.410089858912</v>
      </c>
    </row>
    <row r="110" spans="1:13" ht="19.5" customHeight="1" thickBot="1">
      <c r="A110" s="114">
        <v>67481380</v>
      </c>
      <c r="B110" s="119">
        <v>8690637866074</v>
      </c>
      <c r="C110" s="392" t="s">
        <v>147</v>
      </c>
      <c r="D110" s="93">
        <v>16</v>
      </c>
      <c r="E110" s="93">
        <v>675</v>
      </c>
      <c r="F110" s="385">
        <v>34.07</v>
      </c>
      <c r="G110" s="386">
        <v>18.21</v>
      </c>
      <c r="H110" s="387">
        <f>KAPAK!$O$3</f>
        <v>5</v>
      </c>
      <c r="I110" s="411">
        <v>0.08</v>
      </c>
      <c r="J110" s="412">
        <f t="shared" si="20"/>
        <v>28.590365178000003</v>
      </c>
      <c r="K110" s="412">
        <f>(J110+(J110*KAPAK!$Q$3))</f>
        <v>35.737956472500002</v>
      </c>
      <c r="L110" s="86" t="str">
        <f t="shared" si="19"/>
        <v>FİYAT DEĞİŞİKLİĞİ</v>
      </c>
      <c r="M110" s="77">
        <v>14.410089858912</v>
      </c>
    </row>
    <row r="111" spans="1:13" ht="20.25" thickBot="1">
      <c r="A111" s="104">
        <v>68617229</v>
      </c>
      <c r="B111" s="109">
        <v>8690637727863</v>
      </c>
      <c r="C111" s="392" t="s">
        <v>105</v>
      </c>
      <c r="D111" s="93">
        <v>16</v>
      </c>
      <c r="E111" s="93">
        <v>750</v>
      </c>
      <c r="F111" s="385">
        <v>34.07</v>
      </c>
      <c r="G111" s="386">
        <v>18.21</v>
      </c>
      <c r="H111" s="387">
        <f>KAPAK!$O$3</f>
        <v>5</v>
      </c>
      <c r="I111" s="411">
        <v>0.08</v>
      </c>
      <c r="J111" s="412">
        <f t="shared" si="20"/>
        <v>28.590365178000003</v>
      </c>
      <c r="K111" s="412">
        <f>(J111+(J111*KAPAK!$Q$3))</f>
        <v>35.737956472500002</v>
      </c>
      <c r="L111" s="86" t="str">
        <f t="shared" si="19"/>
        <v>FİYAT DEĞİŞİKLİĞİ</v>
      </c>
      <c r="M111" s="77">
        <v>14.410089858912</v>
      </c>
    </row>
    <row r="112" spans="1:13" s="25" customFormat="1" ht="20.25" thickBot="1">
      <c r="A112" s="104">
        <v>68617234</v>
      </c>
      <c r="B112" s="109">
        <v>8690637069826</v>
      </c>
      <c r="C112" s="94" t="s">
        <v>41</v>
      </c>
      <c r="D112" s="95">
        <v>16</v>
      </c>
      <c r="E112" s="95">
        <v>750</v>
      </c>
      <c r="F112" s="385">
        <v>34.07</v>
      </c>
      <c r="G112" s="386">
        <v>18.21</v>
      </c>
      <c r="H112" s="387">
        <f>KAPAK!$O$3</f>
        <v>5</v>
      </c>
      <c r="I112" s="390">
        <v>0.08</v>
      </c>
      <c r="J112" s="391">
        <f t="shared" si="20"/>
        <v>28.590365178000003</v>
      </c>
      <c r="K112" s="391">
        <f>(J112+(J112*KAPAK!$Q$3))</f>
        <v>35.737956472500002</v>
      </c>
      <c r="L112" s="85" t="str">
        <f t="shared" si="19"/>
        <v>FİYAT DEĞİŞİKLİĞİ</v>
      </c>
      <c r="M112" s="77">
        <v>14.410089858912</v>
      </c>
    </row>
    <row r="113" spans="1:13" ht="20.25" thickBot="1">
      <c r="A113" s="106">
        <v>68617220</v>
      </c>
      <c r="B113" s="107">
        <v>8690637069840</v>
      </c>
      <c r="C113" s="384" t="s">
        <v>42</v>
      </c>
      <c r="D113" s="96">
        <v>16</v>
      </c>
      <c r="E113" s="96">
        <v>750</v>
      </c>
      <c r="F113" s="385">
        <v>34.07</v>
      </c>
      <c r="G113" s="386">
        <v>18.21</v>
      </c>
      <c r="H113" s="387">
        <f>KAPAK!$O$3</f>
        <v>5</v>
      </c>
      <c r="I113" s="388">
        <v>0.08</v>
      </c>
      <c r="J113" s="389">
        <f t="shared" si="20"/>
        <v>28.590365178000003</v>
      </c>
      <c r="K113" s="389">
        <f>(J113+(J113*KAPAK!$Q$3))</f>
        <v>35.737956472500002</v>
      </c>
      <c r="L113" s="86" t="str">
        <f t="shared" si="19"/>
        <v>FİYAT DEĞİŞİKLİĞİ</v>
      </c>
      <c r="M113" s="77">
        <v>14.410089858912</v>
      </c>
    </row>
    <row r="114" spans="1:13" ht="20.25" customHeight="1" thickBot="1">
      <c r="A114" s="104">
        <v>68617226</v>
      </c>
      <c r="B114" s="105">
        <v>8690521048111</v>
      </c>
      <c r="C114" s="392" t="s">
        <v>41</v>
      </c>
      <c r="D114" s="93">
        <v>12</v>
      </c>
      <c r="E114" s="93">
        <v>1500</v>
      </c>
      <c r="F114" s="385">
        <v>57.93</v>
      </c>
      <c r="G114" s="386">
        <v>29.93</v>
      </c>
      <c r="H114" s="387">
        <f>KAPAK!$O$3</f>
        <v>5</v>
      </c>
      <c r="I114" s="411">
        <v>0.08</v>
      </c>
      <c r="J114" s="412">
        <f t="shared" si="20"/>
        <v>41.646931326000001</v>
      </c>
      <c r="K114" s="412">
        <f>(J114+(J114*KAPAK!$Q$3))</f>
        <v>52.058664157500004</v>
      </c>
      <c r="L114" s="87" t="str">
        <f t="shared" si="19"/>
        <v>FİYAT DEĞİŞİKLİĞİ</v>
      </c>
      <c r="M114" s="77">
        <v>25.271567218605821</v>
      </c>
    </row>
    <row r="115" spans="1:13" ht="20.25" thickBot="1">
      <c r="A115" s="289">
        <v>68617223</v>
      </c>
      <c r="B115" s="290">
        <v>8690637054679</v>
      </c>
      <c r="C115" s="384" t="s">
        <v>43</v>
      </c>
      <c r="D115" s="96">
        <v>12</v>
      </c>
      <c r="E115" s="96">
        <v>1500</v>
      </c>
      <c r="F115" s="385">
        <v>57.93</v>
      </c>
      <c r="G115" s="386">
        <v>29.929391799999998</v>
      </c>
      <c r="H115" s="387">
        <f>KAPAK!$O$3</f>
        <v>5</v>
      </c>
      <c r="I115" s="388">
        <v>0.08</v>
      </c>
      <c r="J115" s="389">
        <f t="shared" si="20"/>
        <v>41.647292816846758</v>
      </c>
      <c r="K115" s="389">
        <f>(J115+(J115*KAPAK!$Q$3))</f>
        <v>52.059116021058443</v>
      </c>
      <c r="L115" s="87" t="str">
        <f t="shared" si="19"/>
        <v>FİYAT DEĞİŞİKLİĞİ</v>
      </c>
      <c r="M115" s="77">
        <v>25.271567218605821</v>
      </c>
    </row>
    <row r="116" spans="1:13" ht="20.25" thickBot="1">
      <c r="A116" s="171">
        <v>68666506</v>
      </c>
      <c r="B116" s="172">
        <v>8683130001790</v>
      </c>
      <c r="C116" s="414" t="s">
        <v>348</v>
      </c>
      <c r="D116" s="401">
        <v>9</v>
      </c>
      <c r="E116" s="401">
        <v>1000</v>
      </c>
      <c r="F116" s="385">
        <v>30.58</v>
      </c>
      <c r="G116" s="386">
        <v>30</v>
      </c>
      <c r="H116" s="387">
        <f>KAPAK!$O$3</f>
        <v>5</v>
      </c>
      <c r="I116" s="410">
        <v>0.08</v>
      </c>
      <c r="J116" s="403">
        <f t="shared" si="20"/>
        <v>21.962555999999999</v>
      </c>
      <c r="K116" s="403">
        <f>(J116+(J116*KAPAK!$Q$3))</f>
        <v>27.453195000000001</v>
      </c>
      <c r="L116" s="86" t="str">
        <f t="shared" ref="L116" si="21">IF(J116=M116,"","FİYAT DEĞİŞİKLİĞİ")</f>
        <v>FİYAT DEĞİŞİKLİĞİ</v>
      </c>
      <c r="M116" s="77">
        <v>13.35352015</v>
      </c>
    </row>
    <row r="117" spans="1:13" ht="20.25" thickBot="1">
      <c r="A117" s="152">
        <v>21083878</v>
      </c>
      <c r="B117" s="153">
        <v>8690637674600</v>
      </c>
      <c r="C117" s="414" t="s">
        <v>1766</v>
      </c>
      <c r="D117" s="401">
        <v>9</v>
      </c>
      <c r="E117" s="401">
        <v>1000</v>
      </c>
      <c r="F117" s="385">
        <v>30.55</v>
      </c>
      <c r="G117" s="386">
        <v>18</v>
      </c>
      <c r="H117" s="387">
        <f>KAPAK!$O$3</f>
        <v>5</v>
      </c>
      <c r="I117" s="410">
        <v>0.08</v>
      </c>
      <c r="J117" s="403">
        <f t="shared" ref="J117" si="22">(((F117-F117*G117%)-((F117-F117*G117%)*H117%)))*(1+I117)</f>
        <v>25.702326000000003</v>
      </c>
      <c r="K117" s="403">
        <f>(J117+(J117*KAPAK!$Q$3))</f>
        <v>32.127907500000006</v>
      </c>
      <c r="L117" s="86" t="str">
        <f t="shared" si="19"/>
        <v>FİYAT DEĞİŞİKLİĞİ</v>
      </c>
      <c r="M117" s="77">
        <v>13.35352015</v>
      </c>
    </row>
    <row r="118" spans="1:13" ht="20.25" thickBot="1">
      <c r="A118" s="152">
        <v>21083876</v>
      </c>
      <c r="B118" s="153">
        <v>8690637674570</v>
      </c>
      <c r="C118" s="414" t="s">
        <v>1767</v>
      </c>
      <c r="D118" s="401">
        <v>9</v>
      </c>
      <c r="E118" s="401">
        <v>1000</v>
      </c>
      <c r="F118" s="385">
        <v>30.55</v>
      </c>
      <c r="G118" s="386">
        <v>18</v>
      </c>
      <c r="H118" s="387">
        <f>KAPAK!$O$3</f>
        <v>5</v>
      </c>
      <c r="I118" s="410">
        <v>0.08</v>
      </c>
      <c r="J118" s="403">
        <f t="shared" si="20"/>
        <v>25.702326000000003</v>
      </c>
      <c r="K118" s="403">
        <f>(J118+(J118*KAPAK!$Q$3))</f>
        <v>32.127907500000006</v>
      </c>
      <c r="L118" s="86" t="str">
        <f t="shared" ref="L118:L119" si="23">IF(J118=M118,"","FİYAT DEĞİŞİKLİĞİ")</f>
        <v>FİYAT DEĞİŞİKLİĞİ</v>
      </c>
      <c r="M118" s="77">
        <v>13.35352015</v>
      </c>
    </row>
    <row r="119" spans="1:13" ht="20.25" thickBot="1">
      <c r="A119" s="178">
        <v>68814653</v>
      </c>
      <c r="B119" s="179">
        <v>8683130015537</v>
      </c>
      <c r="C119" s="414" t="s">
        <v>677</v>
      </c>
      <c r="D119" s="401">
        <v>12</v>
      </c>
      <c r="E119" s="401">
        <v>750</v>
      </c>
      <c r="F119" s="385">
        <v>30.94</v>
      </c>
      <c r="G119" s="386">
        <v>20.5</v>
      </c>
      <c r="H119" s="387">
        <f>KAPAK!$O$3</f>
        <v>5</v>
      </c>
      <c r="I119" s="410">
        <v>0.08</v>
      </c>
      <c r="J119" s="403">
        <f t="shared" si="20"/>
        <v>25.236829800000002</v>
      </c>
      <c r="K119" s="403">
        <f>(J119+(J119*KAPAK!$Q$3))</f>
        <v>31.546037250000005</v>
      </c>
      <c r="L119" s="86" t="str">
        <f t="shared" si="23"/>
        <v>FİYAT DEĞİŞİKLİĞİ</v>
      </c>
      <c r="M119" s="77">
        <v>13.35352015</v>
      </c>
    </row>
    <row r="120" spans="1:13" ht="20.25" thickBot="1">
      <c r="A120" s="152">
        <v>69711185</v>
      </c>
      <c r="B120" s="153">
        <v>8683130049013</v>
      </c>
      <c r="C120" s="414" t="s">
        <v>782</v>
      </c>
      <c r="D120" s="401">
        <v>12</v>
      </c>
      <c r="E120" s="401">
        <v>750</v>
      </c>
      <c r="F120" s="385">
        <v>30.94</v>
      </c>
      <c r="G120" s="386">
        <v>20.5</v>
      </c>
      <c r="H120" s="387">
        <f>KAPAK!$O$3</f>
        <v>5</v>
      </c>
      <c r="I120" s="410">
        <v>0.08</v>
      </c>
      <c r="J120" s="403">
        <f t="shared" si="20"/>
        <v>25.236829800000002</v>
      </c>
      <c r="K120" s="403">
        <f>(J120+(J120*KAPAK!$Q$3))</f>
        <v>31.546037250000005</v>
      </c>
      <c r="L120" s="86" t="str">
        <f t="shared" si="19"/>
        <v>FİYAT DEĞİŞİKLİĞİ</v>
      </c>
      <c r="M120" s="77">
        <v>13.35352015</v>
      </c>
    </row>
    <row r="121" spans="1:13" ht="20.25" thickBot="1">
      <c r="A121" s="104">
        <v>68213204</v>
      </c>
      <c r="B121" s="147">
        <v>8690637626883</v>
      </c>
      <c r="C121" s="392" t="s">
        <v>116</v>
      </c>
      <c r="D121" s="93">
        <v>12</v>
      </c>
      <c r="E121" s="93">
        <v>761.18</v>
      </c>
      <c r="F121" s="385">
        <v>41.9</v>
      </c>
      <c r="G121" s="386">
        <v>16.7</v>
      </c>
      <c r="H121" s="387">
        <f>KAPAK!$O$3</f>
        <v>5</v>
      </c>
      <c r="I121" s="411">
        <v>0.08</v>
      </c>
      <c r="J121" s="412">
        <f t="shared" si="20"/>
        <v>35.810170200000002</v>
      </c>
      <c r="K121" s="412">
        <f>(J121+(J121*KAPAK!$Q$3))</f>
        <v>44.762712750000006</v>
      </c>
      <c r="L121" s="86" t="str">
        <f t="shared" ref="L121:L122" si="24">IF(J121=M121,"","FİYAT DEĞİŞİKLİĞİ")</f>
        <v>FİYAT DEĞİŞİKLİĞİ</v>
      </c>
      <c r="M121" s="77">
        <v>22.4130498</v>
      </c>
    </row>
    <row r="122" spans="1:13" s="25" customFormat="1" ht="20.25" thickBot="1">
      <c r="A122" s="106">
        <v>68213206</v>
      </c>
      <c r="B122" s="172">
        <v>8690637626869</v>
      </c>
      <c r="C122" s="384" t="s">
        <v>117</v>
      </c>
      <c r="D122" s="96">
        <v>12</v>
      </c>
      <c r="E122" s="96">
        <v>753</v>
      </c>
      <c r="F122" s="385">
        <v>41.9</v>
      </c>
      <c r="G122" s="386">
        <v>16.7</v>
      </c>
      <c r="H122" s="387">
        <f>KAPAK!$O$3</f>
        <v>5</v>
      </c>
      <c r="I122" s="388">
        <v>0.08</v>
      </c>
      <c r="J122" s="389">
        <f t="shared" si="20"/>
        <v>35.810170200000002</v>
      </c>
      <c r="K122" s="389">
        <f>(J122+(J122*KAPAK!$Q$3))</f>
        <v>44.762712750000006</v>
      </c>
      <c r="L122" s="85" t="str">
        <f t="shared" si="24"/>
        <v>FİYAT DEĞİŞİKLİĞİ</v>
      </c>
      <c r="M122" s="77">
        <v>22.4130498</v>
      </c>
    </row>
    <row r="123" spans="1:13" ht="20.25" thickBot="1">
      <c r="A123" s="60">
        <v>68886476</v>
      </c>
      <c r="B123" s="299">
        <v>8683130024621</v>
      </c>
      <c r="C123" s="392" t="s">
        <v>794</v>
      </c>
      <c r="D123" s="93">
        <v>9</v>
      </c>
      <c r="E123" s="93">
        <v>847</v>
      </c>
      <c r="F123" s="385">
        <v>59.51</v>
      </c>
      <c r="G123" s="386">
        <v>41</v>
      </c>
      <c r="H123" s="387">
        <f>KAPAK!$O$3</f>
        <v>5</v>
      </c>
      <c r="I123" s="411">
        <v>0.08</v>
      </c>
      <c r="J123" s="412">
        <f t="shared" si="20"/>
        <v>36.023783400000006</v>
      </c>
      <c r="K123" s="412">
        <f>(J123+(J123*KAPAK!$Q$3))</f>
        <v>45.02972925000001</v>
      </c>
      <c r="L123" s="86" t="str">
        <f t="shared" si="19"/>
        <v>FİYAT DEĞİŞİKLİĞİ</v>
      </c>
      <c r="M123" s="77">
        <v>22.4130498</v>
      </c>
    </row>
    <row r="124" spans="1:13" s="25" customFormat="1" ht="20.25" thickBot="1">
      <c r="A124" s="64">
        <v>68886435</v>
      </c>
      <c r="B124" s="153">
        <v>8683130024669</v>
      </c>
      <c r="C124" s="384" t="s">
        <v>795</v>
      </c>
      <c r="D124" s="96">
        <v>9</v>
      </c>
      <c r="E124" s="96">
        <v>826</v>
      </c>
      <c r="F124" s="385">
        <v>59.51</v>
      </c>
      <c r="G124" s="386">
        <v>41</v>
      </c>
      <c r="H124" s="387">
        <f>KAPAK!$O$3</f>
        <v>5</v>
      </c>
      <c r="I124" s="388">
        <v>0.08</v>
      </c>
      <c r="J124" s="389">
        <f t="shared" si="20"/>
        <v>36.023783400000006</v>
      </c>
      <c r="K124" s="389">
        <f>(J124+(J124*KAPAK!$Q$3))</f>
        <v>45.02972925000001</v>
      </c>
      <c r="L124" s="85" t="str">
        <f t="shared" si="19"/>
        <v>FİYAT DEĞİŞİKLİĞİ</v>
      </c>
      <c r="M124" s="77">
        <v>22.4130498</v>
      </c>
    </row>
    <row r="125" spans="1:13" s="25" customFormat="1" ht="19.5" customHeight="1" thickBot="1">
      <c r="A125" s="104">
        <v>67722111</v>
      </c>
      <c r="B125" s="105">
        <v>8690637901027</v>
      </c>
      <c r="C125" s="409" t="s">
        <v>155</v>
      </c>
      <c r="D125" s="93">
        <v>12</v>
      </c>
      <c r="E125" s="93">
        <v>750</v>
      </c>
      <c r="F125" s="385">
        <v>32.35</v>
      </c>
      <c r="G125" s="386">
        <v>10.9</v>
      </c>
      <c r="H125" s="387">
        <f>KAPAK!$O$3</f>
        <v>5</v>
      </c>
      <c r="I125" s="411">
        <v>0.08</v>
      </c>
      <c r="J125" s="412">
        <f t="shared" si="20"/>
        <v>29.573270100000002</v>
      </c>
      <c r="K125" s="412">
        <f>(J125+(J125*KAPAK!$Q$3))</f>
        <v>36.966587625000003</v>
      </c>
      <c r="L125" s="85" t="str">
        <f t="shared" si="19"/>
        <v>FİYAT DEĞİŞİKLİĞİ</v>
      </c>
      <c r="M125" s="77">
        <v>15.79120191</v>
      </c>
    </row>
    <row r="126" spans="1:13" s="25" customFormat="1" ht="20.25" thickBot="1">
      <c r="A126" s="106">
        <v>67722109</v>
      </c>
      <c r="B126" s="107">
        <v>8690637901010</v>
      </c>
      <c r="C126" s="400" t="s">
        <v>156</v>
      </c>
      <c r="D126" s="96">
        <v>12</v>
      </c>
      <c r="E126" s="96">
        <v>750</v>
      </c>
      <c r="F126" s="385">
        <v>32.35</v>
      </c>
      <c r="G126" s="386">
        <v>10.9</v>
      </c>
      <c r="H126" s="387">
        <f>KAPAK!$O$3</f>
        <v>5</v>
      </c>
      <c r="I126" s="388">
        <v>0.08</v>
      </c>
      <c r="J126" s="389">
        <f t="shared" si="20"/>
        <v>29.573270100000002</v>
      </c>
      <c r="K126" s="389">
        <f>(J126+(J126*KAPAK!$Q$3))</f>
        <v>36.966587625000003</v>
      </c>
      <c r="L126" s="85" t="str">
        <f t="shared" si="19"/>
        <v>FİYAT DEĞİŞİKLİĞİ</v>
      </c>
      <c r="M126" s="77">
        <v>15.79120191</v>
      </c>
    </row>
    <row r="127" spans="1:13" ht="19.5" customHeight="1" thickBot="1">
      <c r="A127" s="104">
        <v>67802825</v>
      </c>
      <c r="B127" s="105">
        <v>8690637912764</v>
      </c>
      <c r="C127" s="409" t="s">
        <v>170</v>
      </c>
      <c r="D127" s="93">
        <v>12</v>
      </c>
      <c r="E127" s="93">
        <v>750</v>
      </c>
      <c r="F127" s="385">
        <v>39.9</v>
      </c>
      <c r="G127" s="386">
        <v>16.7</v>
      </c>
      <c r="H127" s="387">
        <f>KAPAK!$O$3</f>
        <v>5</v>
      </c>
      <c r="I127" s="411">
        <v>0.08</v>
      </c>
      <c r="J127" s="412">
        <f t="shared" si="20"/>
        <v>34.100854200000001</v>
      </c>
      <c r="K127" s="412">
        <f>(J127+(J127*KAPAK!$Q$3))</f>
        <v>42.626067750000004</v>
      </c>
      <c r="L127" s="86" t="str">
        <f t="shared" si="19"/>
        <v>FİYAT DEĞİŞİKLİĞİ</v>
      </c>
      <c r="M127" s="77">
        <v>22.4130498</v>
      </c>
    </row>
    <row r="128" spans="1:13" ht="19.5" customHeight="1" thickBot="1">
      <c r="A128" s="106">
        <v>67802829</v>
      </c>
      <c r="B128" s="107">
        <v>8690637912795</v>
      </c>
      <c r="C128" s="400" t="s">
        <v>171</v>
      </c>
      <c r="D128" s="96">
        <v>12</v>
      </c>
      <c r="E128" s="96">
        <v>750</v>
      </c>
      <c r="F128" s="385">
        <v>39.9</v>
      </c>
      <c r="G128" s="386">
        <v>16.7</v>
      </c>
      <c r="H128" s="387">
        <f>KAPAK!$O$3</f>
        <v>5</v>
      </c>
      <c r="I128" s="388">
        <v>0.08</v>
      </c>
      <c r="J128" s="389">
        <f t="shared" si="20"/>
        <v>34.100854200000001</v>
      </c>
      <c r="K128" s="389">
        <f>(J128+(J128*KAPAK!$Q$3))</f>
        <v>42.626067750000004</v>
      </c>
      <c r="L128" s="86" t="str">
        <f t="shared" si="19"/>
        <v>FİYAT DEĞİŞİKLİĞİ</v>
      </c>
      <c r="M128" s="77">
        <v>22.4130498</v>
      </c>
    </row>
    <row r="129" spans="1:13" ht="19.5" customHeight="1" thickBot="1">
      <c r="A129" s="106">
        <v>67674116</v>
      </c>
      <c r="B129" s="107">
        <v>8690637890444</v>
      </c>
      <c r="C129" s="384" t="s">
        <v>224</v>
      </c>
      <c r="D129" s="96">
        <v>12</v>
      </c>
      <c r="E129" s="96">
        <v>444</v>
      </c>
      <c r="F129" s="385">
        <v>57.98</v>
      </c>
      <c r="G129" s="386">
        <v>20</v>
      </c>
      <c r="H129" s="387">
        <f>KAPAK!$O$3</f>
        <v>5</v>
      </c>
      <c r="I129" s="388">
        <v>0.08</v>
      </c>
      <c r="J129" s="389">
        <f t="shared" si="20"/>
        <v>47.589984000000001</v>
      </c>
      <c r="K129" s="389">
        <f>(J129+(J129*KAPAK!$Q$3))</f>
        <v>59.487480000000005</v>
      </c>
      <c r="L129" s="86" t="str">
        <f t="shared" si="19"/>
        <v>FİYAT DEĞİŞİKLİĞİ</v>
      </c>
      <c r="M129" s="77">
        <v>24.697871999999997</v>
      </c>
    </row>
  </sheetData>
  <autoFilter ref="A2:M129" xr:uid="{00000000-0001-0000-0200-000000000000}"/>
  <mergeCells count="1">
    <mergeCell ref="G1:K1"/>
  </mergeCells>
  <phoneticPr fontId="17" type="noConversion"/>
  <conditionalFormatting sqref="A115">
    <cfRule type="duplicateValues" dxfId="116" priority="7"/>
    <cfRule type="duplicateValues" dxfId="115" priority="8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3915-1A64-42C7-B000-3386194452FF}">
  <dimension ref="A1:N337"/>
  <sheetViews>
    <sheetView zoomScale="80" zoomScaleNormal="80" workbookViewId="0">
      <selection activeCell="A126" sqref="A126:L337"/>
    </sheetView>
  </sheetViews>
  <sheetFormatPr defaultColWidth="9.140625" defaultRowHeight="19.5" outlineLevelCol="1"/>
  <cols>
    <col min="1" max="1" width="13.7109375" style="9" customWidth="1"/>
    <col min="2" max="2" width="22.5703125" style="660" bestFit="1" customWidth="1" outlineLevel="1"/>
    <col min="3" max="3" width="0.140625" style="9" customWidth="1"/>
    <col min="4" max="4" width="66.140625" style="11" customWidth="1"/>
    <col min="5" max="5" width="7.7109375" style="11" bestFit="1" customWidth="1"/>
    <col min="6" max="6" width="10.28515625" style="12" bestFit="1" customWidth="1"/>
    <col min="7" max="7" width="15.140625" style="23" bestFit="1" customWidth="1"/>
    <col min="8" max="8" width="21.42578125" style="90" bestFit="1" customWidth="1" outlineLevel="1"/>
    <col min="9" max="9" width="21.5703125" style="9" bestFit="1" customWidth="1" outlineLevel="1"/>
    <col min="10" max="10" width="6.5703125" style="110" customWidth="1" outlineLevel="1"/>
    <col min="11" max="11" width="12" style="11" customWidth="1" outlineLevel="1"/>
    <col min="12" max="12" width="10.5703125" style="11" customWidth="1" outlineLevel="1"/>
    <col min="13" max="13" width="22.140625" style="86" hidden="1" customWidth="1"/>
    <col min="14" max="14" width="14.5703125" style="74" hidden="1" customWidth="1"/>
    <col min="15" max="16384" width="9.140625" style="11"/>
  </cols>
  <sheetData>
    <row r="1" spans="1:14" ht="22.5">
      <c r="A1" s="30"/>
      <c r="B1" s="659"/>
      <c r="C1" s="30"/>
      <c r="D1" s="32" t="str">
        <f>FOOD!C1</f>
        <v>HAZİRAN 2023 FİYAT LİSTESİ</v>
      </c>
      <c r="E1" s="33"/>
      <c r="F1" s="33">
        <v>41030</v>
      </c>
      <c r="G1" s="34">
        <v>41274</v>
      </c>
      <c r="H1" s="692"/>
      <c r="I1" s="692"/>
      <c r="J1" s="692"/>
      <c r="K1" s="692"/>
      <c r="L1" s="693"/>
    </row>
    <row r="2" spans="1:14" s="9" customFormat="1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  <c r="L2" s="14" t="s">
        <v>17</v>
      </c>
      <c r="M2" s="86"/>
      <c r="N2" s="28" t="s">
        <v>408</v>
      </c>
    </row>
    <row r="3" spans="1:14" ht="19.5" customHeight="1" thickBot="1">
      <c r="A3" s="106">
        <v>70007538</v>
      </c>
      <c r="B3" s="107">
        <v>8690521009808</v>
      </c>
      <c r="C3" s="106">
        <v>70007538</v>
      </c>
      <c r="D3" s="384" t="s">
        <v>53</v>
      </c>
      <c r="E3" s="96">
        <v>6</v>
      </c>
      <c r="F3" s="96">
        <v>2400</v>
      </c>
      <c r="G3" s="385">
        <v>88.98</v>
      </c>
      <c r="H3" s="386">
        <v>0</v>
      </c>
      <c r="I3" s="387">
        <f>KAPAK!$O$3</f>
        <v>5</v>
      </c>
      <c r="J3" s="388">
        <v>0.08</v>
      </c>
      <c r="K3" s="389">
        <f t="shared" ref="K3:K66" si="0">(((G3-G3*H3%)-((G3-G3*H3%)*I3%)))*(1+J3)</f>
        <v>91.293480000000017</v>
      </c>
      <c r="L3" s="389">
        <f>(K3+(K3*KAPAK!$Q$3))</f>
        <v>114.11685000000003</v>
      </c>
      <c r="M3" s="85" t="str">
        <f>IF(K3=N3,"","FİYAT DEĞİŞİKLİĞİ")</f>
        <v>FİYAT DEĞİŞİKLİĞİ</v>
      </c>
      <c r="N3" s="77">
        <v>39.234999999999999</v>
      </c>
    </row>
    <row r="4" spans="1:14" s="25" customFormat="1" ht="20.25" thickBot="1">
      <c r="A4" s="108">
        <v>68505409</v>
      </c>
      <c r="B4" s="109">
        <v>8690637533983</v>
      </c>
      <c r="C4" s="108">
        <v>68505409</v>
      </c>
      <c r="D4" s="94" t="s">
        <v>35</v>
      </c>
      <c r="E4" s="95">
        <v>9</v>
      </c>
      <c r="F4" s="95">
        <v>1500</v>
      </c>
      <c r="G4" s="385">
        <v>51.07</v>
      </c>
      <c r="H4" s="386">
        <v>20.88</v>
      </c>
      <c r="I4" s="387">
        <f>KAPAK!$O$3</f>
        <v>5</v>
      </c>
      <c r="J4" s="390">
        <v>0.08</v>
      </c>
      <c r="K4" s="391">
        <f t="shared" si="0"/>
        <v>41.457155184000008</v>
      </c>
      <c r="L4" s="391">
        <f>(K4+(K4*KAPAK!$Q$3))</f>
        <v>51.821443980000012</v>
      </c>
      <c r="M4" s="85" t="str">
        <f t="shared" ref="M4:M67" si="1">IF(K4=N4,"","FİYAT DEĞİŞİKLİĞİ")</f>
        <v>FİYAT DEĞİŞİKLİĞİ</v>
      </c>
      <c r="N4" s="77">
        <v>21.963108424999994</v>
      </c>
    </row>
    <row r="5" spans="1:14" s="25" customFormat="1" ht="20.25" thickBot="1">
      <c r="A5" s="106">
        <v>68505411</v>
      </c>
      <c r="B5" s="107">
        <v>8690637534102</v>
      </c>
      <c r="C5" s="106">
        <v>68505411</v>
      </c>
      <c r="D5" s="384" t="s">
        <v>36</v>
      </c>
      <c r="E5" s="96">
        <v>9</v>
      </c>
      <c r="F5" s="96">
        <v>1500</v>
      </c>
      <c r="G5" s="385">
        <v>51.07</v>
      </c>
      <c r="H5" s="386">
        <v>20.88</v>
      </c>
      <c r="I5" s="387">
        <f>KAPAK!$O$3</f>
        <v>5</v>
      </c>
      <c r="J5" s="388">
        <v>0.08</v>
      </c>
      <c r="K5" s="389">
        <f t="shared" si="0"/>
        <v>41.457155184000008</v>
      </c>
      <c r="L5" s="389">
        <f>(K5+(K5*KAPAK!$Q$3))</f>
        <v>51.821443980000012</v>
      </c>
      <c r="M5" s="85" t="str">
        <f t="shared" si="1"/>
        <v>FİYAT DEĞİŞİKLİĞİ</v>
      </c>
      <c r="N5" s="77">
        <v>21.963108424999994</v>
      </c>
    </row>
    <row r="6" spans="1:14" s="25" customFormat="1" ht="20.25" thickBot="1">
      <c r="A6" s="64">
        <v>69587708</v>
      </c>
      <c r="B6" s="70">
        <v>8683130034064</v>
      </c>
      <c r="C6" s="64">
        <v>69587708</v>
      </c>
      <c r="D6" s="384" t="s">
        <v>758</v>
      </c>
      <c r="E6" s="96">
        <v>9</v>
      </c>
      <c r="F6" s="96">
        <v>1500</v>
      </c>
      <c r="G6" s="385">
        <v>51.07</v>
      </c>
      <c r="H6" s="386">
        <v>20.88</v>
      </c>
      <c r="I6" s="387">
        <f>KAPAK!$O$3</f>
        <v>5</v>
      </c>
      <c r="J6" s="388">
        <v>0.08</v>
      </c>
      <c r="K6" s="389">
        <f t="shared" si="0"/>
        <v>41.457155184000008</v>
      </c>
      <c r="L6" s="389">
        <f>(K6+(K6*KAPAK!$Q$3))</f>
        <v>51.821443980000012</v>
      </c>
      <c r="M6" s="85" t="str">
        <f t="shared" si="1"/>
        <v>FİYAT DEĞİŞİKLİĞİ</v>
      </c>
      <c r="N6" s="77">
        <v>21.963108424999994</v>
      </c>
    </row>
    <row r="7" spans="1:14" s="25" customFormat="1" ht="20.25" thickBot="1">
      <c r="A7" s="108">
        <v>68505419</v>
      </c>
      <c r="B7" s="109">
        <v>8690637836763</v>
      </c>
      <c r="C7" s="108">
        <v>68505419</v>
      </c>
      <c r="D7" s="392" t="s">
        <v>36</v>
      </c>
      <c r="E7" s="95">
        <v>112</v>
      </c>
      <c r="F7" s="95">
        <v>4000</v>
      </c>
      <c r="G7" s="385">
        <v>131.53</v>
      </c>
      <c r="H7" s="386">
        <v>24.48</v>
      </c>
      <c r="I7" s="387">
        <f>KAPAK!$O$3</f>
        <v>5</v>
      </c>
      <c r="J7" s="393">
        <v>0.08</v>
      </c>
      <c r="K7" s="391">
        <f t="shared" si="0"/>
        <v>101.91407385600002</v>
      </c>
      <c r="L7" s="391">
        <f>(K7+(K7*KAPAK!$Q$3))</f>
        <v>127.39259232000002</v>
      </c>
      <c r="M7" s="85" t="str">
        <f t="shared" si="1"/>
        <v>FİYAT DEĞİŞİKLİĞİ</v>
      </c>
      <c r="N7" s="77">
        <v>50.221416550000001</v>
      </c>
    </row>
    <row r="8" spans="1:14" s="25" customFormat="1" ht="20.25" thickBot="1">
      <c r="A8" s="106">
        <v>68505415</v>
      </c>
      <c r="B8" s="107">
        <v>8690637640698</v>
      </c>
      <c r="C8" s="106">
        <v>68505415</v>
      </c>
      <c r="D8" s="384" t="s">
        <v>35</v>
      </c>
      <c r="E8" s="96">
        <v>112</v>
      </c>
      <c r="F8" s="96">
        <v>4000</v>
      </c>
      <c r="G8" s="385">
        <v>131.53</v>
      </c>
      <c r="H8" s="386">
        <v>24.48</v>
      </c>
      <c r="I8" s="387">
        <f>KAPAK!$O$3</f>
        <v>5</v>
      </c>
      <c r="J8" s="394">
        <v>0.08</v>
      </c>
      <c r="K8" s="389">
        <f t="shared" si="0"/>
        <v>101.91407385600002</v>
      </c>
      <c r="L8" s="389">
        <f>(K8+(K8*KAPAK!$Q$3))</f>
        <v>127.39259232000002</v>
      </c>
      <c r="M8" s="85" t="str">
        <f t="shared" si="1"/>
        <v>FİYAT DEĞİŞİKLİĞİ</v>
      </c>
      <c r="N8" s="77">
        <v>50.221416550000001</v>
      </c>
    </row>
    <row r="9" spans="1:14" s="25" customFormat="1" ht="19.5" customHeight="1" thickBot="1">
      <c r="A9" s="60">
        <v>69587706</v>
      </c>
      <c r="B9" s="72">
        <v>8683130034057</v>
      </c>
      <c r="C9" s="60">
        <v>69587706</v>
      </c>
      <c r="D9" s="384" t="s">
        <v>759</v>
      </c>
      <c r="E9" s="95">
        <v>4</v>
      </c>
      <c r="F9" s="95">
        <v>4500</v>
      </c>
      <c r="G9" s="385">
        <v>143.36000000000001</v>
      </c>
      <c r="H9" s="386">
        <v>33.130000000000003</v>
      </c>
      <c r="I9" s="387">
        <f>KAPAK!$O$3</f>
        <v>5</v>
      </c>
      <c r="J9" s="393">
        <v>0.08</v>
      </c>
      <c r="K9" s="391">
        <f t="shared" si="0"/>
        <v>98.357317632000019</v>
      </c>
      <c r="L9" s="391">
        <f>(K9+(K9*KAPAK!$Q$3))</f>
        <v>122.94664704000002</v>
      </c>
      <c r="M9" s="88" t="str">
        <f t="shared" si="1"/>
        <v>FİYAT DEĞİŞİKLİĞİ</v>
      </c>
      <c r="N9" s="77">
        <v>53.700316739999991</v>
      </c>
    </row>
    <row r="10" spans="1:14" s="25" customFormat="1" ht="19.5" customHeight="1" thickBot="1">
      <c r="A10" s="60">
        <v>69716657</v>
      </c>
      <c r="B10" s="72">
        <v>8683130049198</v>
      </c>
      <c r="C10" s="60">
        <v>69716657</v>
      </c>
      <c r="D10" s="384" t="s">
        <v>1714</v>
      </c>
      <c r="E10" s="95">
        <v>4</v>
      </c>
      <c r="F10" s="95">
        <v>6000</v>
      </c>
      <c r="G10" s="385">
        <v>160</v>
      </c>
      <c r="H10" s="386">
        <v>27.73</v>
      </c>
      <c r="I10" s="387">
        <f>KAPAK!$O$3</f>
        <v>5</v>
      </c>
      <c r="J10" s="393">
        <v>0.08</v>
      </c>
      <c r="K10" s="391">
        <f t="shared" si="0"/>
        <v>118.63843200000002</v>
      </c>
      <c r="L10" s="391">
        <f>(K10+(K10*KAPAK!$Q$3))</f>
        <v>148.29804000000001</v>
      </c>
      <c r="M10" s="88" t="str">
        <f t="shared" si="1"/>
        <v>FİYAT DEĞİŞİKLİĞİ</v>
      </c>
      <c r="N10" s="77">
        <v>53.700316739999991</v>
      </c>
    </row>
    <row r="11" spans="1:14" s="25" customFormat="1" ht="19.5" customHeight="1" thickBot="1">
      <c r="A11" s="108">
        <v>68505404</v>
      </c>
      <c r="B11" s="109">
        <v>8690637833465</v>
      </c>
      <c r="C11" s="108">
        <v>68505404</v>
      </c>
      <c r="D11" s="94" t="s">
        <v>804</v>
      </c>
      <c r="E11" s="95">
        <v>4</v>
      </c>
      <c r="F11" s="95">
        <v>5500</v>
      </c>
      <c r="G11" s="385">
        <v>151.88999999999999</v>
      </c>
      <c r="H11" s="386">
        <v>20.95</v>
      </c>
      <c r="I11" s="387">
        <f>KAPAK!$O$3</f>
        <v>5</v>
      </c>
      <c r="J11" s="393">
        <v>0.08</v>
      </c>
      <c r="K11" s="391">
        <f t="shared" si="0"/>
        <v>123.19084017</v>
      </c>
      <c r="L11" s="391">
        <f>(K11+(K11*KAPAK!$Q$3))</f>
        <v>153.9885502125</v>
      </c>
      <c r="M11" s="88" t="str">
        <f t="shared" si="1"/>
        <v>FİYAT DEĞİŞİKLİĞİ</v>
      </c>
      <c r="N11" s="77">
        <v>61.834785980000007</v>
      </c>
    </row>
    <row r="12" spans="1:14" s="25" customFormat="1" ht="19.5" customHeight="1" thickBot="1">
      <c r="A12" s="106">
        <v>68360635</v>
      </c>
      <c r="B12" s="107">
        <v>8690637833496</v>
      </c>
      <c r="C12" s="106">
        <v>68360635</v>
      </c>
      <c r="D12" s="384" t="s">
        <v>248</v>
      </c>
      <c r="E12" s="96">
        <v>112</v>
      </c>
      <c r="F12" s="96">
        <v>5500</v>
      </c>
      <c r="G12" s="385">
        <v>151.88999999999999</v>
      </c>
      <c r="H12" s="386">
        <v>20.95</v>
      </c>
      <c r="I12" s="387">
        <f>KAPAK!$O$3</f>
        <v>5</v>
      </c>
      <c r="J12" s="394">
        <v>0.08</v>
      </c>
      <c r="K12" s="389">
        <f t="shared" si="0"/>
        <v>123.19084017</v>
      </c>
      <c r="L12" s="389">
        <f>(K12+(K12*KAPAK!$Q$3))</f>
        <v>153.9885502125</v>
      </c>
      <c r="M12" s="88" t="str">
        <f t="shared" si="1"/>
        <v>FİYAT DEĞİŞİKLİĞİ</v>
      </c>
      <c r="N12" s="77">
        <v>61.834785980000007</v>
      </c>
    </row>
    <row r="13" spans="1:14" s="25" customFormat="1" ht="19.5" customHeight="1" thickBot="1">
      <c r="A13" s="106">
        <v>68488509</v>
      </c>
      <c r="B13" s="107">
        <v>8690637893360</v>
      </c>
      <c r="C13" s="106">
        <v>68488509</v>
      </c>
      <c r="D13" s="384" t="s">
        <v>353</v>
      </c>
      <c r="E13" s="96">
        <v>72</v>
      </c>
      <c r="F13" s="96">
        <v>7500</v>
      </c>
      <c r="G13" s="385">
        <v>209.75</v>
      </c>
      <c r="H13" s="386">
        <v>35.74</v>
      </c>
      <c r="I13" s="387">
        <f>KAPAK!$O$3</f>
        <v>5</v>
      </c>
      <c r="J13" s="394">
        <v>0.08</v>
      </c>
      <c r="K13" s="389">
        <f t="shared" si="0"/>
        <v>138.2897691</v>
      </c>
      <c r="L13" s="389">
        <f>(K13+(K13*KAPAK!$Q$3))</f>
        <v>172.86221137500002</v>
      </c>
      <c r="M13" s="85" t="str">
        <f t="shared" si="1"/>
        <v>FİYAT DEĞİŞİKLİĞİ</v>
      </c>
      <c r="N13" s="77">
        <v>77.342384979000002</v>
      </c>
    </row>
    <row r="14" spans="1:14" ht="20.25" thickBot="1">
      <c r="A14" s="68">
        <v>68836437</v>
      </c>
      <c r="B14" s="151">
        <v>8683130018675</v>
      </c>
      <c r="C14" s="68">
        <v>68836437</v>
      </c>
      <c r="D14" s="395" t="s">
        <v>646</v>
      </c>
      <c r="E14" s="396">
        <v>6</v>
      </c>
      <c r="F14" s="396">
        <v>1690</v>
      </c>
      <c r="G14" s="385">
        <v>101.22</v>
      </c>
      <c r="H14" s="386">
        <v>28.3</v>
      </c>
      <c r="I14" s="387">
        <f>KAPAK!$O$3</f>
        <v>5</v>
      </c>
      <c r="J14" s="397">
        <v>0.08</v>
      </c>
      <c r="K14" s="398">
        <f t="shared" si="0"/>
        <v>74.461683239999999</v>
      </c>
      <c r="L14" s="398">
        <f>(K14+(K14*KAPAK!$Q$3))</f>
        <v>93.077104050000003</v>
      </c>
      <c r="M14" s="86" t="str">
        <f t="shared" si="1"/>
        <v>FİYAT DEĞİŞİKLİĞİ</v>
      </c>
      <c r="N14" s="77">
        <v>41.745255300000004</v>
      </c>
    </row>
    <row r="15" spans="1:14" ht="20.25" thickBot="1">
      <c r="A15" s="62">
        <v>68836429</v>
      </c>
      <c r="B15" s="69">
        <v>8683130018637</v>
      </c>
      <c r="C15" s="62">
        <v>68836429</v>
      </c>
      <c r="D15" s="399" t="s">
        <v>647</v>
      </c>
      <c r="E15" s="95">
        <v>6</v>
      </c>
      <c r="F15" s="95">
        <v>1690</v>
      </c>
      <c r="G15" s="385">
        <v>101.22</v>
      </c>
      <c r="H15" s="386">
        <v>28.3</v>
      </c>
      <c r="I15" s="387">
        <f>KAPAK!$O$3</f>
        <v>5</v>
      </c>
      <c r="J15" s="390">
        <v>0.08</v>
      </c>
      <c r="K15" s="391">
        <f t="shared" si="0"/>
        <v>74.461683239999999</v>
      </c>
      <c r="L15" s="391">
        <f>(K15+(K15*KAPAK!$Q$3))</f>
        <v>93.077104050000003</v>
      </c>
      <c r="M15" s="86" t="str">
        <f t="shared" si="1"/>
        <v>FİYAT DEĞİŞİKLİĞİ</v>
      </c>
      <c r="N15" s="77">
        <v>41.745255300000004</v>
      </c>
    </row>
    <row r="16" spans="1:14" ht="20.25" thickBot="1">
      <c r="A16" s="62">
        <v>68836425</v>
      </c>
      <c r="B16" s="69">
        <v>8683130018651</v>
      </c>
      <c r="C16" s="62">
        <v>68836425</v>
      </c>
      <c r="D16" s="399" t="s">
        <v>648</v>
      </c>
      <c r="E16" s="95">
        <v>6</v>
      </c>
      <c r="F16" s="95">
        <v>1690</v>
      </c>
      <c r="G16" s="385">
        <v>101.22</v>
      </c>
      <c r="H16" s="386">
        <v>28.3</v>
      </c>
      <c r="I16" s="387">
        <f>KAPAK!$O$3</f>
        <v>5</v>
      </c>
      <c r="J16" s="390">
        <v>0.08</v>
      </c>
      <c r="K16" s="391">
        <f t="shared" si="0"/>
        <v>74.461683239999999</v>
      </c>
      <c r="L16" s="391">
        <f>(K16+(K16*KAPAK!$Q$3))</f>
        <v>93.077104050000003</v>
      </c>
      <c r="M16" s="86" t="str">
        <f t="shared" si="1"/>
        <v>FİYAT DEĞİŞİKLİĞİ</v>
      </c>
      <c r="N16" s="77">
        <v>41.745255300000004</v>
      </c>
    </row>
    <row r="17" spans="1:14" ht="20.25" thickBot="1">
      <c r="A17" s="64">
        <v>68836427</v>
      </c>
      <c r="B17" s="70">
        <v>8683130018644</v>
      </c>
      <c r="C17" s="64">
        <v>68836427</v>
      </c>
      <c r="D17" s="400" t="s">
        <v>649</v>
      </c>
      <c r="E17" s="401">
        <v>6</v>
      </c>
      <c r="F17" s="401">
        <v>1690</v>
      </c>
      <c r="G17" s="385">
        <v>101.22</v>
      </c>
      <c r="H17" s="386">
        <v>28.3</v>
      </c>
      <c r="I17" s="387">
        <f>KAPAK!$O$3</f>
        <v>5</v>
      </c>
      <c r="J17" s="402">
        <v>0.08</v>
      </c>
      <c r="K17" s="403">
        <f t="shared" si="0"/>
        <v>74.461683239999999</v>
      </c>
      <c r="L17" s="403">
        <f>(K17+(K17*KAPAK!$Q$3))</f>
        <v>93.077104050000003</v>
      </c>
      <c r="M17" s="86" t="str">
        <f t="shared" si="1"/>
        <v>FİYAT DEĞİŞİKLİĞİ</v>
      </c>
      <c r="N17" s="77">
        <v>47.743838400000001</v>
      </c>
    </row>
    <row r="18" spans="1:14" ht="20.25" thickBot="1">
      <c r="A18" s="66">
        <v>69587703</v>
      </c>
      <c r="B18" s="187">
        <v>8683130034026</v>
      </c>
      <c r="C18" s="66">
        <v>69587703</v>
      </c>
      <c r="D18" s="404" t="s">
        <v>676</v>
      </c>
      <c r="E18" s="405">
        <v>6</v>
      </c>
      <c r="F18" s="405">
        <v>1774</v>
      </c>
      <c r="G18" s="385">
        <v>114.2</v>
      </c>
      <c r="H18" s="386">
        <v>36.450000000000003</v>
      </c>
      <c r="I18" s="387">
        <f>KAPAK!$O$3</f>
        <v>5</v>
      </c>
      <c r="J18" s="406">
        <v>0.08</v>
      </c>
      <c r="K18" s="407">
        <f t="shared" si="0"/>
        <v>74.461026599999997</v>
      </c>
      <c r="L18" s="407">
        <f>(K18+(K18*KAPAK!$Q$3))</f>
        <v>93.076283249999989</v>
      </c>
      <c r="M18" s="86" t="str">
        <f t="shared" si="1"/>
        <v>FİYAT DEĞİŞİKLİĞİ</v>
      </c>
      <c r="N18" s="77">
        <v>47.743838400000001</v>
      </c>
    </row>
    <row r="19" spans="1:14" ht="20.25" thickBot="1">
      <c r="A19" s="104">
        <v>67976674</v>
      </c>
      <c r="B19" s="105">
        <v>8690637935152</v>
      </c>
      <c r="C19" s="104">
        <v>67976674</v>
      </c>
      <c r="D19" s="392" t="s">
        <v>341</v>
      </c>
      <c r="E19" s="93">
        <v>12</v>
      </c>
      <c r="F19" s="93">
        <v>200</v>
      </c>
      <c r="G19" s="385">
        <v>43.28</v>
      </c>
      <c r="H19" s="386">
        <v>17</v>
      </c>
      <c r="I19" s="387">
        <f>KAPAK!$O$3</f>
        <v>5</v>
      </c>
      <c r="J19" s="411">
        <v>0.08</v>
      </c>
      <c r="K19" s="412">
        <f t="shared" si="0"/>
        <v>36.856382400000001</v>
      </c>
      <c r="L19" s="412">
        <f>(K19+(K19*KAPAK!$Q$3))</f>
        <v>46.070478000000001</v>
      </c>
      <c r="M19" s="86" t="str">
        <f t="shared" si="1"/>
        <v>FİYAT DEĞİŞİKLİĞİ</v>
      </c>
      <c r="N19" s="77">
        <v>16.180177699999998</v>
      </c>
    </row>
    <row r="20" spans="1:14" ht="20.25" thickBot="1">
      <c r="A20" s="106">
        <v>67955594</v>
      </c>
      <c r="B20" s="107">
        <v>8690637931055</v>
      </c>
      <c r="C20" s="106">
        <v>67955594</v>
      </c>
      <c r="D20" s="384" t="s">
        <v>342</v>
      </c>
      <c r="E20" s="96">
        <v>8</v>
      </c>
      <c r="F20" s="96">
        <v>400</v>
      </c>
      <c r="G20" s="385">
        <v>60.83</v>
      </c>
      <c r="H20" s="386">
        <v>15.7</v>
      </c>
      <c r="I20" s="387">
        <f>KAPAK!$O$3</f>
        <v>5</v>
      </c>
      <c r="J20" s="388">
        <v>0.08</v>
      </c>
      <c r="K20" s="389">
        <f t="shared" si="0"/>
        <v>52.612961940000005</v>
      </c>
      <c r="L20" s="389">
        <f>(K20+(K20*KAPAK!$Q$3))</f>
        <v>65.766202425000003</v>
      </c>
      <c r="M20" s="86" t="str">
        <f t="shared" si="1"/>
        <v>FİYAT DEĞİŞİKLİĞİ</v>
      </c>
      <c r="N20" s="77">
        <v>23.993626169999999</v>
      </c>
    </row>
    <row r="21" spans="1:14" s="25" customFormat="1" ht="20.25" thickBot="1">
      <c r="A21" s="176">
        <v>68505504</v>
      </c>
      <c r="B21" s="177">
        <v>8690637959394</v>
      </c>
      <c r="C21" s="176">
        <v>68505504</v>
      </c>
      <c r="D21" s="404" t="s">
        <v>249</v>
      </c>
      <c r="E21" s="405">
        <v>9</v>
      </c>
      <c r="F21" s="405">
        <v>1500</v>
      </c>
      <c r="G21" s="385">
        <v>42.72</v>
      </c>
      <c r="H21" s="386">
        <v>34.97</v>
      </c>
      <c r="I21" s="387">
        <f>KAPAK!$O$3</f>
        <v>5</v>
      </c>
      <c r="J21" s="413">
        <v>0.08</v>
      </c>
      <c r="K21" s="407">
        <f t="shared" si="0"/>
        <v>28.503117216</v>
      </c>
      <c r="L21" s="407">
        <f>(K21+(K21*KAPAK!$Q$3))</f>
        <v>35.628896519999998</v>
      </c>
      <c r="M21" s="85" t="str">
        <f t="shared" si="1"/>
        <v>FİYAT DEĞİŞİKLİĞİ</v>
      </c>
      <c r="N21" s="77">
        <v>15.139329199999997</v>
      </c>
    </row>
    <row r="22" spans="1:14" s="25" customFormat="1" ht="20.25" thickBot="1">
      <c r="A22" s="176">
        <v>68505510</v>
      </c>
      <c r="B22" s="177">
        <v>8690637959486</v>
      </c>
      <c r="C22" s="176">
        <v>68505510</v>
      </c>
      <c r="D22" s="404" t="s">
        <v>250</v>
      </c>
      <c r="E22" s="405">
        <v>4</v>
      </c>
      <c r="F22" s="405">
        <v>4000</v>
      </c>
      <c r="G22" s="385">
        <v>99.83</v>
      </c>
      <c r="H22" s="386">
        <v>32.08</v>
      </c>
      <c r="I22" s="387">
        <f>KAPAK!$O$3</f>
        <v>5</v>
      </c>
      <c r="J22" s="413">
        <v>0.08</v>
      </c>
      <c r="K22" s="407">
        <f t="shared" si="0"/>
        <v>69.567453936000007</v>
      </c>
      <c r="L22" s="407">
        <f>(K22+(K22*KAPAK!$Q$3))</f>
        <v>86.959317420000005</v>
      </c>
      <c r="M22" s="85" t="str">
        <f t="shared" si="1"/>
        <v>FİYAT DEĞİŞİKLİĞİ</v>
      </c>
      <c r="N22" s="77">
        <v>35.755009076999997</v>
      </c>
    </row>
    <row r="23" spans="1:14" s="25" customFormat="1" ht="20.25" thickBot="1">
      <c r="A23" s="104">
        <v>68505512</v>
      </c>
      <c r="B23" s="105">
        <v>8690637959714</v>
      </c>
      <c r="C23" s="104">
        <v>68505512</v>
      </c>
      <c r="D23" s="392" t="s">
        <v>251</v>
      </c>
      <c r="E23" s="93">
        <v>112</v>
      </c>
      <c r="F23" s="93">
        <v>6000</v>
      </c>
      <c r="G23" s="385">
        <v>126.26</v>
      </c>
      <c r="H23" s="386">
        <v>26.32</v>
      </c>
      <c r="I23" s="387">
        <f>KAPAK!$O$3</f>
        <v>5</v>
      </c>
      <c r="J23" s="411">
        <v>0.08</v>
      </c>
      <c r="K23" s="412">
        <f t="shared" si="0"/>
        <v>95.447105568000012</v>
      </c>
      <c r="L23" s="412">
        <f>(K23+(K23*KAPAK!$Q$3))</f>
        <v>119.30888196000001</v>
      </c>
      <c r="M23" s="85" t="str">
        <f t="shared" si="1"/>
        <v>FİYAT DEĞİŞİKLİĞİ</v>
      </c>
      <c r="N23" s="77">
        <v>46.705344000000004</v>
      </c>
    </row>
    <row r="24" spans="1:14" s="25" customFormat="1" ht="20.25" thickBot="1">
      <c r="A24" s="106">
        <v>68505514</v>
      </c>
      <c r="B24" s="107">
        <v>8690637959707</v>
      </c>
      <c r="C24" s="106">
        <v>68505514</v>
      </c>
      <c r="D24" s="384" t="s">
        <v>252</v>
      </c>
      <c r="E24" s="96">
        <v>112</v>
      </c>
      <c r="F24" s="96">
        <v>6000</v>
      </c>
      <c r="G24" s="385">
        <v>126.26</v>
      </c>
      <c r="H24" s="386">
        <v>26.32</v>
      </c>
      <c r="I24" s="387">
        <f>KAPAK!$O$3</f>
        <v>5</v>
      </c>
      <c r="J24" s="388">
        <v>0.08</v>
      </c>
      <c r="K24" s="389">
        <f t="shared" si="0"/>
        <v>95.447105568000012</v>
      </c>
      <c r="L24" s="389">
        <f>(K24+(K24*KAPAK!$Q$3))</f>
        <v>119.30888196000001</v>
      </c>
      <c r="M24" s="85" t="str">
        <f t="shared" si="1"/>
        <v>FİYAT DEĞİŞİKLİĞİ</v>
      </c>
      <c r="N24" s="77">
        <v>46.705344000000004</v>
      </c>
    </row>
    <row r="25" spans="1:14" s="25" customFormat="1" ht="20.25" thickBot="1">
      <c r="A25" s="171">
        <v>68489660</v>
      </c>
      <c r="B25" s="172">
        <v>8690637959806</v>
      </c>
      <c r="C25" s="171">
        <v>68489660</v>
      </c>
      <c r="D25" s="414" t="s">
        <v>253</v>
      </c>
      <c r="E25" s="401">
        <v>72</v>
      </c>
      <c r="F25" s="401">
        <v>8000</v>
      </c>
      <c r="G25" s="385">
        <v>166.8</v>
      </c>
      <c r="H25" s="386">
        <v>31.77</v>
      </c>
      <c r="I25" s="387">
        <f>KAPAK!$O$3</f>
        <v>5</v>
      </c>
      <c r="J25" s="410">
        <v>0.08</v>
      </c>
      <c r="K25" s="403">
        <f t="shared" si="0"/>
        <v>116.76663864000002</v>
      </c>
      <c r="L25" s="403">
        <f>(K25+(K25*KAPAK!$Q$3))</f>
        <v>145.95829830000002</v>
      </c>
      <c r="M25" s="85" t="str">
        <f t="shared" si="1"/>
        <v>FİYAT DEĞİŞİKLİĞİ</v>
      </c>
      <c r="N25" s="77">
        <v>62.530734167999988</v>
      </c>
    </row>
    <row r="26" spans="1:14" ht="20.25" thickBot="1">
      <c r="A26" s="104">
        <v>68282993</v>
      </c>
      <c r="B26" s="105">
        <v>8690637959288</v>
      </c>
      <c r="C26" s="104">
        <v>68282993</v>
      </c>
      <c r="D26" s="392" t="s">
        <v>254</v>
      </c>
      <c r="E26" s="415">
        <v>6</v>
      </c>
      <c r="F26" s="93">
        <v>3060</v>
      </c>
      <c r="G26" s="385">
        <v>77</v>
      </c>
      <c r="H26" s="386">
        <v>11.19</v>
      </c>
      <c r="I26" s="387">
        <f>KAPAK!$O$3</f>
        <v>5</v>
      </c>
      <c r="J26" s="411">
        <v>0.08</v>
      </c>
      <c r="K26" s="412">
        <f t="shared" si="0"/>
        <v>70.161676200000016</v>
      </c>
      <c r="L26" s="412">
        <f>(K26+(K26*KAPAK!$Q$3))</f>
        <v>87.702095250000013</v>
      </c>
      <c r="M26" s="86" t="str">
        <f t="shared" si="1"/>
        <v>FİYAT DEĞİŞİKLİĞİ</v>
      </c>
      <c r="N26" s="77">
        <v>31.790158749999993</v>
      </c>
    </row>
    <row r="27" spans="1:14" ht="20.25" thickBot="1">
      <c r="A27" s="106">
        <v>68283003</v>
      </c>
      <c r="B27" s="107">
        <v>8690637959295</v>
      </c>
      <c r="C27" s="106">
        <v>68283003</v>
      </c>
      <c r="D27" s="384" t="s">
        <v>255</v>
      </c>
      <c r="E27" s="416">
        <v>6</v>
      </c>
      <c r="F27" s="96">
        <v>3060</v>
      </c>
      <c r="G27" s="385">
        <v>77</v>
      </c>
      <c r="H27" s="386">
        <v>11.19</v>
      </c>
      <c r="I27" s="387">
        <f>KAPAK!$O$3</f>
        <v>5</v>
      </c>
      <c r="J27" s="388">
        <v>0.08</v>
      </c>
      <c r="K27" s="389">
        <f t="shared" si="0"/>
        <v>70.161676200000016</v>
      </c>
      <c r="L27" s="389">
        <f>(K27+(K27*KAPAK!$Q$3))</f>
        <v>87.702095250000013</v>
      </c>
      <c r="M27" s="86" t="str">
        <f t="shared" si="1"/>
        <v>FİYAT DEĞİŞİKLİĞİ</v>
      </c>
      <c r="N27" s="77">
        <v>31.790158749999993</v>
      </c>
    </row>
    <row r="28" spans="1:14" ht="20.25" thickBot="1">
      <c r="A28" s="171">
        <v>20035748</v>
      </c>
      <c r="B28" s="172">
        <v>8690637064302</v>
      </c>
      <c r="C28" s="171">
        <v>20035748</v>
      </c>
      <c r="D28" s="414" t="s">
        <v>38</v>
      </c>
      <c r="E28" s="401">
        <v>16</v>
      </c>
      <c r="F28" s="401">
        <v>1000</v>
      </c>
      <c r="G28" s="385">
        <v>31.98</v>
      </c>
      <c r="H28" s="386">
        <v>14.1</v>
      </c>
      <c r="I28" s="387">
        <f>KAPAK!$O$3</f>
        <v>5</v>
      </c>
      <c r="J28" s="410">
        <v>0.08</v>
      </c>
      <c r="K28" s="403">
        <f t="shared" si="0"/>
        <v>28.185061320000003</v>
      </c>
      <c r="L28" s="403">
        <f>(K28+(K28*KAPAK!$Q$3))</f>
        <v>35.23132665</v>
      </c>
      <c r="M28" s="86" t="str">
        <f t="shared" si="1"/>
        <v>FİYAT DEĞİŞİKLİĞİ</v>
      </c>
      <c r="N28" s="77">
        <v>12.173970319999997</v>
      </c>
    </row>
    <row r="29" spans="1:14" ht="20.25" thickBot="1">
      <c r="A29" s="144">
        <v>20036880</v>
      </c>
      <c r="B29" s="105">
        <v>8690637067655</v>
      </c>
      <c r="C29" s="144">
        <v>20036880</v>
      </c>
      <c r="D29" s="417" t="s">
        <v>38</v>
      </c>
      <c r="E29" s="396">
        <v>6</v>
      </c>
      <c r="F29" s="396">
        <v>3000</v>
      </c>
      <c r="G29" s="385">
        <v>73.81</v>
      </c>
      <c r="H29" s="386">
        <v>25.36</v>
      </c>
      <c r="I29" s="387">
        <f>KAPAK!$O$3</f>
        <v>5</v>
      </c>
      <c r="J29" s="397">
        <v>0.08</v>
      </c>
      <c r="K29" s="398">
        <f t="shared" si="0"/>
        <v>56.524170384000008</v>
      </c>
      <c r="L29" s="398">
        <f>(K29+(K29*KAPAK!$Q$3))</f>
        <v>70.655212980000016</v>
      </c>
      <c r="M29" s="86" t="str">
        <f t="shared" si="1"/>
        <v>FİYAT DEĞİŞİKLİĞİ</v>
      </c>
      <c r="N29" s="77">
        <v>28.700649120000001</v>
      </c>
    </row>
    <row r="30" spans="1:14" ht="20.25" thickBot="1">
      <c r="A30" s="149">
        <v>20036882</v>
      </c>
      <c r="B30" s="109">
        <v>8690637067679</v>
      </c>
      <c r="C30" s="149">
        <v>20036882</v>
      </c>
      <c r="D30" s="418" t="s">
        <v>37</v>
      </c>
      <c r="E30" s="98">
        <v>6</v>
      </c>
      <c r="F30" s="98">
        <v>3000</v>
      </c>
      <c r="G30" s="385">
        <v>73.81</v>
      </c>
      <c r="H30" s="386">
        <v>25.36</v>
      </c>
      <c r="I30" s="387">
        <f>KAPAK!$O$3</f>
        <v>5</v>
      </c>
      <c r="J30" s="419">
        <v>0.08</v>
      </c>
      <c r="K30" s="420">
        <f t="shared" si="0"/>
        <v>56.524170384000008</v>
      </c>
      <c r="L30" s="420">
        <f>(K30+(K30*KAPAK!$Q$3))</f>
        <v>70.655212980000016</v>
      </c>
      <c r="M30" s="86" t="str">
        <f t="shared" si="1"/>
        <v>FİYAT DEĞİŞİKLİĞİ</v>
      </c>
      <c r="N30" s="77">
        <v>28.700649120000001</v>
      </c>
    </row>
    <row r="31" spans="1:14" ht="20.25" thickBot="1">
      <c r="A31" s="104">
        <v>32013582</v>
      </c>
      <c r="B31" s="105">
        <v>8690637728037</v>
      </c>
      <c r="C31" s="104">
        <v>32013582</v>
      </c>
      <c r="D31" s="392" t="s">
        <v>94</v>
      </c>
      <c r="E31" s="93">
        <v>4</v>
      </c>
      <c r="F31" s="93">
        <v>5000</v>
      </c>
      <c r="G31" s="385">
        <v>93.89</v>
      </c>
      <c r="H31" s="386">
        <v>16.010000000000002</v>
      </c>
      <c r="I31" s="387">
        <f>KAPAK!$O$3</f>
        <v>5</v>
      </c>
      <c r="J31" s="411">
        <v>0.08</v>
      </c>
      <c r="K31" s="412">
        <f t="shared" si="0"/>
        <v>80.908524486000005</v>
      </c>
      <c r="L31" s="412">
        <f>(K31+(K31*KAPAK!$Q$3))</f>
        <v>101.13565560750001</v>
      </c>
      <c r="M31" s="86" t="str">
        <f t="shared" si="1"/>
        <v>FİYAT DEĞİŞİKLİĞİ</v>
      </c>
      <c r="N31" s="77">
        <v>40.393149940000001</v>
      </c>
    </row>
    <row r="32" spans="1:14" ht="20.25" thickBot="1">
      <c r="A32" s="106">
        <v>32013617</v>
      </c>
      <c r="B32" s="107">
        <v>8690637728068</v>
      </c>
      <c r="C32" s="106">
        <v>32013617</v>
      </c>
      <c r="D32" s="384" t="s">
        <v>95</v>
      </c>
      <c r="E32" s="96">
        <v>4</v>
      </c>
      <c r="F32" s="96">
        <v>5000</v>
      </c>
      <c r="G32" s="385">
        <v>93.89</v>
      </c>
      <c r="H32" s="386">
        <v>16.010000000000002</v>
      </c>
      <c r="I32" s="387">
        <f>KAPAK!$O$3</f>
        <v>5</v>
      </c>
      <c r="J32" s="388">
        <v>0.08</v>
      </c>
      <c r="K32" s="389">
        <f t="shared" si="0"/>
        <v>80.908524486000005</v>
      </c>
      <c r="L32" s="389">
        <f>(K32+(K32*KAPAK!$Q$3))</f>
        <v>101.13565560750001</v>
      </c>
      <c r="M32" s="86" t="str">
        <f t="shared" si="1"/>
        <v>FİYAT DEĞİŞİKLİĞİ</v>
      </c>
      <c r="N32" s="77">
        <v>40.393149940000001</v>
      </c>
    </row>
    <row r="33" spans="1:14" s="25" customFormat="1" ht="20.25" thickBot="1">
      <c r="A33" s="104">
        <v>21127409</v>
      </c>
      <c r="B33" s="105">
        <v>8690637712111</v>
      </c>
      <c r="C33" s="104">
        <v>21127409</v>
      </c>
      <c r="D33" s="392" t="s">
        <v>84</v>
      </c>
      <c r="E33" s="93">
        <v>9</v>
      </c>
      <c r="F33" s="93">
        <v>1440</v>
      </c>
      <c r="G33" s="385">
        <v>61.02</v>
      </c>
      <c r="H33" s="386">
        <v>21.8</v>
      </c>
      <c r="I33" s="387">
        <f>KAPAK!$O$3</f>
        <v>5</v>
      </c>
      <c r="J33" s="411">
        <v>0.08</v>
      </c>
      <c r="K33" s="412">
        <f t="shared" si="0"/>
        <v>48.958298640000002</v>
      </c>
      <c r="L33" s="412">
        <f>(K33+(K33*KAPAK!$Q$3))</f>
        <v>61.197873300000005</v>
      </c>
      <c r="M33" s="85" t="str">
        <f t="shared" si="1"/>
        <v>FİYAT DEĞİŞİKLİĞİ</v>
      </c>
      <c r="N33" s="77">
        <v>26.520281699999998</v>
      </c>
    </row>
    <row r="34" spans="1:14" s="25" customFormat="1" ht="20.25" thickBot="1">
      <c r="A34" s="108">
        <v>21127401</v>
      </c>
      <c r="B34" s="105">
        <v>8690637712135</v>
      </c>
      <c r="C34" s="108">
        <v>21127401</v>
      </c>
      <c r="D34" s="94" t="s">
        <v>85</v>
      </c>
      <c r="E34" s="95">
        <v>9</v>
      </c>
      <c r="F34" s="95">
        <v>1440</v>
      </c>
      <c r="G34" s="385">
        <v>61.02</v>
      </c>
      <c r="H34" s="386">
        <v>21.8</v>
      </c>
      <c r="I34" s="387">
        <f>KAPAK!$O$3</f>
        <v>5</v>
      </c>
      <c r="J34" s="390">
        <v>0.08</v>
      </c>
      <c r="K34" s="391">
        <f t="shared" si="0"/>
        <v>48.958298640000002</v>
      </c>
      <c r="L34" s="391">
        <f>(K34+(K34*KAPAK!$Q$3))</f>
        <v>61.197873300000005</v>
      </c>
      <c r="M34" s="85" t="str">
        <f t="shared" si="1"/>
        <v>FİYAT DEĞİŞİKLİĞİ</v>
      </c>
      <c r="N34" s="77">
        <v>26.520281699999998</v>
      </c>
    </row>
    <row r="35" spans="1:14" s="25" customFormat="1" ht="20.25" thickBot="1">
      <c r="A35" s="108">
        <v>21127848</v>
      </c>
      <c r="B35" s="105">
        <v>8690637712098</v>
      </c>
      <c r="C35" s="108">
        <v>21127848</v>
      </c>
      <c r="D35" s="94" t="s">
        <v>86</v>
      </c>
      <c r="E35" s="95">
        <v>9</v>
      </c>
      <c r="F35" s="93">
        <v>1440</v>
      </c>
      <c r="G35" s="385">
        <v>61.02</v>
      </c>
      <c r="H35" s="386">
        <v>21.8</v>
      </c>
      <c r="I35" s="387">
        <f>KAPAK!$O$3</f>
        <v>5</v>
      </c>
      <c r="J35" s="419">
        <v>0.08</v>
      </c>
      <c r="K35" s="391">
        <f t="shared" si="0"/>
        <v>48.958298640000002</v>
      </c>
      <c r="L35" s="391">
        <f>(K35+(K35*KAPAK!$Q$3))</f>
        <v>61.197873300000005</v>
      </c>
      <c r="M35" s="89" t="str">
        <f t="shared" si="1"/>
        <v>FİYAT DEĞİŞİKLİĞİ</v>
      </c>
      <c r="N35" s="77">
        <v>26.520281699999998</v>
      </c>
    </row>
    <row r="36" spans="1:14" s="25" customFormat="1" ht="20.25" thickBot="1">
      <c r="A36" s="108">
        <v>68806325</v>
      </c>
      <c r="B36" s="105">
        <v>8683130013694</v>
      </c>
      <c r="C36" s="108">
        <v>68806325</v>
      </c>
      <c r="D36" s="94" t="s">
        <v>653</v>
      </c>
      <c r="E36" s="95">
        <v>9</v>
      </c>
      <c r="F36" s="93">
        <v>1440</v>
      </c>
      <c r="G36" s="385">
        <v>61.02</v>
      </c>
      <c r="H36" s="386">
        <v>21.8</v>
      </c>
      <c r="I36" s="387">
        <f>KAPAK!$O$3</f>
        <v>5</v>
      </c>
      <c r="J36" s="419">
        <v>0.08</v>
      </c>
      <c r="K36" s="391">
        <f t="shared" si="0"/>
        <v>48.958298640000002</v>
      </c>
      <c r="L36" s="391">
        <f>(K36+(K36*KAPAK!$Q$3))</f>
        <v>61.197873300000005</v>
      </c>
      <c r="M36" s="89" t="str">
        <f t="shared" si="1"/>
        <v>FİYAT DEĞİŞİKLİĞİ</v>
      </c>
      <c r="N36" s="77">
        <v>26.520281699999998</v>
      </c>
    </row>
    <row r="37" spans="1:14" s="25" customFormat="1" ht="20.25" thickBot="1">
      <c r="A37" s="106">
        <v>21127366</v>
      </c>
      <c r="B37" s="107">
        <v>8690637712302</v>
      </c>
      <c r="C37" s="106">
        <v>21127366</v>
      </c>
      <c r="D37" s="384" t="s">
        <v>87</v>
      </c>
      <c r="E37" s="96">
        <v>9</v>
      </c>
      <c r="F37" s="96">
        <v>1440</v>
      </c>
      <c r="G37" s="385">
        <v>61.02</v>
      </c>
      <c r="H37" s="386">
        <v>21.8</v>
      </c>
      <c r="I37" s="387">
        <f>KAPAK!$O$3</f>
        <v>5</v>
      </c>
      <c r="J37" s="388">
        <v>0.08</v>
      </c>
      <c r="K37" s="389">
        <f t="shared" si="0"/>
        <v>48.958298640000002</v>
      </c>
      <c r="L37" s="389">
        <f>(K37+(K37*KAPAK!$Q$3))</f>
        <v>61.197873300000005</v>
      </c>
      <c r="M37" s="89" t="str">
        <f t="shared" si="1"/>
        <v>FİYAT DEĞİŞİKLİĞİ</v>
      </c>
      <c r="N37" s="77">
        <v>26.520281699999998</v>
      </c>
    </row>
    <row r="38" spans="1:14" s="25" customFormat="1" ht="20.25" thickBot="1">
      <c r="A38" s="68">
        <v>69652911</v>
      </c>
      <c r="B38" s="151">
        <v>8683130038864</v>
      </c>
      <c r="C38" s="68">
        <v>69652911</v>
      </c>
      <c r="D38" s="384" t="s">
        <v>786</v>
      </c>
      <c r="E38" s="96">
        <v>9</v>
      </c>
      <c r="F38" s="96">
        <v>1440</v>
      </c>
      <c r="G38" s="385">
        <v>61.02</v>
      </c>
      <c r="H38" s="386">
        <v>21.8</v>
      </c>
      <c r="I38" s="387">
        <f>KAPAK!$O$3</f>
        <v>5</v>
      </c>
      <c r="J38" s="388">
        <v>0.08</v>
      </c>
      <c r="K38" s="389">
        <f t="shared" si="0"/>
        <v>48.958298640000002</v>
      </c>
      <c r="L38" s="389">
        <f>(K38+(K38*KAPAK!$Q$3))</f>
        <v>61.197873300000005</v>
      </c>
      <c r="M38" s="89" t="str">
        <f t="shared" si="1"/>
        <v>FİYAT DEĞİŞİKLİĞİ</v>
      </c>
      <c r="N38" s="77">
        <v>26.520281699999998</v>
      </c>
    </row>
    <row r="39" spans="1:14" s="25" customFormat="1" ht="20.25" thickBot="1">
      <c r="A39" s="104">
        <v>68229460</v>
      </c>
      <c r="B39" s="105">
        <v>8690637956997</v>
      </c>
      <c r="C39" s="104">
        <v>68229460</v>
      </c>
      <c r="D39" s="392" t="s">
        <v>262</v>
      </c>
      <c r="E39" s="93">
        <v>9</v>
      </c>
      <c r="F39" s="93">
        <v>1200</v>
      </c>
      <c r="G39" s="385">
        <v>61.02</v>
      </c>
      <c r="H39" s="386">
        <v>35.35</v>
      </c>
      <c r="I39" s="387">
        <f>KAPAK!$O$3</f>
        <v>5</v>
      </c>
      <c r="J39" s="397">
        <v>0.08</v>
      </c>
      <c r="K39" s="412">
        <f t="shared" si="0"/>
        <v>40.475115180000003</v>
      </c>
      <c r="L39" s="412">
        <f>(K39+(K39*KAPAK!$Q$3))</f>
        <v>50.593893975</v>
      </c>
      <c r="M39" s="89" t="str">
        <f t="shared" si="1"/>
        <v>FİYAT DEĞİŞİKLİĞİ</v>
      </c>
      <c r="N39" s="77">
        <v>25.733761196</v>
      </c>
    </row>
    <row r="40" spans="1:14" s="25" customFormat="1" ht="20.25" thickBot="1">
      <c r="A40" s="108">
        <v>68229462</v>
      </c>
      <c r="B40" s="109">
        <v>8690637956980</v>
      </c>
      <c r="C40" s="108">
        <v>68229462</v>
      </c>
      <c r="D40" s="94" t="s">
        <v>263</v>
      </c>
      <c r="E40" s="95">
        <v>9</v>
      </c>
      <c r="F40" s="95">
        <v>1200</v>
      </c>
      <c r="G40" s="385">
        <v>61.02</v>
      </c>
      <c r="H40" s="386">
        <v>35.35</v>
      </c>
      <c r="I40" s="387">
        <f>KAPAK!$O$3</f>
        <v>5</v>
      </c>
      <c r="J40" s="419">
        <v>0.08</v>
      </c>
      <c r="K40" s="391">
        <f t="shared" si="0"/>
        <v>40.475115180000003</v>
      </c>
      <c r="L40" s="391">
        <f>(K40+(K40*KAPAK!$Q$3))</f>
        <v>50.593893975</v>
      </c>
      <c r="M40" s="89" t="str">
        <f t="shared" si="1"/>
        <v>FİYAT DEĞİŞİKLİĞİ</v>
      </c>
      <c r="N40" s="77">
        <v>25.733761196</v>
      </c>
    </row>
    <row r="41" spans="1:14" s="25" customFormat="1" ht="20.25" thickBot="1">
      <c r="A41" s="108">
        <v>68229466</v>
      </c>
      <c r="B41" s="109">
        <v>8690637957000</v>
      </c>
      <c r="C41" s="108">
        <v>68229466</v>
      </c>
      <c r="D41" s="94" t="s">
        <v>264</v>
      </c>
      <c r="E41" s="95">
        <v>9</v>
      </c>
      <c r="F41" s="95">
        <v>1200</v>
      </c>
      <c r="G41" s="385">
        <v>61.02</v>
      </c>
      <c r="H41" s="386">
        <v>35.35</v>
      </c>
      <c r="I41" s="387">
        <f>KAPAK!$O$3</f>
        <v>5</v>
      </c>
      <c r="J41" s="390">
        <v>0.08</v>
      </c>
      <c r="K41" s="391">
        <f t="shared" si="0"/>
        <v>40.475115180000003</v>
      </c>
      <c r="L41" s="391">
        <f>(K41+(K41*KAPAK!$Q$3))</f>
        <v>50.593893975</v>
      </c>
      <c r="M41" s="89" t="str">
        <f t="shared" si="1"/>
        <v>FİYAT DEĞİŞİKLİĞİ</v>
      </c>
      <c r="N41" s="77">
        <v>25.733761196</v>
      </c>
    </row>
    <row r="42" spans="1:14" s="25" customFormat="1" ht="20.25" thickBot="1">
      <c r="A42" s="171">
        <v>68397582</v>
      </c>
      <c r="B42" s="172">
        <v>8690637973192</v>
      </c>
      <c r="C42" s="171">
        <v>68397582</v>
      </c>
      <c r="D42" s="414" t="s">
        <v>277</v>
      </c>
      <c r="E42" s="401">
        <v>9</v>
      </c>
      <c r="F42" s="401">
        <v>1200</v>
      </c>
      <c r="G42" s="385">
        <v>61.02</v>
      </c>
      <c r="H42" s="386">
        <v>35.35</v>
      </c>
      <c r="I42" s="387">
        <f>KAPAK!$O$3</f>
        <v>5</v>
      </c>
      <c r="J42" s="410">
        <v>0.08</v>
      </c>
      <c r="K42" s="403">
        <f t="shared" si="0"/>
        <v>40.475115180000003</v>
      </c>
      <c r="L42" s="403">
        <f>(K42+(K42*KAPAK!$Q$3))</f>
        <v>50.593893975</v>
      </c>
      <c r="M42" s="89" t="str">
        <f t="shared" si="1"/>
        <v>FİYAT DEĞİŞİKLİĞİ</v>
      </c>
      <c r="N42" s="77">
        <v>25.733761196</v>
      </c>
    </row>
    <row r="43" spans="1:14" s="25" customFormat="1" ht="20.25" thickBot="1">
      <c r="A43" s="108">
        <v>67771771</v>
      </c>
      <c r="B43" s="109">
        <v>8690637907678</v>
      </c>
      <c r="C43" s="108">
        <v>67771771</v>
      </c>
      <c r="D43" s="94" t="s">
        <v>182</v>
      </c>
      <c r="E43" s="95">
        <v>9</v>
      </c>
      <c r="F43" s="95">
        <v>1200</v>
      </c>
      <c r="G43" s="385">
        <v>61.02</v>
      </c>
      <c r="H43" s="386">
        <v>35.35</v>
      </c>
      <c r="I43" s="387">
        <f>KAPAK!$O$3</f>
        <v>5</v>
      </c>
      <c r="J43" s="419">
        <v>0.08</v>
      </c>
      <c r="K43" s="420">
        <f t="shared" si="0"/>
        <v>40.475115180000003</v>
      </c>
      <c r="L43" s="420">
        <f>(K43+(K43*KAPAK!$Q$3))</f>
        <v>50.593893975</v>
      </c>
      <c r="M43" s="85" t="str">
        <f t="shared" si="1"/>
        <v>FİYAT DEĞİŞİKLİĞİ</v>
      </c>
      <c r="N43" s="77">
        <v>25.733761196</v>
      </c>
    </row>
    <row r="44" spans="1:14" s="25" customFormat="1" ht="20.25" thickBot="1">
      <c r="A44" s="106">
        <v>67771777</v>
      </c>
      <c r="B44" s="107">
        <v>8690637907630</v>
      </c>
      <c r="C44" s="106">
        <v>67771777</v>
      </c>
      <c r="D44" s="384" t="s">
        <v>221</v>
      </c>
      <c r="E44" s="96">
        <v>9</v>
      </c>
      <c r="F44" s="96">
        <v>1200</v>
      </c>
      <c r="G44" s="385">
        <v>61.02</v>
      </c>
      <c r="H44" s="386">
        <v>35.35</v>
      </c>
      <c r="I44" s="387">
        <f>KAPAK!$O$3</f>
        <v>5</v>
      </c>
      <c r="J44" s="388">
        <v>0.08</v>
      </c>
      <c r="K44" s="389">
        <f t="shared" si="0"/>
        <v>40.475115180000003</v>
      </c>
      <c r="L44" s="389">
        <f>(K44+(K44*KAPAK!$Q$3))</f>
        <v>50.593893975</v>
      </c>
      <c r="M44" s="85" t="str">
        <f t="shared" si="1"/>
        <v>FİYAT DEĞİŞİKLİĞİ</v>
      </c>
      <c r="N44" s="77">
        <v>25.733761196</v>
      </c>
    </row>
    <row r="45" spans="1:14" s="25" customFormat="1" ht="20.25" thickBot="1">
      <c r="A45" s="99">
        <v>68282956</v>
      </c>
      <c r="B45" s="164">
        <v>8690637959189</v>
      </c>
      <c r="C45" s="99">
        <v>68282956</v>
      </c>
      <c r="D45" s="392" t="s">
        <v>297</v>
      </c>
      <c r="E45" s="93">
        <v>6</v>
      </c>
      <c r="F45" s="93">
        <v>2570</v>
      </c>
      <c r="G45" s="385">
        <v>84.08</v>
      </c>
      <c r="H45" s="386">
        <v>20</v>
      </c>
      <c r="I45" s="387">
        <f>KAPAK!$O$3</f>
        <v>5</v>
      </c>
      <c r="J45" s="411">
        <v>0.08</v>
      </c>
      <c r="K45" s="412">
        <f t="shared" si="0"/>
        <v>69.012864000000008</v>
      </c>
      <c r="L45" s="412">
        <f>(K45+(K45*KAPAK!$Q$3))</f>
        <v>86.266080000000017</v>
      </c>
      <c r="M45" s="85" t="str">
        <f t="shared" si="1"/>
        <v>FİYAT DEĞİŞİKLİĞİ</v>
      </c>
      <c r="N45" s="77">
        <v>35.122050999999999</v>
      </c>
    </row>
    <row r="46" spans="1:14" s="25" customFormat="1" ht="20.25" thickBot="1">
      <c r="A46" s="97">
        <v>68282961</v>
      </c>
      <c r="B46" s="163">
        <v>8690637959202</v>
      </c>
      <c r="C46" s="97">
        <v>68282961</v>
      </c>
      <c r="D46" s="94" t="s">
        <v>298</v>
      </c>
      <c r="E46" s="95">
        <v>6</v>
      </c>
      <c r="F46" s="95">
        <v>2570</v>
      </c>
      <c r="G46" s="385">
        <v>84.08</v>
      </c>
      <c r="H46" s="386">
        <v>20</v>
      </c>
      <c r="I46" s="387">
        <f>KAPAK!$O$3</f>
        <v>5</v>
      </c>
      <c r="J46" s="390">
        <v>0.08</v>
      </c>
      <c r="K46" s="391">
        <f t="shared" si="0"/>
        <v>69.012864000000008</v>
      </c>
      <c r="L46" s="391">
        <f>(K46+(K46*KAPAK!$Q$3))</f>
        <v>86.266080000000017</v>
      </c>
      <c r="M46" s="85" t="str">
        <f t="shared" si="1"/>
        <v>FİYAT DEĞİŞİKLİĞİ</v>
      </c>
      <c r="N46" s="77">
        <v>35.122050999999999</v>
      </c>
    </row>
    <row r="47" spans="1:14" s="25" customFormat="1" ht="20.25" thickBot="1">
      <c r="A47" s="100">
        <v>68282959</v>
      </c>
      <c r="B47" s="165">
        <v>8690637959196</v>
      </c>
      <c r="C47" s="100">
        <v>68282959</v>
      </c>
      <c r="D47" s="384" t="s">
        <v>785</v>
      </c>
      <c r="E47" s="96">
        <v>6</v>
      </c>
      <c r="F47" s="96">
        <v>2570</v>
      </c>
      <c r="G47" s="385">
        <v>84.08</v>
      </c>
      <c r="H47" s="386">
        <v>20</v>
      </c>
      <c r="I47" s="387">
        <f>KAPAK!$O$3</f>
        <v>5</v>
      </c>
      <c r="J47" s="388">
        <v>0.08</v>
      </c>
      <c r="K47" s="389">
        <f t="shared" si="0"/>
        <v>69.012864000000008</v>
      </c>
      <c r="L47" s="389">
        <f>(K47+(K47*KAPAK!$Q$3))</f>
        <v>86.266080000000017</v>
      </c>
      <c r="M47" s="85" t="str">
        <f t="shared" si="1"/>
        <v>FİYAT DEĞİŞİKLİĞİ</v>
      </c>
      <c r="N47" s="77">
        <v>35.122050999999999</v>
      </c>
    </row>
    <row r="48" spans="1:14" s="25" customFormat="1" ht="20.25" thickBot="1">
      <c r="A48" s="68">
        <v>68865027</v>
      </c>
      <c r="B48" s="151">
        <v>8683130022382</v>
      </c>
      <c r="C48" s="68">
        <v>68865027</v>
      </c>
      <c r="D48" s="392" t="s">
        <v>783</v>
      </c>
      <c r="E48" s="93">
        <v>6</v>
      </c>
      <c r="F48" s="93">
        <v>1690</v>
      </c>
      <c r="G48" s="385">
        <v>73</v>
      </c>
      <c r="H48" s="386">
        <v>31.64</v>
      </c>
      <c r="I48" s="387">
        <f>KAPAK!$O$3</f>
        <v>5</v>
      </c>
      <c r="J48" s="411">
        <v>0.08</v>
      </c>
      <c r="K48" s="412">
        <f t="shared" si="0"/>
        <v>51.2002728</v>
      </c>
      <c r="L48" s="412">
        <f>(K48+(K48*KAPAK!$Q$3))</f>
        <v>64.000341000000006</v>
      </c>
      <c r="M48" s="85" t="str">
        <f t="shared" si="1"/>
        <v>FİYAT DEĞİŞİKLİĞİ</v>
      </c>
      <c r="N48" s="77">
        <v>35.122050999999999</v>
      </c>
    </row>
    <row r="49" spans="1:14" s="25" customFormat="1" ht="20.25" thickBot="1">
      <c r="A49" s="68">
        <v>68865025</v>
      </c>
      <c r="B49" s="151">
        <v>8683130022375</v>
      </c>
      <c r="C49" s="68">
        <v>68865025</v>
      </c>
      <c r="D49" s="94" t="s">
        <v>784</v>
      </c>
      <c r="E49" s="95">
        <v>6</v>
      </c>
      <c r="F49" s="95">
        <v>1690</v>
      </c>
      <c r="G49" s="385">
        <v>73</v>
      </c>
      <c r="H49" s="386">
        <v>31.64</v>
      </c>
      <c r="I49" s="387">
        <f>KAPAK!$O$3</f>
        <v>5</v>
      </c>
      <c r="J49" s="390">
        <v>0.08</v>
      </c>
      <c r="K49" s="391">
        <f t="shared" si="0"/>
        <v>51.2002728</v>
      </c>
      <c r="L49" s="391">
        <f>(K49+(K49*KAPAK!$Q$3))</f>
        <v>64.000341000000006</v>
      </c>
      <c r="M49" s="85" t="str">
        <f t="shared" si="1"/>
        <v>FİYAT DEĞİŞİKLİĞİ</v>
      </c>
      <c r="N49" s="77">
        <v>35.122050999999999</v>
      </c>
    </row>
    <row r="50" spans="1:14" s="25" customFormat="1" ht="20.25" thickBot="1">
      <c r="A50" s="298">
        <v>68880385</v>
      </c>
      <c r="B50" s="168">
        <v>8683130024188</v>
      </c>
      <c r="C50" s="298">
        <v>68880385</v>
      </c>
      <c r="D50" s="418" t="s">
        <v>666</v>
      </c>
      <c r="E50" s="98">
        <v>12</v>
      </c>
      <c r="F50" s="98">
        <v>450</v>
      </c>
      <c r="G50" s="385">
        <v>47.14</v>
      </c>
      <c r="H50" s="386">
        <v>19.939999999999998</v>
      </c>
      <c r="I50" s="387">
        <f>KAPAK!$O$3</f>
        <v>5</v>
      </c>
      <c r="J50" s="419">
        <v>0.08</v>
      </c>
      <c r="K50" s="420">
        <f t="shared" si="0"/>
        <v>38.721531384000002</v>
      </c>
      <c r="L50" s="420">
        <f>(K50+(K50*KAPAK!$Q$3))</f>
        <v>48.401914230000003</v>
      </c>
      <c r="M50" s="85"/>
      <c r="N50" s="77"/>
    </row>
    <row r="51" spans="1:14" s="25" customFormat="1" ht="20.25" thickBot="1">
      <c r="A51" s="298">
        <v>68880383</v>
      </c>
      <c r="B51" s="168">
        <v>8683130024164</v>
      </c>
      <c r="C51" s="298">
        <v>68880383</v>
      </c>
      <c r="D51" s="418" t="s">
        <v>667</v>
      </c>
      <c r="E51" s="98">
        <v>12</v>
      </c>
      <c r="F51" s="98">
        <v>450</v>
      </c>
      <c r="G51" s="385">
        <v>47.14</v>
      </c>
      <c r="H51" s="386">
        <v>19.939999999999998</v>
      </c>
      <c r="I51" s="387">
        <f>KAPAK!$O$3</f>
        <v>5</v>
      </c>
      <c r="J51" s="390">
        <v>0.08</v>
      </c>
      <c r="K51" s="391">
        <f t="shared" si="0"/>
        <v>38.721531384000002</v>
      </c>
      <c r="L51" s="391">
        <f>(K51+(K51*KAPAK!$Q$3))</f>
        <v>48.401914230000003</v>
      </c>
      <c r="M51" s="85"/>
      <c r="N51" s="77"/>
    </row>
    <row r="52" spans="1:14" s="25" customFormat="1" ht="20.25" thickBot="1">
      <c r="A52" s="298">
        <v>68880387</v>
      </c>
      <c r="B52" s="168">
        <v>8683130024171</v>
      </c>
      <c r="C52" s="298">
        <v>68880387</v>
      </c>
      <c r="D52" s="418" t="s">
        <v>668</v>
      </c>
      <c r="E52" s="98">
        <v>12</v>
      </c>
      <c r="F52" s="98">
        <v>450</v>
      </c>
      <c r="G52" s="385">
        <v>47.14</v>
      </c>
      <c r="H52" s="386">
        <v>19.939999999999998</v>
      </c>
      <c r="I52" s="387">
        <f>KAPAK!$O$3</f>
        <v>5</v>
      </c>
      <c r="J52" s="390">
        <v>0.08</v>
      </c>
      <c r="K52" s="391">
        <f t="shared" si="0"/>
        <v>38.721531384000002</v>
      </c>
      <c r="L52" s="391">
        <f>(K52+(K52*KAPAK!$Q$3))</f>
        <v>48.401914230000003</v>
      </c>
      <c r="M52" s="85"/>
      <c r="N52" s="77"/>
    </row>
    <row r="53" spans="1:14" s="25" customFormat="1" ht="20.25" thickBot="1">
      <c r="A53" s="97">
        <v>69601273</v>
      </c>
      <c r="B53" s="163">
        <v>8683130023600</v>
      </c>
      <c r="C53" s="97">
        <v>69601273</v>
      </c>
      <c r="D53" s="94" t="s">
        <v>662</v>
      </c>
      <c r="E53" s="95">
        <v>12</v>
      </c>
      <c r="F53" s="95">
        <v>200</v>
      </c>
      <c r="G53" s="385">
        <v>46.09</v>
      </c>
      <c r="H53" s="386">
        <v>31</v>
      </c>
      <c r="I53" s="387">
        <f>KAPAK!$O$3</f>
        <v>5</v>
      </c>
      <c r="J53" s="390">
        <v>0.08</v>
      </c>
      <c r="K53" s="391">
        <f t="shared" si="0"/>
        <v>32.628954600000007</v>
      </c>
      <c r="L53" s="391">
        <f>(K53+(K53*KAPAK!$Q$3))</f>
        <v>40.786193250000011</v>
      </c>
      <c r="M53" s="85" t="str">
        <f t="shared" si="1"/>
        <v>FİYAT DEĞİŞİKLİĞİ</v>
      </c>
      <c r="N53" s="77">
        <v>25.4721467</v>
      </c>
    </row>
    <row r="54" spans="1:14" s="25" customFormat="1" ht="20.25" thickBot="1">
      <c r="A54" s="101">
        <v>69601271</v>
      </c>
      <c r="B54" s="175">
        <v>8683130023617</v>
      </c>
      <c r="C54" s="101">
        <v>69601271</v>
      </c>
      <c r="D54" s="421" t="s">
        <v>663</v>
      </c>
      <c r="E54" s="422">
        <v>12</v>
      </c>
      <c r="F54" s="422">
        <v>200</v>
      </c>
      <c r="G54" s="385">
        <v>46.09</v>
      </c>
      <c r="H54" s="386">
        <v>31</v>
      </c>
      <c r="I54" s="387">
        <f>KAPAK!$O$3</f>
        <v>5</v>
      </c>
      <c r="J54" s="423">
        <v>0.08</v>
      </c>
      <c r="K54" s="424">
        <f t="shared" si="0"/>
        <v>32.628954600000007</v>
      </c>
      <c r="L54" s="424">
        <f>(K54+(K54*KAPAK!$Q$3))</f>
        <v>40.786193250000011</v>
      </c>
      <c r="M54" s="85" t="str">
        <f t="shared" si="1"/>
        <v>FİYAT DEĞİŞİKLİĞİ</v>
      </c>
      <c r="N54" s="77">
        <v>25.4721467</v>
      </c>
    </row>
    <row r="55" spans="1:14" s="25" customFormat="1" ht="20.25" thickBot="1">
      <c r="A55" s="62">
        <v>68636549</v>
      </c>
      <c r="B55" s="69">
        <v>8690637505294</v>
      </c>
      <c r="C55" s="62">
        <v>68636549</v>
      </c>
      <c r="D55" s="94" t="s">
        <v>793</v>
      </c>
      <c r="E55" s="95">
        <v>20</v>
      </c>
      <c r="F55" s="95">
        <v>759</v>
      </c>
      <c r="G55" s="385">
        <v>24.69</v>
      </c>
      <c r="H55" s="386">
        <v>20.3</v>
      </c>
      <c r="I55" s="387">
        <f>KAPAK!$O$3</f>
        <v>5</v>
      </c>
      <c r="J55" s="390">
        <v>0.08</v>
      </c>
      <c r="K55" s="391">
        <f t="shared" si="0"/>
        <v>20.18955618</v>
      </c>
      <c r="L55" s="391">
        <f>(K55+(K55*KAPAK!$Q$3))</f>
        <v>25.236945224999999</v>
      </c>
      <c r="M55" s="85" t="str">
        <f t="shared" si="1"/>
        <v>FİYAT DEĞİŞİKLİĞİ</v>
      </c>
      <c r="N55" s="77">
        <v>10.484327416636251</v>
      </c>
    </row>
    <row r="56" spans="1:14" s="25" customFormat="1" ht="20.25" thickBot="1">
      <c r="A56" s="108">
        <v>67705466</v>
      </c>
      <c r="B56" s="109">
        <v>8690637895173</v>
      </c>
      <c r="C56" s="108">
        <v>67705466</v>
      </c>
      <c r="D56" s="94" t="s">
        <v>136</v>
      </c>
      <c r="E56" s="95">
        <v>20</v>
      </c>
      <c r="F56" s="95">
        <v>806</v>
      </c>
      <c r="G56" s="385">
        <v>24.69</v>
      </c>
      <c r="H56" s="386">
        <v>20.3</v>
      </c>
      <c r="I56" s="387">
        <f>KAPAK!$O$3</f>
        <v>5</v>
      </c>
      <c r="J56" s="390">
        <v>0.08</v>
      </c>
      <c r="K56" s="391">
        <f t="shared" si="0"/>
        <v>20.18955618</v>
      </c>
      <c r="L56" s="391">
        <f>(K56+(K56*KAPAK!$Q$3))</f>
        <v>25.236945224999999</v>
      </c>
      <c r="M56" s="85" t="str">
        <f t="shared" si="1"/>
        <v>FİYAT DEĞİŞİKLİĞİ</v>
      </c>
      <c r="N56" s="77">
        <v>10.484327416636251</v>
      </c>
    </row>
    <row r="57" spans="1:14" s="25" customFormat="1" ht="19.5" customHeight="1" thickBot="1">
      <c r="A57" s="108">
        <v>67705535</v>
      </c>
      <c r="B57" s="109">
        <v>8690637895180</v>
      </c>
      <c r="C57" s="108">
        <v>67705535</v>
      </c>
      <c r="D57" s="94" t="s">
        <v>24</v>
      </c>
      <c r="E57" s="95">
        <v>20</v>
      </c>
      <c r="F57" s="95">
        <v>806</v>
      </c>
      <c r="G57" s="385">
        <v>24.69</v>
      </c>
      <c r="H57" s="386">
        <v>20.3</v>
      </c>
      <c r="I57" s="387">
        <f>KAPAK!$O$3</f>
        <v>5</v>
      </c>
      <c r="J57" s="390">
        <v>0.08</v>
      </c>
      <c r="K57" s="391">
        <f t="shared" si="0"/>
        <v>20.18955618</v>
      </c>
      <c r="L57" s="391">
        <f>(K57+(K57*KAPAK!$Q$3))</f>
        <v>25.236945224999999</v>
      </c>
      <c r="M57" s="85" t="str">
        <f t="shared" si="1"/>
        <v>FİYAT DEĞİŞİKLİĞİ</v>
      </c>
      <c r="N57" s="77">
        <v>10.484327416636251</v>
      </c>
    </row>
    <row r="58" spans="1:14" s="25" customFormat="1" ht="20.25" thickBot="1">
      <c r="A58" s="108">
        <v>67705472</v>
      </c>
      <c r="B58" s="109">
        <v>8690637895159</v>
      </c>
      <c r="C58" s="108">
        <v>67705472</v>
      </c>
      <c r="D58" s="94" t="s">
        <v>25</v>
      </c>
      <c r="E58" s="95">
        <v>20</v>
      </c>
      <c r="F58" s="95">
        <v>806</v>
      </c>
      <c r="G58" s="385">
        <v>24.69</v>
      </c>
      <c r="H58" s="386">
        <v>20.3</v>
      </c>
      <c r="I58" s="387">
        <f>KAPAK!$O$3</f>
        <v>5</v>
      </c>
      <c r="J58" s="390">
        <v>0.08</v>
      </c>
      <c r="K58" s="391">
        <f t="shared" si="0"/>
        <v>20.18955618</v>
      </c>
      <c r="L58" s="391">
        <f>(K58+(K58*KAPAK!$Q$3))</f>
        <v>25.236945224999999</v>
      </c>
      <c r="M58" s="85" t="str">
        <f t="shared" si="1"/>
        <v>FİYAT DEĞİŞİKLİĞİ</v>
      </c>
      <c r="N58" s="77">
        <v>10.484327416636251</v>
      </c>
    </row>
    <row r="59" spans="1:14" ht="20.25" thickBot="1">
      <c r="A59" s="108">
        <v>67706287</v>
      </c>
      <c r="B59" s="109">
        <v>8690637895838</v>
      </c>
      <c r="C59" s="108">
        <v>67706287</v>
      </c>
      <c r="D59" s="94" t="s">
        <v>26</v>
      </c>
      <c r="E59" s="95">
        <v>20</v>
      </c>
      <c r="F59" s="95">
        <v>806</v>
      </c>
      <c r="G59" s="385">
        <v>24.69</v>
      </c>
      <c r="H59" s="386">
        <v>20.3</v>
      </c>
      <c r="I59" s="387">
        <f>KAPAK!$O$3</f>
        <v>5</v>
      </c>
      <c r="J59" s="390">
        <v>0.08</v>
      </c>
      <c r="K59" s="391">
        <f t="shared" si="0"/>
        <v>20.18955618</v>
      </c>
      <c r="L59" s="391">
        <f>(K59+(K59*KAPAK!$Q$3))</f>
        <v>25.236945224999999</v>
      </c>
      <c r="M59" s="86" t="str">
        <f t="shared" si="1"/>
        <v>FİYAT DEĞİŞİKLİĞİ</v>
      </c>
      <c r="N59" s="77">
        <v>10.484327416636251</v>
      </c>
    </row>
    <row r="60" spans="1:14" ht="20.25" thickBot="1">
      <c r="A60" s="106">
        <v>67705537</v>
      </c>
      <c r="B60" s="107">
        <v>8690637895166</v>
      </c>
      <c r="C60" s="106">
        <v>67705537</v>
      </c>
      <c r="D60" s="384" t="s">
        <v>23</v>
      </c>
      <c r="E60" s="96">
        <v>20</v>
      </c>
      <c r="F60" s="96">
        <v>806</v>
      </c>
      <c r="G60" s="385">
        <v>24.69</v>
      </c>
      <c r="H60" s="386">
        <v>20.3</v>
      </c>
      <c r="I60" s="387">
        <f>KAPAK!$O$3</f>
        <v>5</v>
      </c>
      <c r="J60" s="388">
        <v>0.08</v>
      </c>
      <c r="K60" s="389">
        <f t="shared" si="0"/>
        <v>20.18955618</v>
      </c>
      <c r="L60" s="389">
        <f>(K60+(K60*KAPAK!$Q$3))</f>
        <v>25.236945224999999</v>
      </c>
      <c r="M60" s="86" t="str">
        <f t="shared" si="1"/>
        <v>FİYAT DEĞİŞİKLİĞİ</v>
      </c>
      <c r="N60" s="77">
        <v>10.484327416636251</v>
      </c>
    </row>
    <row r="61" spans="1:14" ht="20.25" thickBot="1">
      <c r="A61" s="64">
        <v>67935987</v>
      </c>
      <c r="B61" s="70">
        <v>8690637929380</v>
      </c>
      <c r="C61" s="64">
        <v>67935987</v>
      </c>
      <c r="D61" s="384" t="s">
        <v>1715</v>
      </c>
      <c r="E61" s="96">
        <v>9</v>
      </c>
      <c r="F61" s="96">
        <v>1500</v>
      </c>
      <c r="G61" s="385">
        <v>49.38</v>
      </c>
      <c r="H61" s="386">
        <v>23</v>
      </c>
      <c r="I61" s="387">
        <f>KAPAK!$O$3</f>
        <v>5</v>
      </c>
      <c r="J61" s="388">
        <v>0.08</v>
      </c>
      <c r="K61" s="389">
        <f t="shared" si="0"/>
        <v>39.0111876</v>
      </c>
      <c r="L61" s="389">
        <f>(K61+(K61*KAPAK!$Q$3))</f>
        <v>48.763984499999999</v>
      </c>
      <c r="M61" s="86" t="str">
        <f t="shared" si="1"/>
        <v>FİYAT DEĞİŞİKLİĞİ</v>
      </c>
      <c r="N61" s="77">
        <v>10.484327416636251</v>
      </c>
    </row>
    <row r="62" spans="1:14" ht="20.25" thickBot="1">
      <c r="A62" s="171">
        <v>67705523</v>
      </c>
      <c r="B62" s="172">
        <v>8690637895197</v>
      </c>
      <c r="C62" s="171">
        <v>67705523</v>
      </c>
      <c r="D62" s="414" t="s">
        <v>178</v>
      </c>
      <c r="E62" s="401">
        <v>20</v>
      </c>
      <c r="F62" s="401">
        <v>693</v>
      </c>
      <c r="G62" s="385">
        <v>26.8</v>
      </c>
      <c r="H62" s="386">
        <v>27.15</v>
      </c>
      <c r="I62" s="387">
        <f>KAPAK!$O$3</f>
        <v>5</v>
      </c>
      <c r="J62" s="410">
        <v>0.08</v>
      </c>
      <c r="K62" s="403">
        <f t="shared" si="0"/>
        <v>20.031418800000004</v>
      </c>
      <c r="L62" s="403">
        <f>(K62+(K62*KAPAK!$Q$3))</f>
        <v>25.039273500000007</v>
      </c>
      <c r="M62" s="86" t="str">
        <f t="shared" si="1"/>
        <v>FİYAT DEĞİŞİKLİĞİ</v>
      </c>
      <c r="N62" s="77">
        <v>11.030303700000001</v>
      </c>
    </row>
    <row r="63" spans="1:14" ht="20.25" thickBot="1">
      <c r="A63" s="146">
        <v>67727306</v>
      </c>
      <c r="B63" s="147">
        <v>8690637901607</v>
      </c>
      <c r="C63" s="146">
        <v>67727306</v>
      </c>
      <c r="D63" s="425" t="s">
        <v>173</v>
      </c>
      <c r="E63" s="102">
        <v>20</v>
      </c>
      <c r="F63" s="102">
        <v>675</v>
      </c>
      <c r="G63" s="385">
        <v>24.69</v>
      </c>
      <c r="H63" s="386">
        <v>20.3</v>
      </c>
      <c r="I63" s="387">
        <f>KAPAK!$O$3</f>
        <v>5</v>
      </c>
      <c r="J63" s="411">
        <v>0.08</v>
      </c>
      <c r="K63" s="412">
        <f t="shared" si="0"/>
        <v>20.18955618</v>
      </c>
      <c r="L63" s="412">
        <f>(K63+(K63*KAPAK!$Q$3))</f>
        <v>25.236945224999999</v>
      </c>
      <c r="M63" s="86" t="str">
        <f t="shared" si="1"/>
        <v>FİYAT DEĞİŞİKLİĞİ</v>
      </c>
      <c r="N63" s="77">
        <v>10.484327416636251</v>
      </c>
    </row>
    <row r="64" spans="1:14" ht="20.25" thickBot="1">
      <c r="A64" s="104">
        <v>68750546</v>
      </c>
      <c r="B64" s="105">
        <v>8690637895371</v>
      </c>
      <c r="C64" s="104">
        <v>68750546</v>
      </c>
      <c r="D64" s="392" t="s">
        <v>23</v>
      </c>
      <c r="E64" s="93">
        <v>9</v>
      </c>
      <c r="F64" s="93">
        <v>1850</v>
      </c>
      <c r="G64" s="385">
        <v>50.29</v>
      </c>
      <c r="H64" s="386">
        <v>18.8</v>
      </c>
      <c r="I64" s="387">
        <f>KAPAK!$O$3</f>
        <v>5</v>
      </c>
      <c r="J64" s="411">
        <v>0.08</v>
      </c>
      <c r="K64" s="412">
        <f t="shared" si="0"/>
        <v>41.897202480000004</v>
      </c>
      <c r="L64" s="412">
        <f>(K64+(K64*KAPAK!$Q$3))</f>
        <v>52.371503100000005</v>
      </c>
      <c r="M64" s="86" t="str">
        <f t="shared" si="1"/>
        <v>FİYAT DEĞİŞİKLİĞİ</v>
      </c>
      <c r="N64" s="77">
        <v>21.706819799999995</v>
      </c>
    </row>
    <row r="65" spans="1:14" ht="20.25" thickBot="1">
      <c r="A65" s="108">
        <v>68750544</v>
      </c>
      <c r="B65" s="109">
        <v>8690637895265</v>
      </c>
      <c r="C65" s="108">
        <v>68750544</v>
      </c>
      <c r="D65" s="94" t="s">
        <v>24</v>
      </c>
      <c r="E65" s="95">
        <v>9</v>
      </c>
      <c r="F65" s="95">
        <v>1850</v>
      </c>
      <c r="G65" s="385">
        <v>50.29</v>
      </c>
      <c r="H65" s="386">
        <v>18.8</v>
      </c>
      <c r="I65" s="387">
        <f>KAPAK!$O$3</f>
        <v>5</v>
      </c>
      <c r="J65" s="390">
        <v>0.08</v>
      </c>
      <c r="K65" s="391">
        <f t="shared" si="0"/>
        <v>41.897202480000004</v>
      </c>
      <c r="L65" s="391">
        <f>(K65+(K65*KAPAK!$Q$3))</f>
        <v>52.371503100000005</v>
      </c>
      <c r="M65" s="86" t="str">
        <f t="shared" si="1"/>
        <v>FİYAT DEĞİŞİKLİĞİ</v>
      </c>
      <c r="N65" s="77">
        <v>21.706819799999995</v>
      </c>
    </row>
    <row r="66" spans="1:14" ht="20.25" thickBot="1">
      <c r="A66" s="108">
        <v>68750528</v>
      </c>
      <c r="B66" s="109">
        <v>8690637895258</v>
      </c>
      <c r="C66" s="108">
        <v>68750528</v>
      </c>
      <c r="D66" s="94" t="s">
        <v>25</v>
      </c>
      <c r="E66" s="95">
        <v>9</v>
      </c>
      <c r="F66" s="95">
        <v>1850</v>
      </c>
      <c r="G66" s="385">
        <v>50.29</v>
      </c>
      <c r="H66" s="386">
        <v>18.8</v>
      </c>
      <c r="I66" s="387">
        <f>KAPAK!$O$3</f>
        <v>5</v>
      </c>
      <c r="J66" s="390">
        <v>0.08</v>
      </c>
      <c r="K66" s="391">
        <f t="shared" si="0"/>
        <v>41.897202480000004</v>
      </c>
      <c r="L66" s="391">
        <f>(K66+(K66*KAPAK!$Q$3))</f>
        <v>52.371503100000005</v>
      </c>
      <c r="M66" s="86" t="str">
        <f t="shared" si="1"/>
        <v>FİYAT DEĞİŞİKLİĞİ</v>
      </c>
      <c r="N66" s="77">
        <v>21.706819799999995</v>
      </c>
    </row>
    <row r="67" spans="1:14" ht="20.25" thickBot="1">
      <c r="A67" s="106">
        <v>68750542</v>
      </c>
      <c r="B67" s="107">
        <v>8690637895388</v>
      </c>
      <c r="C67" s="106">
        <v>68750542</v>
      </c>
      <c r="D67" s="384" t="s">
        <v>26</v>
      </c>
      <c r="E67" s="96">
        <v>9</v>
      </c>
      <c r="F67" s="96">
        <v>1850</v>
      </c>
      <c r="G67" s="385">
        <v>50.29</v>
      </c>
      <c r="H67" s="386">
        <v>18.8</v>
      </c>
      <c r="I67" s="387">
        <f>KAPAK!$O$3</f>
        <v>5</v>
      </c>
      <c r="J67" s="388">
        <v>0.08</v>
      </c>
      <c r="K67" s="389">
        <f t="shared" ref="K67:K130" si="2">(((G67-G67*H67%)-((G67-G67*H67%)*I67%)))*(1+J67)</f>
        <v>41.897202480000004</v>
      </c>
      <c r="L67" s="389">
        <f>(K67+(K67*KAPAK!$Q$3))</f>
        <v>52.371503100000005</v>
      </c>
      <c r="M67" s="86" t="str">
        <f t="shared" si="1"/>
        <v>FİYAT DEĞİŞİKLİĞİ</v>
      </c>
      <c r="N67" s="77">
        <v>21.706819799999995</v>
      </c>
    </row>
    <row r="68" spans="1:14" ht="20.25" thickBot="1">
      <c r="A68" s="144">
        <v>69731781</v>
      </c>
      <c r="B68" s="145">
        <v>8690637926938</v>
      </c>
      <c r="C68" s="144">
        <v>69731781</v>
      </c>
      <c r="D68" s="608" t="s">
        <v>23</v>
      </c>
      <c r="E68" s="93">
        <v>4</v>
      </c>
      <c r="F68" s="396">
        <v>3240</v>
      </c>
      <c r="G68" s="385">
        <v>71.77</v>
      </c>
      <c r="H68" s="386">
        <v>28.1</v>
      </c>
      <c r="I68" s="387">
        <f>KAPAK!$O$3</f>
        <v>5</v>
      </c>
      <c r="J68" s="397">
        <v>0.08</v>
      </c>
      <c r="K68" s="398">
        <f t="shared" si="2"/>
        <v>52.944298379999992</v>
      </c>
      <c r="L68" s="398">
        <f>(K68+(K68*KAPAK!$Q$3))</f>
        <v>66.180372974999983</v>
      </c>
      <c r="M68" s="87" t="str">
        <f t="shared" ref="M68:M125" si="3">IF(K68=N68,"","FİYAT DEĞİŞİKLİĞİ")</f>
        <v>FİYAT DEĞİŞİKLİĞİ</v>
      </c>
      <c r="N68" s="77">
        <v>30.125098214999998</v>
      </c>
    </row>
    <row r="69" spans="1:14" ht="20.25" thickBot="1">
      <c r="A69" s="149">
        <v>69731783</v>
      </c>
      <c r="B69" s="150">
        <v>8690637926945</v>
      </c>
      <c r="C69" s="149">
        <v>69731783</v>
      </c>
      <c r="D69" s="607" t="s">
        <v>26</v>
      </c>
      <c r="E69" s="95">
        <v>4</v>
      </c>
      <c r="F69" s="98">
        <v>3240</v>
      </c>
      <c r="G69" s="385">
        <v>71.77</v>
      </c>
      <c r="H69" s="386">
        <v>28.1</v>
      </c>
      <c r="I69" s="387">
        <f>KAPAK!$O$3</f>
        <v>5</v>
      </c>
      <c r="J69" s="390">
        <v>0.08</v>
      </c>
      <c r="K69" s="391">
        <f t="shared" si="2"/>
        <v>52.944298379999992</v>
      </c>
      <c r="L69" s="391">
        <f>(K69+(K69*KAPAK!$Q$3))</f>
        <v>66.180372974999983</v>
      </c>
      <c r="M69" s="87" t="str">
        <f t="shared" si="3"/>
        <v>FİYAT DEĞİŞİKLİĞİ</v>
      </c>
      <c r="N69" s="77">
        <v>30.125098214999998</v>
      </c>
    </row>
    <row r="70" spans="1:14" ht="20.25" thickBot="1">
      <c r="A70" s="106">
        <v>69731785</v>
      </c>
      <c r="B70" s="107">
        <v>8690637926921</v>
      </c>
      <c r="C70" s="106">
        <v>69731785</v>
      </c>
      <c r="D70" s="606" t="s">
        <v>96</v>
      </c>
      <c r="E70" s="96">
        <v>4</v>
      </c>
      <c r="F70" s="96">
        <v>3240</v>
      </c>
      <c r="G70" s="385">
        <v>71.77</v>
      </c>
      <c r="H70" s="386">
        <v>28.1</v>
      </c>
      <c r="I70" s="387">
        <f>KAPAK!$O$3</f>
        <v>5</v>
      </c>
      <c r="J70" s="410">
        <v>0.08</v>
      </c>
      <c r="K70" s="403">
        <f t="shared" si="2"/>
        <v>52.944298379999992</v>
      </c>
      <c r="L70" s="403">
        <f>(K70+(K70*KAPAK!$Q$3))</f>
        <v>66.180372974999983</v>
      </c>
      <c r="M70" s="87" t="str">
        <f t="shared" si="3"/>
        <v>FİYAT DEĞİŞİKLİĞİ</v>
      </c>
      <c r="N70" s="77">
        <v>30.125098214999998</v>
      </c>
    </row>
    <row r="71" spans="1:14" s="25" customFormat="1" ht="20.25" thickBot="1">
      <c r="A71" s="127">
        <v>67178753</v>
      </c>
      <c r="B71" s="120">
        <v>8710447201329</v>
      </c>
      <c r="C71" s="127">
        <v>67178753</v>
      </c>
      <c r="D71" s="608" t="s">
        <v>673</v>
      </c>
      <c r="E71" s="93">
        <v>7</v>
      </c>
      <c r="F71" s="93">
        <v>110</v>
      </c>
      <c r="G71" s="385">
        <v>36.659999999999997</v>
      </c>
      <c r="H71" s="386">
        <v>30</v>
      </c>
      <c r="I71" s="387">
        <f>KAPAK!$O$3</f>
        <v>5</v>
      </c>
      <c r="J71" s="411">
        <v>0.08</v>
      </c>
      <c r="K71" s="412">
        <f t="shared" si="2"/>
        <v>26.329211999999998</v>
      </c>
      <c r="L71" s="412">
        <f>(K71+(K71*KAPAK!$Q$3))</f>
        <v>32.911514999999994</v>
      </c>
      <c r="M71" s="85" t="str">
        <f t="shared" si="3"/>
        <v>FİYAT DEĞİŞİKLİĞİ</v>
      </c>
      <c r="N71" s="77">
        <v>17.023954399999997</v>
      </c>
    </row>
    <row r="72" spans="1:14" s="25" customFormat="1" ht="20.25" thickBot="1">
      <c r="A72" s="69">
        <v>69571094</v>
      </c>
      <c r="B72" s="72">
        <v>8683130030691</v>
      </c>
      <c r="C72" s="69">
        <v>69571094</v>
      </c>
      <c r="D72" s="608" t="s">
        <v>673</v>
      </c>
      <c r="E72" s="93">
        <v>7</v>
      </c>
      <c r="F72" s="93">
        <v>110</v>
      </c>
      <c r="G72" s="385">
        <v>36.659999999999997</v>
      </c>
      <c r="H72" s="386">
        <v>30</v>
      </c>
      <c r="I72" s="387">
        <f>KAPAK!$O$3</f>
        <v>5</v>
      </c>
      <c r="J72" s="411">
        <v>0.08</v>
      </c>
      <c r="K72" s="412">
        <f t="shared" si="2"/>
        <v>26.329211999999998</v>
      </c>
      <c r="L72" s="412">
        <f>(K72+(K72*KAPAK!$Q$3))</f>
        <v>32.911514999999994</v>
      </c>
      <c r="M72" s="85" t="str">
        <f>IF(K72=N72,"","FİYAT DEĞİŞİKLİĞİ")</f>
        <v>FİYAT DEĞİŞİKLİĞİ</v>
      </c>
      <c r="N72" s="77">
        <v>17.023954399999997</v>
      </c>
    </row>
    <row r="73" spans="1:14" s="25" customFormat="1" ht="20.25" thickBot="1">
      <c r="A73" s="115">
        <v>67178755</v>
      </c>
      <c r="B73" s="120">
        <v>8710447201312</v>
      </c>
      <c r="C73" s="115">
        <v>67178755</v>
      </c>
      <c r="D73" s="607" t="s">
        <v>674</v>
      </c>
      <c r="E73" s="95">
        <v>7</v>
      </c>
      <c r="F73" s="95">
        <v>110</v>
      </c>
      <c r="G73" s="385">
        <v>36.659999999999997</v>
      </c>
      <c r="H73" s="386">
        <v>30</v>
      </c>
      <c r="I73" s="387">
        <f>KAPAK!$O$3</f>
        <v>5</v>
      </c>
      <c r="J73" s="390">
        <v>0.08</v>
      </c>
      <c r="K73" s="391">
        <f t="shared" si="2"/>
        <v>26.329211999999998</v>
      </c>
      <c r="L73" s="391">
        <f>(K73+(K73*KAPAK!$Q$3))</f>
        <v>32.911514999999994</v>
      </c>
      <c r="M73" s="85" t="str">
        <f t="shared" si="3"/>
        <v>FİYAT DEĞİŞİKLİĞİ</v>
      </c>
      <c r="N73" s="77">
        <v>17.023954399999997</v>
      </c>
    </row>
    <row r="74" spans="1:14" s="25" customFormat="1" ht="20.25" thickBot="1">
      <c r="A74" s="69">
        <v>69568550</v>
      </c>
      <c r="B74" s="72">
        <v>8683130029985</v>
      </c>
      <c r="C74" s="69">
        <v>69568550</v>
      </c>
      <c r="D74" s="607" t="s">
        <v>674</v>
      </c>
      <c r="E74" s="95">
        <v>7</v>
      </c>
      <c r="F74" s="95">
        <v>110</v>
      </c>
      <c r="G74" s="385">
        <v>36.659999999999997</v>
      </c>
      <c r="H74" s="386">
        <v>30</v>
      </c>
      <c r="I74" s="387">
        <f>KAPAK!$O$3</f>
        <v>5</v>
      </c>
      <c r="J74" s="390">
        <v>0.08</v>
      </c>
      <c r="K74" s="391">
        <f t="shared" si="2"/>
        <v>26.329211999999998</v>
      </c>
      <c r="L74" s="391">
        <f>(K74+(K74*KAPAK!$Q$3))</f>
        <v>32.911514999999994</v>
      </c>
      <c r="M74" s="85" t="str">
        <f t="shared" si="3"/>
        <v>FİYAT DEĞİŞİKLİĞİ</v>
      </c>
      <c r="N74" s="77">
        <v>17.023954399999997</v>
      </c>
    </row>
    <row r="75" spans="1:14" s="25" customFormat="1" ht="20.25" thickBot="1">
      <c r="A75" s="117">
        <v>67390725</v>
      </c>
      <c r="B75" s="118">
        <v>8710447402245</v>
      </c>
      <c r="C75" s="117">
        <v>67390725</v>
      </c>
      <c r="D75" s="606" t="s">
        <v>145</v>
      </c>
      <c r="E75" s="96">
        <v>7</v>
      </c>
      <c r="F75" s="96">
        <v>110</v>
      </c>
      <c r="G75" s="385">
        <v>36.659999999999997</v>
      </c>
      <c r="H75" s="386">
        <v>30</v>
      </c>
      <c r="I75" s="387">
        <f>KAPAK!$O$3</f>
        <v>5</v>
      </c>
      <c r="J75" s="388">
        <v>0.08</v>
      </c>
      <c r="K75" s="389">
        <f t="shared" si="2"/>
        <v>26.329211999999998</v>
      </c>
      <c r="L75" s="389">
        <f>(K75+(K75*KAPAK!$Q$3))</f>
        <v>32.911514999999994</v>
      </c>
      <c r="M75" s="85" t="str">
        <f t="shared" si="3"/>
        <v>FİYAT DEĞİŞİKLİĞİ</v>
      </c>
      <c r="N75" s="77">
        <v>17.023954399999997</v>
      </c>
    </row>
    <row r="76" spans="1:14" s="25" customFormat="1" ht="20.25" thickBot="1">
      <c r="A76" s="64">
        <v>69568547</v>
      </c>
      <c r="B76" s="70">
        <v>8683130030004</v>
      </c>
      <c r="C76" s="64">
        <v>69568547</v>
      </c>
      <c r="D76" s="606" t="s">
        <v>145</v>
      </c>
      <c r="E76" s="96">
        <v>7</v>
      </c>
      <c r="F76" s="96">
        <v>110</v>
      </c>
      <c r="G76" s="385">
        <v>36.659999999999997</v>
      </c>
      <c r="H76" s="386">
        <v>30</v>
      </c>
      <c r="I76" s="387">
        <f>KAPAK!$O$3</f>
        <v>5</v>
      </c>
      <c r="J76" s="388">
        <v>0.08</v>
      </c>
      <c r="K76" s="389">
        <f t="shared" si="2"/>
        <v>26.329211999999998</v>
      </c>
      <c r="L76" s="389">
        <f>(K76+(K76*KAPAK!$Q$3))</f>
        <v>32.911514999999994</v>
      </c>
      <c r="M76" s="85" t="str">
        <f t="shared" si="3"/>
        <v>FİYAT DEĞİŞİKLİĞİ</v>
      </c>
      <c r="N76" s="77">
        <v>17.023954399999997</v>
      </c>
    </row>
    <row r="77" spans="1:14" s="25" customFormat="1" ht="19.5" customHeight="1" thickBot="1">
      <c r="A77" s="116">
        <v>67109386</v>
      </c>
      <c r="B77" s="116">
        <v>8710908811159</v>
      </c>
      <c r="C77" s="116">
        <v>67109386</v>
      </c>
      <c r="D77" s="631" t="s">
        <v>104</v>
      </c>
      <c r="E77" s="98">
        <v>9</v>
      </c>
      <c r="F77" s="98">
        <v>55</v>
      </c>
      <c r="G77" s="385">
        <v>23.62</v>
      </c>
      <c r="H77" s="386">
        <v>30</v>
      </c>
      <c r="I77" s="387">
        <f>KAPAK!$O$3</f>
        <v>5</v>
      </c>
      <c r="J77" s="419">
        <v>0.08</v>
      </c>
      <c r="K77" s="420">
        <f t="shared" si="2"/>
        <v>16.963884</v>
      </c>
      <c r="L77" s="391">
        <f>(K77+(K77*KAPAK!$Q$3))</f>
        <v>21.204855000000002</v>
      </c>
      <c r="M77" s="85" t="str">
        <f t="shared" si="3"/>
        <v>FİYAT DEĞİŞİKLİĞİ</v>
      </c>
      <c r="N77" s="77">
        <v>10.431353399999997</v>
      </c>
    </row>
    <row r="78" spans="1:14" s="25" customFormat="1" ht="19.5" customHeight="1" thickBot="1">
      <c r="A78" s="151">
        <v>69566863</v>
      </c>
      <c r="B78" s="151">
        <v>8683130029862</v>
      </c>
      <c r="C78" s="151">
        <v>69566863</v>
      </c>
      <c r="D78" s="631" t="s">
        <v>104</v>
      </c>
      <c r="E78" s="98">
        <v>9</v>
      </c>
      <c r="F78" s="98">
        <v>55</v>
      </c>
      <c r="G78" s="385">
        <v>23.62</v>
      </c>
      <c r="H78" s="386">
        <v>30</v>
      </c>
      <c r="I78" s="387">
        <f>KAPAK!$O$3</f>
        <v>5</v>
      </c>
      <c r="J78" s="419">
        <v>0.08</v>
      </c>
      <c r="K78" s="420">
        <f t="shared" si="2"/>
        <v>16.963884</v>
      </c>
      <c r="L78" s="391">
        <f>(K78+(K78*KAPAK!$Q$3))</f>
        <v>21.204855000000002</v>
      </c>
      <c r="M78" s="85" t="str">
        <f t="shared" si="3"/>
        <v>FİYAT DEĞİŞİKLİĞİ</v>
      </c>
      <c r="N78" s="77">
        <v>10.431353399999997</v>
      </c>
    </row>
    <row r="79" spans="1:14" s="25" customFormat="1" ht="20.25" thickBot="1">
      <c r="A79" s="116">
        <v>21164101</v>
      </c>
      <c r="B79" s="116">
        <v>8712561798280</v>
      </c>
      <c r="C79" s="116">
        <v>21164101</v>
      </c>
      <c r="D79" s="607" t="s">
        <v>90</v>
      </c>
      <c r="E79" s="95">
        <v>9</v>
      </c>
      <c r="F79" s="95">
        <v>55</v>
      </c>
      <c r="G79" s="385">
        <v>23.62</v>
      </c>
      <c r="H79" s="386">
        <v>30</v>
      </c>
      <c r="I79" s="387">
        <f>KAPAK!$O$3</f>
        <v>5</v>
      </c>
      <c r="J79" s="390">
        <v>0.08</v>
      </c>
      <c r="K79" s="391">
        <f t="shared" si="2"/>
        <v>16.963884</v>
      </c>
      <c r="L79" s="391">
        <f>(K79+(K79*KAPAK!$Q$3))</f>
        <v>21.204855000000002</v>
      </c>
      <c r="M79" s="85" t="str">
        <f t="shared" si="3"/>
        <v>FİYAT DEĞİŞİKLİĞİ</v>
      </c>
      <c r="N79" s="77">
        <v>10.431353399999997</v>
      </c>
    </row>
    <row r="80" spans="1:14" s="25" customFormat="1" ht="20.25" thickBot="1">
      <c r="A80" s="151">
        <v>69566859</v>
      </c>
      <c r="B80" s="151">
        <v>8683130029886</v>
      </c>
      <c r="C80" s="151">
        <v>69566859</v>
      </c>
      <c r="D80" s="607" t="s">
        <v>90</v>
      </c>
      <c r="E80" s="95">
        <v>9</v>
      </c>
      <c r="F80" s="95">
        <v>55</v>
      </c>
      <c r="G80" s="385">
        <v>23.62</v>
      </c>
      <c r="H80" s="386">
        <v>30</v>
      </c>
      <c r="I80" s="387">
        <f>KAPAK!$O$3</f>
        <v>5</v>
      </c>
      <c r="J80" s="390">
        <v>0.08</v>
      </c>
      <c r="K80" s="391">
        <f t="shared" si="2"/>
        <v>16.963884</v>
      </c>
      <c r="L80" s="391">
        <f>(K80+(K80*KAPAK!$Q$3))</f>
        <v>21.204855000000002</v>
      </c>
      <c r="M80" s="85" t="str">
        <f t="shared" si="3"/>
        <v>FİYAT DEĞİŞİKLİĞİ</v>
      </c>
      <c r="N80" s="77">
        <v>10.431353399999997</v>
      </c>
    </row>
    <row r="81" spans="1:14" s="25" customFormat="1" ht="20.25" thickBot="1">
      <c r="A81" s="118">
        <v>67390723</v>
      </c>
      <c r="B81" s="118">
        <v>8710447402221</v>
      </c>
      <c r="C81" s="118">
        <v>67390723</v>
      </c>
      <c r="D81" s="606" t="s">
        <v>144</v>
      </c>
      <c r="E81" s="96">
        <v>9</v>
      </c>
      <c r="F81" s="96">
        <v>55</v>
      </c>
      <c r="G81" s="385">
        <v>23.62</v>
      </c>
      <c r="H81" s="386">
        <v>30</v>
      </c>
      <c r="I81" s="387">
        <f>KAPAK!$O$3</f>
        <v>5</v>
      </c>
      <c r="J81" s="388">
        <v>0.08</v>
      </c>
      <c r="K81" s="389">
        <f t="shared" si="2"/>
        <v>16.963884</v>
      </c>
      <c r="L81" s="389">
        <f>(K81+(K81*KAPAK!$Q$3))</f>
        <v>21.204855000000002</v>
      </c>
      <c r="M81" s="85" t="str">
        <f t="shared" si="3"/>
        <v>FİYAT DEĞİŞİKLİĞİ</v>
      </c>
      <c r="N81" s="77">
        <v>10.431353399999997</v>
      </c>
    </row>
    <row r="82" spans="1:14" s="25" customFormat="1" ht="20.25" thickBot="1">
      <c r="A82" s="70">
        <v>69566857</v>
      </c>
      <c r="B82" s="70">
        <v>8683130029909</v>
      </c>
      <c r="C82" s="70">
        <v>69566857</v>
      </c>
      <c r="D82" s="606" t="s">
        <v>144</v>
      </c>
      <c r="E82" s="96">
        <v>9</v>
      </c>
      <c r="F82" s="96">
        <v>55</v>
      </c>
      <c r="G82" s="385">
        <v>23.62</v>
      </c>
      <c r="H82" s="386">
        <v>30</v>
      </c>
      <c r="I82" s="387">
        <f>KAPAK!$O$3</f>
        <v>5</v>
      </c>
      <c r="J82" s="388">
        <v>0.08</v>
      </c>
      <c r="K82" s="389">
        <f t="shared" si="2"/>
        <v>16.963884</v>
      </c>
      <c r="L82" s="389">
        <f>(K82+(K82*KAPAK!$Q$3))</f>
        <v>21.204855000000002</v>
      </c>
      <c r="M82" s="85" t="str">
        <f t="shared" si="3"/>
        <v>FİYAT DEĞİŞİKLİĞİ</v>
      </c>
      <c r="N82" s="77">
        <v>10.431353399999997</v>
      </c>
    </row>
    <row r="83" spans="1:14" s="25" customFormat="1" ht="20.25" thickBot="1">
      <c r="A83" s="145">
        <v>68651065</v>
      </c>
      <c r="B83" s="145">
        <v>8683130000052</v>
      </c>
      <c r="C83" s="145">
        <v>68651065</v>
      </c>
      <c r="D83" s="392" t="s">
        <v>345</v>
      </c>
      <c r="E83" s="93">
        <v>8</v>
      </c>
      <c r="F83" s="93">
        <v>1500</v>
      </c>
      <c r="G83" s="385">
        <v>34.21</v>
      </c>
      <c r="H83" s="386">
        <v>33</v>
      </c>
      <c r="I83" s="387">
        <f>KAPAK!$O$3</f>
        <v>5</v>
      </c>
      <c r="J83" s="411">
        <v>0.08</v>
      </c>
      <c r="K83" s="412">
        <f t="shared" si="2"/>
        <v>23.516638199999999</v>
      </c>
      <c r="L83" s="412">
        <f>(K83+(K83*KAPAK!$Q$3))</f>
        <v>29.39579775</v>
      </c>
      <c r="M83" s="85" t="str">
        <f t="shared" si="3"/>
        <v>FİYAT DEĞİŞİKLİĞİ</v>
      </c>
      <c r="N83" s="77">
        <v>20.863603599999998</v>
      </c>
    </row>
    <row r="84" spans="1:14" s="25" customFormat="1" ht="20.25" thickBot="1">
      <c r="A84" s="116">
        <v>68651059</v>
      </c>
      <c r="B84" s="116">
        <v>8683130000045</v>
      </c>
      <c r="C84" s="116">
        <v>68651059</v>
      </c>
      <c r="D84" s="94" t="s">
        <v>346</v>
      </c>
      <c r="E84" s="95">
        <v>8</v>
      </c>
      <c r="F84" s="95">
        <v>1500</v>
      </c>
      <c r="G84" s="385">
        <v>34.21</v>
      </c>
      <c r="H84" s="386">
        <v>33</v>
      </c>
      <c r="I84" s="387">
        <f>KAPAK!$O$3</f>
        <v>5</v>
      </c>
      <c r="J84" s="390">
        <v>0.08</v>
      </c>
      <c r="K84" s="391">
        <f t="shared" si="2"/>
        <v>23.516638199999999</v>
      </c>
      <c r="L84" s="391">
        <f>(K84+(K84*KAPAK!$Q$3))</f>
        <v>29.39579775</v>
      </c>
      <c r="M84" s="85" t="str">
        <f t="shared" si="3"/>
        <v>FİYAT DEĞİŞİKLİĞİ</v>
      </c>
      <c r="N84" s="77">
        <v>20.863603599999998</v>
      </c>
    </row>
    <row r="85" spans="1:14" s="25" customFormat="1" ht="20.25" thickBot="1">
      <c r="A85" s="151">
        <v>69720061</v>
      </c>
      <c r="B85" s="151">
        <v>8683130051009</v>
      </c>
      <c r="C85" s="151">
        <v>69720061</v>
      </c>
      <c r="D85" s="630" t="s">
        <v>1718</v>
      </c>
      <c r="E85" s="95">
        <v>8</v>
      </c>
      <c r="F85" s="95">
        <v>1500</v>
      </c>
      <c r="G85" s="385">
        <v>34.21</v>
      </c>
      <c r="H85" s="386">
        <v>33</v>
      </c>
      <c r="I85" s="387">
        <f>KAPAK!$O$3</f>
        <v>5</v>
      </c>
      <c r="J85" s="390">
        <v>0.08</v>
      </c>
      <c r="K85" s="391">
        <f t="shared" si="2"/>
        <v>23.516638199999999</v>
      </c>
      <c r="L85" s="391">
        <f>(K85+(K85*KAPAK!$Q$3))</f>
        <v>29.39579775</v>
      </c>
      <c r="M85" s="85" t="str">
        <f t="shared" si="3"/>
        <v>FİYAT DEĞİŞİKLİĞİ</v>
      </c>
      <c r="N85" s="77">
        <v>20.863603599999998</v>
      </c>
    </row>
    <row r="86" spans="1:14" s="25" customFormat="1" ht="20.25" thickBot="1">
      <c r="A86" s="107">
        <v>68651061</v>
      </c>
      <c r="B86" s="107">
        <v>8683130000014</v>
      </c>
      <c r="C86" s="107">
        <v>68651061</v>
      </c>
      <c r="D86" s="384" t="s">
        <v>347</v>
      </c>
      <c r="E86" s="96">
        <v>8</v>
      </c>
      <c r="F86" s="96">
        <v>1500</v>
      </c>
      <c r="G86" s="385">
        <v>34.21</v>
      </c>
      <c r="H86" s="386">
        <v>33</v>
      </c>
      <c r="I86" s="387">
        <f>KAPAK!$O$3</f>
        <v>5</v>
      </c>
      <c r="J86" s="388">
        <v>0.08</v>
      </c>
      <c r="K86" s="389">
        <f t="shared" si="2"/>
        <v>23.516638199999999</v>
      </c>
      <c r="L86" s="389">
        <f>(K86+(K86*KAPAK!$Q$3))</f>
        <v>29.39579775</v>
      </c>
      <c r="M86" s="85" t="str">
        <f t="shared" si="3"/>
        <v>FİYAT DEĞİŞİKLİĞİ</v>
      </c>
      <c r="N86" s="77">
        <v>20.863603599999998</v>
      </c>
    </row>
    <row r="87" spans="1:14" s="25" customFormat="1" ht="20.25" thickBot="1">
      <c r="A87" s="145">
        <v>69739544</v>
      </c>
      <c r="B87" s="145">
        <v>8690637951886</v>
      </c>
      <c r="C87" s="145">
        <v>68208663</v>
      </c>
      <c r="D87" s="608" t="s">
        <v>222</v>
      </c>
      <c r="E87" s="93">
        <v>12</v>
      </c>
      <c r="F87" s="93">
        <v>461</v>
      </c>
      <c r="G87" s="385">
        <v>24.68</v>
      </c>
      <c r="H87" s="386">
        <v>13</v>
      </c>
      <c r="I87" s="387">
        <f>KAPAK!$O$3</f>
        <v>5</v>
      </c>
      <c r="J87" s="411">
        <v>0.08</v>
      </c>
      <c r="K87" s="412">
        <f t="shared" si="2"/>
        <v>22.0298616</v>
      </c>
      <c r="L87" s="412">
        <f>(K87+(K87*KAPAK!$Q$3))</f>
        <v>27.537327000000001</v>
      </c>
      <c r="M87" s="85" t="str">
        <f t="shared" si="3"/>
        <v>FİYAT DEĞİŞİKLİĞİ</v>
      </c>
      <c r="N87" s="77">
        <v>17.677721599999998</v>
      </c>
    </row>
    <row r="88" spans="1:14" s="25" customFormat="1" ht="20.25" thickBot="1">
      <c r="A88" s="107">
        <v>69739542</v>
      </c>
      <c r="B88" s="107">
        <v>8690637951893</v>
      </c>
      <c r="C88" s="107">
        <v>68208661</v>
      </c>
      <c r="D88" s="606" t="s">
        <v>223</v>
      </c>
      <c r="E88" s="96">
        <v>12</v>
      </c>
      <c r="F88" s="96">
        <v>461</v>
      </c>
      <c r="G88" s="385">
        <v>24.68</v>
      </c>
      <c r="H88" s="386">
        <v>13</v>
      </c>
      <c r="I88" s="387">
        <f>KAPAK!$O$3</f>
        <v>5</v>
      </c>
      <c r="J88" s="388">
        <v>0.08</v>
      </c>
      <c r="K88" s="389">
        <f t="shared" si="2"/>
        <v>22.0298616</v>
      </c>
      <c r="L88" s="389">
        <f>(K88+(K88*KAPAK!$Q$3))</f>
        <v>27.537327000000001</v>
      </c>
      <c r="M88" s="85" t="str">
        <f t="shared" si="3"/>
        <v>FİYAT DEĞİŞİKLİĞİ</v>
      </c>
      <c r="N88" s="77">
        <v>17.677721599999998</v>
      </c>
    </row>
    <row r="89" spans="1:14" ht="20.25" thickBot="1">
      <c r="A89" s="180">
        <v>20026903</v>
      </c>
      <c r="B89" s="180">
        <v>8690637038655</v>
      </c>
      <c r="C89" s="180">
        <v>20026903</v>
      </c>
      <c r="D89" s="392" t="s">
        <v>45</v>
      </c>
      <c r="E89" s="93">
        <v>12</v>
      </c>
      <c r="F89" s="93">
        <v>1025</v>
      </c>
      <c r="G89" s="385">
        <v>81.400000000000006</v>
      </c>
      <c r="H89" s="386">
        <v>12</v>
      </c>
      <c r="I89" s="387">
        <f>KAPAK!$O$3</f>
        <v>5</v>
      </c>
      <c r="J89" s="411">
        <v>0.08</v>
      </c>
      <c r="K89" s="412">
        <f t="shared" si="2"/>
        <v>73.494432000000018</v>
      </c>
      <c r="L89" s="412">
        <f>(K89+(K89*KAPAK!$Q$3))</f>
        <v>91.868040000000022</v>
      </c>
      <c r="M89" s="86" t="str">
        <f t="shared" si="3"/>
        <v>FİYAT DEĞİŞİKLİĞİ</v>
      </c>
      <c r="N89" s="77">
        <v>30.166558399999996</v>
      </c>
    </row>
    <row r="90" spans="1:14" s="25" customFormat="1" ht="20.25" thickBot="1">
      <c r="A90" s="165">
        <v>20026904</v>
      </c>
      <c r="B90" s="165">
        <v>8690637038679</v>
      </c>
      <c r="C90" s="165">
        <v>20026904</v>
      </c>
      <c r="D90" s="384" t="s">
        <v>45</v>
      </c>
      <c r="E90" s="96">
        <v>9</v>
      </c>
      <c r="F90" s="96">
        <v>2050</v>
      </c>
      <c r="G90" s="385">
        <v>127.95</v>
      </c>
      <c r="H90" s="386">
        <v>12</v>
      </c>
      <c r="I90" s="387">
        <f>KAPAK!$O$3</f>
        <v>5</v>
      </c>
      <c r="J90" s="388">
        <v>0.08</v>
      </c>
      <c r="K90" s="389">
        <f t="shared" si="2"/>
        <v>115.52349600000001</v>
      </c>
      <c r="L90" s="389">
        <f>(K90+(K90*KAPAK!$Q$3))</f>
        <v>144.40437</v>
      </c>
      <c r="M90" s="85" t="str">
        <f t="shared" si="3"/>
        <v>FİYAT DEĞİŞİKLİĞİ</v>
      </c>
      <c r="N90" s="77">
        <v>51.553444800000001</v>
      </c>
    </row>
    <row r="91" spans="1:14" ht="20.25" thickBot="1">
      <c r="A91" s="105">
        <v>68793279</v>
      </c>
      <c r="B91" s="105">
        <v>8683130012734</v>
      </c>
      <c r="C91" s="105">
        <v>68793279</v>
      </c>
      <c r="D91" s="608" t="s">
        <v>623</v>
      </c>
      <c r="E91" s="93">
        <v>9</v>
      </c>
      <c r="F91" s="93">
        <v>1014</v>
      </c>
      <c r="G91" s="385">
        <v>27.94</v>
      </c>
      <c r="H91" s="386">
        <v>0</v>
      </c>
      <c r="I91" s="387">
        <f>KAPAK!$O$3</f>
        <v>5</v>
      </c>
      <c r="J91" s="397">
        <v>0.08</v>
      </c>
      <c r="K91" s="398">
        <f t="shared" si="2"/>
        <v>28.666440000000001</v>
      </c>
      <c r="L91" s="398">
        <f>(K91+(K91*KAPAK!$Q$3))</f>
        <v>35.83305</v>
      </c>
      <c r="M91" s="87"/>
      <c r="N91" s="77"/>
    </row>
    <row r="92" spans="1:14" ht="20.25" thickBot="1">
      <c r="A92" s="105">
        <v>68911820</v>
      </c>
      <c r="B92" s="105">
        <v>8683130024263</v>
      </c>
      <c r="C92" s="105">
        <v>68911820</v>
      </c>
      <c r="D92" s="608" t="s">
        <v>624</v>
      </c>
      <c r="E92" s="95">
        <v>20</v>
      </c>
      <c r="F92" s="95">
        <v>806</v>
      </c>
      <c r="G92" s="385">
        <v>14.64</v>
      </c>
      <c r="H92" s="386">
        <v>35</v>
      </c>
      <c r="I92" s="387">
        <f>KAPAK!$O$3</f>
        <v>5</v>
      </c>
      <c r="J92" s="419">
        <v>0.08</v>
      </c>
      <c r="K92" s="420">
        <f t="shared" si="2"/>
        <v>9.763416000000003</v>
      </c>
      <c r="L92" s="420">
        <f>(K92+(K92*KAPAK!$Q$3))</f>
        <v>12.204270000000005</v>
      </c>
      <c r="M92" s="87"/>
      <c r="N92" s="77"/>
    </row>
    <row r="93" spans="1:14" ht="20.25" thickBot="1">
      <c r="A93" s="105">
        <v>68793281</v>
      </c>
      <c r="B93" s="105">
        <v>8683130012703</v>
      </c>
      <c r="C93" s="105">
        <v>68793281</v>
      </c>
      <c r="D93" s="608" t="s">
        <v>625</v>
      </c>
      <c r="E93" s="95">
        <v>16</v>
      </c>
      <c r="F93" s="95">
        <v>1014</v>
      </c>
      <c r="G93" s="385">
        <v>19.73</v>
      </c>
      <c r="H93" s="386">
        <v>35</v>
      </c>
      <c r="I93" s="387">
        <f>KAPAK!$O$3</f>
        <v>5</v>
      </c>
      <c r="J93" s="419">
        <v>0.08</v>
      </c>
      <c r="K93" s="420">
        <f t="shared" si="2"/>
        <v>13.157937</v>
      </c>
      <c r="L93" s="420">
        <f>(K93+(K93*KAPAK!$Q$3))</f>
        <v>16.447421250000001</v>
      </c>
      <c r="M93" s="87"/>
      <c r="N93" s="77"/>
    </row>
    <row r="94" spans="1:14" ht="20.25" thickBot="1">
      <c r="A94" s="107">
        <v>68793277</v>
      </c>
      <c r="B94" s="107">
        <v>8683130012727</v>
      </c>
      <c r="C94" s="107">
        <v>68793277</v>
      </c>
      <c r="D94" s="606" t="s">
        <v>626</v>
      </c>
      <c r="E94" s="96">
        <v>9</v>
      </c>
      <c r="F94" s="96">
        <v>1017</v>
      </c>
      <c r="G94" s="385">
        <v>27.94</v>
      </c>
      <c r="H94" s="386">
        <v>0</v>
      </c>
      <c r="I94" s="387">
        <f>KAPAK!$O$3</f>
        <v>5</v>
      </c>
      <c r="J94" s="388">
        <v>0.08</v>
      </c>
      <c r="K94" s="389">
        <f t="shared" si="2"/>
        <v>28.666440000000001</v>
      </c>
      <c r="L94" s="389">
        <f>(K94+(K94*KAPAK!$Q$3))</f>
        <v>35.83305</v>
      </c>
      <c r="M94" s="87"/>
      <c r="N94" s="77"/>
    </row>
    <row r="95" spans="1:14" ht="20.25" thickBot="1">
      <c r="A95" s="150">
        <v>67147478</v>
      </c>
      <c r="B95" s="150">
        <v>8690637817335</v>
      </c>
      <c r="C95" s="150">
        <v>67147478</v>
      </c>
      <c r="D95" s="392" t="s">
        <v>261</v>
      </c>
      <c r="E95" s="93">
        <v>16</v>
      </c>
      <c r="F95" s="93">
        <v>778.5</v>
      </c>
      <c r="G95" s="385">
        <v>33.4</v>
      </c>
      <c r="H95" s="386">
        <v>20</v>
      </c>
      <c r="I95" s="387">
        <f>KAPAK!$O$3</f>
        <v>5</v>
      </c>
      <c r="J95" s="411">
        <v>0.08</v>
      </c>
      <c r="K95" s="412">
        <f t="shared" si="2"/>
        <v>27.414720000000003</v>
      </c>
      <c r="L95" s="412">
        <f>(K95+(K95*KAPAK!$Q$3))</f>
        <v>34.2684</v>
      </c>
      <c r="M95" s="87" t="str">
        <f t="shared" si="3"/>
        <v>FİYAT DEĞİŞİKLİĞİ</v>
      </c>
      <c r="N95" s="77">
        <v>16.920822399999999</v>
      </c>
    </row>
    <row r="96" spans="1:14" ht="20.25" thickBot="1">
      <c r="A96" s="150">
        <v>21166552</v>
      </c>
      <c r="B96" s="150">
        <v>8690521042751</v>
      </c>
      <c r="C96" s="150">
        <v>21166552</v>
      </c>
      <c r="D96" s="94" t="s">
        <v>88</v>
      </c>
      <c r="E96" s="95">
        <v>16</v>
      </c>
      <c r="F96" s="426">
        <v>768.75</v>
      </c>
      <c r="G96" s="385">
        <v>33.4</v>
      </c>
      <c r="H96" s="386">
        <v>20</v>
      </c>
      <c r="I96" s="387">
        <f>KAPAK!$O$3</f>
        <v>5</v>
      </c>
      <c r="J96" s="390">
        <v>0.08</v>
      </c>
      <c r="K96" s="391">
        <f t="shared" si="2"/>
        <v>27.414720000000003</v>
      </c>
      <c r="L96" s="412">
        <f>(K96+(K96*KAPAK!$Q$3))</f>
        <v>34.2684</v>
      </c>
      <c r="M96" s="87" t="str">
        <f t="shared" si="3"/>
        <v>FİYAT DEĞİŞİKLİĞİ</v>
      </c>
      <c r="N96" s="77">
        <v>16.920822399999999</v>
      </c>
    </row>
    <row r="97" spans="1:14" ht="20.25" thickBot="1">
      <c r="A97" s="150">
        <v>21166554</v>
      </c>
      <c r="B97" s="150">
        <v>8690521042805</v>
      </c>
      <c r="C97" s="150">
        <v>21166554</v>
      </c>
      <c r="D97" s="94" t="s">
        <v>89</v>
      </c>
      <c r="E97" s="95">
        <v>16</v>
      </c>
      <c r="F97" s="426">
        <v>768.75</v>
      </c>
      <c r="G97" s="385">
        <v>33.4</v>
      </c>
      <c r="H97" s="386">
        <v>20</v>
      </c>
      <c r="I97" s="387">
        <f>KAPAK!$O$3</f>
        <v>5</v>
      </c>
      <c r="J97" s="390">
        <v>0.08</v>
      </c>
      <c r="K97" s="391">
        <f t="shared" si="2"/>
        <v>27.414720000000003</v>
      </c>
      <c r="L97" s="391">
        <f>(K97+(K97*KAPAK!$Q$3))</f>
        <v>34.2684</v>
      </c>
      <c r="M97" s="87" t="str">
        <f t="shared" si="3"/>
        <v>FİYAT DEĞİŞİKLİĞİ</v>
      </c>
      <c r="N97" s="77">
        <v>16.920822399999999</v>
      </c>
    </row>
    <row r="98" spans="1:14" ht="20.25" thickBot="1">
      <c r="A98" s="107">
        <v>67674112</v>
      </c>
      <c r="B98" s="107">
        <v>8690637890420</v>
      </c>
      <c r="C98" s="107">
        <v>67674112</v>
      </c>
      <c r="D98" s="384" t="s">
        <v>260</v>
      </c>
      <c r="E98" s="96">
        <v>16</v>
      </c>
      <c r="F98" s="96">
        <v>768</v>
      </c>
      <c r="G98" s="385">
        <v>33.4</v>
      </c>
      <c r="H98" s="386">
        <v>20</v>
      </c>
      <c r="I98" s="387">
        <f>KAPAK!$O$3</f>
        <v>5</v>
      </c>
      <c r="J98" s="388">
        <v>0.08</v>
      </c>
      <c r="K98" s="389">
        <f t="shared" si="2"/>
        <v>27.414720000000003</v>
      </c>
      <c r="L98" s="389">
        <f>(K98+(K98*KAPAK!$Q$3))</f>
        <v>34.2684</v>
      </c>
      <c r="M98" s="87" t="str">
        <f t="shared" si="3"/>
        <v>FİYAT DEĞİŞİKLİĞİ</v>
      </c>
      <c r="N98" s="77">
        <v>16.920822399999999</v>
      </c>
    </row>
    <row r="99" spans="1:14" ht="20.25" thickBot="1">
      <c r="A99" s="145">
        <v>68656344</v>
      </c>
      <c r="B99" s="145">
        <v>8683130000540</v>
      </c>
      <c r="C99" s="145">
        <v>68656344</v>
      </c>
      <c r="D99" s="608" t="s">
        <v>358</v>
      </c>
      <c r="E99" s="93">
        <v>16</v>
      </c>
      <c r="F99" s="93">
        <v>895</v>
      </c>
      <c r="G99" s="385">
        <v>37.369999999999997</v>
      </c>
      <c r="H99" s="386">
        <v>30</v>
      </c>
      <c r="I99" s="387">
        <f>KAPAK!$O$3</f>
        <v>5</v>
      </c>
      <c r="J99" s="411">
        <v>0.08</v>
      </c>
      <c r="K99" s="412">
        <f t="shared" si="2"/>
        <v>26.839134000000001</v>
      </c>
      <c r="L99" s="412">
        <f>(K99+(K99*KAPAK!$Q$3))</f>
        <v>33.548917500000002</v>
      </c>
      <c r="M99" s="87" t="str">
        <f t="shared" si="3"/>
        <v>FİYAT DEĞİŞİKLİĞİ</v>
      </c>
      <c r="N99" s="77">
        <v>15.63795</v>
      </c>
    </row>
    <row r="100" spans="1:14" ht="20.25" thickBot="1">
      <c r="A100" s="60">
        <v>68656340</v>
      </c>
      <c r="B100" s="72">
        <v>8683130000557</v>
      </c>
      <c r="C100" s="60">
        <v>68656340</v>
      </c>
      <c r="D100" s="608" t="s">
        <v>360</v>
      </c>
      <c r="E100" s="93">
        <v>16</v>
      </c>
      <c r="F100" s="93">
        <v>895</v>
      </c>
      <c r="G100" s="385">
        <v>31.43</v>
      </c>
      <c r="H100" s="386">
        <v>30</v>
      </c>
      <c r="I100" s="387">
        <f>KAPAK!$O$3</f>
        <v>5</v>
      </c>
      <c r="J100" s="411">
        <v>0.08</v>
      </c>
      <c r="K100" s="412">
        <f t="shared" si="2"/>
        <v>22.573025999999999</v>
      </c>
      <c r="L100" s="412">
        <f>(K100+(K100*KAPAK!$Q$3))</f>
        <v>28.216282499999998</v>
      </c>
      <c r="M100" s="87" t="str">
        <f t="shared" si="3"/>
        <v>FİYAT DEĞİŞİKLİĞİ</v>
      </c>
      <c r="N100" s="77">
        <v>13.502444999999998</v>
      </c>
    </row>
    <row r="101" spans="1:14" ht="20.25" thickBot="1">
      <c r="A101" s="64">
        <v>68656338</v>
      </c>
      <c r="B101" s="70">
        <v>8683130000519</v>
      </c>
      <c r="C101" s="64">
        <v>68656338</v>
      </c>
      <c r="D101" s="606" t="s">
        <v>361</v>
      </c>
      <c r="E101" s="96">
        <v>16</v>
      </c>
      <c r="F101" s="96">
        <v>895</v>
      </c>
      <c r="G101" s="385">
        <v>31.43</v>
      </c>
      <c r="H101" s="386">
        <v>30</v>
      </c>
      <c r="I101" s="387">
        <f>KAPAK!$O$3</f>
        <v>5</v>
      </c>
      <c r="J101" s="388">
        <v>0.08</v>
      </c>
      <c r="K101" s="389">
        <f t="shared" si="2"/>
        <v>22.573025999999999</v>
      </c>
      <c r="L101" s="389">
        <f>(K101+(K101*KAPAK!$Q$3))</f>
        <v>28.216282499999998</v>
      </c>
      <c r="M101" s="87" t="str">
        <f t="shared" si="3"/>
        <v>FİYAT DEĞİŞİKLİĞİ</v>
      </c>
      <c r="N101" s="77">
        <v>13.502444999999998</v>
      </c>
    </row>
    <row r="102" spans="1:14" ht="20.25" thickBot="1">
      <c r="A102" s="127">
        <v>67481378</v>
      </c>
      <c r="B102" s="605">
        <v>8690637866067</v>
      </c>
      <c r="C102" s="127">
        <v>67481378</v>
      </c>
      <c r="D102" s="417" t="s">
        <v>259</v>
      </c>
      <c r="E102" s="396">
        <v>16</v>
      </c>
      <c r="F102" s="396">
        <v>450</v>
      </c>
      <c r="G102" s="385">
        <v>22.67</v>
      </c>
      <c r="H102" s="386">
        <v>17.05</v>
      </c>
      <c r="I102" s="387">
        <f>KAPAK!$O$3</f>
        <v>5</v>
      </c>
      <c r="J102" s="397">
        <v>0.08</v>
      </c>
      <c r="K102" s="398">
        <f t="shared" si="2"/>
        <v>19.293688890000002</v>
      </c>
      <c r="L102" s="398">
        <f>(K102+(K102*KAPAK!$Q$3))</f>
        <v>24.117111112500002</v>
      </c>
      <c r="M102" s="86" t="str">
        <f t="shared" si="3"/>
        <v>FİYAT DEĞİŞİKLİĞİ</v>
      </c>
      <c r="N102" s="77">
        <v>9.705118655034001</v>
      </c>
    </row>
    <row r="103" spans="1:14" ht="20.25" thickBot="1">
      <c r="A103" s="108">
        <v>68617194</v>
      </c>
      <c r="B103" s="109">
        <v>8690637727887</v>
      </c>
      <c r="C103" s="108">
        <v>68617194</v>
      </c>
      <c r="D103" s="94" t="s">
        <v>105</v>
      </c>
      <c r="E103" s="95">
        <v>16</v>
      </c>
      <c r="F103" s="95">
        <v>500</v>
      </c>
      <c r="G103" s="385">
        <v>22.67</v>
      </c>
      <c r="H103" s="386">
        <v>17.05</v>
      </c>
      <c r="I103" s="387">
        <f>KAPAK!$O$3</f>
        <v>5</v>
      </c>
      <c r="J103" s="390">
        <v>0.08</v>
      </c>
      <c r="K103" s="391">
        <f t="shared" si="2"/>
        <v>19.293688890000002</v>
      </c>
      <c r="L103" s="391">
        <f>(K103+(K103*KAPAK!$Q$3))</f>
        <v>24.117111112500002</v>
      </c>
      <c r="M103" s="86" t="str">
        <f t="shared" si="3"/>
        <v>FİYAT DEĞİŞİKLİĞİ</v>
      </c>
      <c r="N103" s="77">
        <v>9.705118655034001</v>
      </c>
    </row>
    <row r="104" spans="1:14" ht="20.25" thickBot="1">
      <c r="A104" s="115">
        <v>67481382</v>
      </c>
      <c r="B104" s="119">
        <v>8690637866081</v>
      </c>
      <c r="C104" s="115">
        <v>67481382</v>
      </c>
      <c r="D104" s="94" t="s">
        <v>146</v>
      </c>
      <c r="E104" s="95">
        <v>16</v>
      </c>
      <c r="F104" s="95">
        <v>450</v>
      </c>
      <c r="G104" s="385">
        <v>22.67</v>
      </c>
      <c r="H104" s="386">
        <v>17.05</v>
      </c>
      <c r="I104" s="387">
        <f>KAPAK!$O$3</f>
        <v>5</v>
      </c>
      <c r="J104" s="411">
        <v>0.08</v>
      </c>
      <c r="K104" s="412">
        <f t="shared" si="2"/>
        <v>19.293688890000002</v>
      </c>
      <c r="L104" s="412">
        <f>(K104+(K104*KAPAK!$Q$3))</f>
        <v>24.117111112500002</v>
      </c>
      <c r="M104" s="86" t="str">
        <f t="shared" si="3"/>
        <v>FİYAT DEĞİŞİKLİĞİ</v>
      </c>
      <c r="N104" s="77">
        <v>9.705118655034001</v>
      </c>
    </row>
    <row r="105" spans="1:14" s="25" customFormat="1" ht="20.25" thickBot="1">
      <c r="A105" s="104">
        <v>68617192</v>
      </c>
      <c r="B105" s="105">
        <v>8690637068768</v>
      </c>
      <c r="C105" s="104">
        <v>68617192</v>
      </c>
      <c r="D105" s="392" t="s">
        <v>57</v>
      </c>
      <c r="E105" s="93">
        <v>16</v>
      </c>
      <c r="F105" s="93">
        <v>500</v>
      </c>
      <c r="G105" s="385">
        <v>22.67</v>
      </c>
      <c r="H105" s="386">
        <v>17.05</v>
      </c>
      <c r="I105" s="387">
        <f>KAPAK!$O$3</f>
        <v>5</v>
      </c>
      <c r="J105" s="411">
        <v>0.08</v>
      </c>
      <c r="K105" s="412">
        <f t="shared" si="2"/>
        <v>19.293688890000002</v>
      </c>
      <c r="L105" s="412">
        <f>(K105+(K105*KAPAK!$Q$3))</f>
        <v>24.117111112500002</v>
      </c>
      <c r="M105" s="85" t="str">
        <f t="shared" si="3"/>
        <v>FİYAT DEĞİŞİKLİĞİ</v>
      </c>
      <c r="N105" s="77">
        <v>9.705118655034001</v>
      </c>
    </row>
    <row r="106" spans="1:14" ht="20.25" thickBot="1">
      <c r="A106" s="106">
        <v>68617190</v>
      </c>
      <c r="B106" s="107">
        <v>8690637069864</v>
      </c>
      <c r="C106" s="106">
        <v>68617190</v>
      </c>
      <c r="D106" s="384" t="s">
        <v>58</v>
      </c>
      <c r="E106" s="96">
        <v>16</v>
      </c>
      <c r="F106" s="96">
        <v>500</v>
      </c>
      <c r="G106" s="385">
        <v>22.67</v>
      </c>
      <c r="H106" s="386">
        <v>17.05</v>
      </c>
      <c r="I106" s="387">
        <f>KAPAK!$O$3</f>
        <v>5</v>
      </c>
      <c r="J106" s="388">
        <v>0.08</v>
      </c>
      <c r="K106" s="389">
        <f t="shared" si="2"/>
        <v>19.293688890000002</v>
      </c>
      <c r="L106" s="389">
        <f>(K106+(K106*KAPAK!$Q$3))</f>
        <v>24.117111112500002</v>
      </c>
      <c r="M106" s="86" t="str">
        <f t="shared" si="3"/>
        <v>FİYAT DEĞİŞİKLİĞİ</v>
      </c>
      <c r="N106" s="77">
        <v>9.705118655034001</v>
      </c>
    </row>
    <row r="107" spans="1:14" ht="20.25" thickBot="1">
      <c r="A107" s="114">
        <v>67481376</v>
      </c>
      <c r="B107" s="120">
        <v>8690637866050</v>
      </c>
      <c r="C107" s="114">
        <v>67481376</v>
      </c>
      <c r="D107" s="392" t="s">
        <v>258</v>
      </c>
      <c r="E107" s="93">
        <v>16</v>
      </c>
      <c r="F107" s="93">
        <v>675</v>
      </c>
      <c r="G107" s="385">
        <v>34.07</v>
      </c>
      <c r="H107" s="386">
        <v>18.21</v>
      </c>
      <c r="I107" s="387">
        <f>KAPAK!$O$3</f>
        <v>5</v>
      </c>
      <c r="J107" s="411">
        <v>0.08</v>
      </c>
      <c r="K107" s="412">
        <f t="shared" si="2"/>
        <v>28.590365178000003</v>
      </c>
      <c r="L107" s="412">
        <f>(K107+(K107*KAPAK!$Q$3))</f>
        <v>35.737956472500002</v>
      </c>
      <c r="M107" s="86" t="str">
        <f t="shared" si="3"/>
        <v>FİYAT DEĞİŞİKLİĞİ</v>
      </c>
      <c r="N107" s="77">
        <v>14.410089858912</v>
      </c>
    </row>
    <row r="108" spans="1:14" ht="19.5" customHeight="1" thickBot="1">
      <c r="A108" s="114">
        <v>67481380</v>
      </c>
      <c r="B108" s="119">
        <v>8690637866074</v>
      </c>
      <c r="C108" s="114">
        <v>67481380</v>
      </c>
      <c r="D108" s="392" t="s">
        <v>147</v>
      </c>
      <c r="E108" s="93">
        <v>16</v>
      </c>
      <c r="F108" s="93">
        <v>675</v>
      </c>
      <c r="G108" s="385">
        <v>34.07</v>
      </c>
      <c r="H108" s="386">
        <v>18.21</v>
      </c>
      <c r="I108" s="387">
        <f>KAPAK!$O$3</f>
        <v>5</v>
      </c>
      <c r="J108" s="411">
        <v>0.08</v>
      </c>
      <c r="K108" s="412">
        <f t="shared" si="2"/>
        <v>28.590365178000003</v>
      </c>
      <c r="L108" s="412">
        <f>(K108+(K108*KAPAK!$Q$3))</f>
        <v>35.737956472500002</v>
      </c>
      <c r="M108" s="86" t="str">
        <f t="shared" si="3"/>
        <v>FİYAT DEĞİŞİKLİĞİ</v>
      </c>
      <c r="N108" s="77">
        <v>14.410089858912</v>
      </c>
    </row>
    <row r="109" spans="1:14" ht="20.25" thickBot="1">
      <c r="A109" s="104">
        <v>68617229</v>
      </c>
      <c r="B109" s="109">
        <v>8690637727863</v>
      </c>
      <c r="C109" s="104">
        <v>68617229</v>
      </c>
      <c r="D109" s="392" t="s">
        <v>105</v>
      </c>
      <c r="E109" s="93">
        <v>16</v>
      </c>
      <c r="F109" s="93">
        <v>750</v>
      </c>
      <c r="G109" s="385">
        <v>34.07</v>
      </c>
      <c r="H109" s="386">
        <v>18.21</v>
      </c>
      <c r="I109" s="387">
        <f>KAPAK!$O$3</f>
        <v>5</v>
      </c>
      <c r="J109" s="411">
        <v>0.08</v>
      </c>
      <c r="K109" s="412">
        <f t="shared" si="2"/>
        <v>28.590365178000003</v>
      </c>
      <c r="L109" s="412">
        <f>(K109+(K109*KAPAK!$Q$3))</f>
        <v>35.737956472500002</v>
      </c>
      <c r="M109" s="86" t="str">
        <f t="shared" si="3"/>
        <v>FİYAT DEĞİŞİKLİĞİ</v>
      </c>
      <c r="N109" s="77">
        <v>14.410089858912</v>
      </c>
    </row>
    <row r="110" spans="1:14" s="25" customFormat="1" ht="20.25" thickBot="1">
      <c r="A110" s="104">
        <v>68617234</v>
      </c>
      <c r="B110" s="109">
        <v>8690637069826</v>
      </c>
      <c r="C110" s="104">
        <v>68617234</v>
      </c>
      <c r="D110" s="94" t="s">
        <v>41</v>
      </c>
      <c r="E110" s="95">
        <v>16</v>
      </c>
      <c r="F110" s="95">
        <v>750</v>
      </c>
      <c r="G110" s="385">
        <v>34.07</v>
      </c>
      <c r="H110" s="386">
        <v>18.21</v>
      </c>
      <c r="I110" s="387">
        <f>KAPAK!$O$3</f>
        <v>5</v>
      </c>
      <c r="J110" s="390">
        <v>0.08</v>
      </c>
      <c r="K110" s="391">
        <f t="shared" si="2"/>
        <v>28.590365178000003</v>
      </c>
      <c r="L110" s="391">
        <f>(K110+(K110*KAPAK!$Q$3))</f>
        <v>35.737956472500002</v>
      </c>
      <c r="M110" s="85" t="str">
        <f t="shared" si="3"/>
        <v>FİYAT DEĞİŞİKLİĞİ</v>
      </c>
      <c r="N110" s="77">
        <v>14.410089858912</v>
      </c>
    </row>
    <row r="111" spans="1:14" ht="20.25" thickBot="1">
      <c r="A111" s="106">
        <v>68617220</v>
      </c>
      <c r="B111" s="107">
        <v>8690637069840</v>
      </c>
      <c r="C111" s="106">
        <v>68617220</v>
      </c>
      <c r="D111" s="384" t="s">
        <v>42</v>
      </c>
      <c r="E111" s="96">
        <v>16</v>
      </c>
      <c r="F111" s="96">
        <v>750</v>
      </c>
      <c r="G111" s="385">
        <v>34.07</v>
      </c>
      <c r="H111" s="386">
        <v>18.21</v>
      </c>
      <c r="I111" s="387">
        <f>KAPAK!$O$3</f>
        <v>5</v>
      </c>
      <c r="J111" s="388">
        <v>0.08</v>
      </c>
      <c r="K111" s="389">
        <f t="shared" si="2"/>
        <v>28.590365178000003</v>
      </c>
      <c r="L111" s="389">
        <f>(K111+(K111*KAPAK!$Q$3))</f>
        <v>35.737956472500002</v>
      </c>
      <c r="M111" s="86" t="str">
        <f t="shared" si="3"/>
        <v>FİYAT DEĞİŞİKLİĞİ</v>
      </c>
      <c r="N111" s="77">
        <v>14.410089858912</v>
      </c>
    </row>
    <row r="112" spans="1:14" ht="20.25" customHeight="1" thickBot="1">
      <c r="A112" s="104">
        <v>68617226</v>
      </c>
      <c r="B112" s="105">
        <v>8690521048111</v>
      </c>
      <c r="C112" s="104">
        <v>68617226</v>
      </c>
      <c r="D112" s="392" t="s">
        <v>41</v>
      </c>
      <c r="E112" s="93">
        <v>12</v>
      </c>
      <c r="F112" s="93">
        <v>1500</v>
      </c>
      <c r="G112" s="385">
        <v>57.93</v>
      </c>
      <c r="H112" s="386">
        <v>29.93</v>
      </c>
      <c r="I112" s="387">
        <f>KAPAK!$O$3</f>
        <v>5</v>
      </c>
      <c r="J112" s="411">
        <v>0.08</v>
      </c>
      <c r="K112" s="412">
        <f t="shared" si="2"/>
        <v>41.646931326000001</v>
      </c>
      <c r="L112" s="412">
        <f>(K112+(K112*KAPAK!$Q$3))</f>
        <v>52.058664157500004</v>
      </c>
      <c r="M112" s="87" t="str">
        <f t="shared" si="3"/>
        <v>FİYAT DEĞİŞİKLİĞİ</v>
      </c>
      <c r="N112" s="77">
        <v>25.271567218605821</v>
      </c>
    </row>
    <row r="113" spans="1:14" ht="20.25" thickBot="1">
      <c r="A113" s="289">
        <v>68617223</v>
      </c>
      <c r="B113" s="290">
        <v>8690637054679</v>
      </c>
      <c r="C113" s="289">
        <v>68617223</v>
      </c>
      <c r="D113" s="384" t="s">
        <v>43</v>
      </c>
      <c r="E113" s="96">
        <v>12</v>
      </c>
      <c r="F113" s="96">
        <v>1500</v>
      </c>
      <c r="G113" s="385">
        <v>57.93</v>
      </c>
      <c r="H113" s="386">
        <v>29.929391799999998</v>
      </c>
      <c r="I113" s="387">
        <f>KAPAK!$O$3</f>
        <v>5</v>
      </c>
      <c r="J113" s="388">
        <v>0.08</v>
      </c>
      <c r="K113" s="389">
        <f t="shared" si="2"/>
        <v>41.647292816846758</v>
      </c>
      <c r="L113" s="389">
        <f>(K113+(K113*KAPAK!$Q$3))</f>
        <v>52.059116021058443</v>
      </c>
      <c r="M113" s="87" t="str">
        <f t="shared" si="3"/>
        <v>FİYAT DEĞİŞİKLİĞİ</v>
      </c>
      <c r="N113" s="77">
        <v>25.271567218605821</v>
      </c>
    </row>
    <row r="114" spans="1:14" ht="20.25" thickBot="1">
      <c r="A114" s="171">
        <v>68666506</v>
      </c>
      <c r="B114" s="172">
        <v>8683130001790</v>
      </c>
      <c r="C114" s="171">
        <v>68666506</v>
      </c>
      <c r="D114" s="610" t="s">
        <v>348</v>
      </c>
      <c r="E114" s="401">
        <v>9</v>
      </c>
      <c r="F114" s="401">
        <v>1000</v>
      </c>
      <c r="G114" s="385">
        <v>30.58</v>
      </c>
      <c r="H114" s="386">
        <v>30</v>
      </c>
      <c r="I114" s="387">
        <f>KAPAK!$O$3</f>
        <v>5</v>
      </c>
      <c r="J114" s="410">
        <v>0.08</v>
      </c>
      <c r="K114" s="403">
        <f t="shared" si="2"/>
        <v>21.962555999999999</v>
      </c>
      <c r="L114" s="403">
        <f>(K114+(K114*KAPAK!$Q$3))</f>
        <v>27.453195000000001</v>
      </c>
      <c r="M114" s="86" t="str">
        <f t="shared" si="3"/>
        <v>FİYAT DEĞİŞİKLİĞİ</v>
      </c>
      <c r="N114" s="77">
        <v>13.35352015</v>
      </c>
    </row>
    <row r="115" spans="1:14" ht="20.25" thickBot="1">
      <c r="A115" s="178">
        <v>68814653</v>
      </c>
      <c r="B115" s="179">
        <v>8683130015537</v>
      </c>
      <c r="C115" s="178">
        <v>68814653</v>
      </c>
      <c r="D115" s="414" t="s">
        <v>677</v>
      </c>
      <c r="E115" s="401">
        <v>12</v>
      </c>
      <c r="F115" s="401">
        <v>750</v>
      </c>
      <c r="G115" s="385">
        <v>30.94</v>
      </c>
      <c r="H115" s="386">
        <v>20.5</v>
      </c>
      <c r="I115" s="387">
        <f>KAPAK!$O$3</f>
        <v>5</v>
      </c>
      <c r="J115" s="410">
        <v>0.08</v>
      </c>
      <c r="K115" s="403">
        <f t="shared" si="2"/>
        <v>25.236829800000002</v>
      </c>
      <c r="L115" s="403">
        <f>(K115+(K115*KAPAK!$Q$3))</f>
        <v>31.546037250000005</v>
      </c>
      <c r="M115" s="86" t="str">
        <f t="shared" si="3"/>
        <v>FİYAT DEĞİŞİKLİĞİ</v>
      </c>
      <c r="N115" s="77">
        <v>13.35352015</v>
      </c>
    </row>
    <row r="116" spans="1:14" ht="20.25" thickBot="1">
      <c r="A116" s="152">
        <v>69711185</v>
      </c>
      <c r="B116" s="153">
        <v>8683130049013</v>
      </c>
      <c r="C116" s="152">
        <v>69711185</v>
      </c>
      <c r="D116" s="414" t="s">
        <v>782</v>
      </c>
      <c r="E116" s="401">
        <v>12</v>
      </c>
      <c r="F116" s="401">
        <v>750</v>
      </c>
      <c r="G116" s="385">
        <v>30.94</v>
      </c>
      <c r="H116" s="386">
        <v>20.5</v>
      </c>
      <c r="I116" s="387">
        <f>KAPAK!$O$3</f>
        <v>5</v>
      </c>
      <c r="J116" s="410">
        <v>0.08</v>
      </c>
      <c r="K116" s="403">
        <f t="shared" si="2"/>
        <v>25.236829800000002</v>
      </c>
      <c r="L116" s="403">
        <f>(K116+(K116*KAPAK!$Q$3))</f>
        <v>31.546037250000005</v>
      </c>
      <c r="M116" s="86" t="str">
        <f t="shared" si="3"/>
        <v>FİYAT DEĞİŞİKLİĞİ</v>
      </c>
      <c r="N116" s="77">
        <v>13.35352015</v>
      </c>
    </row>
    <row r="117" spans="1:14" ht="20.25" thickBot="1">
      <c r="A117" s="104">
        <v>68213204</v>
      </c>
      <c r="B117" s="147">
        <v>8690637626883</v>
      </c>
      <c r="C117" s="104">
        <v>68213204</v>
      </c>
      <c r="D117" s="392" t="s">
        <v>116</v>
      </c>
      <c r="E117" s="93">
        <v>12</v>
      </c>
      <c r="F117" s="93">
        <v>761.18</v>
      </c>
      <c r="G117" s="385">
        <v>41.9</v>
      </c>
      <c r="H117" s="386">
        <v>16.7</v>
      </c>
      <c r="I117" s="387">
        <f>KAPAK!$O$3</f>
        <v>5</v>
      </c>
      <c r="J117" s="411">
        <v>0.08</v>
      </c>
      <c r="K117" s="412">
        <f t="shared" si="2"/>
        <v>35.810170200000002</v>
      </c>
      <c r="L117" s="412">
        <f>(K117+(K117*KAPAK!$Q$3))</f>
        <v>44.762712750000006</v>
      </c>
      <c r="M117" s="86" t="str">
        <f t="shared" si="3"/>
        <v>FİYAT DEĞİŞİKLİĞİ</v>
      </c>
      <c r="N117" s="77">
        <v>22.4130498</v>
      </c>
    </row>
    <row r="118" spans="1:14" s="25" customFormat="1" ht="20.25" thickBot="1">
      <c r="A118" s="106">
        <v>68213206</v>
      </c>
      <c r="B118" s="172">
        <v>8690637626869</v>
      </c>
      <c r="C118" s="106">
        <v>68213206</v>
      </c>
      <c r="D118" s="384" t="s">
        <v>117</v>
      </c>
      <c r="E118" s="96">
        <v>12</v>
      </c>
      <c r="F118" s="96">
        <v>753</v>
      </c>
      <c r="G118" s="385">
        <v>41.9</v>
      </c>
      <c r="H118" s="386">
        <v>16.7</v>
      </c>
      <c r="I118" s="387">
        <f>KAPAK!$O$3</f>
        <v>5</v>
      </c>
      <c r="J118" s="388">
        <v>0.08</v>
      </c>
      <c r="K118" s="389">
        <f t="shared" si="2"/>
        <v>35.810170200000002</v>
      </c>
      <c r="L118" s="389">
        <f>(K118+(K118*KAPAK!$Q$3))</f>
        <v>44.762712750000006</v>
      </c>
      <c r="M118" s="85" t="str">
        <f t="shared" si="3"/>
        <v>FİYAT DEĞİŞİKLİĞİ</v>
      </c>
      <c r="N118" s="77">
        <v>22.4130498</v>
      </c>
    </row>
    <row r="119" spans="1:14" ht="20.25" thickBot="1">
      <c r="A119" s="60">
        <v>68886476</v>
      </c>
      <c r="B119" s="299">
        <v>8683130024621</v>
      </c>
      <c r="C119" s="60">
        <v>68886476</v>
      </c>
      <c r="D119" s="628" t="s">
        <v>794</v>
      </c>
      <c r="E119" s="93">
        <v>9</v>
      </c>
      <c r="F119" s="93">
        <v>847</v>
      </c>
      <c r="G119" s="385">
        <v>59.51</v>
      </c>
      <c r="H119" s="386">
        <v>41</v>
      </c>
      <c r="I119" s="387">
        <f>KAPAK!$O$3</f>
        <v>5</v>
      </c>
      <c r="J119" s="411">
        <v>0.08</v>
      </c>
      <c r="K119" s="412">
        <f t="shared" si="2"/>
        <v>36.023783400000006</v>
      </c>
      <c r="L119" s="412">
        <f>(K119+(K119*KAPAK!$Q$3))</f>
        <v>45.02972925000001</v>
      </c>
      <c r="M119" s="86" t="str">
        <f t="shared" si="3"/>
        <v>FİYAT DEĞİŞİKLİĞİ</v>
      </c>
      <c r="N119" s="77">
        <v>22.4130498</v>
      </c>
    </row>
    <row r="120" spans="1:14" s="25" customFormat="1" ht="20.25" thickBot="1">
      <c r="A120" s="64">
        <v>68886435</v>
      </c>
      <c r="B120" s="153">
        <v>8683130024669</v>
      </c>
      <c r="C120" s="64">
        <v>68886435</v>
      </c>
      <c r="D120" s="629" t="s">
        <v>795</v>
      </c>
      <c r="E120" s="96">
        <v>9</v>
      </c>
      <c r="F120" s="96">
        <v>826</v>
      </c>
      <c r="G120" s="385">
        <v>59.51</v>
      </c>
      <c r="H120" s="386">
        <v>41</v>
      </c>
      <c r="I120" s="387">
        <f>KAPAK!$O$3</f>
        <v>5</v>
      </c>
      <c r="J120" s="388">
        <v>0.08</v>
      </c>
      <c r="K120" s="389">
        <f t="shared" si="2"/>
        <v>36.023783400000006</v>
      </c>
      <c r="L120" s="389">
        <f>(K120+(K120*KAPAK!$Q$3))</f>
        <v>45.02972925000001</v>
      </c>
      <c r="M120" s="85" t="str">
        <f t="shared" si="3"/>
        <v>FİYAT DEĞİŞİKLİĞİ</v>
      </c>
      <c r="N120" s="77">
        <v>22.4130498</v>
      </c>
    </row>
    <row r="121" spans="1:14" s="25" customFormat="1" ht="19.5" customHeight="1" thickBot="1">
      <c r="A121" s="104">
        <v>67722111</v>
      </c>
      <c r="B121" s="105">
        <v>8690637901027</v>
      </c>
      <c r="C121" s="104">
        <v>67722111</v>
      </c>
      <c r="D121" s="409" t="s">
        <v>155</v>
      </c>
      <c r="E121" s="93">
        <v>12</v>
      </c>
      <c r="F121" s="93">
        <v>750</v>
      </c>
      <c r="G121" s="385">
        <v>32.35</v>
      </c>
      <c r="H121" s="386">
        <v>10.9</v>
      </c>
      <c r="I121" s="387">
        <f>KAPAK!$O$3</f>
        <v>5</v>
      </c>
      <c r="J121" s="411">
        <v>0.08</v>
      </c>
      <c r="K121" s="412">
        <f t="shared" si="2"/>
        <v>29.573270100000002</v>
      </c>
      <c r="L121" s="412">
        <f>(K121+(K121*KAPAK!$Q$3))</f>
        <v>36.966587625000003</v>
      </c>
      <c r="M121" s="85" t="str">
        <f t="shared" si="3"/>
        <v>FİYAT DEĞİŞİKLİĞİ</v>
      </c>
      <c r="N121" s="77">
        <v>15.79120191</v>
      </c>
    </row>
    <row r="122" spans="1:14" s="25" customFormat="1" ht="20.25" thickBot="1">
      <c r="A122" s="106">
        <v>67722109</v>
      </c>
      <c r="B122" s="107">
        <v>8690637901010</v>
      </c>
      <c r="C122" s="106">
        <v>67722109</v>
      </c>
      <c r="D122" s="400" t="s">
        <v>156</v>
      </c>
      <c r="E122" s="96">
        <v>12</v>
      </c>
      <c r="F122" s="96">
        <v>750</v>
      </c>
      <c r="G122" s="385">
        <v>32.35</v>
      </c>
      <c r="H122" s="386">
        <v>10.9</v>
      </c>
      <c r="I122" s="387">
        <f>KAPAK!$O$3</f>
        <v>5</v>
      </c>
      <c r="J122" s="388">
        <v>0.08</v>
      </c>
      <c r="K122" s="389">
        <f t="shared" si="2"/>
        <v>29.573270100000002</v>
      </c>
      <c r="L122" s="389">
        <f>(K122+(K122*KAPAK!$Q$3))</f>
        <v>36.966587625000003</v>
      </c>
      <c r="M122" s="85" t="str">
        <f t="shared" si="3"/>
        <v>FİYAT DEĞİŞİKLİĞİ</v>
      </c>
      <c r="N122" s="77">
        <v>15.79120191</v>
      </c>
    </row>
    <row r="123" spans="1:14" ht="19.5" customHeight="1" thickBot="1">
      <c r="A123" s="104">
        <v>67802825</v>
      </c>
      <c r="B123" s="105">
        <v>8690637912764</v>
      </c>
      <c r="C123" s="104">
        <v>67802825</v>
      </c>
      <c r="D123" s="409" t="s">
        <v>170</v>
      </c>
      <c r="E123" s="93">
        <v>12</v>
      </c>
      <c r="F123" s="93">
        <v>750</v>
      </c>
      <c r="G123" s="385">
        <v>39.9</v>
      </c>
      <c r="H123" s="386">
        <v>16.7</v>
      </c>
      <c r="I123" s="387">
        <f>KAPAK!$O$3</f>
        <v>5</v>
      </c>
      <c r="J123" s="411">
        <v>0.08</v>
      </c>
      <c r="K123" s="412">
        <f t="shared" si="2"/>
        <v>34.100854200000001</v>
      </c>
      <c r="L123" s="412">
        <f>(K123+(K123*KAPAK!$Q$3))</f>
        <v>42.626067750000004</v>
      </c>
      <c r="M123" s="86" t="str">
        <f t="shared" si="3"/>
        <v>FİYAT DEĞİŞİKLİĞİ</v>
      </c>
      <c r="N123" s="77">
        <v>22.4130498</v>
      </c>
    </row>
    <row r="124" spans="1:14" ht="19.5" customHeight="1" thickBot="1">
      <c r="A124" s="106">
        <v>67802829</v>
      </c>
      <c r="B124" s="107">
        <v>8690637912795</v>
      </c>
      <c r="C124" s="106">
        <v>67802829</v>
      </c>
      <c r="D124" s="400" t="s">
        <v>171</v>
      </c>
      <c r="E124" s="96">
        <v>12</v>
      </c>
      <c r="F124" s="96">
        <v>750</v>
      </c>
      <c r="G124" s="385">
        <v>39.9</v>
      </c>
      <c r="H124" s="386">
        <v>16.7</v>
      </c>
      <c r="I124" s="387">
        <f>KAPAK!$O$3</f>
        <v>5</v>
      </c>
      <c r="J124" s="388">
        <v>0.08</v>
      </c>
      <c r="K124" s="389">
        <f t="shared" si="2"/>
        <v>34.100854200000001</v>
      </c>
      <c r="L124" s="389">
        <f>(K124+(K124*KAPAK!$Q$3))</f>
        <v>42.626067750000004</v>
      </c>
      <c r="M124" s="86" t="str">
        <f t="shared" si="3"/>
        <v>FİYAT DEĞİŞİKLİĞİ</v>
      </c>
      <c r="N124" s="77">
        <v>22.4130498</v>
      </c>
    </row>
    <row r="125" spans="1:14" ht="19.5" customHeight="1" thickBot="1">
      <c r="A125" s="106">
        <v>67674116</v>
      </c>
      <c r="B125" s="107">
        <v>8690637890444</v>
      </c>
      <c r="C125" s="106">
        <v>67674116</v>
      </c>
      <c r="D125" s="384" t="s">
        <v>224</v>
      </c>
      <c r="E125" s="96">
        <v>12</v>
      </c>
      <c r="F125" s="96">
        <v>444</v>
      </c>
      <c r="G125" s="385">
        <v>57.98</v>
      </c>
      <c r="H125" s="386">
        <v>20</v>
      </c>
      <c r="I125" s="387">
        <f>KAPAK!$O$3</f>
        <v>5</v>
      </c>
      <c r="J125" s="388">
        <v>0.08</v>
      </c>
      <c r="K125" s="389">
        <f t="shared" si="2"/>
        <v>47.589984000000001</v>
      </c>
      <c r="L125" s="389">
        <f>(K125+(K125*KAPAK!$Q$3))</f>
        <v>59.487480000000005</v>
      </c>
      <c r="M125" s="86" t="str">
        <f t="shared" si="3"/>
        <v>FİYAT DEĞİŞİKLİĞİ</v>
      </c>
      <c r="N125" s="77">
        <v>24.697871999999997</v>
      </c>
    </row>
    <row r="126" spans="1:14" ht="20.25" thickBot="1">
      <c r="A126" s="104">
        <v>69708325</v>
      </c>
      <c r="B126" s="300">
        <v>8717163736944</v>
      </c>
      <c r="C126" s="104">
        <v>68899741</v>
      </c>
      <c r="D126" s="611" t="s">
        <v>109</v>
      </c>
      <c r="E126" s="93">
        <v>24</v>
      </c>
      <c r="F126" s="428">
        <v>75</v>
      </c>
      <c r="G126" s="429">
        <v>74.5</v>
      </c>
      <c r="H126" s="430">
        <v>32</v>
      </c>
      <c r="I126" s="387">
        <f>KAPAK!$O$3</f>
        <v>5</v>
      </c>
      <c r="J126" s="431">
        <v>0.08</v>
      </c>
      <c r="K126" s="636">
        <f t="shared" si="2"/>
        <v>51.977159999999998</v>
      </c>
      <c r="L126" s="391">
        <f>(K126+(K126*KAPAK!$Q$3))</f>
        <v>64.971450000000004</v>
      </c>
    </row>
    <row r="127" spans="1:14" ht="20.25" thickBot="1">
      <c r="A127" s="104">
        <v>68744384</v>
      </c>
      <c r="B127" s="300">
        <v>6221155127129</v>
      </c>
      <c r="C127" s="104">
        <v>68744384</v>
      </c>
      <c r="D127" s="611" t="s">
        <v>364</v>
      </c>
      <c r="E127" s="93">
        <v>24</v>
      </c>
      <c r="F127" s="428">
        <v>75</v>
      </c>
      <c r="G127" s="429">
        <v>29.9</v>
      </c>
      <c r="H127" s="430">
        <v>11</v>
      </c>
      <c r="I127" s="387">
        <f>KAPAK!$O$3</f>
        <v>5</v>
      </c>
      <c r="J127" s="431">
        <v>0.08</v>
      </c>
      <c r="K127" s="636">
        <f t="shared" si="2"/>
        <v>27.302886000000001</v>
      </c>
      <c r="L127" s="412">
        <f>(K127+(K127*KAPAK!$Q$3))</f>
        <v>34.128607500000001</v>
      </c>
    </row>
    <row r="128" spans="1:14" ht="20.25" thickBot="1">
      <c r="A128" s="104">
        <v>69708319</v>
      </c>
      <c r="B128" s="300">
        <v>8720181196133</v>
      </c>
      <c r="C128" s="104">
        <v>68776868</v>
      </c>
      <c r="D128" s="611" t="s">
        <v>617</v>
      </c>
      <c r="E128" s="93">
        <v>24</v>
      </c>
      <c r="F128" s="428">
        <v>75</v>
      </c>
      <c r="G128" s="429">
        <v>76.099999999999994</v>
      </c>
      <c r="H128" s="430">
        <v>30</v>
      </c>
      <c r="I128" s="387">
        <f>KAPAK!$O$3</f>
        <v>5</v>
      </c>
      <c r="J128" s="431">
        <v>0.08</v>
      </c>
      <c r="K128" s="636">
        <f t="shared" si="2"/>
        <v>54.65502</v>
      </c>
      <c r="L128" s="412">
        <f>(K128+(K128*KAPAK!$Q$3))</f>
        <v>68.318775000000002</v>
      </c>
    </row>
    <row r="129" spans="1:12" ht="20.25" thickBot="1">
      <c r="A129" s="60">
        <v>68928755</v>
      </c>
      <c r="B129" s="61">
        <v>6221155141620</v>
      </c>
      <c r="C129" s="60">
        <v>68928755</v>
      </c>
      <c r="D129" s="611" t="s">
        <v>772</v>
      </c>
      <c r="E129" s="93">
        <v>24</v>
      </c>
      <c r="F129" s="428">
        <v>75</v>
      </c>
      <c r="G129" s="429">
        <v>29.9</v>
      </c>
      <c r="H129" s="430">
        <v>11</v>
      </c>
      <c r="I129" s="387">
        <f>KAPAK!$O$3</f>
        <v>5</v>
      </c>
      <c r="J129" s="431">
        <v>0.08</v>
      </c>
      <c r="K129" s="636">
        <f t="shared" si="2"/>
        <v>27.302886000000001</v>
      </c>
      <c r="L129" s="412">
        <f>(K129+(K129*KAPAK!$Q$3))</f>
        <v>34.128607500000001</v>
      </c>
    </row>
    <row r="130" spans="1:12" ht="20.25" thickBot="1">
      <c r="A130" s="60">
        <v>68928757</v>
      </c>
      <c r="B130" s="61">
        <v>6221155141644</v>
      </c>
      <c r="C130" s="60">
        <v>68928757</v>
      </c>
      <c r="D130" s="611" t="s">
        <v>773</v>
      </c>
      <c r="E130" s="93">
        <v>24</v>
      </c>
      <c r="F130" s="428">
        <v>75</v>
      </c>
      <c r="G130" s="429">
        <v>29.9</v>
      </c>
      <c r="H130" s="430">
        <v>11</v>
      </c>
      <c r="I130" s="387">
        <f>KAPAK!$O$3</f>
        <v>5</v>
      </c>
      <c r="J130" s="431">
        <v>0.08</v>
      </c>
      <c r="K130" s="636">
        <f t="shared" si="2"/>
        <v>27.302886000000001</v>
      </c>
      <c r="L130" s="412">
        <f>(K130+(K130*KAPAK!$Q$3))</f>
        <v>34.128607500000001</v>
      </c>
    </row>
    <row r="131" spans="1:12" ht="20.25" thickBot="1">
      <c r="A131" s="60">
        <v>69653115</v>
      </c>
      <c r="B131" s="61">
        <v>6221155147752</v>
      </c>
      <c r="C131" s="60">
        <v>68928755</v>
      </c>
      <c r="D131" s="611" t="s">
        <v>1749</v>
      </c>
      <c r="E131" s="93">
        <v>24</v>
      </c>
      <c r="F131" s="428">
        <v>75</v>
      </c>
      <c r="G131" s="429">
        <v>52</v>
      </c>
      <c r="H131" s="430">
        <v>34.4</v>
      </c>
      <c r="I131" s="387">
        <f>KAPAK!$O$3</f>
        <v>5</v>
      </c>
      <c r="J131" s="431">
        <v>0.08</v>
      </c>
      <c r="K131" s="636">
        <f t="shared" ref="K131:K133" si="4">(((G131-G131*H131%)-((G131-G131*H131%)*I131%)))*(1+J131)</f>
        <v>34.998912000000004</v>
      </c>
      <c r="L131" s="412">
        <f>(K131+(K131*KAPAK!$Q$3))</f>
        <v>43.748640000000009</v>
      </c>
    </row>
    <row r="132" spans="1:12" ht="20.25" thickBot="1">
      <c r="A132" s="60">
        <v>69653117</v>
      </c>
      <c r="B132" s="61">
        <v>6221155147769</v>
      </c>
      <c r="C132" s="60">
        <v>68928757</v>
      </c>
      <c r="D132" s="611" t="s">
        <v>1750</v>
      </c>
      <c r="E132" s="93">
        <v>24</v>
      </c>
      <c r="F132" s="428">
        <v>75</v>
      </c>
      <c r="G132" s="429">
        <v>52</v>
      </c>
      <c r="H132" s="430">
        <v>34.4</v>
      </c>
      <c r="I132" s="387">
        <f>KAPAK!$O$3</f>
        <v>5</v>
      </c>
      <c r="J132" s="431">
        <v>0.08</v>
      </c>
      <c r="K132" s="636">
        <f t="shared" si="4"/>
        <v>34.998912000000004</v>
      </c>
      <c r="L132" s="412">
        <f>(K132+(K132*KAPAK!$Q$3))</f>
        <v>43.748640000000009</v>
      </c>
    </row>
    <row r="133" spans="1:12" ht="20.25" thickBot="1">
      <c r="A133" s="99">
        <v>69708317</v>
      </c>
      <c r="B133" s="300">
        <v>8710522444252</v>
      </c>
      <c r="C133" s="104">
        <v>68899749</v>
      </c>
      <c r="D133" s="607" t="s">
        <v>179</v>
      </c>
      <c r="E133" s="95">
        <v>24</v>
      </c>
      <c r="F133" s="95">
        <v>75</v>
      </c>
      <c r="G133" s="429">
        <v>76.099999999999994</v>
      </c>
      <c r="H133" s="430">
        <v>30</v>
      </c>
      <c r="I133" s="387">
        <f>KAPAK!$O$3</f>
        <v>5</v>
      </c>
      <c r="J133" s="432">
        <v>0.08</v>
      </c>
      <c r="K133" s="637">
        <f t="shared" si="4"/>
        <v>54.65502</v>
      </c>
      <c r="L133" s="391">
        <f>(K133+(K133*KAPAK!$Q$3))</f>
        <v>68.318775000000002</v>
      </c>
    </row>
    <row r="134" spans="1:12" ht="20.25" thickBot="1">
      <c r="A134" s="114">
        <v>68899757</v>
      </c>
      <c r="B134" s="124">
        <v>8710522444245</v>
      </c>
      <c r="C134" s="104">
        <v>68899757</v>
      </c>
      <c r="D134" s="611" t="s">
        <v>135</v>
      </c>
      <c r="E134" s="93">
        <v>24</v>
      </c>
      <c r="F134" s="428">
        <v>95</v>
      </c>
      <c r="G134" s="429">
        <v>76.099999999999994</v>
      </c>
      <c r="H134" s="430">
        <v>30</v>
      </c>
      <c r="I134" s="387">
        <v>5</v>
      </c>
      <c r="J134" s="432">
        <v>0.08</v>
      </c>
      <c r="K134" s="637">
        <v>54.66</v>
      </c>
      <c r="L134" s="391">
        <v>53.6790375</v>
      </c>
    </row>
    <row r="135" spans="1:12" ht="20.25" thickBot="1">
      <c r="A135" s="60">
        <v>69708321</v>
      </c>
      <c r="B135" s="61">
        <v>8720181342639</v>
      </c>
      <c r="C135" s="104">
        <v>68899757</v>
      </c>
      <c r="D135" s="611" t="s">
        <v>1719</v>
      </c>
      <c r="E135" s="93">
        <v>24</v>
      </c>
      <c r="F135" s="428">
        <v>95</v>
      </c>
      <c r="G135" s="429">
        <v>76.099999999999994</v>
      </c>
      <c r="H135" s="430">
        <v>30</v>
      </c>
      <c r="I135" s="387">
        <v>5</v>
      </c>
      <c r="J135" s="432">
        <v>0.08</v>
      </c>
      <c r="K135" s="637">
        <v>54.66</v>
      </c>
      <c r="L135" s="391">
        <v>53.6790375</v>
      </c>
    </row>
    <row r="136" spans="1:12" ht="20.25" thickBot="1">
      <c r="A136" s="104">
        <v>68899765</v>
      </c>
      <c r="B136" s="300">
        <v>8710908353949</v>
      </c>
      <c r="C136" s="104" t="s">
        <v>672</v>
      </c>
      <c r="D136" s="612" t="s">
        <v>118</v>
      </c>
      <c r="E136" s="396">
        <v>48</v>
      </c>
      <c r="F136" s="396">
        <v>100</v>
      </c>
      <c r="G136" s="429">
        <v>76.099999999999994</v>
      </c>
      <c r="H136" s="430">
        <v>30</v>
      </c>
      <c r="I136" s="387">
        <f>KAPAK!$O$3</f>
        <v>5</v>
      </c>
      <c r="J136" s="434">
        <v>0.08</v>
      </c>
      <c r="K136" s="638">
        <f t="shared" ref="K136:K199" si="5">(((G136-G136*H136%)-((G136-G136*H136%)*I136%)))*(1+J136)</f>
        <v>54.65502</v>
      </c>
      <c r="L136" s="398">
        <f>(K136+(K136*KAPAK!$Q$3))</f>
        <v>68.318775000000002</v>
      </c>
    </row>
    <row r="137" spans="1:12" ht="20.25" thickBot="1">
      <c r="A137" s="114">
        <v>68899755</v>
      </c>
      <c r="B137" s="124">
        <v>8717163854655</v>
      </c>
      <c r="C137" s="104">
        <v>68899755</v>
      </c>
      <c r="D137" s="607" t="s">
        <v>75</v>
      </c>
      <c r="E137" s="95">
        <v>24</v>
      </c>
      <c r="F137" s="95">
        <v>95</v>
      </c>
      <c r="G137" s="429">
        <v>76.099999999999994</v>
      </c>
      <c r="H137" s="430">
        <v>30</v>
      </c>
      <c r="I137" s="387">
        <f>KAPAK!$O$3</f>
        <v>5</v>
      </c>
      <c r="J137" s="432">
        <v>0.08</v>
      </c>
      <c r="K137" s="637">
        <f t="shared" si="5"/>
        <v>54.65502</v>
      </c>
      <c r="L137" s="391">
        <f>(K137+(K137*KAPAK!$Q$3))</f>
        <v>68.318775000000002</v>
      </c>
    </row>
    <row r="138" spans="1:12" ht="20.25" thickBot="1">
      <c r="A138" s="60">
        <v>69708315</v>
      </c>
      <c r="B138" s="61">
        <v>8717163854655</v>
      </c>
      <c r="C138" s="104">
        <v>68899755</v>
      </c>
      <c r="D138" s="607" t="s">
        <v>75</v>
      </c>
      <c r="E138" s="95">
        <v>24</v>
      </c>
      <c r="F138" s="95">
        <v>95</v>
      </c>
      <c r="G138" s="429">
        <v>76.099999999999994</v>
      </c>
      <c r="H138" s="430">
        <v>30</v>
      </c>
      <c r="I138" s="387">
        <f>KAPAK!$O$3</f>
        <v>5</v>
      </c>
      <c r="J138" s="432">
        <v>0.08</v>
      </c>
      <c r="K138" s="637">
        <f t="shared" si="5"/>
        <v>54.65502</v>
      </c>
      <c r="L138" s="391">
        <f>(K138+(K138*KAPAK!$Q$3))</f>
        <v>68.318775000000002</v>
      </c>
    </row>
    <row r="139" spans="1:12" ht="20.25" thickBot="1">
      <c r="A139" s="60">
        <v>69653110</v>
      </c>
      <c r="B139" s="61">
        <v>6221155147738</v>
      </c>
      <c r="C139" s="60">
        <v>69653110</v>
      </c>
      <c r="D139" s="611" t="s">
        <v>802</v>
      </c>
      <c r="E139" s="93">
        <v>36</v>
      </c>
      <c r="F139" s="428">
        <v>76</v>
      </c>
      <c r="G139" s="429">
        <v>12.5</v>
      </c>
      <c r="H139" s="430">
        <v>7.0000000000000009</v>
      </c>
      <c r="I139" s="387">
        <f>KAPAK!$O$3</f>
        <v>5</v>
      </c>
      <c r="J139" s="431">
        <v>0.08</v>
      </c>
      <c r="K139" s="636">
        <f t="shared" si="5"/>
        <v>11.927250000000001</v>
      </c>
      <c r="L139" s="412">
        <f>(K139+(K139*KAPAK!$Q$3))</f>
        <v>14.909062500000001</v>
      </c>
    </row>
    <row r="140" spans="1:12" ht="20.25" thickBot="1">
      <c r="A140" s="104">
        <v>68567233</v>
      </c>
      <c r="B140" s="300">
        <v>6221155075130</v>
      </c>
      <c r="C140" s="104">
        <v>68567233</v>
      </c>
      <c r="D140" s="611" t="s">
        <v>225</v>
      </c>
      <c r="E140" s="93">
        <v>48</v>
      </c>
      <c r="F140" s="428">
        <v>100</v>
      </c>
      <c r="G140" s="429">
        <v>22.45</v>
      </c>
      <c r="H140" s="430">
        <v>28.999999999999996</v>
      </c>
      <c r="I140" s="387">
        <f>KAPAK!$O$3</f>
        <v>5</v>
      </c>
      <c r="J140" s="431">
        <v>0.08</v>
      </c>
      <c r="K140" s="636">
        <f t="shared" si="5"/>
        <v>16.353926999999999</v>
      </c>
      <c r="L140" s="412">
        <f>(K140+(K140*KAPAK!$Q$3))</f>
        <v>20.442408749999998</v>
      </c>
    </row>
    <row r="141" spans="1:12" ht="20.25" thickBot="1">
      <c r="A141" s="104">
        <v>68567234</v>
      </c>
      <c r="B141" s="300">
        <v>6221155069665</v>
      </c>
      <c r="C141" s="104">
        <v>68567234</v>
      </c>
      <c r="D141" s="611" t="s">
        <v>226</v>
      </c>
      <c r="E141" s="93">
        <v>36</v>
      </c>
      <c r="F141" s="428">
        <v>78</v>
      </c>
      <c r="G141" s="429">
        <v>14.65</v>
      </c>
      <c r="H141" s="430">
        <v>7.0000000000000009</v>
      </c>
      <c r="I141" s="387">
        <f>KAPAK!$O$3</f>
        <v>5</v>
      </c>
      <c r="J141" s="431">
        <v>0.08</v>
      </c>
      <c r="K141" s="636">
        <f t="shared" si="5"/>
        <v>13.978737000000002</v>
      </c>
      <c r="L141" s="412">
        <f>(K141+(K141*KAPAK!$Q$3))</f>
        <v>17.473421250000001</v>
      </c>
    </row>
    <row r="142" spans="1:12" ht="20.25" thickBot="1">
      <c r="A142" s="64">
        <v>69653113</v>
      </c>
      <c r="B142" s="65">
        <v>6221155147745</v>
      </c>
      <c r="C142" s="64">
        <v>69653113</v>
      </c>
      <c r="D142" s="613" t="s">
        <v>803</v>
      </c>
      <c r="E142" s="96">
        <v>36</v>
      </c>
      <c r="F142" s="436">
        <v>78</v>
      </c>
      <c r="G142" s="429">
        <v>17.5</v>
      </c>
      <c r="H142" s="430">
        <v>13</v>
      </c>
      <c r="I142" s="387">
        <f>KAPAK!$O$3</f>
        <v>5</v>
      </c>
      <c r="J142" s="437">
        <v>0.08</v>
      </c>
      <c r="K142" s="639">
        <f t="shared" si="5"/>
        <v>15.620850000000001</v>
      </c>
      <c r="L142" s="389">
        <f>(K142+(K142*KAPAK!$Q$3))</f>
        <v>19.526062500000002</v>
      </c>
    </row>
    <row r="143" spans="1:12" ht="20.25" thickBot="1">
      <c r="A143" s="106">
        <v>68567242</v>
      </c>
      <c r="B143" s="300">
        <v>6221155095411</v>
      </c>
      <c r="C143" s="106">
        <v>68567242</v>
      </c>
      <c r="D143" s="613" t="s">
        <v>323</v>
      </c>
      <c r="E143" s="96">
        <v>48</v>
      </c>
      <c r="F143" s="436">
        <v>186</v>
      </c>
      <c r="G143" s="429">
        <v>36.85</v>
      </c>
      <c r="H143" s="430">
        <v>34</v>
      </c>
      <c r="I143" s="387">
        <f>KAPAK!$O$3</f>
        <v>5</v>
      </c>
      <c r="J143" s="437">
        <v>0.08</v>
      </c>
      <c r="K143" s="639">
        <f t="shared" si="5"/>
        <v>24.953346</v>
      </c>
      <c r="L143" s="389">
        <f>(K143+(K143*KAPAK!$Q$3))</f>
        <v>31.191682499999999</v>
      </c>
    </row>
    <row r="144" spans="1:12" ht="20.25" thickBot="1">
      <c r="A144" s="104">
        <v>20270364</v>
      </c>
      <c r="B144" s="300">
        <v>8690637612428</v>
      </c>
      <c r="C144" s="104">
        <v>20270364</v>
      </c>
      <c r="D144" s="608" t="s">
        <v>44</v>
      </c>
      <c r="E144" s="93">
        <v>144</v>
      </c>
      <c r="F144" s="415">
        <v>12</v>
      </c>
      <c r="G144" s="429">
        <v>20.7</v>
      </c>
      <c r="H144" s="430">
        <v>28.000000000000004</v>
      </c>
      <c r="I144" s="387">
        <f>KAPAK!$O$3</f>
        <v>5</v>
      </c>
      <c r="J144" s="431">
        <v>0.08</v>
      </c>
      <c r="K144" s="636">
        <f t="shared" si="5"/>
        <v>15.291504</v>
      </c>
      <c r="L144" s="412">
        <f>(K144+(K144*KAPAK!$Q$3))</f>
        <v>19.114380000000001</v>
      </c>
    </row>
    <row r="145" spans="1:12" ht="20.25" thickBot="1">
      <c r="A145" s="108">
        <v>20269949</v>
      </c>
      <c r="B145" s="300">
        <v>8690637612657</v>
      </c>
      <c r="C145" s="108">
        <v>20269949</v>
      </c>
      <c r="D145" s="614" t="s">
        <v>59</v>
      </c>
      <c r="E145" s="95">
        <v>144</v>
      </c>
      <c r="F145" s="439">
        <v>14</v>
      </c>
      <c r="G145" s="429">
        <v>33.1</v>
      </c>
      <c r="H145" s="430">
        <v>28.000000000000004</v>
      </c>
      <c r="I145" s="387">
        <f>KAPAK!$O$3</f>
        <v>5</v>
      </c>
      <c r="J145" s="432">
        <v>0.08</v>
      </c>
      <c r="K145" s="637">
        <f t="shared" si="5"/>
        <v>24.451632</v>
      </c>
      <c r="L145" s="391">
        <f>(K145+(K145*KAPAK!$Q$3))</f>
        <v>30.564540000000001</v>
      </c>
    </row>
    <row r="146" spans="1:12" ht="20.25" thickBot="1">
      <c r="A146" s="114">
        <v>67696590</v>
      </c>
      <c r="B146" s="124">
        <v>8717163723814</v>
      </c>
      <c r="C146" s="114">
        <v>67696590</v>
      </c>
      <c r="D146" s="614" t="s">
        <v>354</v>
      </c>
      <c r="E146" s="95">
        <v>12</v>
      </c>
      <c r="F146" s="439">
        <v>9</v>
      </c>
      <c r="G146" s="429">
        <v>84.6</v>
      </c>
      <c r="H146" s="430">
        <v>30</v>
      </c>
      <c r="I146" s="387">
        <f>KAPAK!$O$3</f>
        <v>5</v>
      </c>
      <c r="J146" s="432">
        <v>0.08</v>
      </c>
      <c r="K146" s="637">
        <f t="shared" si="5"/>
        <v>60.759720000000002</v>
      </c>
      <c r="L146" s="391">
        <f>(K146+(K146*KAPAK!$Q$3))</f>
        <v>75.949650000000005</v>
      </c>
    </row>
    <row r="147" spans="1:12" ht="20.25" thickBot="1">
      <c r="A147" s="115">
        <v>67560528</v>
      </c>
      <c r="B147" s="125">
        <v>8710908708572</v>
      </c>
      <c r="C147" s="115">
        <v>67560528</v>
      </c>
      <c r="D147" s="614" t="s">
        <v>270</v>
      </c>
      <c r="E147" s="95">
        <v>12</v>
      </c>
      <c r="F147" s="439">
        <v>18</v>
      </c>
      <c r="G147" s="429">
        <v>91</v>
      </c>
      <c r="H147" s="430">
        <v>35</v>
      </c>
      <c r="I147" s="387">
        <f>KAPAK!$O$3</f>
        <v>5</v>
      </c>
      <c r="J147" s="432">
        <v>0.08</v>
      </c>
      <c r="K147" s="637">
        <f t="shared" si="5"/>
        <v>60.687900000000006</v>
      </c>
      <c r="L147" s="391">
        <f>(K147+(K147*KAPAK!$Q$3))</f>
        <v>75.859875000000002</v>
      </c>
    </row>
    <row r="148" spans="1:12" ht="20.25" thickBot="1">
      <c r="A148" s="108">
        <v>67629547</v>
      </c>
      <c r="B148" s="300">
        <v>8690637883507</v>
      </c>
      <c r="C148" s="108">
        <v>67629547</v>
      </c>
      <c r="D148" s="607" t="s">
        <v>148</v>
      </c>
      <c r="E148" s="95">
        <v>48</v>
      </c>
      <c r="F148" s="439">
        <v>18</v>
      </c>
      <c r="G148" s="429">
        <v>68.8</v>
      </c>
      <c r="H148" s="430">
        <v>36</v>
      </c>
      <c r="I148" s="387">
        <f>KAPAK!$O$3</f>
        <v>5</v>
      </c>
      <c r="J148" s="432">
        <v>0.08</v>
      </c>
      <c r="K148" s="637">
        <f t="shared" si="5"/>
        <v>45.176831999999997</v>
      </c>
      <c r="L148" s="391">
        <f>(K148+(K148*KAPAK!$Q$3))</f>
        <v>56.471039999999995</v>
      </c>
    </row>
    <row r="149" spans="1:12" ht="20.25" thickBot="1">
      <c r="A149" s="108">
        <v>68551648</v>
      </c>
      <c r="B149" s="300">
        <v>8690637991462</v>
      </c>
      <c r="C149" s="108">
        <v>68551648</v>
      </c>
      <c r="D149" s="607" t="s">
        <v>315</v>
      </c>
      <c r="E149" s="95">
        <v>24</v>
      </c>
      <c r="F149" s="439">
        <v>36.6</v>
      </c>
      <c r="G149" s="429">
        <v>70.8</v>
      </c>
      <c r="H149" s="430">
        <v>33</v>
      </c>
      <c r="I149" s="387">
        <f>KAPAK!$O$3</f>
        <v>5</v>
      </c>
      <c r="J149" s="432">
        <v>0.08</v>
      </c>
      <c r="K149" s="637">
        <f t="shared" si="5"/>
        <v>48.669335999999994</v>
      </c>
      <c r="L149" s="391">
        <f>(K149+(K149*KAPAK!$Q$3))</f>
        <v>60.836669999999991</v>
      </c>
    </row>
    <row r="150" spans="1:12" ht="20.25" thickBot="1">
      <c r="A150" s="108">
        <v>68551650</v>
      </c>
      <c r="B150" s="300">
        <v>8690637991455</v>
      </c>
      <c r="C150" s="108">
        <v>68551650</v>
      </c>
      <c r="D150" s="607" t="s">
        <v>314</v>
      </c>
      <c r="E150" s="95">
        <v>24</v>
      </c>
      <c r="F150" s="439">
        <v>14.9</v>
      </c>
      <c r="G150" s="429">
        <v>44</v>
      </c>
      <c r="H150" s="430">
        <v>38</v>
      </c>
      <c r="I150" s="387">
        <f>KAPAK!$O$3</f>
        <v>5</v>
      </c>
      <c r="J150" s="432">
        <v>0.08</v>
      </c>
      <c r="K150" s="637">
        <f t="shared" si="5"/>
        <v>27.989280000000001</v>
      </c>
      <c r="L150" s="391">
        <f>(K150+(K150*KAPAK!$Q$3))</f>
        <v>34.986600000000003</v>
      </c>
    </row>
    <row r="151" spans="1:12" ht="20.25" thickBot="1">
      <c r="A151" s="108">
        <v>68163843</v>
      </c>
      <c r="B151" s="300">
        <v>8690637945830</v>
      </c>
      <c r="C151" s="108">
        <v>68163843</v>
      </c>
      <c r="D151" s="615" t="s">
        <v>202</v>
      </c>
      <c r="E151" s="97">
        <v>48</v>
      </c>
      <c r="F151" s="269">
        <v>39.799999999999997</v>
      </c>
      <c r="G151" s="429">
        <v>43.5</v>
      </c>
      <c r="H151" s="430">
        <v>30</v>
      </c>
      <c r="I151" s="387">
        <f>KAPAK!$O$3</f>
        <v>5</v>
      </c>
      <c r="J151" s="432">
        <v>0.08</v>
      </c>
      <c r="K151" s="637">
        <f t="shared" si="5"/>
        <v>31.241700000000005</v>
      </c>
      <c r="L151" s="391">
        <f>(K151+(K151*KAPAK!$Q$3))</f>
        <v>39.052125000000004</v>
      </c>
    </row>
    <row r="152" spans="1:12" ht="20.25" thickBot="1">
      <c r="A152" s="108">
        <v>68163845</v>
      </c>
      <c r="B152" s="300">
        <v>8690637945823</v>
      </c>
      <c r="C152" s="108">
        <v>68163845</v>
      </c>
      <c r="D152" s="615" t="s">
        <v>203</v>
      </c>
      <c r="E152" s="97">
        <v>48</v>
      </c>
      <c r="F152" s="269">
        <v>38.6</v>
      </c>
      <c r="G152" s="429">
        <v>40</v>
      </c>
      <c r="H152" s="430">
        <v>15</v>
      </c>
      <c r="I152" s="387">
        <f>KAPAK!$O$3</f>
        <v>5</v>
      </c>
      <c r="J152" s="432">
        <v>0.08</v>
      </c>
      <c r="K152" s="637">
        <f t="shared" si="5"/>
        <v>34.884</v>
      </c>
      <c r="L152" s="391">
        <f>(K152+(K152*KAPAK!$Q$3))</f>
        <v>43.605000000000004</v>
      </c>
    </row>
    <row r="153" spans="1:12" ht="20.25" thickBot="1">
      <c r="A153" s="108">
        <v>67629543</v>
      </c>
      <c r="B153" s="300">
        <v>8690637883484</v>
      </c>
      <c r="C153" s="108">
        <v>67629543</v>
      </c>
      <c r="D153" s="607" t="s">
        <v>149</v>
      </c>
      <c r="E153" s="95">
        <v>48</v>
      </c>
      <c r="F153" s="439">
        <v>18</v>
      </c>
      <c r="G153" s="429">
        <v>73.099999999999994</v>
      </c>
      <c r="H153" s="430">
        <v>35</v>
      </c>
      <c r="I153" s="387">
        <f>KAPAK!$O$3</f>
        <v>5</v>
      </c>
      <c r="J153" s="432">
        <v>0.08</v>
      </c>
      <c r="K153" s="637">
        <f t="shared" si="5"/>
        <v>48.75039000000001</v>
      </c>
      <c r="L153" s="391">
        <f>(K153+(K153*KAPAK!$Q$3))</f>
        <v>60.937987500000013</v>
      </c>
    </row>
    <row r="154" spans="1:12" ht="20.25" thickBot="1">
      <c r="A154" s="182">
        <v>67629545</v>
      </c>
      <c r="B154" s="300">
        <v>8690637883460</v>
      </c>
      <c r="C154" s="182">
        <v>67629545</v>
      </c>
      <c r="D154" s="616" t="s">
        <v>150</v>
      </c>
      <c r="E154" s="422">
        <v>48</v>
      </c>
      <c r="F154" s="443">
        <v>18</v>
      </c>
      <c r="G154" s="429">
        <v>92.3</v>
      </c>
      <c r="H154" s="430">
        <v>26</v>
      </c>
      <c r="I154" s="387">
        <f>KAPAK!$O$3</f>
        <v>5</v>
      </c>
      <c r="J154" s="444">
        <v>0.08</v>
      </c>
      <c r="K154" s="640">
        <f t="shared" si="5"/>
        <v>70.077852000000007</v>
      </c>
      <c r="L154" s="424">
        <f>(K154+(K154*KAPAK!$Q$3))</f>
        <v>87.597315000000009</v>
      </c>
    </row>
    <row r="155" spans="1:12" ht="20.25" thickBot="1">
      <c r="A155" s="104">
        <v>68457688</v>
      </c>
      <c r="B155" s="300">
        <v>8690637979729</v>
      </c>
      <c r="C155" s="104">
        <v>68457688</v>
      </c>
      <c r="D155" s="392" t="s">
        <v>299</v>
      </c>
      <c r="E155" s="99">
        <v>18</v>
      </c>
      <c r="F155" s="445">
        <v>335</v>
      </c>
      <c r="G155" s="429">
        <v>38.22</v>
      </c>
      <c r="H155" s="430">
        <v>13.154977186556128</v>
      </c>
      <c r="I155" s="387">
        <f>KAPAK!$O$3</f>
        <v>5</v>
      </c>
      <c r="J155" s="434">
        <v>0.08</v>
      </c>
      <c r="K155" s="641">
        <f t="shared" si="5"/>
        <v>34.055164080000004</v>
      </c>
      <c r="L155" s="398">
        <f>(K155+(K155*KAPAK!$Q$3))</f>
        <v>42.568955100000004</v>
      </c>
    </row>
    <row r="156" spans="1:12" ht="20.25" thickBot="1">
      <c r="A156" s="106">
        <v>68457684</v>
      </c>
      <c r="B156" s="300">
        <v>8690637979705</v>
      </c>
      <c r="C156" s="106">
        <v>68457684</v>
      </c>
      <c r="D156" s="384" t="s">
        <v>300</v>
      </c>
      <c r="E156" s="100">
        <v>18</v>
      </c>
      <c r="F156" s="447">
        <v>335</v>
      </c>
      <c r="G156" s="429">
        <v>38.22</v>
      </c>
      <c r="H156" s="430">
        <v>13.154977186556128</v>
      </c>
      <c r="I156" s="387">
        <f>KAPAK!$O$3</f>
        <v>5</v>
      </c>
      <c r="J156" s="437">
        <v>0.08</v>
      </c>
      <c r="K156" s="639">
        <f t="shared" si="5"/>
        <v>34.055164080000004</v>
      </c>
      <c r="L156" s="389">
        <f>(K156+(K156*KAPAK!$Q$3))</f>
        <v>42.568955100000004</v>
      </c>
    </row>
    <row r="157" spans="1:12" ht="20.25" thickBot="1">
      <c r="A157" s="114">
        <v>68849090</v>
      </c>
      <c r="B157" s="124">
        <v>8683130020920</v>
      </c>
      <c r="C157" s="104">
        <v>68849090</v>
      </c>
      <c r="D157" s="392" t="s">
        <v>382</v>
      </c>
      <c r="E157" s="99">
        <v>16</v>
      </c>
      <c r="F157" s="445">
        <v>515</v>
      </c>
      <c r="G157" s="429">
        <v>58.39</v>
      </c>
      <c r="H157" s="430">
        <v>31.232602780794149</v>
      </c>
      <c r="I157" s="387">
        <f>KAPAK!$O$3</f>
        <v>5</v>
      </c>
      <c r="J157" s="434">
        <v>0.08</v>
      </c>
      <c r="K157" s="638">
        <f t="shared" si="5"/>
        <v>41.197268600437951</v>
      </c>
      <c r="L157" s="398">
        <f>(K157+(K157*KAPAK!$Q$3))</f>
        <v>51.496585750547439</v>
      </c>
    </row>
    <row r="158" spans="1:12" ht="20.25" thickBot="1">
      <c r="A158" s="115">
        <v>68849092</v>
      </c>
      <c r="B158" s="124">
        <v>8683130020890</v>
      </c>
      <c r="C158" s="108">
        <v>68849092</v>
      </c>
      <c r="D158" s="94" t="s">
        <v>383</v>
      </c>
      <c r="E158" s="97">
        <v>16</v>
      </c>
      <c r="F158" s="448">
        <v>515</v>
      </c>
      <c r="G158" s="429">
        <v>58.39</v>
      </c>
      <c r="H158" s="430">
        <v>31.232602780794149</v>
      </c>
      <c r="I158" s="387">
        <f>KAPAK!$O$3</f>
        <v>5</v>
      </c>
      <c r="J158" s="449">
        <v>0.08</v>
      </c>
      <c r="K158" s="642">
        <f t="shared" si="5"/>
        <v>41.197268600437951</v>
      </c>
      <c r="L158" s="420">
        <f>(K158+(K158*KAPAK!$Q$3))</f>
        <v>51.496585750547439</v>
      </c>
    </row>
    <row r="159" spans="1:12" ht="20.25" thickBot="1">
      <c r="A159" s="115">
        <v>68849106</v>
      </c>
      <c r="B159" s="124">
        <v>8683130020906</v>
      </c>
      <c r="C159" s="108">
        <v>68849106</v>
      </c>
      <c r="D159" s="94" t="s">
        <v>384</v>
      </c>
      <c r="E159" s="97">
        <v>16</v>
      </c>
      <c r="F159" s="448">
        <v>515</v>
      </c>
      <c r="G159" s="429">
        <v>58.39</v>
      </c>
      <c r="H159" s="430">
        <v>31.232602780794149</v>
      </c>
      <c r="I159" s="387">
        <f>KAPAK!$O$3</f>
        <v>5</v>
      </c>
      <c r="J159" s="449">
        <v>0.08</v>
      </c>
      <c r="K159" s="642">
        <f t="shared" si="5"/>
        <v>41.197268600437951</v>
      </c>
      <c r="L159" s="420">
        <f>(K159+(K159*KAPAK!$Q$3))</f>
        <v>51.496585750547439</v>
      </c>
    </row>
    <row r="160" spans="1:12" ht="20.25" thickBot="1">
      <c r="A160" s="115">
        <v>68849108</v>
      </c>
      <c r="B160" s="124">
        <v>8683130020913</v>
      </c>
      <c r="C160" s="108">
        <v>68849108</v>
      </c>
      <c r="D160" s="94" t="s">
        <v>385</v>
      </c>
      <c r="E160" s="97">
        <v>16</v>
      </c>
      <c r="F160" s="448">
        <v>515</v>
      </c>
      <c r="G160" s="429">
        <v>58.39</v>
      </c>
      <c r="H160" s="430">
        <v>31.232602780794149</v>
      </c>
      <c r="I160" s="387">
        <f>KAPAK!$O$3</f>
        <v>5</v>
      </c>
      <c r="J160" s="449">
        <v>0.08</v>
      </c>
      <c r="K160" s="642">
        <f t="shared" si="5"/>
        <v>41.197268600437951</v>
      </c>
      <c r="L160" s="420">
        <f>(K160+(K160*KAPAK!$Q$3))</f>
        <v>51.496585750547439</v>
      </c>
    </row>
    <row r="161" spans="1:12" ht="20.25" thickBot="1">
      <c r="A161" s="115">
        <v>68849102</v>
      </c>
      <c r="B161" s="124">
        <v>8683130020852</v>
      </c>
      <c r="C161" s="108">
        <v>68849102</v>
      </c>
      <c r="D161" s="94" t="s">
        <v>386</v>
      </c>
      <c r="E161" s="97">
        <v>16</v>
      </c>
      <c r="F161" s="448">
        <v>515</v>
      </c>
      <c r="G161" s="429">
        <v>58.39</v>
      </c>
      <c r="H161" s="430">
        <v>31.232602780794149</v>
      </c>
      <c r="I161" s="387">
        <f>KAPAK!$O$3</f>
        <v>5</v>
      </c>
      <c r="J161" s="449">
        <v>0.08</v>
      </c>
      <c r="K161" s="642">
        <f t="shared" si="5"/>
        <v>41.197268600437951</v>
      </c>
      <c r="L161" s="420">
        <f>(K161+(K161*KAPAK!$Q$3))</f>
        <v>51.496585750547439</v>
      </c>
    </row>
    <row r="162" spans="1:12" ht="20.25" thickBot="1">
      <c r="A162" s="115">
        <v>68849094</v>
      </c>
      <c r="B162" s="124">
        <v>8683130020876</v>
      </c>
      <c r="C162" s="108">
        <v>68849094</v>
      </c>
      <c r="D162" s="94" t="s">
        <v>387</v>
      </c>
      <c r="E162" s="97">
        <v>16</v>
      </c>
      <c r="F162" s="448">
        <v>515</v>
      </c>
      <c r="G162" s="429">
        <v>58.39</v>
      </c>
      <c r="H162" s="430">
        <v>31.232602780794149</v>
      </c>
      <c r="I162" s="387">
        <f>KAPAK!$O$3</f>
        <v>5</v>
      </c>
      <c r="J162" s="449">
        <v>0.08</v>
      </c>
      <c r="K162" s="642">
        <f t="shared" si="5"/>
        <v>41.197268600437951</v>
      </c>
      <c r="L162" s="420">
        <f>(K162+(K162*KAPAK!$Q$3))</f>
        <v>51.496585750547439</v>
      </c>
    </row>
    <row r="163" spans="1:12" ht="20.25" thickBot="1">
      <c r="A163" s="115">
        <v>68849096</v>
      </c>
      <c r="B163" s="124">
        <v>8683130020869</v>
      </c>
      <c r="C163" s="108">
        <v>68849096</v>
      </c>
      <c r="D163" s="94" t="s">
        <v>388</v>
      </c>
      <c r="E163" s="97">
        <v>16</v>
      </c>
      <c r="F163" s="448">
        <v>515</v>
      </c>
      <c r="G163" s="429">
        <v>58.39</v>
      </c>
      <c r="H163" s="430">
        <v>31.232602780794149</v>
      </c>
      <c r="I163" s="387">
        <f>KAPAK!$O$3</f>
        <v>5</v>
      </c>
      <c r="J163" s="449">
        <v>0.08</v>
      </c>
      <c r="K163" s="642">
        <f t="shared" si="5"/>
        <v>41.197268600437951</v>
      </c>
      <c r="L163" s="420">
        <f>(K163+(K163*KAPAK!$Q$3))</f>
        <v>51.496585750547439</v>
      </c>
    </row>
    <row r="164" spans="1:12" ht="20.25" thickBot="1">
      <c r="A164" s="115">
        <v>68849088</v>
      </c>
      <c r="B164" s="124">
        <v>8683130020883</v>
      </c>
      <c r="C164" s="108">
        <v>68849088</v>
      </c>
      <c r="D164" s="94" t="s">
        <v>389</v>
      </c>
      <c r="E164" s="97">
        <v>16</v>
      </c>
      <c r="F164" s="448">
        <v>515</v>
      </c>
      <c r="G164" s="429">
        <v>58.39</v>
      </c>
      <c r="H164" s="430">
        <v>31.232602780794149</v>
      </c>
      <c r="I164" s="387">
        <f>KAPAK!$O$3</f>
        <v>5</v>
      </c>
      <c r="J164" s="449">
        <v>0.08</v>
      </c>
      <c r="K164" s="642">
        <f t="shared" si="5"/>
        <v>41.197268600437951</v>
      </c>
      <c r="L164" s="420">
        <f>(K164+(K164*KAPAK!$Q$3))</f>
        <v>51.496585750547439</v>
      </c>
    </row>
    <row r="165" spans="1:12" ht="20.25" thickBot="1">
      <c r="A165" s="117">
        <v>68849104</v>
      </c>
      <c r="B165" s="124">
        <v>8683130020821</v>
      </c>
      <c r="C165" s="106">
        <v>68849104</v>
      </c>
      <c r="D165" s="384" t="s">
        <v>390</v>
      </c>
      <c r="E165" s="100">
        <v>16</v>
      </c>
      <c r="F165" s="447">
        <v>515</v>
      </c>
      <c r="G165" s="429">
        <v>58.39</v>
      </c>
      <c r="H165" s="430">
        <v>31.232602780794149</v>
      </c>
      <c r="I165" s="387">
        <f>KAPAK!$O$3</f>
        <v>5</v>
      </c>
      <c r="J165" s="437">
        <v>0.08</v>
      </c>
      <c r="K165" s="639">
        <f t="shared" si="5"/>
        <v>41.197268600437951</v>
      </c>
      <c r="L165" s="389">
        <f>(K165+(K165*KAPAK!$Q$3))</f>
        <v>51.496585750547439</v>
      </c>
    </row>
    <row r="166" spans="1:12" ht="20.25" thickBot="1">
      <c r="A166" s="60">
        <v>69717866</v>
      </c>
      <c r="B166" s="61">
        <v>8683130049341</v>
      </c>
      <c r="C166" s="104">
        <v>68849090</v>
      </c>
      <c r="D166" s="621" t="s">
        <v>1720</v>
      </c>
      <c r="E166" s="99">
        <v>18</v>
      </c>
      <c r="F166" s="445">
        <v>412</v>
      </c>
      <c r="G166" s="429">
        <v>46.71</v>
      </c>
      <c r="H166" s="430">
        <v>29.08</v>
      </c>
      <c r="I166" s="387">
        <f>KAPAK!$O$3</f>
        <v>5</v>
      </c>
      <c r="J166" s="434">
        <v>0.08</v>
      </c>
      <c r="K166" s="638">
        <f t="shared" si="5"/>
        <v>33.988027032000005</v>
      </c>
      <c r="L166" s="398">
        <f>(K166+(K166*KAPAK!$Q$3))</f>
        <v>42.485033790000003</v>
      </c>
    </row>
    <row r="167" spans="1:12" ht="20.25" thickBot="1">
      <c r="A167" s="62">
        <v>69717886</v>
      </c>
      <c r="B167" s="61">
        <v>8683130049457</v>
      </c>
      <c r="C167" s="108">
        <v>68849092</v>
      </c>
      <c r="D167" s="622" t="s">
        <v>1721</v>
      </c>
      <c r="E167" s="99">
        <v>18</v>
      </c>
      <c r="F167" s="445">
        <v>412</v>
      </c>
      <c r="G167" s="429">
        <v>46.71</v>
      </c>
      <c r="H167" s="430">
        <v>29.08</v>
      </c>
      <c r="I167" s="387">
        <f>KAPAK!$O$3</f>
        <v>5</v>
      </c>
      <c r="J167" s="449">
        <v>0.08</v>
      </c>
      <c r="K167" s="642">
        <f t="shared" si="5"/>
        <v>33.988027032000005</v>
      </c>
      <c r="L167" s="420">
        <f>(K167+(K167*KAPAK!$Q$3))</f>
        <v>42.485033790000003</v>
      </c>
    </row>
    <row r="168" spans="1:12" ht="20.25" thickBot="1">
      <c r="A168" s="62">
        <v>69717884</v>
      </c>
      <c r="B168" s="61">
        <v>8683130049464</v>
      </c>
      <c r="C168" s="108">
        <v>68849106</v>
      </c>
      <c r="D168" s="622" t="s">
        <v>1722</v>
      </c>
      <c r="E168" s="99">
        <v>18</v>
      </c>
      <c r="F168" s="445">
        <v>412</v>
      </c>
      <c r="G168" s="429">
        <v>46.71</v>
      </c>
      <c r="H168" s="430">
        <v>29.08</v>
      </c>
      <c r="I168" s="387">
        <f>KAPAK!$O$3</f>
        <v>5</v>
      </c>
      <c r="J168" s="449">
        <v>0.08</v>
      </c>
      <c r="K168" s="642">
        <f t="shared" si="5"/>
        <v>33.988027032000005</v>
      </c>
      <c r="L168" s="420">
        <f>(K168+(K168*KAPAK!$Q$3))</f>
        <v>42.485033790000003</v>
      </c>
    </row>
    <row r="169" spans="1:12" ht="20.25" thickBot="1">
      <c r="A169" s="62">
        <v>69717870</v>
      </c>
      <c r="B169" s="61">
        <v>8683130049396</v>
      </c>
      <c r="C169" s="108">
        <v>68849108</v>
      </c>
      <c r="D169" s="622" t="s">
        <v>1723</v>
      </c>
      <c r="E169" s="99">
        <v>18</v>
      </c>
      <c r="F169" s="445">
        <v>412</v>
      </c>
      <c r="G169" s="429">
        <v>46.71</v>
      </c>
      <c r="H169" s="430">
        <v>29.08</v>
      </c>
      <c r="I169" s="387">
        <f>KAPAK!$O$3</f>
        <v>5</v>
      </c>
      <c r="J169" s="449">
        <v>0.08</v>
      </c>
      <c r="K169" s="642">
        <f t="shared" si="5"/>
        <v>33.988027032000005</v>
      </c>
      <c r="L169" s="420">
        <f>(K169+(K169*KAPAK!$Q$3))</f>
        <v>42.485033790000003</v>
      </c>
    </row>
    <row r="170" spans="1:12" ht="20.25" thickBot="1">
      <c r="A170" s="62">
        <v>69717880</v>
      </c>
      <c r="B170" s="61">
        <v>8683130049433</v>
      </c>
      <c r="C170" s="108">
        <v>68849102</v>
      </c>
      <c r="D170" s="622" t="s">
        <v>1724</v>
      </c>
      <c r="E170" s="99">
        <v>18</v>
      </c>
      <c r="F170" s="445">
        <v>412</v>
      </c>
      <c r="G170" s="429">
        <v>46.71</v>
      </c>
      <c r="H170" s="430">
        <v>29.08</v>
      </c>
      <c r="I170" s="387">
        <f>KAPAK!$O$3</f>
        <v>5</v>
      </c>
      <c r="J170" s="449">
        <v>0.08</v>
      </c>
      <c r="K170" s="642">
        <f t="shared" si="5"/>
        <v>33.988027032000005</v>
      </c>
      <c r="L170" s="420">
        <f>(K170+(K170*KAPAK!$Q$3))</f>
        <v>42.485033790000003</v>
      </c>
    </row>
    <row r="171" spans="1:12" ht="20.25" thickBot="1">
      <c r="A171" s="62">
        <v>69717878</v>
      </c>
      <c r="B171" s="61">
        <v>8683130049440</v>
      </c>
      <c r="C171" s="108">
        <v>68849094</v>
      </c>
      <c r="D171" s="622" t="s">
        <v>1725</v>
      </c>
      <c r="E171" s="99">
        <v>18</v>
      </c>
      <c r="F171" s="445">
        <v>412</v>
      </c>
      <c r="G171" s="429">
        <v>46.71</v>
      </c>
      <c r="H171" s="430">
        <v>29.08</v>
      </c>
      <c r="I171" s="387">
        <f>KAPAK!$O$3</f>
        <v>5</v>
      </c>
      <c r="J171" s="449">
        <v>0.08</v>
      </c>
      <c r="K171" s="642">
        <f t="shared" si="5"/>
        <v>33.988027032000005</v>
      </c>
      <c r="L171" s="420">
        <f>(K171+(K171*KAPAK!$Q$3))</f>
        <v>42.485033790000003</v>
      </c>
    </row>
    <row r="172" spans="1:12" ht="20.25" thickBot="1">
      <c r="A172" s="62">
        <v>69717868</v>
      </c>
      <c r="B172" s="61">
        <v>8683130049365</v>
      </c>
      <c r="C172" s="108">
        <v>68849096</v>
      </c>
      <c r="D172" s="622" t="s">
        <v>1726</v>
      </c>
      <c r="E172" s="99">
        <v>18</v>
      </c>
      <c r="F172" s="445">
        <v>412</v>
      </c>
      <c r="G172" s="429">
        <v>46.71</v>
      </c>
      <c r="H172" s="430">
        <v>29.08</v>
      </c>
      <c r="I172" s="387">
        <f>KAPAK!$O$3</f>
        <v>5</v>
      </c>
      <c r="J172" s="449">
        <v>0.08</v>
      </c>
      <c r="K172" s="642">
        <f t="shared" si="5"/>
        <v>33.988027032000005</v>
      </c>
      <c r="L172" s="420">
        <f>(K172+(K172*KAPAK!$Q$3))</f>
        <v>42.485033790000003</v>
      </c>
    </row>
    <row r="173" spans="1:12" ht="20.25" thickBot="1">
      <c r="A173" s="62">
        <v>69717882</v>
      </c>
      <c r="B173" s="61">
        <v>8683130049426</v>
      </c>
      <c r="C173" s="108">
        <v>68849088</v>
      </c>
      <c r="D173" s="622" t="s">
        <v>1727</v>
      </c>
      <c r="E173" s="99">
        <v>18</v>
      </c>
      <c r="F173" s="445">
        <v>412</v>
      </c>
      <c r="G173" s="429">
        <v>46.71</v>
      </c>
      <c r="H173" s="430">
        <v>29.08</v>
      </c>
      <c r="I173" s="387">
        <f>KAPAK!$O$3</f>
        <v>5</v>
      </c>
      <c r="J173" s="449">
        <v>0.08</v>
      </c>
      <c r="K173" s="642">
        <f t="shared" si="5"/>
        <v>33.988027032000005</v>
      </c>
      <c r="L173" s="420">
        <f>(K173+(K173*KAPAK!$Q$3))</f>
        <v>42.485033790000003</v>
      </c>
    </row>
    <row r="174" spans="1:12" ht="20.25" thickBot="1">
      <c r="A174" s="64">
        <v>69717876</v>
      </c>
      <c r="B174" s="61">
        <v>8683130049402</v>
      </c>
      <c r="C174" s="106">
        <v>68849104</v>
      </c>
      <c r="D174" s="623" t="s">
        <v>1728</v>
      </c>
      <c r="E174" s="99">
        <v>18</v>
      </c>
      <c r="F174" s="445">
        <v>412</v>
      </c>
      <c r="G174" s="429">
        <v>46.71</v>
      </c>
      <c r="H174" s="430">
        <v>29.08</v>
      </c>
      <c r="I174" s="387">
        <f>KAPAK!$O$3</f>
        <v>5</v>
      </c>
      <c r="J174" s="437">
        <v>0.08</v>
      </c>
      <c r="K174" s="639">
        <f t="shared" si="5"/>
        <v>33.988027032000005</v>
      </c>
      <c r="L174" s="389">
        <f>(K174+(K174*KAPAK!$Q$3))</f>
        <v>42.485033790000003</v>
      </c>
    </row>
    <row r="175" spans="1:12" ht="20.25" thickBot="1">
      <c r="A175" s="62">
        <v>69705333</v>
      </c>
      <c r="B175" s="61">
        <v>8683130045978</v>
      </c>
      <c r="C175" s="62">
        <v>69705333</v>
      </c>
      <c r="D175" s="607" t="s">
        <v>1395</v>
      </c>
      <c r="E175" s="97">
        <v>18</v>
      </c>
      <c r="F175" s="448">
        <v>341</v>
      </c>
      <c r="G175" s="429">
        <v>50.66</v>
      </c>
      <c r="H175" s="430">
        <v>27.44</v>
      </c>
      <c r="I175" s="387">
        <f>KAPAK!$O$3</f>
        <v>5</v>
      </c>
      <c r="J175" s="431">
        <v>0.18</v>
      </c>
      <c r="K175" s="636">
        <f t="shared" si="5"/>
        <v>41.206722415999984</v>
      </c>
      <c r="L175" s="412">
        <f>(K175+(K175*KAPAK!$Q$3))</f>
        <v>51.508403019999982</v>
      </c>
    </row>
    <row r="176" spans="1:12" ht="20.25" thickBot="1">
      <c r="A176" s="62">
        <v>69705403</v>
      </c>
      <c r="B176" s="61">
        <v>8683130045954</v>
      </c>
      <c r="C176" s="62">
        <v>69705403</v>
      </c>
      <c r="D176" s="607" t="s">
        <v>1396</v>
      </c>
      <c r="E176" s="97">
        <v>18</v>
      </c>
      <c r="F176" s="448">
        <v>341</v>
      </c>
      <c r="G176" s="429">
        <v>50.66</v>
      </c>
      <c r="H176" s="430">
        <v>27.44</v>
      </c>
      <c r="I176" s="387">
        <f>KAPAK!$O$3</f>
        <v>5</v>
      </c>
      <c r="J176" s="432">
        <v>0.18</v>
      </c>
      <c r="K176" s="637">
        <f t="shared" si="5"/>
        <v>41.206722415999984</v>
      </c>
      <c r="L176" s="391">
        <f>(K176+(K176*KAPAK!$Q$3))</f>
        <v>51.508403019999982</v>
      </c>
    </row>
    <row r="177" spans="1:12" ht="20.25" thickBot="1">
      <c r="A177" s="62">
        <v>69705277</v>
      </c>
      <c r="B177" s="61">
        <v>8683130046067</v>
      </c>
      <c r="C177" s="62">
        <v>69705277</v>
      </c>
      <c r="D177" s="607" t="s">
        <v>1397</v>
      </c>
      <c r="E177" s="97">
        <v>18</v>
      </c>
      <c r="F177" s="448">
        <v>341</v>
      </c>
      <c r="G177" s="429">
        <v>50.66</v>
      </c>
      <c r="H177" s="430">
        <v>27.44</v>
      </c>
      <c r="I177" s="387">
        <f>KAPAK!$O$3</f>
        <v>5</v>
      </c>
      <c r="J177" s="432">
        <v>0.18</v>
      </c>
      <c r="K177" s="637">
        <f t="shared" si="5"/>
        <v>41.206722415999984</v>
      </c>
      <c r="L177" s="391">
        <f>(K177+(K177*KAPAK!$Q$3))</f>
        <v>51.508403019999982</v>
      </c>
    </row>
    <row r="178" spans="1:12" ht="20.25" thickBot="1">
      <c r="A178" s="62">
        <v>69705323</v>
      </c>
      <c r="B178" s="61">
        <v>8683130045961</v>
      </c>
      <c r="C178" s="62">
        <v>69705323</v>
      </c>
      <c r="D178" s="607" t="s">
        <v>1398</v>
      </c>
      <c r="E178" s="97">
        <v>18</v>
      </c>
      <c r="F178" s="448">
        <v>341</v>
      </c>
      <c r="G178" s="429">
        <v>50.66</v>
      </c>
      <c r="H178" s="430">
        <v>27.44</v>
      </c>
      <c r="I178" s="387">
        <f>KAPAK!$O$3</f>
        <v>5</v>
      </c>
      <c r="J178" s="432">
        <v>0.18</v>
      </c>
      <c r="K178" s="637">
        <f t="shared" si="5"/>
        <v>41.206722415999984</v>
      </c>
      <c r="L178" s="391">
        <f>(K178+(K178*KAPAK!$Q$3))</f>
        <v>51.508403019999982</v>
      </c>
    </row>
    <row r="179" spans="1:12" ht="20.25" thickBot="1">
      <c r="A179" s="64">
        <v>69723175</v>
      </c>
      <c r="B179" s="65">
        <v>8683130045992</v>
      </c>
      <c r="C179" s="64">
        <v>69723175</v>
      </c>
      <c r="D179" s="606" t="s">
        <v>1399</v>
      </c>
      <c r="E179" s="100">
        <v>18</v>
      </c>
      <c r="F179" s="447">
        <v>341</v>
      </c>
      <c r="G179" s="429">
        <v>50.66</v>
      </c>
      <c r="H179" s="430">
        <v>27.44</v>
      </c>
      <c r="I179" s="387">
        <f>KAPAK!$O$3</f>
        <v>5</v>
      </c>
      <c r="J179" s="437">
        <v>0.18</v>
      </c>
      <c r="K179" s="639">
        <f t="shared" si="5"/>
        <v>41.206722415999984</v>
      </c>
      <c r="L179" s="389">
        <f>(K179+(K179*KAPAK!$Q$3))</f>
        <v>51.508403019999982</v>
      </c>
    </row>
    <row r="180" spans="1:12" ht="20.25" thickBot="1">
      <c r="A180" s="115">
        <v>68829191</v>
      </c>
      <c r="B180" s="124">
        <v>8683130016749</v>
      </c>
      <c r="C180" s="115">
        <v>68829191</v>
      </c>
      <c r="D180" s="94" t="s">
        <v>391</v>
      </c>
      <c r="E180" s="97">
        <v>18</v>
      </c>
      <c r="F180" s="448">
        <v>341</v>
      </c>
      <c r="G180" s="429">
        <v>57.9</v>
      </c>
      <c r="H180" s="430">
        <v>26.98388112883805</v>
      </c>
      <c r="I180" s="387">
        <f>KAPAK!$O$3</f>
        <v>5</v>
      </c>
      <c r="J180" s="431">
        <v>0.18</v>
      </c>
      <c r="K180" s="636">
        <f t="shared" si="5"/>
        <v>47.391769098397489</v>
      </c>
      <c r="L180" s="412">
        <f>(K180+(K180*KAPAK!$Q$3))</f>
        <v>59.239711372996865</v>
      </c>
    </row>
    <row r="181" spans="1:12" ht="20.25" thickBot="1">
      <c r="A181" s="115">
        <v>68829189</v>
      </c>
      <c r="B181" s="124">
        <v>8683130016756</v>
      </c>
      <c r="C181" s="115">
        <v>68829189</v>
      </c>
      <c r="D181" s="94" t="s">
        <v>392</v>
      </c>
      <c r="E181" s="97">
        <v>18</v>
      </c>
      <c r="F181" s="448">
        <v>341</v>
      </c>
      <c r="G181" s="429">
        <v>57.9</v>
      </c>
      <c r="H181" s="430">
        <v>26.98388112883805</v>
      </c>
      <c r="I181" s="387">
        <f>KAPAK!$O$3</f>
        <v>5</v>
      </c>
      <c r="J181" s="432">
        <v>0.18</v>
      </c>
      <c r="K181" s="637">
        <f t="shared" si="5"/>
        <v>47.391769098397489</v>
      </c>
      <c r="L181" s="391">
        <f>(K181+(K181*KAPAK!$Q$3))</f>
        <v>59.239711372996865</v>
      </c>
    </row>
    <row r="182" spans="1:12" ht="20.25" thickBot="1">
      <c r="A182" s="115">
        <v>68829203</v>
      </c>
      <c r="B182" s="124">
        <v>8683130016725</v>
      </c>
      <c r="C182" s="115">
        <v>68829203</v>
      </c>
      <c r="D182" s="94" t="s">
        <v>393</v>
      </c>
      <c r="E182" s="97">
        <v>18</v>
      </c>
      <c r="F182" s="448">
        <v>341</v>
      </c>
      <c r="G182" s="429">
        <v>57.9</v>
      </c>
      <c r="H182" s="430">
        <v>26.98388112883805</v>
      </c>
      <c r="I182" s="387">
        <f>KAPAK!$O$3</f>
        <v>5</v>
      </c>
      <c r="J182" s="432">
        <v>0.18</v>
      </c>
      <c r="K182" s="637">
        <f t="shared" si="5"/>
        <v>47.391769098397489</v>
      </c>
      <c r="L182" s="391">
        <f>(K182+(K182*KAPAK!$Q$3))</f>
        <v>59.239711372996865</v>
      </c>
    </row>
    <row r="183" spans="1:12" ht="20.25" thickBot="1">
      <c r="A183" s="115">
        <v>68829205</v>
      </c>
      <c r="B183" s="124">
        <v>8683130016718</v>
      </c>
      <c r="C183" s="115">
        <v>68829205</v>
      </c>
      <c r="D183" s="94" t="s">
        <v>394</v>
      </c>
      <c r="E183" s="97">
        <v>18</v>
      </c>
      <c r="F183" s="448">
        <v>341</v>
      </c>
      <c r="G183" s="429">
        <v>57.9</v>
      </c>
      <c r="H183" s="430">
        <v>26.98388112883805</v>
      </c>
      <c r="I183" s="387">
        <f>KAPAK!$O$3</f>
        <v>5</v>
      </c>
      <c r="J183" s="432">
        <v>0.18</v>
      </c>
      <c r="K183" s="637">
        <f t="shared" si="5"/>
        <v>47.391769098397489</v>
      </c>
      <c r="L183" s="391">
        <f>(K183+(K183*KAPAK!$Q$3))</f>
        <v>59.239711372996865</v>
      </c>
    </row>
    <row r="184" spans="1:12" ht="20.25" thickBot="1">
      <c r="A184" s="117">
        <v>68829201</v>
      </c>
      <c r="B184" s="126">
        <v>8683130016732</v>
      </c>
      <c r="C184" s="117">
        <v>68829201</v>
      </c>
      <c r="D184" s="384" t="s">
        <v>395</v>
      </c>
      <c r="E184" s="100">
        <v>18</v>
      </c>
      <c r="F184" s="447">
        <v>341</v>
      </c>
      <c r="G184" s="429">
        <v>57.9</v>
      </c>
      <c r="H184" s="430">
        <v>26.98388112883805</v>
      </c>
      <c r="I184" s="387">
        <f>KAPAK!$O$3</f>
        <v>5</v>
      </c>
      <c r="J184" s="437">
        <v>0.18</v>
      </c>
      <c r="K184" s="639">
        <f t="shared" si="5"/>
        <v>47.391769098397489</v>
      </c>
      <c r="L184" s="389">
        <f>(K184+(K184*KAPAK!$Q$3))</f>
        <v>59.239711372996865</v>
      </c>
    </row>
    <row r="185" spans="1:12" ht="20.25" thickBot="1">
      <c r="A185" s="127">
        <v>68368505</v>
      </c>
      <c r="B185" s="128">
        <v>8690637968334</v>
      </c>
      <c r="C185" s="127">
        <v>68368505</v>
      </c>
      <c r="D185" s="417" t="s">
        <v>627</v>
      </c>
      <c r="E185" s="169">
        <v>18</v>
      </c>
      <c r="F185" s="450">
        <v>325</v>
      </c>
      <c r="G185" s="429">
        <v>47.92</v>
      </c>
      <c r="H185" s="430">
        <v>4.8674464751193529</v>
      </c>
      <c r="I185" s="387">
        <f>KAPAK!$O$3</f>
        <v>5</v>
      </c>
      <c r="J185" s="449">
        <v>0.08</v>
      </c>
      <c r="K185" s="642">
        <f t="shared" si="5"/>
        <v>46.772795160000008</v>
      </c>
      <c r="L185" s="420">
        <f>(K185+(K185*KAPAK!$Q$3))</f>
        <v>58.465993950000012</v>
      </c>
    </row>
    <row r="186" spans="1:12" ht="20.25" thickBot="1">
      <c r="A186" s="115">
        <v>68368514</v>
      </c>
      <c r="B186" s="125">
        <v>8690637968280</v>
      </c>
      <c r="C186" s="115">
        <v>68368514</v>
      </c>
      <c r="D186" s="94" t="s">
        <v>628</v>
      </c>
      <c r="E186" s="97">
        <v>18</v>
      </c>
      <c r="F186" s="448">
        <v>325</v>
      </c>
      <c r="G186" s="429">
        <v>47.92</v>
      </c>
      <c r="H186" s="430">
        <v>4.8674464751193529</v>
      </c>
      <c r="I186" s="387">
        <f>KAPAK!$O$3</f>
        <v>5</v>
      </c>
      <c r="J186" s="432">
        <v>0.08</v>
      </c>
      <c r="K186" s="637">
        <f t="shared" si="5"/>
        <v>46.772795160000008</v>
      </c>
      <c r="L186" s="391">
        <f>(K186+(K186*KAPAK!$Q$3))</f>
        <v>58.465993950000012</v>
      </c>
    </row>
    <row r="187" spans="1:12" ht="20.25" thickBot="1">
      <c r="A187" s="62">
        <v>68849098</v>
      </c>
      <c r="B187" s="63">
        <v>8683130020845</v>
      </c>
      <c r="C187" s="62">
        <v>68849098</v>
      </c>
      <c r="D187" s="94" t="s">
        <v>627</v>
      </c>
      <c r="E187" s="97">
        <v>16</v>
      </c>
      <c r="F187" s="448">
        <v>500</v>
      </c>
      <c r="G187" s="429">
        <v>68.59</v>
      </c>
      <c r="H187" s="430">
        <v>30.04</v>
      </c>
      <c r="I187" s="387">
        <f>KAPAK!$O$3</f>
        <v>5</v>
      </c>
      <c r="J187" s="432">
        <v>0.08</v>
      </c>
      <c r="K187" s="637">
        <f t="shared" si="5"/>
        <v>49.233188664000011</v>
      </c>
      <c r="L187" s="391">
        <f>(K187+(K187*KAPAK!$Q$3))</f>
        <v>61.541485830000013</v>
      </c>
    </row>
    <row r="188" spans="1:12" ht="20.25" thickBot="1">
      <c r="A188" s="62">
        <v>68849100</v>
      </c>
      <c r="B188" s="63">
        <v>8683130020838</v>
      </c>
      <c r="C188" s="62">
        <v>68849100</v>
      </c>
      <c r="D188" s="94" t="s">
        <v>629</v>
      </c>
      <c r="E188" s="97">
        <v>16</v>
      </c>
      <c r="F188" s="448">
        <v>500</v>
      </c>
      <c r="G188" s="429">
        <v>68.59</v>
      </c>
      <c r="H188" s="430">
        <v>30.04</v>
      </c>
      <c r="I188" s="387">
        <f>KAPAK!$O$3</f>
        <v>5</v>
      </c>
      <c r="J188" s="432">
        <v>0.08</v>
      </c>
      <c r="K188" s="637">
        <f t="shared" si="5"/>
        <v>49.233188664000011</v>
      </c>
      <c r="L188" s="391">
        <f>(K188+(K188*KAPAK!$Q$3))</f>
        <v>61.541485830000013</v>
      </c>
    </row>
    <row r="189" spans="1:12" ht="20.25" thickBot="1">
      <c r="A189" s="64">
        <v>68849318</v>
      </c>
      <c r="B189" s="65">
        <v>8683130021446</v>
      </c>
      <c r="C189" s="64">
        <v>68849318</v>
      </c>
      <c r="D189" s="384" t="s">
        <v>632</v>
      </c>
      <c r="E189" s="100">
        <v>16</v>
      </c>
      <c r="F189" s="447">
        <v>500</v>
      </c>
      <c r="G189" s="429">
        <v>68.59</v>
      </c>
      <c r="H189" s="430">
        <v>30.04</v>
      </c>
      <c r="I189" s="387">
        <f>KAPAK!$O$3</f>
        <v>5</v>
      </c>
      <c r="J189" s="437">
        <v>0.08</v>
      </c>
      <c r="K189" s="639">
        <f t="shared" si="5"/>
        <v>49.233188664000011</v>
      </c>
      <c r="L189" s="389">
        <f>(K189+(K189*KAPAK!$Q$3))</f>
        <v>61.541485830000013</v>
      </c>
    </row>
    <row r="190" spans="1:12" ht="20.25" thickBot="1">
      <c r="A190" s="104">
        <v>68884208</v>
      </c>
      <c r="B190" s="300">
        <v>8683130024393</v>
      </c>
      <c r="C190" s="104">
        <v>68884208</v>
      </c>
      <c r="D190" s="451" t="s">
        <v>157</v>
      </c>
      <c r="E190" s="93">
        <v>18</v>
      </c>
      <c r="F190" s="93">
        <v>350</v>
      </c>
      <c r="G190" s="429">
        <v>49.73</v>
      </c>
      <c r="H190" s="430">
        <v>4.8674464751193529</v>
      </c>
      <c r="I190" s="387">
        <f>KAPAK!$O$3</f>
        <v>5</v>
      </c>
      <c r="J190" s="431">
        <v>0.18</v>
      </c>
      <c r="K190" s="636">
        <f t="shared" si="5"/>
        <v>53.033858550941844</v>
      </c>
      <c r="L190" s="412">
        <f>(K190+(K190*KAPAK!$Q$3))</f>
        <v>66.292323188677301</v>
      </c>
    </row>
    <row r="191" spans="1:12" ht="20.25" thickBot="1">
      <c r="A191" s="104">
        <v>68884206</v>
      </c>
      <c r="B191" s="300">
        <v>8683130024409</v>
      </c>
      <c r="C191" s="104">
        <v>68884206</v>
      </c>
      <c r="D191" s="451" t="s">
        <v>630</v>
      </c>
      <c r="E191" s="93">
        <v>18</v>
      </c>
      <c r="F191" s="93">
        <v>350</v>
      </c>
      <c r="G191" s="429">
        <v>49.73</v>
      </c>
      <c r="H191" s="430">
        <v>4.8674464751193529</v>
      </c>
      <c r="I191" s="387">
        <f>KAPAK!$O$3</f>
        <v>5</v>
      </c>
      <c r="J191" s="431">
        <v>0.18</v>
      </c>
      <c r="K191" s="636">
        <f t="shared" si="5"/>
        <v>53.033858550941844</v>
      </c>
      <c r="L191" s="412">
        <f>(K191+(K191*KAPAK!$Q$3))</f>
        <v>66.292323188677301</v>
      </c>
    </row>
    <row r="192" spans="1:12" ht="20.25" thickBot="1">
      <c r="A192" s="106">
        <v>68878854</v>
      </c>
      <c r="B192" s="300">
        <v>8683130023822</v>
      </c>
      <c r="C192" s="106">
        <v>68878854</v>
      </c>
      <c r="D192" s="384" t="s">
        <v>631</v>
      </c>
      <c r="E192" s="96">
        <v>18</v>
      </c>
      <c r="F192" s="96">
        <v>350</v>
      </c>
      <c r="G192" s="429">
        <v>49.73</v>
      </c>
      <c r="H192" s="430">
        <v>4.8674464751193529</v>
      </c>
      <c r="I192" s="387">
        <f>KAPAK!$O$3</f>
        <v>5</v>
      </c>
      <c r="J192" s="437">
        <v>0.18</v>
      </c>
      <c r="K192" s="639">
        <f t="shared" si="5"/>
        <v>53.033858550941844</v>
      </c>
      <c r="L192" s="389">
        <f>(K192+(K192*KAPAK!$Q$3))</f>
        <v>66.292323188677301</v>
      </c>
    </row>
    <row r="193" spans="1:12" ht="20.25" thickBot="1">
      <c r="A193" s="261">
        <v>68633875</v>
      </c>
      <c r="B193" s="262">
        <v>8690637504952</v>
      </c>
      <c r="C193" s="261">
        <v>68633875</v>
      </c>
      <c r="D193" s="452" t="s">
        <v>397</v>
      </c>
      <c r="E193" s="453">
        <v>12</v>
      </c>
      <c r="F193" s="454">
        <v>166</v>
      </c>
      <c r="G193" s="429">
        <v>77.25</v>
      </c>
      <c r="H193" s="430">
        <v>50</v>
      </c>
      <c r="I193" s="387">
        <f>KAPAK!$O$3</f>
        <v>5</v>
      </c>
      <c r="J193" s="455">
        <v>0.18</v>
      </c>
      <c r="K193" s="643">
        <f t="shared" si="5"/>
        <v>43.298625000000001</v>
      </c>
      <c r="L193" s="456">
        <f>(K193+(K193*KAPAK!$Q$3))</f>
        <v>54.123281250000005</v>
      </c>
    </row>
    <row r="194" spans="1:12" ht="20.25" thickBot="1">
      <c r="A194" s="115">
        <v>68816715</v>
      </c>
      <c r="B194" s="125">
        <v>8683130015643</v>
      </c>
      <c r="C194" s="115">
        <v>68816715</v>
      </c>
      <c r="D194" s="94" t="s">
        <v>363</v>
      </c>
      <c r="E194" s="95">
        <v>12</v>
      </c>
      <c r="F194" s="95">
        <v>166</v>
      </c>
      <c r="G194" s="429">
        <v>77.25</v>
      </c>
      <c r="H194" s="430">
        <v>50</v>
      </c>
      <c r="I194" s="387">
        <f>KAPAK!$O$3</f>
        <v>5</v>
      </c>
      <c r="J194" s="432">
        <v>0.18</v>
      </c>
      <c r="K194" s="637">
        <f t="shared" si="5"/>
        <v>43.298625000000001</v>
      </c>
      <c r="L194" s="391">
        <f>(K194+(K194*KAPAK!$Q$3))</f>
        <v>54.123281250000005</v>
      </c>
    </row>
    <row r="195" spans="1:12" ht="20.25" thickBot="1">
      <c r="A195" s="117">
        <v>68816713</v>
      </c>
      <c r="B195" s="126">
        <v>8683130015636</v>
      </c>
      <c r="C195" s="117">
        <v>68816713</v>
      </c>
      <c r="D195" s="418" t="s">
        <v>396</v>
      </c>
      <c r="E195" s="98">
        <v>12</v>
      </c>
      <c r="F195" s="457">
        <v>166</v>
      </c>
      <c r="G195" s="429">
        <v>77.25</v>
      </c>
      <c r="H195" s="430">
        <v>50</v>
      </c>
      <c r="I195" s="387">
        <f>KAPAK!$O$3</f>
        <v>5</v>
      </c>
      <c r="J195" s="449">
        <v>0.18</v>
      </c>
      <c r="K195" s="642">
        <f t="shared" si="5"/>
        <v>43.298625000000001</v>
      </c>
      <c r="L195" s="420">
        <f>(K195+(K195*KAPAK!$Q$3))</f>
        <v>54.123281250000005</v>
      </c>
    </row>
    <row r="196" spans="1:12" ht="20.25" thickBot="1">
      <c r="A196" s="114">
        <v>68649366</v>
      </c>
      <c r="B196" s="124">
        <v>8690637505997</v>
      </c>
      <c r="C196" s="114">
        <v>68649366</v>
      </c>
      <c r="D196" s="458" t="s">
        <v>362</v>
      </c>
      <c r="E196" s="95">
        <v>12</v>
      </c>
      <c r="F196" s="95">
        <v>168</v>
      </c>
      <c r="G196" s="429">
        <v>63.15</v>
      </c>
      <c r="H196" s="430">
        <v>25</v>
      </c>
      <c r="I196" s="387">
        <f>KAPAK!$O$3</f>
        <v>5</v>
      </c>
      <c r="J196" s="432">
        <v>0.18</v>
      </c>
      <c r="K196" s="637">
        <f t="shared" si="5"/>
        <v>53.093362499999998</v>
      </c>
      <c r="L196" s="391">
        <f>(K196+(K196*KAPAK!$Q$3))</f>
        <v>66.366703125000001</v>
      </c>
    </row>
    <row r="197" spans="1:12" ht="20.25" thickBot="1">
      <c r="A197" s="60">
        <v>68660196</v>
      </c>
      <c r="B197" s="61">
        <v>8683130001172</v>
      </c>
      <c r="C197" s="60">
        <v>68660196</v>
      </c>
      <c r="D197" s="458" t="s">
        <v>228</v>
      </c>
      <c r="E197" s="95">
        <v>12</v>
      </c>
      <c r="F197" s="95">
        <v>165</v>
      </c>
      <c r="G197" s="429">
        <v>63.15</v>
      </c>
      <c r="H197" s="430">
        <v>9.36</v>
      </c>
      <c r="I197" s="387">
        <f>KAPAK!$O$3</f>
        <v>5</v>
      </c>
      <c r="J197" s="432">
        <v>0.18</v>
      </c>
      <c r="K197" s="637">
        <f t="shared" si="5"/>
        <v>64.165098359999988</v>
      </c>
      <c r="L197" s="391">
        <f>(K197+(K197*KAPAK!$Q$3))</f>
        <v>80.206372949999988</v>
      </c>
    </row>
    <row r="198" spans="1:12" ht="20.25" thickBot="1">
      <c r="A198" s="152">
        <v>68660194</v>
      </c>
      <c r="B198" s="265">
        <v>8683130001189</v>
      </c>
      <c r="C198" s="152">
        <v>68660194</v>
      </c>
      <c r="D198" s="459" t="s">
        <v>227</v>
      </c>
      <c r="E198" s="401">
        <v>12</v>
      </c>
      <c r="F198" s="460">
        <v>165</v>
      </c>
      <c r="G198" s="429">
        <v>63.15</v>
      </c>
      <c r="H198" s="430">
        <v>9.36</v>
      </c>
      <c r="I198" s="387">
        <f>KAPAK!$O$3</f>
        <v>5</v>
      </c>
      <c r="J198" s="432">
        <v>0.18</v>
      </c>
      <c r="K198" s="637">
        <f t="shared" si="5"/>
        <v>64.165098359999988</v>
      </c>
      <c r="L198" s="391">
        <f>(K198+(K198*KAPAK!$Q$3))</f>
        <v>80.206372949999988</v>
      </c>
    </row>
    <row r="199" spans="1:12" ht="20.25" thickBot="1">
      <c r="A199" s="121">
        <v>68471944</v>
      </c>
      <c r="B199" s="263">
        <v>8690637981265</v>
      </c>
      <c r="C199" s="121">
        <v>68471944</v>
      </c>
      <c r="D199" s="461" t="s">
        <v>355</v>
      </c>
      <c r="E199" s="405">
        <v>12</v>
      </c>
      <c r="F199" s="462">
        <v>147</v>
      </c>
      <c r="G199" s="429">
        <v>63.12</v>
      </c>
      <c r="H199" s="430">
        <v>9.2685860138964298</v>
      </c>
      <c r="I199" s="387">
        <f>KAPAK!$O$3</f>
        <v>5</v>
      </c>
      <c r="J199" s="463">
        <v>0.18</v>
      </c>
      <c r="K199" s="644">
        <f t="shared" si="5"/>
        <v>64.19929839750003</v>
      </c>
      <c r="L199" s="407">
        <f>(K199+(K199*KAPAK!$Q$3))</f>
        <v>80.24912299687503</v>
      </c>
    </row>
    <row r="200" spans="1:12" ht="20.25" thickBot="1">
      <c r="A200" s="60">
        <v>69667661</v>
      </c>
      <c r="B200" s="357">
        <v>8683130039496</v>
      </c>
      <c r="C200" s="60">
        <v>69667661</v>
      </c>
      <c r="D200" s="618" t="s">
        <v>1711</v>
      </c>
      <c r="E200" s="93">
        <v>12</v>
      </c>
      <c r="F200" s="93">
        <v>260</v>
      </c>
      <c r="G200" s="429">
        <v>65.010000000000005</v>
      </c>
      <c r="H200" s="430">
        <v>36.090000000000003</v>
      </c>
      <c r="I200" s="387">
        <f>KAPAK!$O$3</f>
        <v>5</v>
      </c>
      <c r="J200" s="431">
        <v>0.18</v>
      </c>
      <c r="K200" s="636">
        <f t="shared" ref="K200:K263" si="6">(((G200-G200*H200%)-((G200-G200*H200%)*I200%)))*(1+J200)</f>
        <v>46.575185810999997</v>
      </c>
      <c r="L200" s="412">
        <f>(K200+(K200*KAPAK!$Q$3))</f>
        <v>58.218982263749993</v>
      </c>
    </row>
    <row r="201" spans="1:12" ht="20.25" thickBot="1">
      <c r="A201" s="62">
        <v>69667663</v>
      </c>
      <c r="B201" s="63">
        <v>8683130039472</v>
      </c>
      <c r="C201" s="62">
        <v>69667663</v>
      </c>
      <c r="D201" s="619" t="s">
        <v>1712</v>
      </c>
      <c r="E201" s="95">
        <v>12</v>
      </c>
      <c r="F201" s="95">
        <v>260</v>
      </c>
      <c r="G201" s="429">
        <v>65.010000000000005</v>
      </c>
      <c r="H201" s="430">
        <v>36.090000000000003</v>
      </c>
      <c r="I201" s="387">
        <f>KAPAK!$O$3</f>
        <v>5</v>
      </c>
      <c r="J201" s="432">
        <v>0.18</v>
      </c>
      <c r="K201" s="637">
        <f t="shared" si="6"/>
        <v>46.575185810999997</v>
      </c>
      <c r="L201" s="391">
        <f>(K201+(K201*KAPAK!$Q$3))</f>
        <v>58.218982263749993</v>
      </c>
    </row>
    <row r="202" spans="1:12" ht="20.25" thickBot="1">
      <c r="A202" s="64">
        <v>69667665</v>
      </c>
      <c r="B202" s="65">
        <v>8683130039489</v>
      </c>
      <c r="C202" s="64">
        <v>69667665</v>
      </c>
      <c r="D202" s="615" t="s">
        <v>1713</v>
      </c>
      <c r="E202" s="96">
        <v>12</v>
      </c>
      <c r="F202" s="96">
        <v>260</v>
      </c>
      <c r="G202" s="429">
        <v>65.010000000000005</v>
      </c>
      <c r="H202" s="430">
        <v>36.090000000000003</v>
      </c>
      <c r="I202" s="387">
        <f>KAPAK!$O$3</f>
        <v>5</v>
      </c>
      <c r="J202" s="437">
        <v>0.18</v>
      </c>
      <c r="K202" s="639">
        <f t="shared" si="6"/>
        <v>46.575185810999997</v>
      </c>
      <c r="L202" s="389">
        <f>(K202+(K202*KAPAK!$Q$3))</f>
        <v>58.218982263749993</v>
      </c>
    </row>
    <row r="203" spans="1:12" ht="20.25" thickBot="1">
      <c r="A203" s="114">
        <v>68278103</v>
      </c>
      <c r="B203" s="128">
        <v>8690637957949</v>
      </c>
      <c r="C203" s="114">
        <v>68278103</v>
      </c>
      <c r="D203" s="451" t="s">
        <v>278</v>
      </c>
      <c r="E203" s="93">
        <v>12</v>
      </c>
      <c r="F203" s="93">
        <v>300</v>
      </c>
      <c r="G203" s="429">
        <v>65.010000000000005</v>
      </c>
      <c r="H203" s="430">
        <v>36.090000000000003</v>
      </c>
      <c r="I203" s="387">
        <f>KAPAK!$O$3</f>
        <v>5</v>
      </c>
      <c r="J203" s="431">
        <v>0.18</v>
      </c>
      <c r="K203" s="636">
        <f t="shared" si="6"/>
        <v>46.575185810999997</v>
      </c>
      <c r="L203" s="412">
        <f>(K203+(K203*KAPAK!$Q$3))</f>
        <v>58.218982263749993</v>
      </c>
    </row>
    <row r="204" spans="1:12" ht="20.25" thickBot="1">
      <c r="A204" s="115">
        <v>68278101</v>
      </c>
      <c r="B204" s="125">
        <v>8690637957956</v>
      </c>
      <c r="C204" s="115">
        <v>68278101</v>
      </c>
      <c r="D204" s="441" t="s">
        <v>279</v>
      </c>
      <c r="E204" s="95">
        <v>12</v>
      </c>
      <c r="F204" s="95">
        <v>300</v>
      </c>
      <c r="G204" s="429">
        <v>65.010000000000005</v>
      </c>
      <c r="H204" s="430">
        <v>36.090000000000003</v>
      </c>
      <c r="I204" s="387">
        <f>KAPAK!$O$3</f>
        <v>5</v>
      </c>
      <c r="J204" s="432">
        <v>0.18</v>
      </c>
      <c r="K204" s="637">
        <f t="shared" si="6"/>
        <v>46.575185810999997</v>
      </c>
      <c r="L204" s="391">
        <f>(K204+(K204*KAPAK!$Q$3))</f>
        <v>58.218982263749993</v>
      </c>
    </row>
    <row r="205" spans="1:12" ht="20.25" thickBot="1">
      <c r="A205" s="117">
        <v>68278105</v>
      </c>
      <c r="B205" s="126">
        <v>8690637957932</v>
      </c>
      <c r="C205" s="117">
        <v>68278105</v>
      </c>
      <c r="D205" s="464" t="s">
        <v>280</v>
      </c>
      <c r="E205" s="96">
        <v>12</v>
      </c>
      <c r="F205" s="96">
        <v>300</v>
      </c>
      <c r="G205" s="429">
        <v>65.010000000000005</v>
      </c>
      <c r="H205" s="430">
        <v>36.090000000000003</v>
      </c>
      <c r="I205" s="387">
        <f>KAPAK!$O$3</f>
        <v>5</v>
      </c>
      <c r="J205" s="437">
        <v>0.18</v>
      </c>
      <c r="K205" s="639">
        <f t="shared" si="6"/>
        <v>46.575185810999997</v>
      </c>
      <c r="L205" s="389">
        <f>(K205+(K205*KAPAK!$Q$3))</f>
        <v>58.218982263749993</v>
      </c>
    </row>
    <row r="206" spans="1:12" ht="20.25" thickBot="1">
      <c r="A206" s="131">
        <v>68783453</v>
      </c>
      <c r="B206" s="124">
        <v>8683130011171</v>
      </c>
      <c r="C206" s="182">
        <v>68783453</v>
      </c>
      <c r="D206" s="442" t="s">
        <v>633</v>
      </c>
      <c r="E206" s="422">
        <v>16</v>
      </c>
      <c r="F206" s="422">
        <v>160</v>
      </c>
      <c r="G206" s="429">
        <v>63.83</v>
      </c>
      <c r="H206" s="430">
        <v>28.548853038910917</v>
      </c>
      <c r="I206" s="387">
        <f>KAPAK!$O$3</f>
        <v>5</v>
      </c>
      <c r="J206" s="444">
        <v>0.18</v>
      </c>
      <c r="K206" s="640">
        <f t="shared" si="6"/>
        <v>51.125746425000003</v>
      </c>
      <c r="L206" s="424">
        <f>(K206+(K206*KAPAK!$Q$3))</f>
        <v>63.90718303125</v>
      </c>
    </row>
    <row r="207" spans="1:12" ht="20.25" thickBot="1">
      <c r="A207" s="108">
        <v>69698496</v>
      </c>
      <c r="B207" s="300">
        <v>8683130018330</v>
      </c>
      <c r="C207" s="108">
        <v>68834991</v>
      </c>
      <c r="D207" s="615" t="s">
        <v>1744</v>
      </c>
      <c r="E207" s="95">
        <v>18</v>
      </c>
      <c r="F207" s="396">
        <v>412</v>
      </c>
      <c r="G207" s="429">
        <v>55.59</v>
      </c>
      <c r="H207" s="430">
        <v>29.26</v>
      </c>
      <c r="I207" s="387">
        <f>KAPAK!$O$3</f>
        <v>5</v>
      </c>
      <c r="J207" s="434">
        <v>0.08</v>
      </c>
      <c r="K207" s="638">
        <f t="shared" si="6"/>
        <v>40.346799515999997</v>
      </c>
      <c r="L207" s="465">
        <f>(K207+(K207*KAPAK!$Q$3))</f>
        <v>50.433499394999998</v>
      </c>
    </row>
    <row r="208" spans="1:12" ht="20.25" thickBot="1">
      <c r="A208" s="108">
        <v>69698409</v>
      </c>
      <c r="B208" s="300">
        <v>8683130022276</v>
      </c>
      <c r="C208" s="108">
        <v>68869159</v>
      </c>
      <c r="D208" s="615" t="s">
        <v>398</v>
      </c>
      <c r="E208" s="95">
        <v>18</v>
      </c>
      <c r="F208" s="95">
        <v>412</v>
      </c>
      <c r="G208" s="429">
        <v>55.59</v>
      </c>
      <c r="H208" s="430">
        <v>29.26</v>
      </c>
      <c r="I208" s="387">
        <f>KAPAK!$O$3</f>
        <v>5</v>
      </c>
      <c r="J208" s="432">
        <v>0.08</v>
      </c>
      <c r="K208" s="637">
        <f t="shared" si="6"/>
        <v>40.346799515999997</v>
      </c>
      <c r="L208" s="391">
        <f>(K208+(K208*KAPAK!$Q$3))</f>
        <v>50.433499394999998</v>
      </c>
    </row>
    <row r="209" spans="1:12" ht="20.25" thickBot="1">
      <c r="A209" s="62">
        <v>69698490</v>
      </c>
      <c r="B209" s="61">
        <v>8683130018309</v>
      </c>
      <c r="C209" s="108">
        <v>68834997</v>
      </c>
      <c r="D209" s="615" t="s">
        <v>1729</v>
      </c>
      <c r="E209" s="95">
        <v>18</v>
      </c>
      <c r="F209" s="95">
        <v>412</v>
      </c>
      <c r="G209" s="429">
        <v>55.59</v>
      </c>
      <c r="H209" s="430">
        <v>29.26</v>
      </c>
      <c r="I209" s="387">
        <f>KAPAK!$O$3</f>
        <v>5</v>
      </c>
      <c r="J209" s="432">
        <v>0.08</v>
      </c>
      <c r="K209" s="637">
        <f t="shared" si="6"/>
        <v>40.346799515999997</v>
      </c>
      <c r="L209" s="391">
        <f>(K209+(K209*KAPAK!$Q$3))</f>
        <v>50.433499394999998</v>
      </c>
    </row>
    <row r="210" spans="1:12" ht="20.25" thickBot="1">
      <c r="A210" s="108">
        <v>69698464</v>
      </c>
      <c r="B210" s="181">
        <v>8683130022252</v>
      </c>
      <c r="C210" s="108">
        <v>68869161</v>
      </c>
      <c r="D210" s="615" t="s">
        <v>399</v>
      </c>
      <c r="E210" s="95">
        <v>18</v>
      </c>
      <c r="F210" s="95">
        <v>412</v>
      </c>
      <c r="G210" s="429">
        <v>55.59</v>
      </c>
      <c r="H210" s="430">
        <v>29.26</v>
      </c>
      <c r="I210" s="387">
        <f>KAPAK!$O$3</f>
        <v>5</v>
      </c>
      <c r="J210" s="432">
        <v>0.08</v>
      </c>
      <c r="K210" s="637">
        <f t="shared" si="6"/>
        <v>40.346799515999997</v>
      </c>
      <c r="L210" s="391">
        <f>(K210+(K210*KAPAK!$Q$3))</f>
        <v>50.433499394999998</v>
      </c>
    </row>
    <row r="211" spans="1:12" ht="20.25" thickBot="1">
      <c r="A211" s="108">
        <v>69698488</v>
      </c>
      <c r="B211" s="181">
        <v>8683130018323</v>
      </c>
      <c r="C211" s="108">
        <v>68834993</v>
      </c>
      <c r="D211" s="615" t="s">
        <v>400</v>
      </c>
      <c r="E211" s="95">
        <v>18</v>
      </c>
      <c r="F211" s="95">
        <v>412</v>
      </c>
      <c r="G211" s="429">
        <v>55.59</v>
      </c>
      <c r="H211" s="430">
        <v>29.26</v>
      </c>
      <c r="I211" s="387">
        <f>KAPAK!$O$3</f>
        <v>5</v>
      </c>
      <c r="J211" s="432">
        <v>0.08</v>
      </c>
      <c r="K211" s="637">
        <f t="shared" si="6"/>
        <v>40.346799515999997</v>
      </c>
      <c r="L211" s="391">
        <f>(K211+(K211*KAPAK!$Q$3))</f>
        <v>50.433499394999998</v>
      </c>
    </row>
    <row r="212" spans="1:12" ht="20.25" thickBot="1">
      <c r="A212" s="149">
        <v>69698401</v>
      </c>
      <c r="B212" s="300">
        <v>8683130022269</v>
      </c>
      <c r="C212" s="149">
        <v>68869163</v>
      </c>
      <c r="D212" s="624" t="s">
        <v>401</v>
      </c>
      <c r="E212" s="98">
        <v>18</v>
      </c>
      <c r="F212" s="98">
        <v>412</v>
      </c>
      <c r="G212" s="429">
        <v>55.59</v>
      </c>
      <c r="H212" s="430">
        <v>29.26</v>
      </c>
      <c r="I212" s="387">
        <f>KAPAK!$O$3</f>
        <v>5</v>
      </c>
      <c r="J212" s="449">
        <v>0.08</v>
      </c>
      <c r="K212" s="642">
        <f t="shared" si="6"/>
        <v>40.346799515999997</v>
      </c>
      <c r="L212" s="420">
        <f>(K212+(K212*KAPAK!$Q$3))</f>
        <v>50.433499394999998</v>
      </c>
    </row>
    <row r="213" spans="1:12" ht="20.25" thickBot="1">
      <c r="A213" s="64">
        <v>69698403</v>
      </c>
      <c r="B213" s="61">
        <v>8683130013137</v>
      </c>
      <c r="C213" s="106">
        <v>68794430</v>
      </c>
      <c r="D213" s="618" t="s">
        <v>640</v>
      </c>
      <c r="E213" s="96">
        <v>18</v>
      </c>
      <c r="F213" s="96">
        <v>412</v>
      </c>
      <c r="G213" s="429">
        <v>55.59</v>
      </c>
      <c r="H213" s="430">
        <v>29.26</v>
      </c>
      <c r="I213" s="387">
        <f>KAPAK!$O$3</f>
        <v>5</v>
      </c>
      <c r="J213" s="437">
        <v>0.08</v>
      </c>
      <c r="K213" s="639">
        <f t="shared" si="6"/>
        <v>40.346799515999997</v>
      </c>
      <c r="L213" s="389">
        <f>(K213+(K213*KAPAK!$Q$3))</f>
        <v>50.433499394999998</v>
      </c>
    </row>
    <row r="214" spans="1:12" ht="20.25" thickBot="1">
      <c r="A214" s="104">
        <v>69698405</v>
      </c>
      <c r="B214" s="300">
        <v>8683130013021</v>
      </c>
      <c r="C214" s="104">
        <v>68794422</v>
      </c>
      <c r="D214" s="427" t="s">
        <v>757</v>
      </c>
      <c r="E214" s="93">
        <v>18</v>
      </c>
      <c r="F214" s="428">
        <v>350</v>
      </c>
      <c r="G214" s="429">
        <v>45.5</v>
      </c>
      <c r="H214" s="430">
        <v>15.756460048426124</v>
      </c>
      <c r="I214" s="387">
        <f>KAPAK!$O$3</f>
        <v>5</v>
      </c>
      <c r="J214" s="431">
        <v>0.18</v>
      </c>
      <c r="K214" s="645">
        <f t="shared" si="6"/>
        <v>42.968838770000012</v>
      </c>
      <c r="L214" s="412">
        <f>(K214+(K214*KAPAK!$Q$3))</f>
        <v>53.711048462500017</v>
      </c>
    </row>
    <row r="215" spans="1:12" ht="20.25" thickBot="1">
      <c r="A215" s="104">
        <v>69698411</v>
      </c>
      <c r="B215" s="300">
        <v>8683130013038</v>
      </c>
      <c r="C215" s="104">
        <v>68794420</v>
      </c>
      <c r="D215" s="427" t="s">
        <v>756</v>
      </c>
      <c r="E215" s="93">
        <v>18</v>
      </c>
      <c r="F215" s="428">
        <v>350</v>
      </c>
      <c r="G215" s="429">
        <v>45.5</v>
      </c>
      <c r="H215" s="430">
        <v>15.756460048426124</v>
      </c>
      <c r="I215" s="387">
        <f>KAPAK!$O$3</f>
        <v>5</v>
      </c>
      <c r="J215" s="432">
        <v>0.18</v>
      </c>
      <c r="K215" s="646">
        <f t="shared" si="6"/>
        <v>42.968838770000012</v>
      </c>
      <c r="L215" s="391">
        <f>(K215+(K215*KAPAK!$Q$3))</f>
        <v>53.711048462500017</v>
      </c>
    </row>
    <row r="216" spans="1:12" ht="20.25" thickBot="1">
      <c r="A216" s="104">
        <v>69698383</v>
      </c>
      <c r="B216" s="300">
        <v>8690637966644</v>
      </c>
      <c r="C216" s="104">
        <v>68352821</v>
      </c>
      <c r="D216" s="427" t="s">
        <v>295</v>
      </c>
      <c r="E216" s="93">
        <v>18</v>
      </c>
      <c r="F216" s="428">
        <v>350</v>
      </c>
      <c r="G216" s="429">
        <v>45.5</v>
      </c>
      <c r="H216" s="430">
        <v>15.756460048426124</v>
      </c>
      <c r="I216" s="387">
        <f>KAPAK!$O$3</f>
        <v>5</v>
      </c>
      <c r="J216" s="431">
        <v>0.18</v>
      </c>
      <c r="K216" s="645">
        <f t="shared" si="6"/>
        <v>42.968838770000012</v>
      </c>
      <c r="L216" s="412">
        <f>(K216+(K216*KAPAK!$Q$3))</f>
        <v>53.711048462500017</v>
      </c>
    </row>
    <row r="217" spans="1:12" ht="20.25" thickBot="1">
      <c r="A217" s="64">
        <v>69698492</v>
      </c>
      <c r="B217" s="61">
        <v>8690637506079</v>
      </c>
      <c r="C217" s="106">
        <v>68352823</v>
      </c>
      <c r="D217" s="435" t="s">
        <v>1745</v>
      </c>
      <c r="E217" s="96">
        <v>18</v>
      </c>
      <c r="F217" s="436">
        <v>350</v>
      </c>
      <c r="G217" s="429">
        <v>45.5</v>
      </c>
      <c r="H217" s="430">
        <v>15.756460048426124</v>
      </c>
      <c r="I217" s="387">
        <f>KAPAK!$O$3</f>
        <v>5</v>
      </c>
      <c r="J217" s="437">
        <v>0.18</v>
      </c>
      <c r="K217" s="647">
        <f t="shared" si="6"/>
        <v>42.968838770000012</v>
      </c>
      <c r="L217" s="389">
        <f>(K217+(K217*KAPAK!$Q$3))</f>
        <v>53.711048462500017</v>
      </c>
    </row>
    <row r="218" spans="1:12" ht="20.25" thickBot="1">
      <c r="A218" s="144">
        <v>68715619</v>
      </c>
      <c r="B218" s="300">
        <v>8683130005071</v>
      </c>
      <c r="C218" s="144">
        <v>68715619</v>
      </c>
      <c r="D218" s="433" t="s">
        <v>376</v>
      </c>
      <c r="E218" s="396">
        <v>30</v>
      </c>
      <c r="F218" s="470">
        <v>325</v>
      </c>
      <c r="G218" s="429">
        <v>53.55</v>
      </c>
      <c r="H218" s="430">
        <v>13.951545530492904</v>
      </c>
      <c r="I218" s="387">
        <f>KAPAK!$O$3</f>
        <v>5</v>
      </c>
      <c r="J218" s="431">
        <v>0.08</v>
      </c>
      <c r="K218" s="636">
        <f t="shared" si="6"/>
        <v>47.277000000000001</v>
      </c>
      <c r="L218" s="412">
        <f>(K218+(K218*KAPAK!$Q$3))</f>
        <v>59.096249999999998</v>
      </c>
    </row>
    <row r="219" spans="1:12" ht="20.25" thickBot="1">
      <c r="A219" s="149">
        <v>68715625</v>
      </c>
      <c r="B219" s="300">
        <v>8683130005101</v>
      </c>
      <c r="C219" s="149">
        <v>68715625</v>
      </c>
      <c r="D219" s="471" t="s">
        <v>377</v>
      </c>
      <c r="E219" s="98">
        <v>30</v>
      </c>
      <c r="F219" s="457">
        <v>325</v>
      </c>
      <c r="G219" s="429">
        <v>53.55</v>
      </c>
      <c r="H219" s="430">
        <v>13.951545530492904</v>
      </c>
      <c r="I219" s="387">
        <f>KAPAK!$O$3</f>
        <v>5</v>
      </c>
      <c r="J219" s="431">
        <v>0.08</v>
      </c>
      <c r="K219" s="636">
        <f t="shared" si="6"/>
        <v>47.277000000000001</v>
      </c>
      <c r="L219" s="412">
        <f>(K219+(K219*KAPAK!$Q$3))</f>
        <v>59.096249999999998</v>
      </c>
    </row>
    <row r="220" spans="1:12" ht="20.25" thickBot="1">
      <c r="A220" s="106">
        <v>68715617</v>
      </c>
      <c r="B220" s="300">
        <v>8683130005064</v>
      </c>
      <c r="C220" s="106">
        <v>68715617</v>
      </c>
      <c r="D220" s="472" t="s">
        <v>378</v>
      </c>
      <c r="E220" s="96">
        <v>30</v>
      </c>
      <c r="F220" s="436">
        <v>325</v>
      </c>
      <c r="G220" s="429">
        <v>53.55</v>
      </c>
      <c r="H220" s="430">
        <v>13.951545530492904</v>
      </c>
      <c r="I220" s="387">
        <f>KAPAK!$O$3</f>
        <v>5</v>
      </c>
      <c r="J220" s="473">
        <v>0.08</v>
      </c>
      <c r="K220" s="648">
        <f t="shared" si="6"/>
        <v>47.277000000000001</v>
      </c>
      <c r="L220" s="403">
        <f>(K220+(K220*KAPAK!$Q$3))</f>
        <v>59.096249999999998</v>
      </c>
    </row>
    <row r="221" spans="1:12" ht="20.25" thickBot="1">
      <c r="A221" s="67">
        <v>69681514</v>
      </c>
      <c r="B221" s="61">
        <v>8683130040577</v>
      </c>
      <c r="C221" s="67">
        <v>69681514</v>
      </c>
      <c r="D221" s="474" t="s">
        <v>796</v>
      </c>
      <c r="E221" s="93">
        <v>30</v>
      </c>
      <c r="F221" s="93">
        <v>360</v>
      </c>
      <c r="G221" s="429">
        <v>71.930000000000007</v>
      </c>
      <c r="H221" s="430">
        <v>32.25</v>
      </c>
      <c r="I221" s="387">
        <f>KAPAK!$O$3</f>
        <v>5</v>
      </c>
      <c r="J221" s="434">
        <v>0.08</v>
      </c>
      <c r="K221" s="638">
        <f t="shared" si="6"/>
        <v>49.999621950000005</v>
      </c>
      <c r="L221" s="398">
        <f>(K221+(K221*KAPAK!$Q$3))</f>
        <v>62.499527437500006</v>
      </c>
    </row>
    <row r="222" spans="1:12" ht="20.25" thickBot="1">
      <c r="A222" s="68">
        <v>69681512</v>
      </c>
      <c r="B222" s="61">
        <v>8683130040607</v>
      </c>
      <c r="C222" s="68">
        <v>69681512</v>
      </c>
      <c r="D222" s="474" t="s">
        <v>797</v>
      </c>
      <c r="E222" s="93">
        <v>30</v>
      </c>
      <c r="F222" s="93">
        <v>360</v>
      </c>
      <c r="G222" s="429">
        <v>71.930000000000007</v>
      </c>
      <c r="H222" s="430">
        <v>32.25</v>
      </c>
      <c r="I222" s="387">
        <f>KAPAK!$O$3</f>
        <v>5</v>
      </c>
      <c r="J222" s="449">
        <v>0.08</v>
      </c>
      <c r="K222" s="642">
        <f t="shared" si="6"/>
        <v>49.999621950000005</v>
      </c>
      <c r="L222" s="420">
        <f>(K222+(K222*KAPAK!$Q$3))</f>
        <v>62.499527437500006</v>
      </c>
    </row>
    <row r="223" spans="1:12" ht="20.25" thickBot="1">
      <c r="A223" s="169">
        <v>69705361</v>
      </c>
      <c r="B223" s="300">
        <v>8683130045541</v>
      </c>
      <c r="C223" s="169">
        <v>69705361</v>
      </c>
      <c r="D223" s="625" t="s">
        <v>760</v>
      </c>
      <c r="E223" s="93">
        <v>30</v>
      </c>
      <c r="F223" s="93">
        <v>350</v>
      </c>
      <c r="G223" s="429">
        <v>59.41</v>
      </c>
      <c r="H223" s="430">
        <v>29.05</v>
      </c>
      <c r="I223" s="387">
        <f>KAPAK!$O$3</f>
        <v>5</v>
      </c>
      <c r="J223" s="434">
        <v>0.08</v>
      </c>
      <c r="K223" s="638">
        <f t="shared" si="6"/>
        <v>43.247331270000004</v>
      </c>
      <c r="L223" s="398">
        <f>(K223+(K223*KAPAK!$Q$3))</f>
        <v>54.059164087500008</v>
      </c>
    </row>
    <row r="224" spans="1:12" ht="20.25" thickBot="1">
      <c r="A224" s="298">
        <v>69705353</v>
      </c>
      <c r="B224" s="300">
        <v>8683130045572</v>
      </c>
      <c r="C224" s="298">
        <v>69705353</v>
      </c>
      <c r="D224" s="626" t="s">
        <v>761</v>
      </c>
      <c r="E224" s="93">
        <v>30</v>
      </c>
      <c r="F224" s="93">
        <v>350</v>
      </c>
      <c r="G224" s="429">
        <v>59.41</v>
      </c>
      <c r="H224" s="430">
        <v>29.05</v>
      </c>
      <c r="I224" s="387">
        <f>KAPAK!$O$3</f>
        <v>5</v>
      </c>
      <c r="J224" s="449">
        <v>0.08</v>
      </c>
      <c r="K224" s="642">
        <f t="shared" si="6"/>
        <v>43.247331270000004</v>
      </c>
      <c r="L224" s="420">
        <f>(K224+(K224*KAPAK!$Q$3))</f>
        <v>54.059164087500008</v>
      </c>
    </row>
    <row r="225" spans="1:12" ht="20.25" thickBot="1">
      <c r="A225" s="298">
        <v>69705367</v>
      </c>
      <c r="B225" s="300">
        <v>8683130045640</v>
      </c>
      <c r="C225" s="298">
        <v>69705367</v>
      </c>
      <c r="D225" s="626" t="s">
        <v>762</v>
      </c>
      <c r="E225" s="93">
        <v>30</v>
      </c>
      <c r="F225" s="93">
        <v>350</v>
      </c>
      <c r="G225" s="429">
        <v>59.41</v>
      </c>
      <c r="H225" s="430">
        <v>29.05</v>
      </c>
      <c r="I225" s="387">
        <f>KAPAK!$O$3</f>
        <v>5</v>
      </c>
      <c r="J225" s="449">
        <v>0.08</v>
      </c>
      <c r="K225" s="642">
        <f t="shared" si="6"/>
        <v>43.247331270000004</v>
      </c>
      <c r="L225" s="420">
        <f>(K225+(K225*KAPAK!$Q$3))</f>
        <v>54.059164087500008</v>
      </c>
    </row>
    <row r="226" spans="1:12" ht="20.25" thickBot="1">
      <c r="A226" s="298">
        <v>69705357</v>
      </c>
      <c r="B226" s="300">
        <v>8683130045527</v>
      </c>
      <c r="C226" s="298">
        <v>69705357</v>
      </c>
      <c r="D226" s="626" t="s">
        <v>763</v>
      </c>
      <c r="E226" s="93">
        <v>30</v>
      </c>
      <c r="F226" s="93">
        <v>350</v>
      </c>
      <c r="G226" s="429">
        <v>59.41</v>
      </c>
      <c r="H226" s="430">
        <v>29.05</v>
      </c>
      <c r="I226" s="387">
        <f>KAPAK!$O$3</f>
        <v>5</v>
      </c>
      <c r="J226" s="449">
        <v>0.08</v>
      </c>
      <c r="K226" s="642">
        <f t="shared" si="6"/>
        <v>43.247331270000004</v>
      </c>
      <c r="L226" s="420">
        <f>(K226+(K226*KAPAK!$Q$3))</f>
        <v>54.059164087500008</v>
      </c>
    </row>
    <row r="227" spans="1:12" ht="20.25" thickBot="1">
      <c r="A227" s="298">
        <v>69705365</v>
      </c>
      <c r="B227" s="300">
        <v>8683130045602</v>
      </c>
      <c r="C227" s="298">
        <v>69705365</v>
      </c>
      <c r="D227" s="626" t="s">
        <v>764</v>
      </c>
      <c r="E227" s="93">
        <v>30</v>
      </c>
      <c r="F227" s="93">
        <v>350</v>
      </c>
      <c r="G227" s="429">
        <v>59.41</v>
      </c>
      <c r="H227" s="430">
        <v>29.05</v>
      </c>
      <c r="I227" s="387">
        <f>KAPAK!$O$3</f>
        <v>5</v>
      </c>
      <c r="J227" s="449">
        <v>0.08</v>
      </c>
      <c r="K227" s="642">
        <f t="shared" si="6"/>
        <v>43.247331270000004</v>
      </c>
      <c r="L227" s="420">
        <f>(K227+(K227*KAPAK!$Q$3))</f>
        <v>54.059164087500008</v>
      </c>
    </row>
    <row r="228" spans="1:12" ht="20.25" thickBot="1">
      <c r="A228" s="298">
        <v>69705363</v>
      </c>
      <c r="B228" s="300">
        <v>8683130045589</v>
      </c>
      <c r="C228" s="298">
        <v>69705363</v>
      </c>
      <c r="D228" s="626" t="s">
        <v>765</v>
      </c>
      <c r="E228" s="93">
        <v>30</v>
      </c>
      <c r="F228" s="93">
        <v>350</v>
      </c>
      <c r="G228" s="429">
        <v>59.41</v>
      </c>
      <c r="H228" s="430">
        <v>29.05</v>
      </c>
      <c r="I228" s="387">
        <f>KAPAK!$O$3</f>
        <v>5</v>
      </c>
      <c r="J228" s="449">
        <v>0.08</v>
      </c>
      <c r="K228" s="642">
        <f t="shared" si="6"/>
        <v>43.247331270000004</v>
      </c>
      <c r="L228" s="420">
        <f>(K228+(K228*KAPAK!$Q$3))</f>
        <v>54.059164087500008</v>
      </c>
    </row>
    <row r="229" spans="1:12" ht="20.25" thickBot="1">
      <c r="A229" s="298">
        <v>69705355</v>
      </c>
      <c r="B229" s="300">
        <v>8683130045633</v>
      </c>
      <c r="C229" s="298">
        <v>69705355</v>
      </c>
      <c r="D229" s="626" t="s">
        <v>766</v>
      </c>
      <c r="E229" s="93">
        <v>30</v>
      </c>
      <c r="F229" s="93">
        <v>350</v>
      </c>
      <c r="G229" s="429">
        <v>59.41</v>
      </c>
      <c r="H229" s="430">
        <v>29.05</v>
      </c>
      <c r="I229" s="387">
        <f>KAPAK!$O$3</f>
        <v>5</v>
      </c>
      <c r="J229" s="449">
        <v>0.08</v>
      </c>
      <c r="K229" s="642">
        <f t="shared" si="6"/>
        <v>43.247331270000004</v>
      </c>
      <c r="L229" s="420">
        <f>(K229+(K229*KAPAK!$Q$3))</f>
        <v>54.059164087500008</v>
      </c>
    </row>
    <row r="230" spans="1:12" ht="20.25" thickBot="1">
      <c r="A230" s="298">
        <v>69705351</v>
      </c>
      <c r="B230" s="300">
        <v>8683130045619</v>
      </c>
      <c r="C230" s="298">
        <v>69705351</v>
      </c>
      <c r="D230" s="626" t="s">
        <v>767</v>
      </c>
      <c r="E230" s="93">
        <v>30</v>
      </c>
      <c r="F230" s="93">
        <v>350</v>
      </c>
      <c r="G230" s="429">
        <v>59.41</v>
      </c>
      <c r="H230" s="430">
        <v>29.05</v>
      </c>
      <c r="I230" s="387">
        <f>KAPAK!$O$3</f>
        <v>5</v>
      </c>
      <c r="J230" s="449">
        <v>0.08</v>
      </c>
      <c r="K230" s="642">
        <f t="shared" si="6"/>
        <v>43.247331270000004</v>
      </c>
      <c r="L230" s="420">
        <f>(K230+(K230*KAPAK!$Q$3))</f>
        <v>54.059164087500008</v>
      </c>
    </row>
    <row r="231" spans="1:12" ht="20.25" thickBot="1">
      <c r="A231" s="298">
        <v>69705347</v>
      </c>
      <c r="B231" s="300">
        <v>8683130045626</v>
      </c>
      <c r="C231" s="298">
        <v>69705347</v>
      </c>
      <c r="D231" s="626" t="s">
        <v>768</v>
      </c>
      <c r="E231" s="93">
        <v>30</v>
      </c>
      <c r="F231" s="93">
        <v>350</v>
      </c>
      <c r="G231" s="429">
        <v>59.41</v>
      </c>
      <c r="H231" s="430">
        <v>29.05</v>
      </c>
      <c r="I231" s="387">
        <f>KAPAK!$O$3</f>
        <v>5</v>
      </c>
      <c r="J231" s="449">
        <v>0.08</v>
      </c>
      <c r="K231" s="642">
        <f t="shared" si="6"/>
        <v>43.247331270000004</v>
      </c>
      <c r="L231" s="420">
        <f>(K231+(K231*KAPAK!$Q$3))</f>
        <v>54.059164087500008</v>
      </c>
    </row>
    <row r="232" spans="1:12" ht="20.25" thickBot="1">
      <c r="A232" s="298">
        <v>69705343</v>
      </c>
      <c r="B232" s="300">
        <v>8683130045558</v>
      </c>
      <c r="C232" s="298">
        <v>69705343</v>
      </c>
      <c r="D232" s="626" t="s">
        <v>769</v>
      </c>
      <c r="E232" s="93">
        <v>30</v>
      </c>
      <c r="F232" s="93">
        <v>350</v>
      </c>
      <c r="G232" s="429">
        <v>59.41</v>
      </c>
      <c r="H232" s="430">
        <v>29.05</v>
      </c>
      <c r="I232" s="387">
        <f>KAPAK!$O$3</f>
        <v>5</v>
      </c>
      <c r="J232" s="449">
        <v>0.08</v>
      </c>
      <c r="K232" s="642">
        <f t="shared" si="6"/>
        <v>43.247331270000004</v>
      </c>
      <c r="L232" s="420">
        <f>(K232+(K232*KAPAK!$Q$3))</f>
        <v>54.059164087500008</v>
      </c>
    </row>
    <row r="233" spans="1:12" ht="20.25" thickBot="1">
      <c r="A233" s="97">
        <v>69705349</v>
      </c>
      <c r="B233" s="300">
        <v>8683130045565</v>
      </c>
      <c r="C233" s="97">
        <v>69705349</v>
      </c>
      <c r="D233" s="607" t="s">
        <v>770</v>
      </c>
      <c r="E233" s="93">
        <v>30</v>
      </c>
      <c r="F233" s="93">
        <v>350</v>
      </c>
      <c r="G233" s="429">
        <v>59.41</v>
      </c>
      <c r="H233" s="430">
        <v>29.05</v>
      </c>
      <c r="I233" s="387">
        <f>KAPAK!$O$3</f>
        <v>5</v>
      </c>
      <c r="J233" s="432">
        <v>0.08</v>
      </c>
      <c r="K233" s="637">
        <f t="shared" si="6"/>
        <v>43.247331270000004</v>
      </c>
      <c r="L233" s="391">
        <f>(K233+(K233*KAPAK!$Q$3))</f>
        <v>54.059164087500008</v>
      </c>
    </row>
    <row r="234" spans="1:12" ht="20.25" thickBot="1">
      <c r="A234" s="301">
        <v>69705345</v>
      </c>
      <c r="B234" s="300">
        <v>8683130045596</v>
      </c>
      <c r="C234" s="301">
        <v>69705345</v>
      </c>
      <c r="D234" s="627" t="s">
        <v>771</v>
      </c>
      <c r="E234" s="93">
        <v>30</v>
      </c>
      <c r="F234" s="93">
        <v>350</v>
      </c>
      <c r="G234" s="429">
        <v>59.41</v>
      </c>
      <c r="H234" s="430">
        <v>29.05</v>
      </c>
      <c r="I234" s="387">
        <f>KAPAK!$O$3</f>
        <v>5</v>
      </c>
      <c r="J234" s="476">
        <v>0.08</v>
      </c>
      <c r="K234" s="649">
        <f t="shared" si="6"/>
        <v>43.247331270000004</v>
      </c>
      <c r="L234" s="477">
        <f>(K234+(K234*KAPAK!$Q$3))</f>
        <v>54.059164087500008</v>
      </c>
    </row>
    <row r="235" spans="1:12" ht="20.25" thickBot="1">
      <c r="A235" s="123">
        <v>68782006</v>
      </c>
      <c r="B235" s="125">
        <v>8683130010327</v>
      </c>
      <c r="C235" s="123">
        <v>68782006</v>
      </c>
      <c r="D235" s="471" t="s">
        <v>365</v>
      </c>
      <c r="E235" s="95">
        <v>16</v>
      </c>
      <c r="F235" s="95">
        <v>485</v>
      </c>
      <c r="G235" s="429">
        <v>82.33</v>
      </c>
      <c r="H235" s="430">
        <v>25.647962299091589</v>
      </c>
      <c r="I235" s="387">
        <f>KAPAK!$O$3</f>
        <v>5</v>
      </c>
      <c r="J235" s="449">
        <v>0.08</v>
      </c>
      <c r="K235" s="642">
        <f t="shared" si="6"/>
        <v>62.805597487775998</v>
      </c>
      <c r="L235" s="420">
        <f>(K235+(K235*KAPAK!$Q$3))</f>
        <v>78.506996859720005</v>
      </c>
    </row>
    <row r="236" spans="1:12" ht="20.25" thickBot="1">
      <c r="A236" s="123">
        <v>68782012</v>
      </c>
      <c r="B236" s="125">
        <v>8683130010341</v>
      </c>
      <c r="C236" s="123">
        <v>68782012</v>
      </c>
      <c r="D236" s="471" t="s">
        <v>366</v>
      </c>
      <c r="E236" s="95">
        <v>16</v>
      </c>
      <c r="F236" s="95">
        <v>485</v>
      </c>
      <c r="G236" s="429">
        <v>82.33</v>
      </c>
      <c r="H236" s="430">
        <v>25.647962299091589</v>
      </c>
      <c r="I236" s="387">
        <f>KAPAK!$O$3</f>
        <v>5</v>
      </c>
      <c r="J236" s="449">
        <v>0.08</v>
      </c>
      <c r="K236" s="642">
        <f t="shared" si="6"/>
        <v>62.805597487775998</v>
      </c>
      <c r="L236" s="420">
        <f>(K236+(K236*KAPAK!$Q$3))</f>
        <v>78.506996859720005</v>
      </c>
    </row>
    <row r="237" spans="1:12" ht="20.25" thickBot="1">
      <c r="A237" s="123">
        <v>68792318</v>
      </c>
      <c r="B237" s="125">
        <v>8683130012574</v>
      </c>
      <c r="C237" s="123">
        <v>68792318</v>
      </c>
      <c r="D237" s="471" t="s">
        <v>367</v>
      </c>
      <c r="E237" s="95">
        <v>16</v>
      </c>
      <c r="F237" s="95">
        <v>485</v>
      </c>
      <c r="G237" s="429">
        <v>82.33</v>
      </c>
      <c r="H237" s="430">
        <v>25.647962299091589</v>
      </c>
      <c r="I237" s="387">
        <f>KAPAK!$O$3</f>
        <v>5</v>
      </c>
      <c r="J237" s="449">
        <v>0.08</v>
      </c>
      <c r="K237" s="642">
        <f t="shared" si="6"/>
        <v>62.805597487775998</v>
      </c>
      <c r="L237" s="420">
        <f>(K237+(K237*KAPAK!$Q$3))</f>
        <v>78.506996859720005</v>
      </c>
    </row>
    <row r="238" spans="1:12" ht="20.25" thickBot="1">
      <c r="A238" s="123">
        <v>68792320</v>
      </c>
      <c r="B238" s="125">
        <v>8683130012550</v>
      </c>
      <c r="C238" s="123">
        <v>68792320</v>
      </c>
      <c r="D238" s="471" t="s">
        <v>368</v>
      </c>
      <c r="E238" s="95">
        <v>16</v>
      </c>
      <c r="F238" s="95">
        <v>485</v>
      </c>
      <c r="G238" s="429">
        <v>82.33</v>
      </c>
      <c r="H238" s="430">
        <v>25.647962299091589</v>
      </c>
      <c r="I238" s="387">
        <f>KAPAK!$O$3</f>
        <v>5</v>
      </c>
      <c r="J238" s="449">
        <v>0.08</v>
      </c>
      <c r="K238" s="642">
        <f t="shared" si="6"/>
        <v>62.805597487775998</v>
      </c>
      <c r="L238" s="420">
        <f>(K238+(K238*KAPAK!$Q$3))</f>
        <v>78.506996859720005</v>
      </c>
    </row>
    <row r="239" spans="1:12" ht="20.25" thickBot="1">
      <c r="A239" s="123">
        <v>68792324</v>
      </c>
      <c r="B239" s="125">
        <v>8683130012567</v>
      </c>
      <c r="C239" s="123">
        <v>68792324</v>
      </c>
      <c r="D239" s="471" t="s">
        <v>369</v>
      </c>
      <c r="E239" s="95">
        <v>16</v>
      </c>
      <c r="F239" s="95">
        <v>485</v>
      </c>
      <c r="G239" s="429">
        <v>82.33</v>
      </c>
      <c r="H239" s="430">
        <v>25.647962299091589</v>
      </c>
      <c r="I239" s="387">
        <f>KAPAK!$O$3</f>
        <v>5</v>
      </c>
      <c r="J239" s="449">
        <v>0.08</v>
      </c>
      <c r="K239" s="642">
        <f t="shared" si="6"/>
        <v>62.805597487775998</v>
      </c>
      <c r="L239" s="420">
        <f>(K239+(K239*KAPAK!$Q$3))</f>
        <v>78.506996859720005</v>
      </c>
    </row>
    <row r="240" spans="1:12" ht="20.25" thickBot="1">
      <c r="A240" s="123">
        <v>68782030</v>
      </c>
      <c r="B240" s="125">
        <v>8683130010624</v>
      </c>
      <c r="C240" s="123">
        <v>68782030</v>
      </c>
      <c r="D240" s="471" t="s">
        <v>370</v>
      </c>
      <c r="E240" s="95">
        <v>16</v>
      </c>
      <c r="F240" s="95">
        <v>485</v>
      </c>
      <c r="G240" s="429">
        <v>82.33</v>
      </c>
      <c r="H240" s="430">
        <v>25.647962299091589</v>
      </c>
      <c r="I240" s="387">
        <f>KAPAK!$O$3</f>
        <v>5</v>
      </c>
      <c r="J240" s="449">
        <v>0.08</v>
      </c>
      <c r="K240" s="642">
        <f t="shared" si="6"/>
        <v>62.805597487775998</v>
      </c>
      <c r="L240" s="420">
        <f>(K240+(K240*KAPAK!$Q$3))</f>
        <v>78.506996859720005</v>
      </c>
    </row>
    <row r="241" spans="1:12" ht="20.25" thickBot="1">
      <c r="A241" s="123">
        <v>68781995</v>
      </c>
      <c r="B241" s="125">
        <v>8683130010389</v>
      </c>
      <c r="C241" s="123">
        <v>68781995</v>
      </c>
      <c r="D241" s="471" t="s">
        <v>371</v>
      </c>
      <c r="E241" s="95">
        <v>16</v>
      </c>
      <c r="F241" s="95">
        <v>485</v>
      </c>
      <c r="G241" s="429">
        <v>82.33</v>
      </c>
      <c r="H241" s="430">
        <v>25.647962299091589</v>
      </c>
      <c r="I241" s="387">
        <f>KAPAK!$O$3</f>
        <v>5</v>
      </c>
      <c r="J241" s="449">
        <v>0.08</v>
      </c>
      <c r="K241" s="642">
        <f t="shared" si="6"/>
        <v>62.805597487775998</v>
      </c>
      <c r="L241" s="420">
        <f>(K241+(K241*KAPAK!$Q$3))</f>
        <v>78.506996859720005</v>
      </c>
    </row>
    <row r="242" spans="1:12" ht="20.25" thickBot="1">
      <c r="A242" s="123">
        <v>68782010</v>
      </c>
      <c r="B242" s="125">
        <v>8683130010419</v>
      </c>
      <c r="C242" s="123">
        <v>68782010</v>
      </c>
      <c r="D242" s="471" t="s">
        <v>372</v>
      </c>
      <c r="E242" s="95">
        <v>16</v>
      </c>
      <c r="F242" s="95">
        <v>485</v>
      </c>
      <c r="G242" s="429">
        <v>82.33</v>
      </c>
      <c r="H242" s="430">
        <v>25.647962299091589</v>
      </c>
      <c r="I242" s="387">
        <f>KAPAK!$O$3</f>
        <v>5</v>
      </c>
      <c r="J242" s="449">
        <v>0.08</v>
      </c>
      <c r="K242" s="642">
        <f t="shared" si="6"/>
        <v>62.805597487775998</v>
      </c>
      <c r="L242" s="420">
        <f>(K242+(K242*KAPAK!$Q$3))</f>
        <v>78.506996859720005</v>
      </c>
    </row>
    <row r="243" spans="1:12" ht="20.25" thickBot="1">
      <c r="A243" s="123">
        <v>68781991</v>
      </c>
      <c r="B243" s="125">
        <v>8683130010402</v>
      </c>
      <c r="C243" s="123">
        <v>68781991</v>
      </c>
      <c r="D243" s="471" t="s">
        <v>373</v>
      </c>
      <c r="E243" s="95">
        <v>16</v>
      </c>
      <c r="F243" s="95">
        <v>485</v>
      </c>
      <c r="G243" s="429">
        <v>82.33</v>
      </c>
      <c r="H243" s="430">
        <v>25.647962299091589</v>
      </c>
      <c r="I243" s="387">
        <f>KAPAK!$O$3</f>
        <v>5</v>
      </c>
      <c r="J243" s="449">
        <v>0.08</v>
      </c>
      <c r="K243" s="642">
        <f t="shared" si="6"/>
        <v>62.805597487775998</v>
      </c>
      <c r="L243" s="420">
        <f>(K243+(K243*KAPAK!$Q$3))</f>
        <v>78.506996859720005</v>
      </c>
    </row>
    <row r="244" spans="1:12" ht="20.25" thickBot="1">
      <c r="A244" s="115">
        <v>68781993</v>
      </c>
      <c r="B244" s="125">
        <v>8683130010396</v>
      </c>
      <c r="C244" s="115">
        <v>68781993</v>
      </c>
      <c r="D244" s="94" t="s">
        <v>374</v>
      </c>
      <c r="E244" s="95">
        <v>16</v>
      </c>
      <c r="F244" s="95">
        <v>485</v>
      </c>
      <c r="G244" s="429">
        <v>82.33</v>
      </c>
      <c r="H244" s="430">
        <v>25.647962299091589</v>
      </c>
      <c r="I244" s="387">
        <f>KAPAK!$O$3</f>
        <v>5</v>
      </c>
      <c r="J244" s="432">
        <v>0.08</v>
      </c>
      <c r="K244" s="637">
        <f t="shared" si="6"/>
        <v>62.805597487775998</v>
      </c>
      <c r="L244" s="391">
        <f>(K244+(K244*KAPAK!$Q$3))</f>
        <v>78.506996859720005</v>
      </c>
    </row>
    <row r="245" spans="1:12" ht="20.25" thickBot="1">
      <c r="A245" s="291">
        <v>68782034</v>
      </c>
      <c r="B245" s="292">
        <v>8683130010648</v>
      </c>
      <c r="C245" s="291">
        <v>68782034</v>
      </c>
      <c r="D245" s="475" t="s">
        <v>375</v>
      </c>
      <c r="E245" s="478">
        <v>16</v>
      </c>
      <c r="F245" s="479">
        <v>485</v>
      </c>
      <c r="G245" s="429">
        <v>82.33</v>
      </c>
      <c r="H245" s="430">
        <v>25.647962299091589</v>
      </c>
      <c r="I245" s="387">
        <f>KAPAK!$O$3</f>
        <v>5</v>
      </c>
      <c r="J245" s="476">
        <v>0.08</v>
      </c>
      <c r="K245" s="649">
        <f t="shared" si="6"/>
        <v>62.805597487775998</v>
      </c>
      <c r="L245" s="477">
        <f>(K245+(K245*KAPAK!$Q$3))</f>
        <v>78.506996859720005</v>
      </c>
    </row>
    <row r="246" spans="1:12" ht="20.25" thickBot="1">
      <c r="A246" s="60">
        <v>68832513</v>
      </c>
      <c r="B246" s="65">
        <v>8720181219450</v>
      </c>
      <c r="C246" s="60">
        <v>68832513</v>
      </c>
      <c r="D246" s="611" t="s">
        <v>183</v>
      </c>
      <c r="E246" s="93">
        <v>48</v>
      </c>
      <c r="F246" s="428">
        <v>90</v>
      </c>
      <c r="G246" s="429">
        <v>16.95</v>
      </c>
      <c r="H246" s="430">
        <v>14</v>
      </c>
      <c r="I246" s="387">
        <f>KAPAK!$O$3</f>
        <v>5</v>
      </c>
      <c r="J246" s="431">
        <v>0.08</v>
      </c>
      <c r="K246" s="636">
        <f t="shared" si="6"/>
        <v>14.956002</v>
      </c>
      <c r="L246" s="412">
        <f>(K246+(K246*KAPAK!$Q$3))</f>
        <v>18.695002500000001</v>
      </c>
    </row>
    <row r="247" spans="1:12" ht="20.25" thickBot="1">
      <c r="A247" s="62">
        <v>68843662</v>
      </c>
      <c r="B247" s="65">
        <v>8720182255716</v>
      </c>
      <c r="C247" s="62">
        <v>68843662</v>
      </c>
      <c r="D247" s="611" t="s">
        <v>10</v>
      </c>
      <c r="E247" s="95">
        <v>48</v>
      </c>
      <c r="F247" s="440">
        <v>90</v>
      </c>
      <c r="G247" s="429">
        <v>16.95</v>
      </c>
      <c r="H247" s="430">
        <v>14</v>
      </c>
      <c r="I247" s="387">
        <f>KAPAK!$O$3</f>
        <v>5</v>
      </c>
      <c r="J247" s="432">
        <v>0.08</v>
      </c>
      <c r="K247" s="637">
        <f t="shared" si="6"/>
        <v>14.956002</v>
      </c>
      <c r="L247" s="391">
        <f>(K247+(K247*KAPAK!$Q$3))</f>
        <v>18.695002500000001</v>
      </c>
    </row>
    <row r="248" spans="1:12" ht="20.25" thickBot="1">
      <c r="A248" s="62">
        <v>68832512</v>
      </c>
      <c r="B248" s="65">
        <v>8720181219443</v>
      </c>
      <c r="C248" s="62">
        <v>68832512</v>
      </c>
      <c r="D248" s="611" t="s">
        <v>11</v>
      </c>
      <c r="E248" s="95">
        <v>48</v>
      </c>
      <c r="F248" s="440">
        <v>90</v>
      </c>
      <c r="G248" s="429">
        <v>16.95</v>
      </c>
      <c r="H248" s="430">
        <v>14</v>
      </c>
      <c r="I248" s="387">
        <f>KAPAK!$O$3</f>
        <v>5</v>
      </c>
      <c r="J248" s="432">
        <v>0.08</v>
      </c>
      <c r="K248" s="637">
        <f t="shared" si="6"/>
        <v>14.956002</v>
      </c>
      <c r="L248" s="391">
        <f>(K248+(K248*KAPAK!$Q$3))</f>
        <v>18.695002500000001</v>
      </c>
    </row>
    <row r="249" spans="1:12" ht="20.25" thickBot="1">
      <c r="A249" s="62">
        <v>68832514</v>
      </c>
      <c r="B249" s="65">
        <v>8720181219467</v>
      </c>
      <c r="C249" s="62">
        <v>68832514</v>
      </c>
      <c r="D249" s="611" t="s">
        <v>12</v>
      </c>
      <c r="E249" s="95">
        <v>48</v>
      </c>
      <c r="F249" s="440">
        <v>90</v>
      </c>
      <c r="G249" s="429">
        <v>16.95</v>
      </c>
      <c r="H249" s="430">
        <v>14</v>
      </c>
      <c r="I249" s="387">
        <f>KAPAK!$O$3</f>
        <v>5</v>
      </c>
      <c r="J249" s="432">
        <v>0.08</v>
      </c>
      <c r="K249" s="637">
        <f t="shared" si="6"/>
        <v>14.956002</v>
      </c>
      <c r="L249" s="391">
        <f>(K249+(K249*KAPAK!$Q$3))</f>
        <v>18.695002500000001</v>
      </c>
    </row>
    <row r="250" spans="1:12" ht="20.25" thickBot="1">
      <c r="A250" s="64">
        <v>68832515</v>
      </c>
      <c r="B250" s="65">
        <v>8720181219979</v>
      </c>
      <c r="C250" s="64">
        <v>68832515</v>
      </c>
      <c r="D250" s="617" t="s">
        <v>787</v>
      </c>
      <c r="E250" s="96">
        <v>48</v>
      </c>
      <c r="F250" s="436">
        <v>90</v>
      </c>
      <c r="G250" s="429">
        <v>18.899999999999999</v>
      </c>
      <c r="H250" s="430">
        <v>14</v>
      </c>
      <c r="I250" s="387">
        <f>KAPAK!$O$3</f>
        <v>5</v>
      </c>
      <c r="J250" s="437">
        <v>0.08</v>
      </c>
      <c r="K250" s="639">
        <f t="shared" si="6"/>
        <v>16.676603999999998</v>
      </c>
      <c r="L250" s="389">
        <f>(K250+(K250*KAPAK!$Q$3))</f>
        <v>20.845754999999997</v>
      </c>
    </row>
    <row r="251" spans="1:12" ht="20.25" thickBot="1">
      <c r="A251" s="64">
        <v>68849109</v>
      </c>
      <c r="B251" s="65">
        <v>8720182256836</v>
      </c>
      <c r="C251" s="64">
        <v>68849109</v>
      </c>
      <c r="D251" s="617" t="s">
        <v>1432</v>
      </c>
      <c r="E251" s="96">
        <v>12</v>
      </c>
      <c r="F251" s="436">
        <v>360</v>
      </c>
      <c r="G251" s="429">
        <v>61.7</v>
      </c>
      <c r="H251" s="430">
        <v>14</v>
      </c>
      <c r="I251" s="387">
        <f>KAPAK!$O$3</f>
        <v>5</v>
      </c>
      <c r="J251" s="437">
        <v>0.08</v>
      </c>
      <c r="K251" s="639">
        <f t="shared" si="6"/>
        <v>54.441611999999999</v>
      </c>
      <c r="L251" s="389">
        <f>(K251+(K251*KAPAK!$Q$3))</f>
        <v>68.052014999999997</v>
      </c>
    </row>
    <row r="252" spans="1:12" ht="20.25" thickBot="1">
      <c r="A252" s="60">
        <v>69609558</v>
      </c>
      <c r="B252" s="61">
        <v>8683130036105</v>
      </c>
      <c r="C252" s="60">
        <v>69609558</v>
      </c>
      <c r="D252" s="611" t="s">
        <v>798</v>
      </c>
      <c r="E252" s="93">
        <v>12</v>
      </c>
      <c r="F252" s="428">
        <v>450</v>
      </c>
      <c r="G252" s="429">
        <v>59.2</v>
      </c>
      <c r="H252" s="430">
        <v>20</v>
      </c>
      <c r="I252" s="387">
        <f>KAPAK!$O$3</f>
        <v>5</v>
      </c>
      <c r="J252" s="431">
        <v>0.08</v>
      </c>
      <c r="K252" s="636">
        <f t="shared" si="6"/>
        <v>48.591360000000002</v>
      </c>
      <c r="L252" s="412">
        <f>(K252+(K252*KAPAK!$Q$3))</f>
        <v>60.739200000000004</v>
      </c>
    </row>
    <row r="253" spans="1:12" ht="20.25" thickBot="1">
      <c r="A253" s="60">
        <v>69725752</v>
      </c>
      <c r="B253" s="61">
        <v>8683130052129</v>
      </c>
      <c r="C253" s="60">
        <v>69609552</v>
      </c>
      <c r="D253" s="611" t="s">
        <v>1752</v>
      </c>
      <c r="E253" s="93">
        <v>12</v>
      </c>
      <c r="F253" s="428">
        <v>450</v>
      </c>
      <c r="G253" s="429">
        <v>59.2</v>
      </c>
      <c r="H253" s="430">
        <v>20</v>
      </c>
      <c r="I253" s="387">
        <f>KAPAK!$O$3</f>
        <v>5</v>
      </c>
      <c r="J253" s="431">
        <v>0.08</v>
      </c>
      <c r="K253" s="636">
        <f t="shared" si="6"/>
        <v>48.591360000000002</v>
      </c>
      <c r="L253" s="412">
        <f>(K253+(K253*KAPAK!$Q$3))</f>
        <v>60.739200000000004</v>
      </c>
    </row>
    <row r="254" spans="1:12" ht="20.25" thickBot="1">
      <c r="A254" s="62">
        <v>69609554</v>
      </c>
      <c r="B254" s="63">
        <v>8683130036068</v>
      </c>
      <c r="C254" s="62">
        <v>69609554</v>
      </c>
      <c r="D254" s="614" t="s">
        <v>800</v>
      </c>
      <c r="E254" s="95">
        <v>12</v>
      </c>
      <c r="F254" s="440">
        <v>450</v>
      </c>
      <c r="G254" s="429">
        <v>59.2</v>
      </c>
      <c r="H254" s="430">
        <v>20</v>
      </c>
      <c r="I254" s="387">
        <f>KAPAK!$O$3</f>
        <v>5</v>
      </c>
      <c r="J254" s="432">
        <v>0.08</v>
      </c>
      <c r="K254" s="637">
        <f t="shared" si="6"/>
        <v>48.591360000000002</v>
      </c>
      <c r="L254" s="391">
        <f>(K254+(K254*KAPAK!$Q$3))</f>
        <v>60.739200000000004</v>
      </c>
    </row>
    <row r="255" spans="1:12" ht="20.25" thickBot="1">
      <c r="A255" s="64">
        <v>69609552</v>
      </c>
      <c r="B255" s="65">
        <v>8683130036099</v>
      </c>
      <c r="C255" s="64">
        <v>69609556</v>
      </c>
      <c r="D255" s="613" t="s">
        <v>1753</v>
      </c>
      <c r="E255" s="96">
        <v>12</v>
      </c>
      <c r="F255" s="436">
        <v>450</v>
      </c>
      <c r="G255" s="429">
        <v>59.2</v>
      </c>
      <c r="H255" s="430">
        <v>20</v>
      </c>
      <c r="I255" s="387">
        <f>KAPAK!$O$3</f>
        <v>5</v>
      </c>
      <c r="J255" s="437">
        <v>0.08</v>
      </c>
      <c r="K255" s="639">
        <f t="shared" si="6"/>
        <v>48.591360000000002</v>
      </c>
      <c r="L255" s="389">
        <f>(K255+(K255*KAPAK!$Q$3))</f>
        <v>60.739200000000004</v>
      </c>
    </row>
    <row r="256" spans="1:12" ht="20.25" thickBot="1">
      <c r="A256" s="188">
        <v>21122128</v>
      </c>
      <c r="B256" s="189">
        <v>8690637690655</v>
      </c>
      <c r="C256" s="188">
        <v>21122128</v>
      </c>
      <c r="D256" s="486" t="s">
        <v>80</v>
      </c>
      <c r="E256" s="487">
        <v>144</v>
      </c>
      <c r="F256" s="488">
        <v>100</v>
      </c>
      <c r="G256" s="429">
        <v>54.8</v>
      </c>
      <c r="H256" s="430">
        <v>32.5</v>
      </c>
      <c r="I256" s="387">
        <f>KAPAK!$O$3</f>
        <v>5</v>
      </c>
      <c r="J256" s="489">
        <v>0.18</v>
      </c>
      <c r="K256" s="650">
        <f t="shared" si="6"/>
        <v>41.465789999999991</v>
      </c>
      <c r="L256" s="490">
        <f>(K256+(K256*KAPAK!$Q$3))</f>
        <v>51.832237499999991</v>
      </c>
    </row>
    <row r="257" spans="1:12" ht="20.25" thickBot="1">
      <c r="A257" s="115">
        <v>67689276</v>
      </c>
      <c r="B257" s="125">
        <v>8690637892356</v>
      </c>
      <c r="C257" s="115">
        <v>67689276</v>
      </c>
      <c r="D257" s="491" t="s">
        <v>159</v>
      </c>
      <c r="E257" s="95">
        <v>24</v>
      </c>
      <c r="F257" s="440">
        <v>150</v>
      </c>
      <c r="G257" s="492">
        <v>54.5</v>
      </c>
      <c r="H257" s="430">
        <v>10.6</v>
      </c>
      <c r="I257" s="387">
        <f>KAPAK!$O$3</f>
        <v>5</v>
      </c>
      <c r="J257" s="432">
        <v>0.18</v>
      </c>
      <c r="K257" s="637">
        <f t="shared" si="6"/>
        <v>54.618482999999998</v>
      </c>
      <c r="L257" s="391">
        <f>(K257+(K257*KAPAK!$Q$3))</f>
        <v>68.27310374999999</v>
      </c>
    </row>
    <row r="258" spans="1:12" ht="20.25" thickBot="1">
      <c r="A258" s="133">
        <v>67615779</v>
      </c>
      <c r="B258" s="136">
        <v>8690637880827</v>
      </c>
      <c r="C258" s="133">
        <v>67615779</v>
      </c>
      <c r="D258" s="486" t="s">
        <v>229</v>
      </c>
      <c r="E258" s="493">
        <v>24</v>
      </c>
      <c r="F258" s="493">
        <v>150</v>
      </c>
      <c r="G258" s="492">
        <v>54.5</v>
      </c>
      <c r="H258" s="430">
        <v>10.6</v>
      </c>
      <c r="I258" s="387">
        <f>KAPAK!$O$3</f>
        <v>5</v>
      </c>
      <c r="J258" s="494">
        <v>0.18</v>
      </c>
      <c r="K258" s="651">
        <f t="shared" si="6"/>
        <v>54.618482999999998</v>
      </c>
      <c r="L258" s="496">
        <f>(K258+(K258*KAPAK!$Q$3))</f>
        <v>68.27310374999999</v>
      </c>
    </row>
    <row r="259" spans="1:12" ht="20.25" thickBot="1">
      <c r="A259" s="129">
        <v>67615675</v>
      </c>
      <c r="B259" s="136">
        <v>8690637880643</v>
      </c>
      <c r="C259" s="129">
        <v>67615675</v>
      </c>
      <c r="D259" s="486" t="s">
        <v>230</v>
      </c>
      <c r="E259" s="497">
        <v>24</v>
      </c>
      <c r="F259" s="497">
        <v>150</v>
      </c>
      <c r="G259" s="492">
        <v>54.5</v>
      </c>
      <c r="H259" s="430">
        <v>10.6</v>
      </c>
      <c r="I259" s="387">
        <f>KAPAK!$O$3</f>
        <v>5</v>
      </c>
      <c r="J259" s="498">
        <v>0.18</v>
      </c>
      <c r="K259" s="652">
        <f t="shared" si="6"/>
        <v>54.618482999999998</v>
      </c>
      <c r="L259" s="500">
        <f>(K259+(K259*KAPAK!$Q$3))</f>
        <v>68.27310374999999</v>
      </c>
    </row>
    <row r="260" spans="1:12" ht="20.25" thickBot="1">
      <c r="A260" s="129">
        <v>67615671</v>
      </c>
      <c r="B260" s="136">
        <v>8690637880568</v>
      </c>
      <c r="C260" s="129">
        <v>67615671</v>
      </c>
      <c r="D260" s="491" t="s">
        <v>158</v>
      </c>
      <c r="E260" s="497">
        <v>24</v>
      </c>
      <c r="F260" s="497">
        <v>150</v>
      </c>
      <c r="G260" s="492">
        <v>54.5</v>
      </c>
      <c r="H260" s="430">
        <v>10.6</v>
      </c>
      <c r="I260" s="387">
        <f>KAPAK!$O$3</f>
        <v>5</v>
      </c>
      <c r="J260" s="498">
        <v>0.18</v>
      </c>
      <c r="K260" s="652">
        <f t="shared" si="6"/>
        <v>54.618482999999998</v>
      </c>
      <c r="L260" s="500">
        <f>(K260+(K260*KAPAK!$Q$3))</f>
        <v>68.27310374999999</v>
      </c>
    </row>
    <row r="261" spans="1:12" ht="20.25" thickBot="1">
      <c r="A261" s="129">
        <v>67615669</v>
      </c>
      <c r="B261" s="136">
        <v>8690637880582</v>
      </c>
      <c r="C261" s="129">
        <v>67615669</v>
      </c>
      <c r="D261" s="486" t="s">
        <v>231</v>
      </c>
      <c r="E261" s="497">
        <v>24</v>
      </c>
      <c r="F261" s="497">
        <v>150</v>
      </c>
      <c r="G261" s="492">
        <v>54.5</v>
      </c>
      <c r="H261" s="430">
        <v>10.6</v>
      </c>
      <c r="I261" s="387">
        <f>KAPAK!$O$3</f>
        <v>5</v>
      </c>
      <c r="J261" s="498">
        <v>0.18</v>
      </c>
      <c r="K261" s="652">
        <f t="shared" si="6"/>
        <v>54.618482999999998</v>
      </c>
      <c r="L261" s="500">
        <f>(K261+(K261*KAPAK!$Q$3))</f>
        <v>68.27310374999999</v>
      </c>
    </row>
    <row r="262" spans="1:12" ht="20.25" thickBot="1">
      <c r="A262" s="129">
        <v>67615665</v>
      </c>
      <c r="B262" s="136">
        <v>8690637880629</v>
      </c>
      <c r="C262" s="129">
        <v>67615665</v>
      </c>
      <c r="D262" s="486" t="s">
        <v>232</v>
      </c>
      <c r="E262" s="497">
        <v>24</v>
      </c>
      <c r="F262" s="497">
        <v>150</v>
      </c>
      <c r="G262" s="492">
        <v>54.5</v>
      </c>
      <c r="H262" s="430">
        <v>10.6</v>
      </c>
      <c r="I262" s="387">
        <f>KAPAK!$O$3</f>
        <v>5</v>
      </c>
      <c r="J262" s="498">
        <v>0.18</v>
      </c>
      <c r="K262" s="652">
        <f t="shared" si="6"/>
        <v>54.618482999999998</v>
      </c>
      <c r="L262" s="500">
        <f>(K262+(K262*KAPAK!$Q$3))</f>
        <v>68.27310374999999</v>
      </c>
    </row>
    <row r="263" spans="1:12" ht="20.25" thickBot="1">
      <c r="A263" s="129">
        <v>67615667</v>
      </c>
      <c r="B263" s="136">
        <v>8690637880605</v>
      </c>
      <c r="C263" s="129">
        <v>67615667</v>
      </c>
      <c r="D263" s="486" t="s">
        <v>266</v>
      </c>
      <c r="E263" s="497">
        <v>24</v>
      </c>
      <c r="F263" s="497">
        <v>150</v>
      </c>
      <c r="G263" s="492">
        <v>54.5</v>
      </c>
      <c r="H263" s="430">
        <v>10.6</v>
      </c>
      <c r="I263" s="387">
        <f>KAPAK!$O$3</f>
        <v>5</v>
      </c>
      <c r="J263" s="498">
        <v>0.18</v>
      </c>
      <c r="K263" s="652">
        <f t="shared" si="6"/>
        <v>54.618482999999998</v>
      </c>
      <c r="L263" s="500">
        <f>(K263+(K263*KAPAK!$Q$3))</f>
        <v>68.27310374999999</v>
      </c>
    </row>
    <row r="264" spans="1:12" ht="20.25" thickBot="1">
      <c r="A264" s="129">
        <v>68170051</v>
      </c>
      <c r="B264" s="136">
        <v>8690637946943</v>
      </c>
      <c r="C264" s="129">
        <v>68170051</v>
      </c>
      <c r="D264" s="486" t="s">
        <v>233</v>
      </c>
      <c r="E264" s="497">
        <v>24</v>
      </c>
      <c r="F264" s="497">
        <v>150</v>
      </c>
      <c r="G264" s="492">
        <v>54.5</v>
      </c>
      <c r="H264" s="430">
        <v>10.6</v>
      </c>
      <c r="I264" s="387">
        <f>KAPAK!$O$3</f>
        <v>5</v>
      </c>
      <c r="J264" s="498">
        <v>0.18</v>
      </c>
      <c r="K264" s="652">
        <f t="shared" ref="K264:K327" si="7">(((G264-G264*H264%)-((G264-G264*H264%)*I264%)))*(1+J264)</f>
        <v>54.618482999999998</v>
      </c>
      <c r="L264" s="500">
        <f>(K264+(K264*KAPAK!$Q$3))</f>
        <v>68.27310374999999</v>
      </c>
    </row>
    <row r="265" spans="1:12" ht="20.25" thickBot="1">
      <c r="A265" s="130">
        <v>68134880</v>
      </c>
      <c r="B265" s="134">
        <v>8690637942365</v>
      </c>
      <c r="C265" s="130">
        <v>68134880</v>
      </c>
      <c r="D265" s="501" t="s">
        <v>234</v>
      </c>
      <c r="E265" s="502">
        <v>24</v>
      </c>
      <c r="F265" s="502">
        <v>150</v>
      </c>
      <c r="G265" s="492">
        <v>54.5</v>
      </c>
      <c r="H265" s="430">
        <v>10.6</v>
      </c>
      <c r="I265" s="387">
        <f>KAPAK!$O$3</f>
        <v>5</v>
      </c>
      <c r="J265" s="503">
        <v>0.18</v>
      </c>
      <c r="K265" s="653">
        <f t="shared" si="7"/>
        <v>54.618482999999998</v>
      </c>
      <c r="L265" s="505">
        <f>(K265+(K265*KAPAK!$Q$3))</f>
        <v>68.27310374999999</v>
      </c>
    </row>
    <row r="266" spans="1:12" ht="20.25" thickBot="1">
      <c r="A266" s="117">
        <v>68537548</v>
      </c>
      <c r="B266" s="154">
        <v>8690637988028</v>
      </c>
      <c r="C266" s="117">
        <v>68537548</v>
      </c>
      <c r="D266" s="506" t="s">
        <v>316</v>
      </c>
      <c r="E266" s="507">
        <v>24</v>
      </c>
      <c r="F266" s="96">
        <v>150</v>
      </c>
      <c r="G266" s="492">
        <v>54.5</v>
      </c>
      <c r="H266" s="430">
        <v>10.6</v>
      </c>
      <c r="I266" s="387">
        <f>KAPAK!$O$3</f>
        <v>5</v>
      </c>
      <c r="J266" s="437">
        <v>0.18</v>
      </c>
      <c r="K266" s="639">
        <f t="shared" si="7"/>
        <v>54.618482999999998</v>
      </c>
      <c r="L266" s="389">
        <f>(K266+(K266*KAPAK!$Q$3))</f>
        <v>68.27310374999999</v>
      </c>
    </row>
    <row r="267" spans="1:12" ht="20.25" thickBot="1">
      <c r="A267" s="129">
        <v>68840429</v>
      </c>
      <c r="B267" s="136">
        <v>8683130019429</v>
      </c>
      <c r="C267" s="190">
        <v>68840429</v>
      </c>
      <c r="D267" s="486" t="s">
        <v>232</v>
      </c>
      <c r="E267" s="497">
        <v>24</v>
      </c>
      <c r="F267" s="497">
        <v>150</v>
      </c>
      <c r="G267" s="429">
        <v>54.5</v>
      </c>
      <c r="H267" s="430">
        <v>10.6</v>
      </c>
      <c r="I267" s="387">
        <f>KAPAK!$O$3</f>
        <v>5</v>
      </c>
      <c r="J267" s="498">
        <v>0.18</v>
      </c>
      <c r="K267" s="652">
        <f t="shared" si="7"/>
        <v>54.618482999999998</v>
      </c>
      <c r="L267" s="500">
        <f>(K267+(K267*KAPAK!$Q$3))</f>
        <v>68.27310374999999</v>
      </c>
    </row>
    <row r="268" spans="1:12" ht="20.25" thickBot="1">
      <c r="A268" s="129">
        <v>67615673</v>
      </c>
      <c r="B268" s="136">
        <v>8690637880544</v>
      </c>
      <c r="C268" s="190">
        <v>67615673</v>
      </c>
      <c r="D268" s="491" t="s">
        <v>235</v>
      </c>
      <c r="E268" s="497">
        <v>24</v>
      </c>
      <c r="F268" s="497">
        <v>150</v>
      </c>
      <c r="G268" s="429">
        <v>54.5</v>
      </c>
      <c r="H268" s="430">
        <v>10.6</v>
      </c>
      <c r="I268" s="387">
        <f>KAPAK!$O$3</f>
        <v>5</v>
      </c>
      <c r="J268" s="498">
        <v>0.18</v>
      </c>
      <c r="K268" s="652">
        <f t="shared" si="7"/>
        <v>54.618482999999998</v>
      </c>
      <c r="L268" s="500">
        <f>(K268+(K268*KAPAK!$Q$3))</f>
        <v>68.27310374999999</v>
      </c>
    </row>
    <row r="269" spans="1:12" ht="20.25" thickBot="1">
      <c r="A269" s="115">
        <v>68841502</v>
      </c>
      <c r="B269" s="620">
        <v>8683130020357</v>
      </c>
      <c r="C269" s="62">
        <v>68841502</v>
      </c>
      <c r="D269" s="491" t="s">
        <v>158</v>
      </c>
      <c r="E269" s="95">
        <v>24</v>
      </c>
      <c r="F269" s="95">
        <v>150</v>
      </c>
      <c r="G269" s="429">
        <v>54.5</v>
      </c>
      <c r="H269" s="430">
        <v>10.6</v>
      </c>
      <c r="I269" s="387">
        <f>KAPAK!$O$3</f>
        <v>5</v>
      </c>
      <c r="J269" s="498">
        <v>0.18</v>
      </c>
      <c r="K269" s="652">
        <f t="shared" si="7"/>
        <v>54.618482999999998</v>
      </c>
      <c r="L269" s="500">
        <f>(K269+(K269*KAPAK!$Q$3))</f>
        <v>68.27310374999999</v>
      </c>
    </row>
    <row r="270" spans="1:12" ht="20.25" thickBot="1">
      <c r="A270" s="115">
        <v>68840443</v>
      </c>
      <c r="B270" s="620">
        <v>8683130019405</v>
      </c>
      <c r="C270" s="62">
        <v>68840443</v>
      </c>
      <c r="D270" s="508" t="s">
        <v>776</v>
      </c>
      <c r="E270" s="95">
        <v>24</v>
      </c>
      <c r="F270" s="95">
        <v>150</v>
      </c>
      <c r="G270" s="429">
        <v>54.5</v>
      </c>
      <c r="H270" s="430">
        <v>10.6</v>
      </c>
      <c r="I270" s="387">
        <f>KAPAK!$O$3</f>
        <v>5</v>
      </c>
      <c r="J270" s="498">
        <v>0.18</v>
      </c>
      <c r="K270" s="652">
        <f t="shared" si="7"/>
        <v>54.618482999999998</v>
      </c>
      <c r="L270" s="500">
        <f>(K270+(K270*KAPAK!$Q$3))</f>
        <v>68.27310374999999</v>
      </c>
    </row>
    <row r="271" spans="1:12" ht="20.25" thickBot="1">
      <c r="A271" s="127">
        <v>68840439</v>
      </c>
      <c r="B271" s="134">
        <v>8683130019436</v>
      </c>
      <c r="C271" s="67">
        <v>68840439</v>
      </c>
      <c r="D271" s="486" t="s">
        <v>233</v>
      </c>
      <c r="E271" s="509">
        <v>24</v>
      </c>
      <c r="F271" s="396">
        <v>150</v>
      </c>
      <c r="G271" s="429">
        <v>54.5</v>
      </c>
      <c r="H271" s="430">
        <v>10.6</v>
      </c>
      <c r="I271" s="387">
        <f>KAPAK!$O$3</f>
        <v>5</v>
      </c>
      <c r="J271" s="498">
        <v>0.18</v>
      </c>
      <c r="K271" s="652">
        <f t="shared" si="7"/>
        <v>54.618482999999998</v>
      </c>
      <c r="L271" s="500">
        <f>(K271+(K271*KAPAK!$Q$3))</f>
        <v>68.27310374999999</v>
      </c>
    </row>
    <row r="272" spans="1:12" ht="20.25" thickBot="1">
      <c r="A272" s="115">
        <v>68840447</v>
      </c>
      <c r="B272" s="620">
        <v>8683130019382</v>
      </c>
      <c r="C272" s="62">
        <v>68840447</v>
      </c>
      <c r="D272" s="501" t="s">
        <v>234</v>
      </c>
      <c r="E272" s="95">
        <v>24</v>
      </c>
      <c r="F272" s="95">
        <v>150</v>
      </c>
      <c r="G272" s="429">
        <v>54.5</v>
      </c>
      <c r="H272" s="430">
        <v>10.6</v>
      </c>
      <c r="I272" s="387">
        <f>KAPAK!$O$3</f>
        <v>5</v>
      </c>
      <c r="J272" s="498">
        <v>0.18</v>
      </c>
      <c r="K272" s="652">
        <f t="shared" si="7"/>
        <v>54.618482999999998</v>
      </c>
      <c r="L272" s="500">
        <f>(K272+(K272*KAPAK!$Q$3))</f>
        <v>68.27310374999999</v>
      </c>
    </row>
    <row r="273" spans="1:12" ht="20.25" thickBot="1">
      <c r="A273" s="115">
        <v>68840441</v>
      </c>
      <c r="B273" s="620">
        <v>8683130019412</v>
      </c>
      <c r="C273" s="62">
        <v>68840441</v>
      </c>
      <c r="D273" s="508" t="s">
        <v>229</v>
      </c>
      <c r="E273" s="95">
        <v>24</v>
      </c>
      <c r="F273" s="95">
        <v>150</v>
      </c>
      <c r="G273" s="429">
        <v>54.5</v>
      </c>
      <c r="H273" s="430">
        <v>10.6</v>
      </c>
      <c r="I273" s="387">
        <f>KAPAK!$O$3</f>
        <v>5</v>
      </c>
      <c r="J273" s="498">
        <v>0.18</v>
      </c>
      <c r="K273" s="652">
        <f t="shared" si="7"/>
        <v>54.618482999999998</v>
      </c>
      <c r="L273" s="500">
        <f>(K273+(K273*KAPAK!$Q$3))</f>
        <v>68.27310374999999</v>
      </c>
    </row>
    <row r="274" spans="1:12" ht="20.25" thickBot="1">
      <c r="A274" s="115">
        <v>68841504</v>
      </c>
      <c r="B274" s="620">
        <v>8683130020340</v>
      </c>
      <c r="C274" s="62">
        <v>68841504</v>
      </c>
      <c r="D274" s="486" t="s">
        <v>230</v>
      </c>
      <c r="E274" s="95">
        <v>24</v>
      </c>
      <c r="F274" s="95">
        <v>150</v>
      </c>
      <c r="G274" s="429">
        <v>54.5</v>
      </c>
      <c r="H274" s="430">
        <v>10.6</v>
      </c>
      <c r="I274" s="387">
        <f>KAPAK!$O$3</f>
        <v>5</v>
      </c>
      <c r="J274" s="498">
        <v>0.18</v>
      </c>
      <c r="K274" s="652">
        <f t="shared" si="7"/>
        <v>54.618482999999998</v>
      </c>
      <c r="L274" s="500">
        <f>(K274+(K274*KAPAK!$Q$3))</f>
        <v>68.27310374999999</v>
      </c>
    </row>
    <row r="275" spans="1:12" ht="20.25" thickBot="1">
      <c r="A275" s="117">
        <v>68841522</v>
      </c>
      <c r="B275" s="154">
        <v>8683130020333</v>
      </c>
      <c r="C275" s="64">
        <v>68841522</v>
      </c>
      <c r="D275" s="510" t="s">
        <v>159</v>
      </c>
      <c r="E275" s="96">
        <v>24</v>
      </c>
      <c r="F275" s="96">
        <v>150</v>
      </c>
      <c r="G275" s="429">
        <v>54.5</v>
      </c>
      <c r="H275" s="430">
        <v>10.6</v>
      </c>
      <c r="I275" s="387">
        <f>KAPAK!$O$3</f>
        <v>5</v>
      </c>
      <c r="J275" s="511">
        <v>0.18</v>
      </c>
      <c r="K275" s="654">
        <f t="shared" si="7"/>
        <v>54.618482999999998</v>
      </c>
      <c r="L275" s="513">
        <f>(K275+(K275*KAPAK!$Q$3))</f>
        <v>68.27310374999999</v>
      </c>
    </row>
    <row r="276" spans="1:12" ht="20.25" thickBot="1">
      <c r="A276" s="62">
        <v>68841510</v>
      </c>
      <c r="B276" s="156">
        <v>8683130020302</v>
      </c>
      <c r="C276" s="62">
        <v>68841502</v>
      </c>
      <c r="D276" s="491" t="s">
        <v>1737</v>
      </c>
      <c r="E276" s="95">
        <v>24</v>
      </c>
      <c r="F276" s="95">
        <v>150</v>
      </c>
      <c r="G276" s="429">
        <v>54.5</v>
      </c>
      <c r="H276" s="430">
        <v>10.6</v>
      </c>
      <c r="I276" s="387">
        <f>KAPAK!$O$3</f>
        <v>5</v>
      </c>
      <c r="J276" s="498">
        <v>0.18</v>
      </c>
      <c r="K276" s="652">
        <f t="shared" si="7"/>
        <v>54.618482999999998</v>
      </c>
      <c r="L276" s="500">
        <f>(K276+(K276*KAPAK!$Q$3))</f>
        <v>68.27310374999999</v>
      </c>
    </row>
    <row r="277" spans="1:12" ht="20.25" thickBot="1">
      <c r="A277" s="62">
        <v>68840453</v>
      </c>
      <c r="B277" s="156">
        <v>8683130019344</v>
      </c>
      <c r="C277" s="62">
        <v>68840443</v>
      </c>
      <c r="D277" s="508" t="s">
        <v>1738</v>
      </c>
      <c r="E277" s="95">
        <v>24</v>
      </c>
      <c r="F277" s="95">
        <v>150</v>
      </c>
      <c r="G277" s="429">
        <v>54.5</v>
      </c>
      <c r="H277" s="430">
        <v>10.6</v>
      </c>
      <c r="I277" s="387">
        <f>KAPAK!$O$3</f>
        <v>5</v>
      </c>
      <c r="J277" s="498">
        <v>0.18</v>
      </c>
      <c r="K277" s="652">
        <f t="shared" si="7"/>
        <v>54.618482999999998</v>
      </c>
      <c r="L277" s="500">
        <f>(K277+(K277*KAPAK!$Q$3))</f>
        <v>68.27310374999999</v>
      </c>
    </row>
    <row r="278" spans="1:12" ht="20.25" thickBot="1">
      <c r="A278" s="67">
        <v>68841512</v>
      </c>
      <c r="B278" s="155">
        <v>8683130020296</v>
      </c>
      <c r="C278" s="67">
        <v>68840439</v>
      </c>
      <c r="D278" s="486" t="s">
        <v>1739</v>
      </c>
      <c r="E278" s="509">
        <v>24</v>
      </c>
      <c r="F278" s="396">
        <v>150</v>
      </c>
      <c r="G278" s="429">
        <v>54.5</v>
      </c>
      <c r="H278" s="430">
        <v>10.6</v>
      </c>
      <c r="I278" s="387">
        <f>KAPAK!$O$3</f>
        <v>5</v>
      </c>
      <c r="J278" s="498">
        <v>0.18</v>
      </c>
      <c r="K278" s="652">
        <f t="shared" si="7"/>
        <v>54.618482999999998</v>
      </c>
      <c r="L278" s="500">
        <f>(K278+(K278*KAPAK!$Q$3))</f>
        <v>68.27310374999999</v>
      </c>
    </row>
    <row r="279" spans="1:12" ht="20.25" thickBot="1">
      <c r="A279" s="62">
        <v>69658954</v>
      </c>
      <c r="B279" s="156">
        <v>8683130039090</v>
      </c>
      <c r="C279" s="62">
        <v>68840447</v>
      </c>
      <c r="D279" s="501" t="s">
        <v>1740</v>
      </c>
      <c r="E279" s="95">
        <v>24</v>
      </c>
      <c r="F279" s="95">
        <v>150</v>
      </c>
      <c r="G279" s="429">
        <v>54.5</v>
      </c>
      <c r="H279" s="430">
        <v>10.6</v>
      </c>
      <c r="I279" s="387">
        <f>KAPAK!$O$3</f>
        <v>5</v>
      </c>
      <c r="J279" s="498">
        <v>0.18</v>
      </c>
      <c r="K279" s="652">
        <f t="shared" si="7"/>
        <v>54.618482999999998</v>
      </c>
      <c r="L279" s="500">
        <f>(K279+(K279*KAPAK!$Q$3))</f>
        <v>68.27310374999999</v>
      </c>
    </row>
    <row r="280" spans="1:12" ht="20.25" thickBot="1">
      <c r="A280" s="62">
        <v>68840463</v>
      </c>
      <c r="B280" s="156">
        <v>8683130019320</v>
      </c>
      <c r="C280" s="62">
        <v>68840441</v>
      </c>
      <c r="D280" s="508" t="s">
        <v>1741</v>
      </c>
      <c r="E280" s="95">
        <v>24</v>
      </c>
      <c r="F280" s="95">
        <v>150</v>
      </c>
      <c r="G280" s="429">
        <v>54.5</v>
      </c>
      <c r="H280" s="430">
        <v>10.6</v>
      </c>
      <c r="I280" s="387">
        <f>KAPAK!$O$3</f>
        <v>5</v>
      </c>
      <c r="J280" s="498">
        <v>0.18</v>
      </c>
      <c r="K280" s="652">
        <f t="shared" si="7"/>
        <v>54.618482999999998</v>
      </c>
      <c r="L280" s="500">
        <f>(K280+(K280*KAPAK!$Q$3))</f>
        <v>68.27310374999999</v>
      </c>
    </row>
    <row r="281" spans="1:12" ht="20.25" thickBot="1">
      <c r="A281" s="62">
        <v>68840459</v>
      </c>
      <c r="B281" s="156">
        <v>8683130019313</v>
      </c>
      <c r="C281" s="62">
        <v>68841504</v>
      </c>
      <c r="D281" s="486" t="s">
        <v>1742</v>
      </c>
      <c r="E281" s="95">
        <v>24</v>
      </c>
      <c r="F281" s="95">
        <v>150</v>
      </c>
      <c r="G281" s="429">
        <v>54.5</v>
      </c>
      <c r="H281" s="430">
        <v>10.6</v>
      </c>
      <c r="I281" s="387">
        <f>KAPAK!$O$3</f>
        <v>5</v>
      </c>
      <c r="J281" s="498">
        <v>0.18</v>
      </c>
      <c r="K281" s="652">
        <f t="shared" si="7"/>
        <v>54.618482999999998</v>
      </c>
      <c r="L281" s="500">
        <f>(K281+(K281*KAPAK!$Q$3))</f>
        <v>68.27310374999999</v>
      </c>
    </row>
    <row r="282" spans="1:12" ht="20.25" thickBot="1">
      <c r="A282" s="64">
        <v>68922634</v>
      </c>
      <c r="B282" s="157">
        <v>8683130027486</v>
      </c>
      <c r="C282" s="64">
        <v>68841522</v>
      </c>
      <c r="D282" s="510" t="s">
        <v>1743</v>
      </c>
      <c r="E282" s="96">
        <v>24</v>
      </c>
      <c r="F282" s="96">
        <v>150</v>
      </c>
      <c r="G282" s="429">
        <v>54.5</v>
      </c>
      <c r="H282" s="430">
        <v>10.6</v>
      </c>
      <c r="I282" s="387">
        <f>KAPAK!$O$3</f>
        <v>5</v>
      </c>
      <c r="J282" s="511">
        <v>0.18</v>
      </c>
      <c r="K282" s="654">
        <f t="shared" si="7"/>
        <v>54.618482999999998</v>
      </c>
      <c r="L282" s="513">
        <f>(K282+(K282*KAPAK!$Q$3))</f>
        <v>68.27310374999999</v>
      </c>
    </row>
    <row r="283" spans="1:12" ht="20.25" thickBot="1">
      <c r="A283" s="114">
        <v>68537546</v>
      </c>
      <c r="B283" s="136">
        <v>8690637988035</v>
      </c>
      <c r="C283" s="114">
        <v>68537546</v>
      </c>
      <c r="D283" s="514" t="s">
        <v>317</v>
      </c>
      <c r="E283" s="515">
        <v>24</v>
      </c>
      <c r="F283" s="102">
        <v>150</v>
      </c>
      <c r="G283" s="492">
        <v>54.5</v>
      </c>
      <c r="H283" s="430">
        <v>10.6</v>
      </c>
      <c r="I283" s="387">
        <f>KAPAK!$O$3</f>
        <v>5</v>
      </c>
      <c r="J283" s="516">
        <v>0.18</v>
      </c>
      <c r="K283" s="655">
        <f t="shared" si="7"/>
        <v>54.618482999999998</v>
      </c>
      <c r="L283" s="408">
        <f>(K283+(K283*KAPAK!$Q$3))</f>
        <v>68.27310374999999</v>
      </c>
    </row>
    <row r="284" spans="1:12" ht="20.25" thickBot="1">
      <c r="A284" s="115">
        <v>67685194</v>
      </c>
      <c r="B284" s="125">
        <v>8690637891267</v>
      </c>
      <c r="C284" s="115">
        <v>67685194</v>
      </c>
      <c r="D284" s="491" t="s">
        <v>160</v>
      </c>
      <c r="E284" s="517">
        <v>24</v>
      </c>
      <c r="F284" s="95">
        <v>150</v>
      </c>
      <c r="G284" s="492">
        <v>54.5</v>
      </c>
      <c r="H284" s="430">
        <v>10.6</v>
      </c>
      <c r="I284" s="387">
        <f>KAPAK!$O$3</f>
        <v>5</v>
      </c>
      <c r="J284" s="432">
        <v>0.18</v>
      </c>
      <c r="K284" s="637">
        <f t="shared" si="7"/>
        <v>54.618482999999998</v>
      </c>
      <c r="L284" s="391">
        <f>(K284+(K284*KAPAK!$Q$3))</f>
        <v>68.27310374999999</v>
      </c>
    </row>
    <row r="285" spans="1:12" ht="20.25" thickBot="1">
      <c r="A285" s="133">
        <v>67615679</v>
      </c>
      <c r="B285" s="124">
        <v>8690637880704</v>
      </c>
      <c r="C285" s="133">
        <v>67615679</v>
      </c>
      <c r="D285" s="518" t="s">
        <v>236</v>
      </c>
      <c r="E285" s="519">
        <v>24</v>
      </c>
      <c r="F285" s="95">
        <v>150</v>
      </c>
      <c r="G285" s="492">
        <v>54.5</v>
      </c>
      <c r="H285" s="430">
        <v>10.6</v>
      </c>
      <c r="I285" s="387">
        <f>KAPAK!$O$3</f>
        <v>5</v>
      </c>
      <c r="J285" s="494">
        <v>0.18</v>
      </c>
      <c r="K285" s="651">
        <f t="shared" si="7"/>
        <v>54.618482999999998</v>
      </c>
      <c r="L285" s="496">
        <f>(K285+(K285*KAPAK!$Q$3))</f>
        <v>68.27310374999999</v>
      </c>
    </row>
    <row r="286" spans="1:12" ht="20.25" thickBot="1">
      <c r="A286" s="129">
        <v>67615769</v>
      </c>
      <c r="B286" s="125">
        <v>8690637880742</v>
      </c>
      <c r="C286" s="129">
        <v>67615769</v>
      </c>
      <c r="D286" s="491" t="s">
        <v>237</v>
      </c>
      <c r="E286" s="520">
        <v>24</v>
      </c>
      <c r="F286" s="95">
        <v>150</v>
      </c>
      <c r="G286" s="492">
        <v>54.5</v>
      </c>
      <c r="H286" s="430">
        <v>10.6</v>
      </c>
      <c r="I286" s="387">
        <f>KAPAK!$O$3</f>
        <v>5</v>
      </c>
      <c r="J286" s="498">
        <v>0.18</v>
      </c>
      <c r="K286" s="652">
        <f t="shared" si="7"/>
        <v>54.618482999999998</v>
      </c>
      <c r="L286" s="500">
        <f>(K286+(K286*KAPAK!$Q$3))</f>
        <v>68.27310374999999</v>
      </c>
    </row>
    <row r="287" spans="1:12" ht="20.25" thickBot="1">
      <c r="A287" s="129">
        <v>67615765</v>
      </c>
      <c r="B287" s="125">
        <v>8690637880728</v>
      </c>
      <c r="C287" s="129">
        <v>67615765</v>
      </c>
      <c r="D287" s="491" t="s">
        <v>238</v>
      </c>
      <c r="E287" s="520">
        <v>24</v>
      </c>
      <c r="F287" s="95">
        <v>150</v>
      </c>
      <c r="G287" s="492">
        <v>54.5</v>
      </c>
      <c r="H287" s="430">
        <v>10.6</v>
      </c>
      <c r="I287" s="387">
        <f>KAPAK!$O$3</f>
        <v>5</v>
      </c>
      <c r="J287" s="498">
        <v>0.18</v>
      </c>
      <c r="K287" s="652">
        <f t="shared" si="7"/>
        <v>54.618482999999998</v>
      </c>
      <c r="L287" s="500">
        <f>(K287+(K287*KAPAK!$Q$3))</f>
        <v>68.27310374999999</v>
      </c>
    </row>
    <row r="288" spans="1:12" ht="20.25" thickBot="1">
      <c r="A288" s="129">
        <v>68128758</v>
      </c>
      <c r="B288" s="125">
        <v>8690637940972</v>
      </c>
      <c r="C288" s="129">
        <v>68128758</v>
      </c>
      <c r="D288" s="491" t="s">
        <v>239</v>
      </c>
      <c r="E288" s="520">
        <v>24</v>
      </c>
      <c r="F288" s="95">
        <v>150</v>
      </c>
      <c r="G288" s="492">
        <v>54.5</v>
      </c>
      <c r="H288" s="430">
        <v>10.6</v>
      </c>
      <c r="I288" s="387">
        <f>KAPAK!$O$3</f>
        <v>5</v>
      </c>
      <c r="J288" s="498">
        <v>0.18</v>
      </c>
      <c r="K288" s="652">
        <f t="shared" si="7"/>
        <v>54.618482999999998</v>
      </c>
      <c r="L288" s="500">
        <f>(K288+(K288*KAPAK!$Q$3))</f>
        <v>68.27310374999999</v>
      </c>
    </row>
    <row r="289" spans="1:12" ht="20.25" thickBot="1">
      <c r="A289" s="129">
        <v>67615663</v>
      </c>
      <c r="B289" s="125">
        <v>8690637880667</v>
      </c>
      <c r="C289" s="129">
        <v>67615663</v>
      </c>
      <c r="D289" s="491" t="s">
        <v>240</v>
      </c>
      <c r="E289" s="520">
        <v>24</v>
      </c>
      <c r="F289" s="95">
        <v>150</v>
      </c>
      <c r="G289" s="492">
        <v>54.5</v>
      </c>
      <c r="H289" s="430">
        <v>10.6</v>
      </c>
      <c r="I289" s="387">
        <f>KAPAK!$O$3</f>
        <v>5</v>
      </c>
      <c r="J289" s="498">
        <v>0.18</v>
      </c>
      <c r="K289" s="652">
        <f t="shared" si="7"/>
        <v>54.618482999999998</v>
      </c>
      <c r="L289" s="500">
        <f>(K289+(K289*KAPAK!$Q$3))</f>
        <v>68.27310374999999</v>
      </c>
    </row>
    <row r="290" spans="1:12" ht="20.25" thickBot="1">
      <c r="A290" s="129">
        <v>67615677</v>
      </c>
      <c r="B290" s="158">
        <v>8690637880681</v>
      </c>
      <c r="C290" s="129">
        <v>67615677</v>
      </c>
      <c r="D290" s="491" t="s">
        <v>241</v>
      </c>
      <c r="E290" s="520">
        <v>24</v>
      </c>
      <c r="F290" s="95">
        <v>150</v>
      </c>
      <c r="G290" s="492">
        <v>54.5</v>
      </c>
      <c r="H290" s="430">
        <v>10.6</v>
      </c>
      <c r="I290" s="387">
        <f>KAPAK!$O$3</f>
        <v>5</v>
      </c>
      <c r="J290" s="498">
        <v>0.18</v>
      </c>
      <c r="K290" s="652">
        <f t="shared" si="7"/>
        <v>54.618482999999998</v>
      </c>
      <c r="L290" s="500">
        <f>(K290+(K290*KAPAK!$Q$3))</f>
        <v>68.27310374999999</v>
      </c>
    </row>
    <row r="291" spans="1:12" ht="20.25" thickBot="1">
      <c r="A291" s="135">
        <v>67615763</v>
      </c>
      <c r="B291" s="159">
        <v>8690637880766</v>
      </c>
      <c r="C291" s="135">
        <v>67615763</v>
      </c>
      <c r="D291" s="510" t="s">
        <v>242</v>
      </c>
      <c r="E291" s="521">
        <v>24</v>
      </c>
      <c r="F291" s="522">
        <v>150</v>
      </c>
      <c r="G291" s="492">
        <v>54.5</v>
      </c>
      <c r="H291" s="430">
        <v>10.6</v>
      </c>
      <c r="I291" s="387">
        <f>KAPAK!$O$3</f>
        <v>5</v>
      </c>
      <c r="J291" s="511">
        <v>0.18</v>
      </c>
      <c r="K291" s="654">
        <f t="shared" si="7"/>
        <v>54.618482999999998</v>
      </c>
      <c r="L291" s="513">
        <f>(K291+(K291*KAPAK!$Q$3))</f>
        <v>68.27310374999999</v>
      </c>
    </row>
    <row r="292" spans="1:12" ht="20.25" thickBot="1">
      <c r="A292" s="190">
        <v>68840465</v>
      </c>
      <c r="B292" s="294">
        <v>8683130019290</v>
      </c>
      <c r="C292" s="190">
        <v>67615767</v>
      </c>
      <c r="D292" s="491" t="s">
        <v>1730</v>
      </c>
      <c r="E292" s="520">
        <v>24</v>
      </c>
      <c r="F292" s="95">
        <v>150</v>
      </c>
      <c r="G292" s="429">
        <v>54.5</v>
      </c>
      <c r="H292" s="430">
        <v>10.6</v>
      </c>
      <c r="I292" s="387">
        <f>KAPAK!$O$3</f>
        <v>5</v>
      </c>
      <c r="J292" s="498">
        <v>0.18</v>
      </c>
      <c r="K292" s="652">
        <f t="shared" si="7"/>
        <v>54.618482999999998</v>
      </c>
      <c r="L292" s="500">
        <f>(K292+(K292*KAPAK!$Q$3))</f>
        <v>68.27310374999999</v>
      </c>
    </row>
    <row r="293" spans="1:12" ht="20.25" thickBot="1">
      <c r="A293" s="190">
        <v>68841518</v>
      </c>
      <c r="B293" s="63">
        <v>8683130020265</v>
      </c>
      <c r="C293" s="190">
        <v>67615761</v>
      </c>
      <c r="D293" s="491" t="s">
        <v>1731</v>
      </c>
      <c r="E293" s="520">
        <v>24</v>
      </c>
      <c r="F293" s="95">
        <v>150</v>
      </c>
      <c r="G293" s="429">
        <v>54.5</v>
      </c>
      <c r="H293" s="430">
        <v>10.6</v>
      </c>
      <c r="I293" s="387">
        <f>KAPAK!$O$3</f>
        <v>5</v>
      </c>
      <c r="J293" s="498">
        <v>0.18</v>
      </c>
      <c r="K293" s="652">
        <f t="shared" si="7"/>
        <v>54.618482999999998</v>
      </c>
      <c r="L293" s="500">
        <f>(K293+(K293*KAPAK!$Q$3))</f>
        <v>68.27310374999999</v>
      </c>
    </row>
    <row r="294" spans="1:12" ht="20.25" thickBot="1">
      <c r="A294" s="293">
        <v>68840471</v>
      </c>
      <c r="B294" s="61">
        <v>8683130019269</v>
      </c>
      <c r="C294" s="293">
        <v>68840431</v>
      </c>
      <c r="D294" s="518" t="s">
        <v>1732</v>
      </c>
      <c r="E294" s="519">
        <v>24</v>
      </c>
      <c r="F294" s="95">
        <v>150</v>
      </c>
      <c r="G294" s="429">
        <v>54.5</v>
      </c>
      <c r="H294" s="430">
        <v>10.6</v>
      </c>
      <c r="I294" s="387">
        <f>KAPAK!$O$3</f>
        <v>5</v>
      </c>
      <c r="J294" s="494">
        <v>0.18</v>
      </c>
      <c r="K294" s="651">
        <f t="shared" si="7"/>
        <v>54.618482999999998</v>
      </c>
      <c r="L294" s="496">
        <f>(K294+(K294*KAPAK!$Q$3))</f>
        <v>68.27310374999999</v>
      </c>
    </row>
    <row r="295" spans="1:12" ht="20.25" thickBot="1">
      <c r="A295" s="293">
        <v>68840467</v>
      </c>
      <c r="B295" s="61">
        <v>8683130019283</v>
      </c>
      <c r="C295" s="293">
        <v>68840424</v>
      </c>
      <c r="D295" s="518" t="s">
        <v>1733</v>
      </c>
      <c r="E295" s="519">
        <v>24</v>
      </c>
      <c r="F295" s="95">
        <v>150</v>
      </c>
      <c r="G295" s="429">
        <v>54.5</v>
      </c>
      <c r="H295" s="430">
        <v>10.6</v>
      </c>
      <c r="I295" s="387">
        <f>KAPAK!$O$3</f>
        <v>5</v>
      </c>
      <c r="J295" s="494">
        <v>0.18</v>
      </c>
      <c r="K295" s="651">
        <f t="shared" si="7"/>
        <v>54.618482999999998</v>
      </c>
      <c r="L295" s="496">
        <f>(K295+(K295*KAPAK!$Q$3))</f>
        <v>68.27310374999999</v>
      </c>
    </row>
    <row r="296" spans="1:12" ht="20.25" thickBot="1">
      <c r="A296" s="60">
        <v>68841514</v>
      </c>
      <c r="B296" s="61">
        <v>8683130020289</v>
      </c>
      <c r="C296" s="60">
        <v>68840426</v>
      </c>
      <c r="D296" s="425" t="s">
        <v>1734</v>
      </c>
      <c r="E296" s="102">
        <v>24</v>
      </c>
      <c r="F296" s="102">
        <v>150</v>
      </c>
      <c r="G296" s="429">
        <v>54.5</v>
      </c>
      <c r="H296" s="430">
        <v>10.6</v>
      </c>
      <c r="I296" s="387">
        <f>KAPAK!$O$3</f>
        <v>5</v>
      </c>
      <c r="J296" s="523">
        <v>0.18</v>
      </c>
      <c r="K296" s="656">
        <f t="shared" si="7"/>
        <v>54.618482999999998</v>
      </c>
      <c r="L296" s="525">
        <f>(K296+(K296*KAPAK!$Q$3))</f>
        <v>68.27310374999999</v>
      </c>
    </row>
    <row r="297" spans="1:12" ht="20.25" thickBot="1">
      <c r="A297" s="62">
        <v>68840469</v>
      </c>
      <c r="B297" s="63">
        <v>8683130019276</v>
      </c>
      <c r="C297" s="62">
        <v>68841526</v>
      </c>
      <c r="D297" s="94" t="s">
        <v>1735</v>
      </c>
      <c r="E297" s="95">
        <v>24</v>
      </c>
      <c r="F297" s="95">
        <v>150</v>
      </c>
      <c r="G297" s="429">
        <v>54.5</v>
      </c>
      <c r="H297" s="430">
        <v>10.6</v>
      </c>
      <c r="I297" s="387">
        <f>KAPAK!$O$3</f>
        <v>5</v>
      </c>
      <c r="J297" s="498">
        <v>0.18</v>
      </c>
      <c r="K297" s="652">
        <f t="shared" si="7"/>
        <v>54.618482999999998</v>
      </c>
      <c r="L297" s="500">
        <f>(K297+(K297*KAPAK!$Q$3))</f>
        <v>68.27310374999999</v>
      </c>
    </row>
    <row r="298" spans="1:12" ht="20.25" thickBot="1">
      <c r="A298" s="190">
        <v>68840461</v>
      </c>
      <c r="B298" s="63">
        <v>8683130019306</v>
      </c>
      <c r="C298" s="190">
        <v>67614953</v>
      </c>
      <c r="D298" s="491" t="s">
        <v>1736</v>
      </c>
      <c r="E298" s="520">
        <v>24</v>
      </c>
      <c r="F298" s="95">
        <v>150</v>
      </c>
      <c r="G298" s="429">
        <v>54.5</v>
      </c>
      <c r="H298" s="430">
        <v>10.6</v>
      </c>
      <c r="I298" s="387">
        <f>KAPAK!$O$3</f>
        <v>5</v>
      </c>
      <c r="J298" s="498">
        <v>0.18</v>
      </c>
      <c r="K298" s="652">
        <f t="shared" si="7"/>
        <v>54.618482999999998</v>
      </c>
      <c r="L298" s="500">
        <f>(K298+(K298*KAPAK!$Q$3))</f>
        <v>68.27310374999999</v>
      </c>
    </row>
    <row r="299" spans="1:12" ht="20.25" thickBot="1">
      <c r="A299" s="146">
        <v>67622741</v>
      </c>
      <c r="B299" s="300">
        <v>59079477</v>
      </c>
      <c r="C299" s="146">
        <v>67622741</v>
      </c>
      <c r="D299" s="526" t="s">
        <v>204</v>
      </c>
      <c r="E299" s="102">
        <v>12</v>
      </c>
      <c r="F299" s="527">
        <v>50</v>
      </c>
      <c r="G299" s="429">
        <v>50.13</v>
      </c>
      <c r="H299" s="430">
        <v>14.7</v>
      </c>
      <c r="I299" s="387">
        <f>KAPAK!$O$3</f>
        <v>5</v>
      </c>
      <c r="J299" s="516">
        <v>0.18</v>
      </c>
      <c r="K299" s="655">
        <f t="shared" si="7"/>
        <v>47.934957690000005</v>
      </c>
      <c r="L299" s="408">
        <f>(K299+(K299*KAPAK!$Q$3))</f>
        <v>59.918697112500006</v>
      </c>
    </row>
    <row r="300" spans="1:12" ht="20.25" thickBot="1">
      <c r="A300" s="108">
        <v>67622732</v>
      </c>
      <c r="B300" s="300">
        <v>59082637</v>
      </c>
      <c r="C300" s="108">
        <v>67622732</v>
      </c>
      <c r="D300" s="438" t="s">
        <v>205</v>
      </c>
      <c r="E300" s="95">
        <v>12</v>
      </c>
      <c r="F300" s="440">
        <v>50</v>
      </c>
      <c r="G300" s="429">
        <v>50.13</v>
      </c>
      <c r="H300" s="430">
        <v>14.7</v>
      </c>
      <c r="I300" s="387">
        <f>KAPAK!$O$3</f>
        <v>5</v>
      </c>
      <c r="J300" s="432">
        <v>0.18</v>
      </c>
      <c r="K300" s="637">
        <f t="shared" si="7"/>
        <v>47.934957690000005</v>
      </c>
      <c r="L300" s="391">
        <f>(K300+(K300*KAPAK!$Q$3))</f>
        <v>59.918697112500006</v>
      </c>
    </row>
    <row r="301" spans="1:12" ht="20.25" thickBot="1">
      <c r="A301" s="117">
        <v>68163085</v>
      </c>
      <c r="B301" s="126">
        <v>8690637881060</v>
      </c>
      <c r="C301" s="117">
        <v>68163085</v>
      </c>
      <c r="D301" s="384" t="s">
        <v>206</v>
      </c>
      <c r="E301" s="96">
        <v>12</v>
      </c>
      <c r="F301" s="96">
        <v>50</v>
      </c>
      <c r="G301" s="492">
        <v>50.13</v>
      </c>
      <c r="H301" s="430">
        <v>14.7</v>
      </c>
      <c r="I301" s="387">
        <f>KAPAK!$O$3</f>
        <v>5</v>
      </c>
      <c r="J301" s="437">
        <v>0.18</v>
      </c>
      <c r="K301" s="639">
        <f t="shared" si="7"/>
        <v>47.934957690000005</v>
      </c>
      <c r="L301" s="389">
        <f>(K301+(K301*KAPAK!$Q$3))</f>
        <v>59.918697112500006</v>
      </c>
    </row>
    <row r="302" spans="1:12" ht="20.25" thickBot="1">
      <c r="A302" s="146">
        <v>67622724</v>
      </c>
      <c r="B302" s="300">
        <v>8710847860843</v>
      </c>
      <c r="C302" s="146">
        <v>67622724</v>
      </c>
      <c r="D302" s="526" t="s">
        <v>207</v>
      </c>
      <c r="E302" s="102">
        <v>12</v>
      </c>
      <c r="F302" s="527">
        <v>50</v>
      </c>
      <c r="G302" s="429">
        <v>50.13</v>
      </c>
      <c r="H302" s="430">
        <v>14.7</v>
      </c>
      <c r="I302" s="387">
        <f>KAPAK!$O$3</f>
        <v>5</v>
      </c>
      <c r="J302" s="516">
        <v>0.18</v>
      </c>
      <c r="K302" s="655">
        <f t="shared" si="7"/>
        <v>47.934957690000005</v>
      </c>
      <c r="L302" s="408">
        <f>(K302+(K302*KAPAK!$Q$3))</f>
        <v>59.918697112500006</v>
      </c>
    </row>
    <row r="303" spans="1:12" ht="20.25" thickBot="1">
      <c r="A303" s="108">
        <v>67622722</v>
      </c>
      <c r="B303" s="300">
        <v>59079798</v>
      </c>
      <c r="C303" s="108">
        <v>67622722</v>
      </c>
      <c r="D303" s="438" t="s">
        <v>208</v>
      </c>
      <c r="E303" s="95">
        <v>12</v>
      </c>
      <c r="F303" s="440">
        <v>50</v>
      </c>
      <c r="G303" s="429">
        <v>50.13</v>
      </c>
      <c r="H303" s="430">
        <v>14.7</v>
      </c>
      <c r="I303" s="387">
        <f>KAPAK!$O$3</f>
        <v>5</v>
      </c>
      <c r="J303" s="432">
        <v>0.18</v>
      </c>
      <c r="K303" s="637">
        <f t="shared" si="7"/>
        <v>47.934957690000005</v>
      </c>
      <c r="L303" s="391">
        <f>(K303+(K303*KAPAK!$Q$3))</f>
        <v>59.918697112500006</v>
      </c>
    </row>
    <row r="304" spans="1:12" ht="20.25" thickBot="1">
      <c r="A304" s="108">
        <v>67622739</v>
      </c>
      <c r="B304" s="300">
        <v>8710847860836</v>
      </c>
      <c r="C304" s="108">
        <v>67622739</v>
      </c>
      <c r="D304" s="438" t="s">
        <v>267</v>
      </c>
      <c r="E304" s="95">
        <v>12</v>
      </c>
      <c r="F304" s="440">
        <v>50</v>
      </c>
      <c r="G304" s="429">
        <v>50.13</v>
      </c>
      <c r="H304" s="430">
        <v>14.7</v>
      </c>
      <c r="I304" s="387">
        <f>KAPAK!$O$3</f>
        <v>5</v>
      </c>
      <c r="J304" s="432">
        <v>0.18</v>
      </c>
      <c r="K304" s="637">
        <f t="shared" si="7"/>
        <v>47.934957690000005</v>
      </c>
      <c r="L304" s="391">
        <f>(K304+(K304*KAPAK!$Q$3))</f>
        <v>59.918697112500006</v>
      </c>
    </row>
    <row r="305" spans="1:12" ht="20.25" thickBot="1">
      <c r="A305" s="108">
        <v>67622726</v>
      </c>
      <c r="B305" s="300">
        <v>8710847860829</v>
      </c>
      <c r="C305" s="108">
        <v>67622726</v>
      </c>
      <c r="D305" s="438" t="s">
        <v>209</v>
      </c>
      <c r="E305" s="95">
        <v>12</v>
      </c>
      <c r="F305" s="440">
        <v>50</v>
      </c>
      <c r="G305" s="429">
        <v>50.13</v>
      </c>
      <c r="H305" s="430">
        <v>14.7</v>
      </c>
      <c r="I305" s="387">
        <f>KAPAK!$O$3</f>
        <v>5</v>
      </c>
      <c r="J305" s="432">
        <v>0.18</v>
      </c>
      <c r="K305" s="637">
        <f t="shared" si="7"/>
        <v>47.934957690000005</v>
      </c>
      <c r="L305" s="391">
        <f>(K305+(K305*KAPAK!$Q$3))</f>
        <v>59.918697112500006</v>
      </c>
    </row>
    <row r="306" spans="1:12" ht="20.25" thickBot="1">
      <c r="A306" s="64">
        <v>68190631</v>
      </c>
      <c r="B306" s="65">
        <v>59082521</v>
      </c>
      <c r="C306" s="64">
        <v>68190631</v>
      </c>
      <c r="D306" s="435" t="s">
        <v>777</v>
      </c>
      <c r="E306" s="96">
        <v>12</v>
      </c>
      <c r="F306" s="436">
        <v>50</v>
      </c>
      <c r="G306" s="429">
        <v>50.13</v>
      </c>
      <c r="H306" s="430">
        <v>14.7</v>
      </c>
      <c r="I306" s="387">
        <f>KAPAK!$O$3</f>
        <v>5</v>
      </c>
      <c r="J306" s="437">
        <v>0.18</v>
      </c>
      <c r="K306" s="639">
        <f t="shared" si="7"/>
        <v>47.934957690000005</v>
      </c>
      <c r="L306" s="389">
        <f>(K306+(K306*KAPAK!$Q$3))</f>
        <v>59.918697112500006</v>
      </c>
    </row>
    <row r="307" spans="1:12" ht="20.25" thickBot="1">
      <c r="A307" s="122">
        <v>67785971</v>
      </c>
      <c r="B307" s="264">
        <v>8690637875922</v>
      </c>
      <c r="C307" s="122">
        <v>67785971</v>
      </c>
      <c r="D307" s="425" t="s">
        <v>172</v>
      </c>
      <c r="E307" s="102">
        <v>12</v>
      </c>
      <c r="F307" s="527">
        <v>50</v>
      </c>
      <c r="G307" s="492">
        <v>65.41</v>
      </c>
      <c r="H307" s="430">
        <v>6.3</v>
      </c>
      <c r="I307" s="387">
        <f>KAPAK!$O$3</f>
        <v>5</v>
      </c>
      <c r="J307" s="516">
        <v>0.18</v>
      </c>
      <c r="K307" s="655">
        <f t="shared" si="7"/>
        <v>68.705159569999992</v>
      </c>
      <c r="L307" s="408">
        <f>(K307+(K307*KAPAK!$Q$3))</f>
        <v>85.881449462499987</v>
      </c>
    </row>
    <row r="308" spans="1:12" ht="20.25" thickBot="1">
      <c r="A308" s="114">
        <v>67786104</v>
      </c>
      <c r="B308" s="124">
        <v>8690637875700</v>
      </c>
      <c r="C308" s="114">
        <v>67786104</v>
      </c>
      <c r="D308" s="392" t="s">
        <v>269</v>
      </c>
      <c r="E308" s="93">
        <v>12</v>
      </c>
      <c r="F308" s="428">
        <v>50</v>
      </c>
      <c r="G308" s="492">
        <v>65.41</v>
      </c>
      <c r="H308" s="430">
        <v>6.3</v>
      </c>
      <c r="I308" s="387">
        <f>KAPAK!$O$3</f>
        <v>5</v>
      </c>
      <c r="J308" s="432">
        <v>0.18</v>
      </c>
      <c r="K308" s="637">
        <f t="shared" si="7"/>
        <v>68.705159569999992</v>
      </c>
      <c r="L308" s="391">
        <f>(K308+(K308*KAPAK!$Q$3))</f>
        <v>85.881449462499987</v>
      </c>
    </row>
    <row r="309" spans="1:12" ht="20.25" thickBot="1">
      <c r="A309" s="62">
        <v>69583635</v>
      </c>
      <c r="B309" s="63">
        <v>8683130033876</v>
      </c>
      <c r="C309" s="62">
        <v>69583635</v>
      </c>
      <c r="D309" s="94" t="s">
        <v>774</v>
      </c>
      <c r="E309" s="95">
        <v>12</v>
      </c>
      <c r="F309" s="440">
        <v>50</v>
      </c>
      <c r="G309" s="429">
        <v>65.41</v>
      </c>
      <c r="H309" s="430">
        <v>6.3</v>
      </c>
      <c r="I309" s="387">
        <f>KAPAK!$O$3</f>
        <v>5</v>
      </c>
      <c r="J309" s="432">
        <v>0.18</v>
      </c>
      <c r="K309" s="637">
        <f t="shared" si="7"/>
        <v>68.705159569999992</v>
      </c>
      <c r="L309" s="391">
        <f>(K309+(K309*KAPAK!$Q$3))</f>
        <v>85.881449462499987</v>
      </c>
    </row>
    <row r="310" spans="1:12" ht="20.25" thickBot="1">
      <c r="A310" s="64">
        <v>69583633</v>
      </c>
      <c r="B310" s="65">
        <v>8683130033890</v>
      </c>
      <c r="C310" s="64">
        <v>69583633</v>
      </c>
      <c r="D310" s="384" t="s">
        <v>778</v>
      </c>
      <c r="E310" s="96">
        <v>12</v>
      </c>
      <c r="F310" s="436">
        <v>50</v>
      </c>
      <c r="G310" s="429">
        <v>65.41</v>
      </c>
      <c r="H310" s="430">
        <v>6.3</v>
      </c>
      <c r="I310" s="387">
        <f>KAPAK!$O$3</f>
        <v>5</v>
      </c>
      <c r="J310" s="437">
        <v>0.18</v>
      </c>
      <c r="K310" s="639">
        <f t="shared" si="7"/>
        <v>68.705159569999992</v>
      </c>
      <c r="L310" s="389">
        <f>(K310+(K310*KAPAK!$Q$3))</f>
        <v>85.881449462499987</v>
      </c>
    </row>
    <row r="311" spans="1:12" ht="20.25" thickBot="1">
      <c r="A311" s="114">
        <v>69583627</v>
      </c>
      <c r="B311" s="124">
        <v>8683130033951</v>
      </c>
      <c r="C311" s="114">
        <v>69583627</v>
      </c>
      <c r="D311" s="392" t="s">
        <v>775</v>
      </c>
      <c r="E311" s="93">
        <v>12</v>
      </c>
      <c r="F311" s="428">
        <v>50</v>
      </c>
      <c r="G311" s="492">
        <v>65.41</v>
      </c>
      <c r="H311" s="430">
        <v>6.3</v>
      </c>
      <c r="I311" s="387">
        <f>KAPAK!$O$3</f>
        <v>5</v>
      </c>
      <c r="J311" s="431">
        <v>0.18</v>
      </c>
      <c r="K311" s="636">
        <f t="shared" si="7"/>
        <v>68.705159569999992</v>
      </c>
      <c r="L311" s="412">
        <f>(K311+(K311*KAPAK!$Q$3))</f>
        <v>85.881449462499987</v>
      </c>
    </row>
    <row r="312" spans="1:12" ht="20.25" thickBot="1">
      <c r="A312" s="60">
        <v>68604477</v>
      </c>
      <c r="B312" s="61">
        <v>8690637875922</v>
      </c>
      <c r="C312" s="60">
        <v>68604477</v>
      </c>
      <c r="D312" s="392" t="s">
        <v>781</v>
      </c>
      <c r="E312" s="93">
        <v>12</v>
      </c>
      <c r="F312" s="428">
        <v>50</v>
      </c>
      <c r="G312" s="429">
        <v>65.41</v>
      </c>
      <c r="H312" s="430">
        <v>6.3</v>
      </c>
      <c r="I312" s="387">
        <f>KAPAK!$O$3</f>
        <v>5</v>
      </c>
      <c r="J312" s="431">
        <v>0.18</v>
      </c>
      <c r="K312" s="636">
        <f t="shared" si="7"/>
        <v>68.705159569999992</v>
      </c>
      <c r="L312" s="412">
        <f>(K312+(K312*KAPAK!$Q$3))</f>
        <v>85.881449462499987</v>
      </c>
    </row>
    <row r="313" spans="1:12" ht="20.25" thickBot="1">
      <c r="A313" s="62">
        <v>69583631</v>
      </c>
      <c r="B313" s="61">
        <v>8683130033920</v>
      </c>
      <c r="C313" s="62">
        <v>69583631</v>
      </c>
      <c r="D313" s="94" t="s">
        <v>779</v>
      </c>
      <c r="E313" s="95">
        <v>12</v>
      </c>
      <c r="F313" s="440">
        <v>50</v>
      </c>
      <c r="G313" s="429">
        <v>65.41</v>
      </c>
      <c r="H313" s="430">
        <v>6.3</v>
      </c>
      <c r="I313" s="387">
        <f>KAPAK!$O$3</f>
        <v>5</v>
      </c>
      <c r="J313" s="432">
        <v>0.18</v>
      </c>
      <c r="K313" s="637">
        <f t="shared" si="7"/>
        <v>68.705159569999992</v>
      </c>
      <c r="L313" s="391">
        <f>(K313+(K313*KAPAK!$Q$3))</f>
        <v>85.881449462499987</v>
      </c>
    </row>
    <row r="314" spans="1:12" ht="20.25" thickBot="1">
      <c r="A314" s="62">
        <v>69583629</v>
      </c>
      <c r="B314" s="61">
        <v>8683130033937</v>
      </c>
      <c r="C314" s="62">
        <v>69583629</v>
      </c>
      <c r="D314" s="94" t="s">
        <v>780</v>
      </c>
      <c r="E314" s="95">
        <v>12</v>
      </c>
      <c r="F314" s="440">
        <v>50</v>
      </c>
      <c r="G314" s="429">
        <v>65.41</v>
      </c>
      <c r="H314" s="430">
        <v>6.3</v>
      </c>
      <c r="I314" s="387">
        <f>KAPAK!$O$3</f>
        <v>5</v>
      </c>
      <c r="J314" s="432">
        <v>0.18</v>
      </c>
      <c r="K314" s="637">
        <f t="shared" si="7"/>
        <v>68.705159569999992</v>
      </c>
      <c r="L314" s="391">
        <f>(K314+(K314*KAPAK!$Q$3))</f>
        <v>85.881449462499987</v>
      </c>
    </row>
    <row r="315" spans="1:12" ht="20.25" thickBot="1">
      <c r="A315" s="131">
        <v>67804878</v>
      </c>
      <c r="B315" s="132">
        <v>8690637921643</v>
      </c>
      <c r="C315" s="131">
        <v>67804878</v>
      </c>
      <c r="D315" s="421" t="s">
        <v>268</v>
      </c>
      <c r="E315" s="422">
        <v>12</v>
      </c>
      <c r="F315" s="481">
        <v>50</v>
      </c>
      <c r="G315" s="492">
        <v>65.41</v>
      </c>
      <c r="H315" s="430">
        <v>6.3</v>
      </c>
      <c r="I315" s="387">
        <f>KAPAK!$O$3</f>
        <v>5</v>
      </c>
      <c r="J315" s="444">
        <v>0.18</v>
      </c>
      <c r="K315" s="640">
        <f t="shared" si="7"/>
        <v>68.705159569999992</v>
      </c>
      <c r="L315" s="424">
        <f>(K315+(K315*KAPAK!$Q$3))</f>
        <v>85.881449462499987</v>
      </c>
    </row>
    <row r="316" spans="1:12" ht="20.25" thickBot="1">
      <c r="A316" s="183">
        <v>67630824</v>
      </c>
      <c r="B316" s="300">
        <v>8690637628856</v>
      </c>
      <c r="C316" s="183">
        <v>67630824</v>
      </c>
      <c r="D316" s="482" t="s">
        <v>119</v>
      </c>
      <c r="E316" s="483">
        <v>12</v>
      </c>
      <c r="F316" s="484">
        <v>150</v>
      </c>
      <c r="G316" s="429">
        <v>59.59</v>
      </c>
      <c r="H316" s="430">
        <v>7</v>
      </c>
      <c r="I316" s="387">
        <f>KAPAK!$O$3</f>
        <v>5</v>
      </c>
      <c r="J316" s="485">
        <v>0.18</v>
      </c>
      <c r="K316" s="657">
        <f t="shared" si="7"/>
        <v>62.124362699999999</v>
      </c>
      <c r="L316" s="465">
        <f>(K316+(K316*KAPAK!$Q$3))</f>
        <v>77.655453374999993</v>
      </c>
    </row>
    <row r="317" spans="1:12" ht="20.25" thickBot="1">
      <c r="A317" s="108">
        <v>67630823</v>
      </c>
      <c r="B317" s="300">
        <v>8690637628887</v>
      </c>
      <c r="C317" s="108">
        <v>67630823</v>
      </c>
      <c r="D317" s="491" t="s">
        <v>120</v>
      </c>
      <c r="E317" s="95">
        <v>12</v>
      </c>
      <c r="F317" s="440">
        <v>150</v>
      </c>
      <c r="G317" s="429">
        <v>59.59</v>
      </c>
      <c r="H317" s="430">
        <v>7</v>
      </c>
      <c r="I317" s="387">
        <f>KAPAK!$O$3</f>
        <v>5</v>
      </c>
      <c r="J317" s="432">
        <v>0.18</v>
      </c>
      <c r="K317" s="637">
        <f t="shared" si="7"/>
        <v>62.124362699999999</v>
      </c>
      <c r="L317" s="391">
        <f>(K317+(K317*KAPAK!$Q$3))</f>
        <v>77.655453374999993</v>
      </c>
    </row>
    <row r="318" spans="1:12" ht="20.25" thickBot="1">
      <c r="A318" s="108">
        <v>68144346</v>
      </c>
      <c r="B318" s="300">
        <v>8690637943539</v>
      </c>
      <c r="C318" s="108">
        <v>68144346</v>
      </c>
      <c r="D318" s="491" t="s">
        <v>244</v>
      </c>
      <c r="E318" s="93">
        <v>12</v>
      </c>
      <c r="F318" s="428">
        <v>150</v>
      </c>
      <c r="G318" s="429">
        <v>59.59</v>
      </c>
      <c r="H318" s="430">
        <v>7</v>
      </c>
      <c r="I318" s="387">
        <f>KAPAK!$O$3</f>
        <v>5</v>
      </c>
      <c r="J318" s="432">
        <v>0.18</v>
      </c>
      <c r="K318" s="637">
        <f t="shared" si="7"/>
        <v>62.124362699999999</v>
      </c>
      <c r="L318" s="391">
        <f>(K318+(K318*KAPAK!$Q$3))</f>
        <v>77.655453374999993</v>
      </c>
    </row>
    <row r="319" spans="1:12" ht="20.25" thickBot="1">
      <c r="A319" s="104">
        <v>68504877</v>
      </c>
      <c r="B319" s="300">
        <v>8690637983665</v>
      </c>
      <c r="C319" s="104">
        <v>68504877</v>
      </c>
      <c r="D319" s="518" t="s">
        <v>313</v>
      </c>
      <c r="E319" s="93">
        <v>12</v>
      </c>
      <c r="F319" s="428">
        <v>150</v>
      </c>
      <c r="G319" s="429">
        <v>59.59</v>
      </c>
      <c r="H319" s="430">
        <v>7</v>
      </c>
      <c r="I319" s="387">
        <f>KAPAK!$O$3</f>
        <v>5</v>
      </c>
      <c r="J319" s="432">
        <v>0.18</v>
      </c>
      <c r="K319" s="637">
        <f t="shared" si="7"/>
        <v>62.124362699999999</v>
      </c>
      <c r="L319" s="391">
        <f>(K319+(K319*KAPAK!$Q$3))</f>
        <v>77.655453374999993</v>
      </c>
    </row>
    <row r="320" spans="1:12" ht="20.25" thickBot="1">
      <c r="A320" s="104">
        <v>68816723</v>
      </c>
      <c r="B320" s="300">
        <v>8683130015933</v>
      </c>
      <c r="C320" s="104">
        <v>68816723</v>
      </c>
      <c r="D320" s="427" t="s">
        <v>641</v>
      </c>
      <c r="E320" s="93">
        <v>6</v>
      </c>
      <c r="F320" s="428">
        <v>52</v>
      </c>
      <c r="G320" s="429">
        <v>59.59</v>
      </c>
      <c r="H320" s="430">
        <v>15.3</v>
      </c>
      <c r="I320" s="387">
        <f>KAPAK!$O$3</f>
        <v>5</v>
      </c>
      <c r="J320" s="431">
        <v>0.18</v>
      </c>
      <c r="K320" s="636">
        <f t="shared" si="7"/>
        <v>56.579930330000003</v>
      </c>
      <c r="L320" s="412">
        <f>(K320+(K320*KAPAK!$Q$3))</f>
        <v>70.724912912500002</v>
      </c>
    </row>
    <row r="321" spans="1:12" ht="20.25" thickBot="1">
      <c r="A321" s="104">
        <v>68710670</v>
      </c>
      <c r="B321" s="300">
        <v>8720181046612</v>
      </c>
      <c r="C321" s="104">
        <v>68710670</v>
      </c>
      <c r="D321" s="427" t="s">
        <v>210</v>
      </c>
      <c r="E321" s="93">
        <v>6</v>
      </c>
      <c r="F321" s="428">
        <v>50</v>
      </c>
      <c r="G321" s="429">
        <v>59.59</v>
      </c>
      <c r="H321" s="430">
        <v>15.3</v>
      </c>
      <c r="I321" s="387">
        <f>KAPAK!$O$3</f>
        <v>5</v>
      </c>
      <c r="J321" s="432">
        <v>0.18</v>
      </c>
      <c r="K321" s="637">
        <f t="shared" si="7"/>
        <v>56.579930330000003</v>
      </c>
      <c r="L321" s="391">
        <f>(K321+(K321*KAPAK!$Q$3))</f>
        <v>70.724912912500002</v>
      </c>
    </row>
    <row r="322" spans="1:12" ht="20.25" thickBot="1">
      <c r="A322" s="60">
        <v>69583637</v>
      </c>
      <c r="B322" s="61">
        <v>8683130033852</v>
      </c>
      <c r="C322" s="104">
        <v>68710670</v>
      </c>
      <c r="D322" s="611" t="s">
        <v>1751</v>
      </c>
      <c r="E322" s="93">
        <v>6</v>
      </c>
      <c r="F322" s="428">
        <v>40</v>
      </c>
      <c r="G322" s="429">
        <v>65.41</v>
      </c>
      <c r="H322" s="430">
        <v>7</v>
      </c>
      <c r="I322" s="387">
        <f>KAPAK!$O$3</f>
        <v>5</v>
      </c>
      <c r="J322" s="432">
        <v>0.18</v>
      </c>
      <c r="K322" s="637">
        <f t="shared" si="7"/>
        <v>68.191887299999991</v>
      </c>
      <c r="L322" s="391">
        <f>(K322+(K322*KAPAK!$Q$3))</f>
        <v>85.239859124999981</v>
      </c>
    </row>
    <row r="323" spans="1:12" ht="20.25" thickBot="1">
      <c r="A323" s="184">
        <v>68480224</v>
      </c>
      <c r="B323" s="300">
        <v>8690637981494</v>
      </c>
      <c r="C323" s="184">
        <v>68480224</v>
      </c>
      <c r="D323" s="427" t="s">
        <v>126</v>
      </c>
      <c r="E323" s="528">
        <v>24</v>
      </c>
      <c r="F323" s="528">
        <v>150</v>
      </c>
      <c r="G323" s="429">
        <v>56.68</v>
      </c>
      <c r="H323" s="430">
        <v>11.65</v>
      </c>
      <c r="I323" s="387">
        <f>KAPAK!$O$3</f>
        <v>5</v>
      </c>
      <c r="J323" s="449">
        <v>0.18</v>
      </c>
      <c r="K323" s="642">
        <f t="shared" si="7"/>
        <v>56.13607038</v>
      </c>
      <c r="L323" s="420">
        <f>(K323+(K323*KAPAK!$Q$3))</f>
        <v>70.170087975000001</v>
      </c>
    </row>
    <row r="324" spans="1:12" ht="20.25" thickBot="1">
      <c r="A324" s="184">
        <v>68787506</v>
      </c>
      <c r="B324" s="300">
        <v>8683130012031</v>
      </c>
      <c r="C324" s="184">
        <v>68787506</v>
      </c>
      <c r="D324" s="427" t="s">
        <v>642</v>
      </c>
      <c r="E324" s="528">
        <v>24</v>
      </c>
      <c r="F324" s="528">
        <v>150</v>
      </c>
      <c r="G324" s="429">
        <v>56.68</v>
      </c>
      <c r="H324" s="430">
        <v>11.65</v>
      </c>
      <c r="I324" s="387">
        <f>KAPAK!$O$3</f>
        <v>5</v>
      </c>
      <c r="J324" s="449">
        <v>0.18</v>
      </c>
      <c r="K324" s="642">
        <f t="shared" si="7"/>
        <v>56.13607038</v>
      </c>
      <c r="L324" s="420">
        <f>(K324+(K324*KAPAK!$Q$3))</f>
        <v>70.170087975000001</v>
      </c>
    </row>
    <row r="325" spans="1:12" ht="20.25" thickBot="1">
      <c r="A325" s="185">
        <v>68480209</v>
      </c>
      <c r="B325" s="300">
        <v>8690637981524</v>
      </c>
      <c r="C325" s="185">
        <v>68480209</v>
      </c>
      <c r="D325" s="438" t="s">
        <v>125</v>
      </c>
      <c r="E325" s="529">
        <v>24</v>
      </c>
      <c r="F325" s="529">
        <v>150</v>
      </c>
      <c r="G325" s="429">
        <v>56.68</v>
      </c>
      <c r="H325" s="430">
        <v>11.65</v>
      </c>
      <c r="I325" s="387">
        <f>KAPAK!$O$3</f>
        <v>5</v>
      </c>
      <c r="J325" s="449">
        <v>0.18</v>
      </c>
      <c r="K325" s="642">
        <f t="shared" si="7"/>
        <v>56.13607038</v>
      </c>
      <c r="L325" s="420">
        <f>(K325+(K325*KAPAK!$Q$3))</f>
        <v>70.170087975000001</v>
      </c>
    </row>
    <row r="326" spans="1:12" ht="20.25" thickBot="1">
      <c r="A326" s="185">
        <v>68480217</v>
      </c>
      <c r="B326" s="300">
        <v>8690637981531</v>
      </c>
      <c r="C326" s="185">
        <v>68480217</v>
      </c>
      <c r="D326" s="438" t="s">
        <v>127</v>
      </c>
      <c r="E326" s="529">
        <v>24</v>
      </c>
      <c r="F326" s="529">
        <v>150</v>
      </c>
      <c r="G326" s="429">
        <v>56.68</v>
      </c>
      <c r="H326" s="430">
        <v>11.65</v>
      </c>
      <c r="I326" s="387">
        <f>KAPAK!$O$3</f>
        <v>5</v>
      </c>
      <c r="J326" s="449">
        <v>0.18</v>
      </c>
      <c r="K326" s="642">
        <f t="shared" si="7"/>
        <v>56.13607038</v>
      </c>
      <c r="L326" s="420">
        <f>(K326+(K326*KAPAK!$Q$3))</f>
        <v>70.170087975000001</v>
      </c>
    </row>
    <row r="327" spans="1:12" ht="20.25" thickBot="1">
      <c r="A327" s="185">
        <v>68480226</v>
      </c>
      <c r="B327" s="300">
        <v>8690637981487</v>
      </c>
      <c r="C327" s="185">
        <v>68480226</v>
      </c>
      <c r="D327" s="466" t="s">
        <v>161</v>
      </c>
      <c r="E327" s="529">
        <v>24</v>
      </c>
      <c r="F327" s="529">
        <v>150</v>
      </c>
      <c r="G327" s="429">
        <v>56.68</v>
      </c>
      <c r="H327" s="430">
        <v>11.65</v>
      </c>
      <c r="I327" s="387">
        <f>KAPAK!$O$3</f>
        <v>5</v>
      </c>
      <c r="J327" s="449">
        <v>0.18</v>
      </c>
      <c r="K327" s="642">
        <f t="shared" si="7"/>
        <v>56.13607038</v>
      </c>
      <c r="L327" s="420">
        <f>(K327+(K327*KAPAK!$Q$3))</f>
        <v>70.170087975000001</v>
      </c>
    </row>
    <row r="328" spans="1:12" ht="20.25" thickBot="1">
      <c r="A328" s="129">
        <v>68480219</v>
      </c>
      <c r="B328" s="124">
        <v>8690637981500</v>
      </c>
      <c r="C328" s="185">
        <v>68480219</v>
      </c>
      <c r="D328" s="530" t="s">
        <v>243</v>
      </c>
      <c r="E328" s="529">
        <v>24</v>
      </c>
      <c r="F328" s="529">
        <v>150</v>
      </c>
      <c r="G328" s="429">
        <v>56.68</v>
      </c>
      <c r="H328" s="430">
        <v>11.65</v>
      </c>
      <c r="I328" s="387">
        <f>KAPAK!$O$3</f>
        <v>5</v>
      </c>
      <c r="J328" s="449">
        <v>0.18</v>
      </c>
      <c r="K328" s="642">
        <f t="shared" ref="K328:K337" si="8">(((G328-G328*H328%)-((G328-G328*H328%)*I328%)))*(1+J328)</f>
        <v>56.13607038</v>
      </c>
      <c r="L328" s="420">
        <f>(K328+(K328*KAPAK!$Q$3))</f>
        <v>70.170087975000001</v>
      </c>
    </row>
    <row r="329" spans="1:12" ht="20.25" thickBot="1">
      <c r="A329" s="185">
        <v>68480228</v>
      </c>
      <c r="B329" s="300">
        <v>8690637981517</v>
      </c>
      <c r="C329" s="185">
        <v>68480228</v>
      </c>
      <c r="D329" s="531" t="s">
        <v>318</v>
      </c>
      <c r="E329" s="529">
        <v>24</v>
      </c>
      <c r="F329" s="529">
        <v>150</v>
      </c>
      <c r="G329" s="429">
        <v>56.68</v>
      </c>
      <c r="H329" s="430">
        <v>11.65</v>
      </c>
      <c r="I329" s="387">
        <f>KAPAK!$O$3</f>
        <v>5</v>
      </c>
      <c r="J329" s="449">
        <v>0.18</v>
      </c>
      <c r="K329" s="642">
        <f t="shared" si="8"/>
        <v>56.13607038</v>
      </c>
      <c r="L329" s="420">
        <f>(K329+(K329*KAPAK!$Q$3))</f>
        <v>70.170087975000001</v>
      </c>
    </row>
    <row r="330" spans="1:12" ht="20.25" thickBot="1">
      <c r="A330" s="190">
        <v>69649126</v>
      </c>
      <c r="B330" s="294">
        <v>8683130038338</v>
      </c>
      <c r="C330" s="190">
        <v>69649126</v>
      </c>
      <c r="D330" s="531" t="s">
        <v>805</v>
      </c>
      <c r="E330" s="529">
        <v>24</v>
      </c>
      <c r="F330" s="529">
        <v>150</v>
      </c>
      <c r="G330" s="429">
        <v>56.68</v>
      </c>
      <c r="H330" s="430">
        <v>11.65</v>
      </c>
      <c r="I330" s="387">
        <f>KAPAK!$O$3</f>
        <v>5</v>
      </c>
      <c r="J330" s="449">
        <v>0.18</v>
      </c>
      <c r="K330" s="642">
        <f t="shared" si="8"/>
        <v>56.13607038</v>
      </c>
      <c r="L330" s="420">
        <f>(K330+(K330*KAPAK!$Q$3))</f>
        <v>70.170087975000001</v>
      </c>
    </row>
    <row r="331" spans="1:12" ht="20.25" thickBot="1">
      <c r="A331" s="129">
        <v>68480211</v>
      </c>
      <c r="B331" s="158">
        <v>8690637981555</v>
      </c>
      <c r="C331" s="129">
        <v>68480211</v>
      </c>
      <c r="D331" s="438" t="s">
        <v>123</v>
      </c>
      <c r="E331" s="529">
        <v>24</v>
      </c>
      <c r="F331" s="529">
        <v>150</v>
      </c>
      <c r="G331" s="492">
        <v>56.68</v>
      </c>
      <c r="H331" s="430">
        <v>11.65</v>
      </c>
      <c r="I331" s="387">
        <f>KAPAK!$O$3</f>
        <v>5</v>
      </c>
      <c r="J331" s="449">
        <v>0.18</v>
      </c>
      <c r="K331" s="642">
        <f t="shared" si="8"/>
        <v>56.13607038</v>
      </c>
      <c r="L331" s="420">
        <f>(K331+(K331*KAPAK!$Q$3))</f>
        <v>70.170087975000001</v>
      </c>
    </row>
    <row r="332" spans="1:12" ht="20.25" thickBot="1">
      <c r="A332" s="129">
        <v>68480213</v>
      </c>
      <c r="B332" s="158">
        <v>8690637981562</v>
      </c>
      <c r="C332" s="129">
        <v>68480213</v>
      </c>
      <c r="D332" s="438" t="s">
        <v>122</v>
      </c>
      <c r="E332" s="529">
        <v>24</v>
      </c>
      <c r="F332" s="529">
        <v>150</v>
      </c>
      <c r="G332" s="492">
        <v>56.68</v>
      </c>
      <c r="H332" s="430">
        <v>11.65</v>
      </c>
      <c r="I332" s="387">
        <f>KAPAK!$O$3</f>
        <v>5</v>
      </c>
      <c r="J332" s="449">
        <v>0.18</v>
      </c>
      <c r="K332" s="642">
        <f t="shared" si="8"/>
        <v>56.13607038</v>
      </c>
      <c r="L332" s="420">
        <f>(K332+(K332*KAPAK!$Q$3))</f>
        <v>70.170087975000001</v>
      </c>
    </row>
    <row r="333" spans="1:12" ht="20.25" thickBot="1">
      <c r="A333" s="185">
        <v>68480215</v>
      </c>
      <c r="B333" s="300">
        <v>8690637981548</v>
      </c>
      <c r="C333" s="185">
        <v>68480215</v>
      </c>
      <c r="D333" s="438" t="s">
        <v>124</v>
      </c>
      <c r="E333" s="529">
        <v>24</v>
      </c>
      <c r="F333" s="529">
        <v>150</v>
      </c>
      <c r="G333" s="429">
        <v>56.68</v>
      </c>
      <c r="H333" s="430">
        <v>11.65</v>
      </c>
      <c r="I333" s="387">
        <f>KAPAK!$O$3</f>
        <v>5</v>
      </c>
      <c r="J333" s="449">
        <v>0.18</v>
      </c>
      <c r="K333" s="642">
        <f t="shared" si="8"/>
        <v>56.13607038</v>
      </c>
      <c r="L333" s="420">
        <f>(K333+(K333*KAPAK!$Q$3))</f>
        <v>70.170087975000001</v>
      </c>
    </row>
    <row r="334" spans="1:12" ht="20.25" thickBot="1">
      <c r="A334" s="186">
        <v>68480221</v>
      </c>
      <c r="B334" s="300">
        <v>8690637981470</v>
      </c>
      <c r="C334" s="186">
        <v>68480221</v>
      </c>
      <c r="D334" s="532" t="s">
        <v>162</v>
      </c>
      <c r="E334" s="533">
        <v>24</v>
      </c>
      <c r="F334" s="533">
        <v>150</v>
      </c>
      <c r="G334" s="429">
        <v>56.68</v>
      </c>
      <c r="H334" s="430">
        <v>11.65</v>
      </c>
      <c r="I334" s="387">
        <f>KAPAK!$O$3</f>
        <v>5</v>
      </c>
      <c r="J334" s="437">
        <v>0.18</v>
      </c>
      <c r="K334" s="639">
        <f t="shared" si="8"/>
        <v>56.13607038</v>
      </c>
      <c r="L334" s="389">
        <f>(K334+(K334*KAPAK!$Q$3))</f>
        <v>70.170087975000001</v>
      </c>
    </row>
    <row r="335" spans="1:12" ht="20.25" thickBot="1">
      <c r="A335" s="184">
        <v>68580918</v>
      </c>
      <c r="B335" s="300">
        <v>59086598</v>
      </c>
      <c r="C335" s="184">
        <v>68580918</v>
      </c>
      <c r="D335" s="534" t="s">
        <v>319</v>
      </c>
      <c r="E335" s="528">
        <v>6</v>
      </c>
      <c r="F335" s="528">
        <v>54</v>
      </c>
      <c r="G335" s="429">
        <v>65.41</v>
      </c>
      <c r="H335" s="430">
        <v>6.25</v>
      </c>
      <c r="I335" s="387">
        <f>KAPAK!$O$3</f>
        <v>5</v>
      </c>
      <c r="J335" s="434">
        <v>0.18</v>
      </c>
      <c r="K335" s="638">
        <f t="shared" si="8"/>
        <v>68.741821874999999</v>
      </c>
      <c r="L335" s="398">
        <f>(K335+(K335*KAPAK!$Q$3))</f>
        <v>85.927277343750006</v>
      </c>
    </row>
    <row r="336" spans="1:12" ht="20.25" thickBot="1">
      <c r="A336" s="185">
        <v>68580926</v>
      </c>
      <c r="B336" s="300">
        <v>59086604</v>
      </c>
      <c r="C336" s="185">
        <v>68580926</v>
      </c>
      <c r="D336" s="531" t="s">
        <v>320</v>
      </c>
      <c r="E336" s="529">
        <v>6</v>
      </c>
      <c r="F336" s="529">
        <v>54</v>
      </c>
      <c r="G336" s="429">
        <v>65.41</v>
      </c>
      <c r="H336" s="430">
        <v>6.25</v>
      </c>
      <c r="I336" s="387">
        <f>KAPAK!$O$3</f>
        <v>5</v>
      </c>
      <c r="J336" s="449">
        <v>0.18</v>
      </c>
      <c r="K336" s="642">
        <f t="shared" si="8"/>
        <v>68.741821874999999</v>
      </c>
      <c r="L336" s="420">
        <f>(K336+(K336*KAPAK!$Q$3))</f>
        <v>85.927277343750006</v>
      </c>
    </row>
    <row r="337" spans="1:12" ht="20.25" thickBot="1">
      <c r="A337" s="186">
        <v>68580921</v>
      </c>
      <c r="B337" s="300">
        <v>59086611</v>
      </c>
      <c r="C337" s="186">
        <v>68580921</v>
      </c>
      <c r="D337" s="532" t="s">
        <v>321</v>
      </c>
      <c r="E337" s="533">
        <v>6</v>
      </c>
      <c r="F337" s="533">
        <v>54</v>
      </c>
      <c r="G337" s="429">
        <v>65.41</v>
      </c>
      <c r="H337" s="430">
        <v>6.25</v>
      </c>
      <c r="I337" s="387">
        <f>KAPAK!$O$3</f>
        <v>5</v>
      </c>
      <c r="J337" s="437">
        <v>0.18</v>
      </c>
      <c r="K337" s="639">
        <f t="shared" si="8"/>
        <v>68.741821874999999</v>
      </c>
      <c r="L337" s="389">
        <f>(K337+(K337*KAPAK!$Q$3))</f>
        <v>85.927277343750006</v>
      </c>
    </row>
  </sheetData>
  <mergeCells count="1">
    <mergeCell ref="H1:L1"/>
  </mergeCells>
  <conditionalFormatting sqref="A113">
    <cfRule type="duplicateValues" dxfId="114" priority="3"/>
    <cfRule type="duplicateValues" dxfId="113" priority="4"/>
  </conditionalFormatting>
  <conditionalFormatting sqref="C113">
    <cfRule type="duplicateValues" dxfId="112" priority="1"/>
    <cfRule type="duplicateValues" dxfId="111" priority="2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78C3-E55F-4D2A-8E2B-EC160A8F80F8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302" t="s">
        <v>806</v>
      </c>
      <c r="B1" s="303"/>
      <c r="C1" s="303"/>
      <c r="D1" s="303"/>
      <c r="E1" s="304" t="s">
        <v>807</v>
      </c>
      <c r="F1" s="305" t="s">
        <v>808</v>
      </c>
      <c r="G1" s="305" t="s">
        <v>809</v>
      </c>
      <c r="H1" s="305" t="s">
        <v>810</v>
      </c>
      <c r="I1" s="306" t="s">
        <v>811</v>
      </c>
      <c r="J1" s="307" t="s">
        <v>684</v>
      </c>
    </row>
    <row r="2" spans="1:10" ht="18.75">
      <c r="A2" s="308" t="s">
        <v>812</v>
      </c>
      <c r="B2" s="309" t="s">
        <v>813</v>
      </c>
      <c r="C2" s="310">
        <v>20264032</v>
      </c>
      <c r="D2" s="311" t="s">
        <v>814</v>
      </c>
      <c r="E2" s="312">
        <v>11.8</v>
      </c>
      <c r="F2" s="313">
        <v>24</v>
      </c>
      <c r="G2" s="313">
        <v>27.500000000000004</v>
      </c>
      <c r="H2" s="313">
        <v>27.500000000000004</v>
      </c>
      <c r="I2" s="314">
        <v>30.000000000000004</v>
      </c>
      <c r="J2" s="315">
        <v>1</v>
      </c>
    </row>
    <row r="3" spans="1:10" ht="18.75">
      <c r="A3" s="316" t="s">
        <v>812</v>
      </c>
      <c r="B3" s="317" t="s">
        <v>813</v>
      </c>
      <c r="C3" s="318">
        <v>20264419</v>
      </c>
      <c r="D3" s="319" t="s">
        <v>815</v>
      </c>
      <c r="E3" s="320">
        <v>11.8</v>
      </c>
      <c r="F3" s="321">
        <v>24</v>
      </c>
      <c r="G3" s="321">
        <v>27.500000000000004</v>
      </c>
      <c r="H3" s="321">
        <v>27.500000000000004</v>
      </c>
      <c r="I3" s="322">
        <v>30.000000000000004</v>
      </c>
      <c r="J3" s="315">
        <v>1</v>
      </c>
    </row>
    <row r="4" spans="1:10" ht="18.75">
      <c r="A4" s="316" t="s">
        <v>812</v>
      </c>
      <c r="B4" s="317" t="s">
        <v>813</v>
      </c>
      <c r="C4" s="318">
        <v>20264420</v>
      </c>
      <c r="D4" s="319" t="s">
        <v>816</v>
      </c>
      <c r="E4" s="320">
        <v>11.8</v>
      </c>
      <c r="F4" s="321">
        <v>24</v>
      </c>
      <c r="G4" s="321">
        <v>27.500000000000004</v>
      </c>
      <c r="H4" s="321">
        <v>27.500000000000004</v>
      </c>
      <c r="I4" s="322">
        <v>30.000000000000004</v>
      </c>
      <c r="J4" s="315">
        <v>1</v>
      </c>
    </row>
    <row r="5" spans="1:10" ht="18.75">
      <c r="A5" s="316" t="s">
        <v>812</v>
      </c>
      <c r="B5" s="317" t="s">
        <v>813</v>
      </c>
      <c r="C5" s="318">
        <v>20292359</v>
      </c>
      <c r="D5" s="319" t="s">
        <v>817</v>
      </c>
      <c r="E5" s="320">
        <v>11.8</v>
      </c>
      <c r="F5" s="321">
        <v>24</v>
      </c>
      <c r="G5" s="321">
        <v>27.500000000000004</v>
      </c>
      <c r="H5" s="321">
        <v>27.500000000000004</v>
      </c>
      <c r="I5" s="322">
        <v>30.000000000000004</v>
      </c>
      <c r="J5" s="315">
        <v>1</v>
      </c>
    </row>
    <row r="6" spans="1:10" ht="18.75">
      <c r="A6" s="316" t="s">
        <v>812</v>
      </c>
      <c r="B6" s="317" t="s">
        <v>813</v>
      </c>
      <c r="C6" s="318">
        <v>20292362</v>
      </c>
      <c r="D6" s="319" t="s">
        <v>818</v>
      </c>
      <c r="E6" s="320">
        <v>11.8</v>
      </c>
      <c r="F6" s="321">
        <v>24</v>
      </c>
      <c r="G6" s="321">
        <v>27.500000000000004</v>
      </c>
      <c r="H6" s="321">
        <v>27.500000000000004</v>
      </c>
      <c r="I6" s="322">
        <v>30.000000000000004</v>
      </c>
      <c r="J6" s="315">
        <v>1</v>
      </c>
    </row>
    <row r="7" spans="1:10" ht="18.75">
      <c r="A7" s="316" t="s">
        <v>812</v>
      </c>
      <c r="B7" s="317" t="s">
        <v>813</v>
      </c>
      <c r="C7" s="318">
        <v>20292365</v>
      </c>
      <c r="D7" s="319" t="s">
        <v>819</v>
      </c>
      <c r="E7" s="320">
        <v>11.8</v>
      </c>
      <c r="F7" s="321">
        <v>24</v>
      </c>
      <c r="G7" s="321">
        <v>27.500000000000004</v>
      </c>
      <c r="H7" s="321">
        <v>27.500000000000004</v>
      </c>
      <c r="I7" s="322">
        <v>30.000000000000004</v>
      </c>
      <c r="J7" s="315">
        <v>1</v>
      </c>
    </row>
    <row r="8" spans="1:10" ht="18.75">
      <c r="A8" s="316" t="s">
        <v>812</v>
      </c>
      <c r="B8" s="317" t="s">
        <v>813</v>
      </c>
      <c r="C8" s="318">
        <v>21002386</v>
      </c>
      <c r="D8" s="319" t="s">
        <v>820</v>
      </c>
      <c r="E8" s="320">
        <v>11.8</v>
      </c>
      <c r="F8" s="321">
        <v>24</v>
      </c>
      <c r="G8" s="321">
        <v>27.500000000000004</v>
      </c>
      <c r="H8" s="321">
        <v>27.500000000000004</v>
      </c>
      <c r="I8" s="322">
        <v>30.000000000000004</v>
      </c>
      <c r="J8" s="315">
        <v>1</v>
      </c>
    </row>
    <row r="9" spans="1:10" ht="18.75">
      <c r="A9" s="316" t="s">
        <v>812</v>
      </c>
      <c r="B9" s="317" t="s">
        <v>813</v>
      </c>
      <c r="C9" s="318">
        <v>21004809</v>
      </c>
      <c r="D9" s="319" t="s">
        <v>821</v>
      </c>
      <c r="E9" s="320">
        <v>11.8</v>
      </c>
      <c r="F9" s="321">
        <v>24</v>
      </c>
      <c r="G9" s="321">
        <v>27.500000000000004</v>
      </c>
      <c r="H9" s="321">
        <v>27.500000000000004</v>
      </c>
      <c r="I9" s="322">
        <v>30.000000000000004</v>
      </c>
      <c r="J9" s="315">
        <v>1</v>
      </c>
    </row>
    <row r="10" spans="1:10" ht="18.75">
      <c r="A10" s="316" t="s">
        <v>812</v>
      </c>
      <c r="B10" s="317" t="s">
        <v>813</v>
      </c>
      <c r="C10" s="318">
        <v>67129108</v>
      </c>
      <c r="D10" s="319" t="s">
        <v>822</v>
      </c>
      <c r="E10" s="320">
        <v>11.8</v>
      </c>
      <c r="F10" s="321">
        <v>24</v>
      </c>
      <c r="G10" s="321">
        <v>27.500000000000004</v>
      </c>
      <c r="H10" s="321">
        <v>27.500000000000004</v>
      </c>
      <c r="I10" s="322">
        <v>30.000000000000004</v>
      </c>
      <c r="J10" s="315">
        <v>1</v>
      </c>
    </row>
    <row r="11" spans="1:10" ht="18.75">
      <c r="A11" s="316" t="s">
        <v>812</v>
      </c>
      <c r="B11" s="317" t="s">
        <v>813</v>
      </c>
      <c r="C11" s="318">
        <v>67129110</v>
      </c>
      <c r="D11" s="319" t="s">
        <v>823</v>
      </c>
      <c r="E11" s="320">
        <v>11.8</v>
      </c>
      <c r="F11" s="321">
        <v>24</v>
      </c>
      <c r="G11" s="321">
        <v>27.500000000000004</v>
      </c>
      <c r="H11" s="321">
        <v>27.500000000000004</v>
      </c>
      <c r="I11" s="322">
        <v>30.000000000000004</v>
      </c>
      <c r="J11" s="315">
        <v>1</v>
      </c>
    </row>
    <row r="12" spans="1:10" ht="18.75">
      <c r="A12" s="316" t="s">
        <v>812</v>
      </c>
      <c r="B12" s="317" t="s">
        <v>813</v>
      </c>
      <c r="C12" s="318">
        <v>67129112</v>
      </c>
      <c r="D12" s="319" t="s">
        <v>824</v>
      </c>
      <c r="E12" s="320">
        <v>11.8</v>
      </c>
      <c r="F12" s="321">
        <v>24</v>
      </c>
      <c r="G12" s="321">
        <v>27.500000000000004</v>
      </c>
      <c r="H12" s="321">
        <v>27.500000000000004</v>
      </c>
      <c r="I12" s="322">
        <v>30.000000000000004</v>
      </c>
      <c r="J12" s="315">
        <v>1</v>
      </c>
    </row>
    <row r="13" spans="1:10" ht="18.75">
      <c r="A13" s="316" t="s">
        <v>812</v>
      </c>
      <c r="B13" s="317" t="s">
        <v>813</v>
      </c>
      <c r="C13" s="318">
        <v>21002383</v>
      </c>
      <c r="D13" s="319" t="s">
        <v>825</v>
      </c>
      <c r="E13" s="320">
        <v>11.8</v>
      </c>
      <c r="F13" s="321">
        <v>24</v>
      </c>
      <c r="G13" s="321">
        <v>27.500000000000004</v>
      </c>
      <c r="H13" s="321">
        <v>27.500000000000004</v>
      </c>
      <c r="I13" s="322">
        <v>30.000000000000004</v>
      </c>
      <c r="J13" s="315">
        <v>1</v>
      </c>
    </row>
    <row r="14" spans="1:10" ht="18.75">
      <c r="A14" s="316" t="s">
        <v>812</v>
      </c>
      <c r="B14" s="317" t="s">
        <v>813</v>
      </c>
      <c r="C14" s="318">
        <v>21004808</v>
      </c>
      <c r="D14" s="319" t="s">
        <v>826</v>
      </c>
      <c r="E14" s="320">
        <v>11.8</v>
      </c>
      <c r="F14" s="321">
        <v>24</v>
      </c>
      <c r="G14" s="321">
        <v>27.500000000000004</v>
      </c>
      <c r="H14" s="321">
        <v>27.500000000000004</v>
      </c>
      <c r="I14" s="322">
        <v>30.000000000000004</v>
      </c>
      <c r="J14" s="315">
        <v>1</v>
      </c>
    </row>
    <row r="15" spans="1:10" ht="18.75">
      <c r="A15" s="316" t="s">
        <v>812</v>
      </c>
      <c r="B15" s="317" t="s">
        <v>813</v>
      </c>
      <c r="C15" s="318">
        <v>67474578</v>
      </c>
      <c r="D15" s="319" t="s">
        <v>827</v>
      </c>
      <c r="E15" s="320">
        <v>11.8</v>
      </c>
      <c r="F15" s="321">
        <v>24</v>
      </c>
      <c r="G15" s="321">
        <v>27.500000000000004</v>
      </c>
      <c r="H15" s="321">
        <v>27.500000000000004</v>
      </c>
      <c r="I15" s="322">
        <v>30.000000000000004</v>
      </c>
      <c r="J15" s="315">
        <v>1</v>
      </c>
    </row>
    <row r="16" spans="1:10" ht="18.75">
      <c r="A16" s="316" t="s">
        <v>812</v>
      </c>
      <c r="B16" s="317" t="s">
        <v>813</v>
      </c>
      <c r="C16" s="318">
        <v>67476103</v>
      </c>
      <c r="D16" s="319" t="s">
        <v>828</v>
      </c>
      <c r="E16" s="320">
        <v>11.8</v>
      </c>
      <c r="F16" s="321">
        <v>24</v>
      </c>
      <c r="G16" s="321">
        <v>27.500000000000004</v>
      </c>
      <c r="H16" s="321">
        <v>27.500000000000004</v>
      </c>
      <c r="I16" s="322">
        <v>30.000000000000004</v>
      </c>
      <c r="J16" s="315">
        <v>1</v>
      </c>
    </row>
    <row r="17" spans="1:10" ht="18.75">
      <c r="A17" s="316" t="s">
        <v>812</v>
      </c>
      <c r="B17" s="317" t="s">
        <v>813</v>
      </c>
      <c r="C17" s="318">
        <v>67255828</v>
      </c>
      <c r="D17" s="319" t="s">
        <v>829</v>
      </c>
      <c r="E17" s="320">
        <v>11.8</v>
      </c>
      <c r="F17" s="321">
        <v>24</v>
      </c>
      <c r="G17" s="321">
        <v>27.500000000000004</v>
      </c>
      <c r="H17" s="321">
        <v>27.500000000000004</v>
      </c>
      <c r="I17" s="322">
        <v>30.000000000000004</v>
      </c>
      <c r="J17" s="315">
        <v>1</v>
      </c>
    </row>
    <row r="18" spans="1:10" ht="18.75">
      <c r="A18" s="316" t="s">
        <v>812</v>
      </c>
      <c r="B18" s="317" t="s">
        <v>813</v>
      </c>
      <c r="C18" s="318">
        <v>68812340</v>
      </c>
      <c r="D18" s="319" t="s">
        <v>830</v>
      </c>
      <c r="E18" s="320">
        <v>11.8</v>
      </c>
      <c r="F18" s="321">
        <v>24</v>
      </c>
      <c r="G18" s="321">
        <v>27.500000000000004</v>
      </c>
      <c r="H18" s="321">
        <v>27.500000000000004</v>
      </c>
      <c r="I18" s="322">
        <v>30.000000000000004</v>
      </c>
      <c r="J18" s="315">
        <v>1</v>
      </c>
    </row>
    <row r="19" spans="1:10" ht="18.75">
      <c r="A19" s="316" t="s">
        <v>812</v>
      </c>
      <c r="B19" s="317" t="s">
        <v>813</v>
      </c>
      <c r="C19" s="318">
        <v>68819747</v>
      </c>
      <c r="D19" s="319" t="s">
        <v>831</v>
      </c>
      <c r="E19" s="320">
        <v>11.8</v>
      </c>
      <c r="F19" s="321">
        <v>24</v>
      </c>
      <c r="G19" s="321">
        <v>27.500000000000004</v>
      </c>
      <c r="H19" s="321">
        <v>27.500000000000004</v>
      </c>
      <c r="I19" s="322">
        <v>30.000000000000004</v>
      </c>
      <c r="J19" s="315">
        <v>1</v>
      </c>
    </row>
    <row r="20" spans="1:10" ht="18.75">
      <c r="A20" s="316" t="s">
        <v>812</v>
      </c>
      <c r="B20" s="317" t="s">
        <v>813</v>
      </c>
      <c r="C20" s="318">
        <v>68832485</v>
      </c>
      <c r="D20" s="319" t="s">
        <v>832</v>
      </c>
      <c r="E20" s="320">
        <v>11.8</v>
      </c>
      <c r="F20" s="321">
        <v>24</v>
      </c>
      <c r="G20" s="321">
        <v>27.500000000000004</v>
      </c>
      <c r="H20" s="321">
        <v>27.500000000000004</v>
      </c>
      <c r="I20" s="322">
        <v>30.000000000000004</v>
      </c>
      <c r="J20" s="315">
        <v>1</v>
      </c>
    </row>
    <row r="21" spans="1:10" ht="18.75">
      <c r="A21" s="316" t="s">
        <v>812</v>
      </c>
      <c r="B21" s="317" t="s">
        <v>813</v>
      </c>
      <c r="C21" s="318">
        <v>68832525</v>
      </c>
      <c r="D21" s="319" t="s">
        <v>833</v>
      </c>
      <c r="E21" s="320">
        <v>11.8</v>
      </c>
      <c r="F21" s="321">
        <v>24</v>
      </c>
      <c r="G21" s="321">
        <v>27.500000000000004</v>
      </c>
      <c r="H21" s="321">
        <v>27.500000000000004</v>
      </c>
      <c r="I21" s="322">
        <v>30.000000000000004</v>
      </c>
      <c r="J21" s="315">
        <v>1</v>
      </c>
    </row>
    <row r="22" spans="1:10" ht="18.75">
      <c r="A22" s="316" t="s">
        <v>834</v>
      </c>
      <c r="B22" s="317" t="s">
        <v>813</v>
      </c>
      <c r="C22" s="318">
        <v>68381721</v>
      </c>
      <c r="D22" s="319" t="s">
        <v>835</v>
      </c>
      <c r="E22" s="320">
        <v>11.8</v>
      </c>
      <c r="F22" s="321">
        <v>24</v>
      </c>
      <c r="G22" s="321">
        <v>27.500000000000004</v>
      </c>
      <c r="H22" s="321">
        <v>27.500000000000004</v>
      </c>
      <c r="I22" s="322">
        <v>30.000000000000004</v>
      </c>
      <c r="J22" s="315">
        <v>1</v>
      </c>
    </row>
    <row r="23" spans="1:10" ht="18.75">
      <c r="A23" s="316" t="s">
        <v>836</v>
      </c>
      <c r="B23" s="317" t="s">
        <v>813</v>
      </c>
      <c r="C23" s="318">
        <v>68380786</v>
      </c>
      <c r="D23" s="319" t="s">
        <v>837</v>
      </c>
      <c r="E23" s="320">
        <v>11.8</v>
      </c>
      <c r="F23" s="321">
        <v>24</v>
      </c>
      <c r="G23" s="321">
        <v>27.500000000000004</v>
      </c>
      <c r="H23" s="321">
        <v>27.500000000000004</v>
      </c>
      <c r="I23" s="322">
        <v>30.000000000000004</v>
      </c>
      <c r="J23" s="315">
        <v>1</v>
      </c>
    </row>
    <row r="24" spans="1:10" ht="18.75">
      <c r="A24" s="316" t="s">
        <v>836</v>
      </c>
      <c r="B24" s="317" t="s">
        <v>813</v>
      </c>
      <c r="C24" s="318">
        <v>69651449</v>
      </c>
      <c r="D24" s="319" t="s">
        <v>838</v>
      </c>
      <c r="E24" s="320">
        <v>11.8</v>
      </c>
      <c r="F24" s="321">
        <v>24</v>
      </c>
      <c r="G24" s="321">
        <v>27.500000000000004</v>
      </c>
      <c r="H24" s="321">
        <v>27.500000000000004</v>
      </c>
      <c r="I24" s="322">
        <v>30.000000000000004</v>
      </c>
      <c r="J24" s="315">
        <v>1</v>
      </c>
    </row>
    <row r="25" spans="1:10" ht="18.75">
      <c r="A25" s="316" t="s">
        <v>836</v>
      </c>
      <c r="B25" s="317" t="s">
        <v>813</v>
      </c>
      <c r="C25" s="318">
        <v>69651447</v>
      </c>
      <c r="D25" s="319" t="s">
        <v>839</v>
      </c>
      <c r="E25" s="320">
        <v>11.8</v>
      </c>
      <c r="F25" s="321">
        <v>24</v>
      </c>
      <c r="G25" s="321">
        <v>27.500000000000004</v>
      </c>
      <c r="H25" s="321">
        <v>27.500000000000004</v>
      </c>
      <c r="I25" s="322">
        <v>30.000000000000004</v>
      </c>
      <c r="J25" s="315">
        <v>1</v>
      </c>
    </row>
    <row r="26" spans="1:10" ht="18.75">
      <c r="A26" s="316" t="s">
        <v>836</v>
      </c>
      <c r="B26" s="317" t="s">
        <v>813</v>
      </c>
      <c r="C26" s="318">
        <v>69651451</v>
      </c>
      <c r="D26" s="319" t="s">
        <v>840</v>
      </c>
      <c r="E26" s="320">
        <v>11.8</v>
      </c>
      <c r="F26" s="321">
        <v>24</v>
      </c>
      <c r="G26" s="321">
        <v>27.500000000000004</v>
      </c>
      <c r="H26" s="321">
        <v>27.500000000000004</v>
      </c>
      <c r="I26" s="322">
        <v>30.000000000000004</v>
      </c>
      <c r="J26" s="315">
        <v>1</v>
      </c>
    </row>
    <row r="27" spans="1:10" ht="18.75">
      <c r="A27" s="316" t="s">
        <v>841</v>
      </c>
      <c r="B27" s="317" t="s">
        <v>842</v>
      </c>
      <c r="C27" s="318">
        <v>20264022</v>
      </c>
      <c r="D27" s="319" t="s">
        <v>843</v>
      </c>
      <c r="E27" s="320">
        <v>11.8</v>
      </c>
      <c r="F27" s="321">
        <v>15</v>
      </c>
      <c r="G27" s="321">
        <v>18</v>
      </c>
      <c r="H27" s="321">
        <v>18</v>
      </c>
      <c r="I27" s="322">
        <v>22.000000000000004</v>
      </c>
      <c r="J27" s="315">
        <v>1</v>
      </c>
    </row>
    <row r="28" spans="1:10" ht="18.75">
      <c r="A28" s="316" t="s">
        <v>841</v>
      </c>
      <c r="B28" s="317" t="s">
        <v>842</v>
      </c>
      <c r="C28" s="318">
        <v>20264425</v>
      </c>
      <c r="D28" s="319" t="s">
        <v>844</v>
      </c>
      <c r="E28" s="320">
        <v>11.8</v>
      </c>
      <c r="F28" s="321">
        <v>15</v>
      </c>
      <c r="G28" s="321">
        <v>18</v>
      </c>
      <c r="H28" s="321">
        <v>18</v>
      </c>
      <c r="I28" s="322">
        <v>22.000000000000004</v>
      </c>
      <c r="J28" s="315">
        <v>1</v>
      </c>
    </row>
    <row r="29" spans="1:10" ht="18.75">
      <c r="A29" s="316" t="s">
        <v>841</v>
      </c>
      <c r="B29" s="317" t="s">
        <v>842</v>
      </c>
      <c r="C29" s="318">
        <v>20293124</v>
      </c>
      <c r="D29" s="319" t="s">
        <v>845</v>
      </c>
      <c r="E29" s="320">
        <v>11.8</v>
      </c>
      <c r="F29" s="321">
        <v>15</v>
      </c>
      <c r="G29" s="321">
        <v>18</v>
      </c>
      <c r="H29" s="321">
        <v>18</v>
      </c>
      <c r="I29" s="322">
        <v>22.000000000000004</v>
      </c>
      <c r="J29" s="315">
        <v>1</v>
      </c>
    </row>
    <row r="30" spans="1:10" ht="18.75">
      <c r="A30" s="316" t="s">
        <v>841</v>
      </c>
      <c r="B30" s="317" t="s">
        <v>842</v>
      </c>
      <c r="C30" s="318">
        <v>21004815</v>
      </c>
      <c r="D30" s="319" t="s">
        <v>846</v>
      </c>
      <c r="E30" s="320">
        <v>11.8</v>
      </c>
      <c r="F30" s="321">
        <v>15</v>
      </c>
      <c r="G30" s="321">
        <v>18</v>
      </c>
      <c r="H30" s="321">
        <v>18</v>
      </c>
      <c r="I30" s="322">
        <v>22.000000000000004</v>
      </c>
      <c r="J30" s="315">
        <v>1</v>
      </c>
    </row>
    <row r="31" spans="1:10" ht="18.75">
      <c r="A31" s="316" t="s">
        <v>841</v>
      </c>
      <c r="B31" s="317" t="s">
        <v>842</v>
      </c>
      <c r="C31" s="318">
        <v>21004818</v>
      </c>
      <c r="D31" s="319" t="s">
        <v>847</v>
      </c>
      <c r="E31" s="320">
        <v>11.8</v>
      </c>
      <c r="F31" s="321">
        <v>15</v>
      </c>
      <c r="G31" s="321">
        <v>18</v>
      </c>
      <c r="H31" s="321">
        <v>18</v>
      </c>
      <c r="I31" s="322">
        <v>22.000000000000004</v>
      </c>
      <c r="J31" s="315">
        <v>1</v>
      </c>
    </row>
    <row r="32" spans="1:10" ht="18.75">
      <c r="A32" s="316" t="s">
        <v>841</v>
      </c>
      <c r="B32" s="317" t="s">
        <v>842</v>
      </c>
      <c r="C32" s="318">
        <v>32010842</v>
      </c>
      <c r="D32" s="319" t="s">
        <v>848</v>
      </c>
      <c r="E32" s="320">
        <v>11.8</v>
      </c>
      <c r="F32" s="321">
        <v>15</v>
      </c>
      <c r="G32" s="321">
        <v>18</v>
      </c>
      <c r="H32" s="321">
        <v>18</v>
      </c>
      <c r="I32" s="322">
        <v>22.000000000000004</v>
      </c>
      <c r="J32" s="315">
        <v>1</v>
      </c>
    </row>
    <row r="33" spans="1:10" ht="18.75">
      <c r="A33" s="316" t="s">
        <v>841</v>
      </c>
      <c r="B33" s="317" t="s">
        <v>842</v>
      </c>
      <c r="C33" s="318">
        <v>67071920</v>
      </c>
      <c r="D33" s="319" t="s">
        <v>849</v>
      </c>
      <c r="E33" s="320">
        <v>11.8</v>
      </c>
      <c r="F33" s="321">
        <v>15</v>
      </c>
      <c r="G33" s="321">
        <v>18</v>
      </c>
      <c r="H33" s="321">
        <v>18</v>
      </c>
      <c r="I33" s="322">
        <v>22.000000000000004</v>
      </c>
      <c r="J33" s="315">
        <v>1</v>
      </c>
    </row>
    <row r="34" spans="1:10" ht="18.75">
      <c r="A34" s="316" t="s">
        <v>841</v>
      </c>
      <c r="B34" s="317" t="s">
        <v>842</v>
      </c>
      <c r="C34" s="318">
        <v>67071922</v>
      </c>
      <c r="D34" s="319" t="s">
        <v>850</v>
      </c>
      <c r="E34" s="320">
        <v>11.8</v>
      </c>
      <c r="F34" s="321">
        <v>15</v>
      </c>
      <c r="G34" s="321">
        <v>18</v>
      </c>
      <c r="H34" s="321">
        <v>18</v>
      </c>
      <c r="I34" s="322">
        <v>22.000000000000004</v>
      </c>
      <c r="J34" s="315">
        <v>1</v>
      </c>
    </row>
    <row r="35" spans="1:10" ht="18.75">
      <c r="A35" s="316" t="s">
        <v>841</v>
      </c>
      <c r="B35" s="317" t="s">
        <v>842</v>
      </c>
      <c r="C35" s="318">
        <v>67194173</v>
      </c>
      <c r="D35" s="319" t="s">
        <v>851</v>
      </c>
      <c r="E35" s="320">
        <v>11.8</v>
      </c>
      <c r="F35" s="321">
        <v>15</v>
      </c>
      <c r="G35" s="321">
        <v>18</v>
      </c>
      <c r="H35" s="321">
        <v>18</v>
      </c>
      <c r="I35" s="322">
        <v>22.000000000000004</v>
      </c>
      <c r="J35" s="315">
        <v>1</v>
      </c>
    </row>
    <row r="36" spans="1:10" ht="18.75">
      <c r="A36" s="316" t="s">
        <v>841</v>
      </c>
      <c r="B36" s="317" t="s">
        <v>842</v>
      </c>
      <c r="C36" s="318">
        <v>67197754</v>
      </c>
      <c r="D36" s="319" t="s">
        <v>852</v>
      </c>
      <c r="E36" s="320">
        <v>11.8</v>
      </c>
      <c r="F36" s="321">
        <v>15</v>
      </c>
      <c r="G36" s="321">
        <v>18</v>
      </c>
      <c r="H36" s="321">
        <v>18</v>
      </c>
      <c r="I36" s="322">
        <v>22.000000000000004</v>
      </c>
      <c r="J36" s="315">
        <v>1</v>
      </c>
    </row>
    <row r="37" spans="1:10" ht="18.75">
      <c r="A37" s="316" t="s">
        <v>841</v>
      </c>
      <c r="B37" s="317" t="s">
        <v>842</v>
      </c>
      <c r="C37" s="318">
        <v>67499567</v>
      </c>
      <c r="D37" s="319" t="s">
        <v>853</v>
      </c>
      <c r="E37" s="320">
        <v>11.8</v>
      </c>
      <c r="F37" s="321">
        <v>15</v>
      </c>
      <c r="G37" s="321">
        <v>18</v>
      </c>
      <c r="H37" s="321">
        <v>18</v>
      </c>
      <c r="I37" s="322">
        <v>22.000000000000004</v>
      </c>
      <c r="J37" s="315">
        <v>1</v>
      </c>
    </row>
    <row r="38" spans="1:10" ht="18.75">
      <c r="A38" s="316" t="s">
        <v>841</v>
      </c>
      <c r="B38" s="317" t="s">
        <v>842</v>
      </c>
      <c r="C38" s="318">
        <v>67500883</v>
      </c>
      <c r="D38" s="319" t="s">
        <v>854</v>
      </c>
      <c r="E38" s="320">
        <v>11.8</v>
      </c>
      <c r="F38" s="321">
        <v>15</v>
      </c>
      <c r="G38" s="321">
        <v>18</v>
      </c>
      <c r="H38" s="321">
        <v>18</v>
      </c>
      <c r="I38" s="322">
        <v>22.000000000000004</v>
      </c>
      <c r="J38" s="315">
        <v>1</v>
      </c>
    </row>
    <row r="39" spans="1:10" ht="18.75">
      <c r="A39" s="316" t="s">
        <v>841</v>
      </c>
      <c r="B39" s="317" t="s">
        <v>842</v>
      </c>
      <c r="C39" s="318">
        <v>67794498</v>
      </c>
      <c r="D39" s="319" t="s">
        <v>855</v>
      </c>
      <c r="E39" s="320">
        <v>11.8</v>
      </c>
      <c r="F39" s="321">
        <v>15</v>
      </c>
      <c r="G39" s="321">
        <v>18</v>
      </c>
      <c r="H39" s="321">
        <v>18</v>
      </c>
      <c r="I39" s="322">
        <v>22.000000000000004</v>
      </c>
      <c r="J39" s="315">
        <v>1</v>
      </c>
    </row>
    <row r="40" spans="1:10" ht="18.75">
      <c r="A40" s="316" t="s">
        <v>841</v>
      </c>
      <c r="B40" s="317" t="s">
        <v>842</v>
      </c>
      <c r="C40" s="318">
        <v>67793860</v>
      </c>
      <c r="D40" s="319" t="s">
        <v>856</v>
      </c>
      <c r="E40" s="320">
        <v>11.8</v>
      </c>
      <c r="F40" s="321">
        <v>15</v>
      </c>
      <c r="G40" s="321">
        <v>18</v>
      </c>
      <c r="H40" s="321">
        <v>18</v>
      </c>
      <c r="I40" s="322">
        <v>22.000000000000004</v>
      </c>
      <c r="J40" s="315">
        <v>1</v>
      </c>
    </row>
    <row r="41" spans="1:10" ht="18.75">
      <c r="A41" s="316" t="s">
        <v>841</v>
      </c>
      <c r="B41" s="317" t="s">
        <v>842</v>
      </c>
      <c r="C41" s="318">
        <v>67793862</v>
      </c>
      <c r="D41" s="319" t="s">
        <v>857</v>
      </c>
      <c r="E41" s="320">
        <v>11.8</v>
      </c>
      <c r="F41" s="321">
        <v>15</v>
      </c>
      <c r="G41" s="321">
        <v>18</v>
      </c>
      <c r="H41" s="321">
        <v>18</v>
      </c>
      <c r="I41" s="322">
        <v>22.000000000000004</v>
      </c>
      <c r="J41" s="315">
        <v>1</v>
      </c>
    </row>
    <row r="42" spans="1:10" ht="18.75">
      <c r="A42" s="316" t="s">
        <v>841</v>
      </c>
      <c r="B42" s="317" t="s">
        <v>842</v>
      </c>
      <c r="C42" s="318">
        <v>67793867</v>
      </c>
      <c r="D42" s="319" t="s">
        <v>858</v>
      </c>
      <c r="E42" s="320">
        <v>11.8</v>
      </c>
      <c r="F42" s="321">
        <v>15</v>
      </c>
      <c r="G42" s="321">
        <v>18</v>
      </c>
      <c r="H42" s="321">
        <v>18</v>
      </c>
      <c r="I42" s="322">
        <v>22.000000000000004</v>
      </c>
      <c r="J42" s="315">
        <v>1</v>
      </c>
    </row>
    <row r="43" spans="1:10" ht="18.75">
      <c r="A43" s="316" t="s">
        <v>841</v>
      </c>
      <c r="B43" s="317" t="s">
        <v>842</v>
      </c>
      <c r="C43" s="318">
        <v>67793857</v>
      </c>
      <c r="D43" s="319" t="s">
        <v>859</v>
      </c>
      <c r="E43" s="320">
        <v>11.8</v>
      </c>
      <c r="F43" s="321">
        <v>15</v>
      </c>
      <c r="G43" s="321">
        <v>18</v>
      </c>
      <c r="H43" s="321">
        <v>18</v>
      </c>
      <c r="I43" s="322">
        <v>22.000000000000004</v>
      </c>
      <c r="J43" s="315">
        <v>1</v>
      </c>
    </row>
    <row r="44" spans="1:10" ht="18.75">
      <c r="A44" s="316" t="s">
        <v>841</v>
      </c>
      <c r="B44" s="317" t="s">
        <v>842</v>
      </c>
      <c r="C44" s="318">
        <v>67793853</v>
      </c>
      <c r="D44" s="319" t="s">
        <v>860</v>
      </c>
      <c r="E44" s="320">
        <v>11.8</v>
      </c>
      <c r="F44" s="321">
        <v>15</v>
      </c>
      <c r="G44" s="321">
        <v>18</v>
      </c>
      <c r="H44" s="321">
        <v>18</v>
      </c>
      <c r="I44" s="322">
        <v>22.000000000000004</v>
      </c>
      <c r="J44" s="315">
        <v>1</v>
      </c>
    </row>
    <row r="45" spans="1:10" ht="18.75">
      <c r="A45" s="316" t="s">
        <v>841</v>
      </c>
      <c r="B45" s="317" t="s">
        <v>842</v>
      </c>
      <c r="C45" s="318">
        <v>67793865</v>
      </c>
      <c r="D45" s="319" t="s">
        <v>861</v>
      </c>
      <c r="E45" s="320">
        <v>11.8</v>
      </c>
      <c r="F45" s="321">
        <v>15</v>
      </c>
      <c r="G45" s="321">
        <v>18</v>
      </c>
      <c r="H45" s="321">
        <v>18</v>
      </c>
      <c r="I45" s="322">
        <v>22.000000000000004</v>
      </c>
      <c r="J45" s="315">
        <v>1</v>
      </c>
    </row>
    <row r="46" spans="1:10" ht="18.75">
      <c r="A46" s="316" t="s">
        <v>841</v>
      </c>
      <c r="B46" s="317" t="s">
        <v>842</v>
      </c>
      <c r="C46" s="318">
        <v>67793855</v>
      </c>
      <c r="D46" s="319" t="s">
        <v>862</v>
      </c>
      <c r="E46" s="320">
        <v>11.8</v>
      </c>
      <c r="F46" s="321">
        <v>15</v>
      </c>
      <c r="G46" s="321">
        <v>18</v>
      </c>
      <c r="H46" s="321">
        <v>18</v>
      </c>
      <c r="I46" s="322">
        <v>22.000000000000004</v>
      </c>
      <c r="J46" s="315">
        <v>1</v>
      </c>
    </row>
    <row r="47" spans="1:10" ht="18.75">
      <c r="A47" s="316" t="s">
        <v>841</v>
      </c>
      <c r="B47" s="317" t="s">
        <v>842</v>
      </c>
      <c r="C47" s="318">
        <v>68225181</v>
      </c>
      <c r="D47" s="319" t="s">
        <v>863</v>
      </c>
      <c r="E47" s="320">
        <v>11.8</v>
      </c>
      <c r="F47" s="321">
        <v>15</v>
      </c>
      <c r="G47" s="321">
        <v>18</v>
      </c>
      <c r="H47" s="321">
        <v>18</v>
      </c>
      <c r="I47" s="322">
        <v>22.000000000000004</v>
      </c>
      <c r="J47" s="315">
        <v>1</v>
      </c>
    </row>
    <row r="48" spans="1:10" ht="18.75">
      <c r="A48" s="316" t="s">
        <v>841</v>
      </c>
      <c r="B48" s="317" t="s">
        <v>842</v>
      </c>
      <c r="C48" s="318">
        <v>68225179</v>
      </c>
      <c r="D48" s="319" t="s">
        <v>864</v>
      </c>
      <c r="E48" s="320">
        <v>11.8</v>
      </c>
      <c r="F48" s="321">
        <v>15</v>
      </c>
      <c r="G48" s="321">
        <v>18</v>
      </c>
      <c r="H48" s="321">
        <v>18</v>
      </c>
      <c r="I48" s="322">
        <v>22.000000000000004</v>
      </c>
      <c r="J48" s="315">
        <v>1</v>
      </c>
    </row>
    <row r="49" spans="1:10" ht="18.75">
      <c r="A49" s="316" t="s">
        <v>841</v>
      </c>
      <c r="B49" s="317" t="s">
        <v>842</v>
      </c>
      <c r="C49" s="318">
        <v>68584181</v>
      </c>
      <c r="D49" s="319" t="s">
        <v>865</v>
      </c>
      <c r="E49" s="320">
        <v>11.8</v>
      </c>
      <c r="F49" s="321">
        <v>15</v>
      </c>
      <c r="G49" s="321">
        <v>18</v>
      </c>
      <c r="H49" s="321">
        <v>18</v>
      </c>
      <c r="I49" s="322">
        <v>22.000000000000004</v>
      </c>
      <c r="J49" s="315">
        <v>1</v>
      </c>
    </row>
    <row r="50" spans="1:10" ht="18.75">
      <c r="A50" s="316" t="s">
        <v>841</v>
      </c>
      <c r="B50" s="317" t="s">
        <v>842</v>
      </c>
      <c r="C50" s="318">
        <v>68580015</v>
      </c>
      <c r="D50" s="319" t="s">
        <v>866</v>
      </c>
      <c r="E50" s="320">
        <v>11.8</v>
      </c>
      <c r="F50" s="321">
        <v>15</v>
      </c>
      <c r="G50" s="321">
        <v>18</v>
      </c>
      <c r="H50" s="321">
        <v>18</v>
      </c>
      <c r="I50" s="322">
        <v>22.000000000000004</v>
      </c>
      <c r="J50" s="315">
        <v>1</v>
      </c>
    </row>
    <row r="51" spans="1:10" ht="18.75">
      <c r="A51" s="316" t="s">
        <v>867</v>
      </c>
      <c r="B51" s="317" t="s">
        <v>868</v>
      </c>
      <c r="C51" s="318">
        <v>67732042</v>
      </c>
      <c r="D51" s="319" t="s">
        <v>869</v>
      </c>
      <c r="E51" s="320">
        <v>39.299999999999997</v>
      </c>
      <c r="F51" s="321">
        <v>15</v>
      </c>
      <c r="G51" s="321">
        <v>20</v>
      </c>
      <c r="H51" s="321">
        <v>20</v>
      </c>
      <c r="I51" s="322">
        <v>20</v>
      </c>
      <c r="J51" s="315">
        <v>1</v>
      </c>
    </row>
    <row r="52" spans="1:10" ht="18.75">
      <c r="A52" s="316" t="s">
        <v>867</v>
      </c>
      <c r="B52" s="317" t="s">
        <v>868</v>
      </c>
      <c r="C52" s="318">
        <v>67732049</v>
      </c>
      <c r="D52" s="319" t="s">
        <v>870</v>
      </c>
      <c r="E52" s="320">
        <v>39.299999999999997</v>
      </c>
      <c r="F52" s="321">
        <v>15</v>
      </c>
      <c r="G52" s="321">
        <v>20</v>
      </c>
      <c r="H52" s="321">
        <v>20</v>
      </c>
      <c r="I52" s="322">
        <v>20</v>
      </c>
      <c r="J52" s="315">
        <v>1</v>
      </c>
    </row>
    <row r="53" spans="1:10" ht="18.75">
      <c r="A53" s="316" t="s">
        <v>867</v>
      </c>
      <c r="B53" s="317" t="s">
        <v>868</v>
      </c>
      <c r="C53" s="318">
        <v>67732053</v>
      </c>
      <c r="D53" s="319" t="s">
        <v>871</v>
      </c>
      <c r="E53" s="320">
        <v>39.299999999999997</v>
      </c>
      <c r="F53" s="321">
        <v>15</v>
      </c>
      <c r="G53" s="321">
        <v>20</v>
      </c>
      <c r="H53" s="321">
        <v>20</v>
      </c>
      <c r="I53" s="322">
        <v>20</v>
      </c>
      <c r="J53" s="315">
        <v>1</v>
      </c>
    </row>
    <row r="54" spans="1:10" ht="18.75">
      <c r="A54" s="316" t="s">
        <v>867</v>
      </c>
      <c r="B54" s="317" t="s">
        <v>868</v>
      </c>
      <c r="C54" s="318">
        <v>67763132</v>
      </c>
      <c r="D54" s="319" t="s">
        <v>872</v>
      </c>
      <c r="E54" s="320">
        <v>39.299999999999997</v>
      </c>
      <c r="F54" s="321">
        <v>15</v>
      </c>
      <c r="G54" s="321">
        <v>20</v>
      </c>
      <c r="H54" s="321">
        <v>20</v>
      </c>
      <c r="I54" s="322">
        <v>20</v>
      </c>
      <c r="J54" s="315">
        <v>1</v>
      </c>
    </row>
    <row r="55" spans="1:10" ht="18.75">
      <c r="A55" s="316" t="s">
        <v>873</v>
      </c>
      <c r="B55" s="317" t="s">
        <v>868</v>
      </c>
      <c r="C55" s="318">
        <v>67732044</v>
      </c>
      <c r="D55" s="319" t="s">
        <v>874</v>
      </c>
      <c r="E55" s="320">
        <v>39.299999999999997</v>
      </c>
      <c r="F55" s="321">
        <v>15</v>
      </c>
      <c r="G55" s="321">
        <v>20</v>
      </c>
      <c r="H55" s="321">
        <v>20</v>
      </c>
      <c r="I55" s="322">
        <v>20</v>
      </c>
      <c r="J55" s="315">
        <v>1</v>
      </c>
    </row>
    <row r="56" spans="1:10" ht="18.75">
      <c r="A56" s="316" t="s">
        <v>873</v>
      </c>
      <c r="B56" s="317" t="s">
        <v>868</v>
      </c>
      <c r="C56" s="318">
        <v>67732051</v>
      </c>
      <c r="D56" s="319" t="s">
        <v>875</v>
      </c>
      <c r="E56" s="320">
        <v>39.299999999999997</v>
      </c>
      <c r="F56" s="321">
        <v>15</v>
      </c>
      <c r="G56" s="321">
        <v>20</v>
      </c>
      <c r="H56" s="321">
        <v>20</v>
      </c>
      <c r="I56" s="322">
        <v>20</v>
      </c>
      <c r="J56" s="315">
        <v>1</v>
      </c>
    </row>
    <row r="57" spans="1:10" ht="18.75">
      <c r="A57" s="316" t="s">
        <v>876</v>
      </c>
      <c r="B57" s="317" t="s">
        <v>877</v>
      </c>
      <c r="C57" s="318">
        <v>70008727</v>
      </c>
      <c r="D57" s="319" t="s">
        <v>878</v>
      </c>
      <c r="E57" s="320">
        <v>3.55</v>
      </c>
      <c r="F57" s="321">
        <v>3</v>
      </c>
      <c r="G57" s="321">
        <v>8</v>
      </c>
      <c r="H57" s="321">
        <v>8</v>
      </c>
      <c r="I57" s="322">
        <v>13</v>
      </c>
      <c r="J57" s="315">
        <v>1</v>
      </c>
    </row>
    <row r="58" spans="1:10" ht="18.75">
      <c r="A58" s="316" t="s">
        <v>876</v>
      </c>
      <c r="B58" s="317" t="s">
        <v>877</v>
      </c>
      <c r="C58" s="318">
        <v>70008728</v>
      </c>
      <c r="D58" s="319" t="s">
        <v>879</v>
      </c>
      <c r="E58" s="320">
        <v>3.55</v>
      </c>
      <c r="F58" s="321">
        <v>3</v>
      </c>
      <c r="G58" s="321">
        <v>8</v>
      </c>
      <c r="H58" s="321">
        <v>8</v>
      </c>
      <c r="I58" s="322">
        <v>13</v>
      </c>
      <c r="J58" s="315">
        <v>1</v>
      </c>
    </row>
    <row r="59" spans="1:10" ht="18.75">
      <c r="A59" s="316" t="s">
        <v>880</v>
      </c>
      <c r="B59" s="317" t="s">
        <v>881</v>
      </c>
      <c r="C59" s="318">
        <v>70008729</v>
      </c>
      <c r="D59" s="319" t="s">
        <v>882</v>
      </c>
      <c r="E59" s="320">
        <v>9.3000000000000007</v>
      </c>
      <c r="F59" s="321">
        <v>12</v>
      </c>
      <c r="G59" s="321">
        <v>16</v>
      </c>
      <c r="H59" s="321">
        <v>16</v>
      </c>
      <c r="I59" s="322">
        <v>20</v>
      </c>
      <c r="J59" s="315">
        <v>1</v>
      </c>
    </row>
    <row r="60" spans="1:10" ht="18.75">
      <c r="A60" s="316" t="s">
        <v>880</v>
      </c>
      <c r="B60" s="317" t="s">
        <v>881</v>
      </c>
      <c r="C60" s="318">
        <v>70008730</v>
      </c>
      <c r="D60" s="319" t="s">
        <v>883</v>
      </c>
      <c r="E60" s="320">
        <v>9.3000000000000007</v>
      </c>
      <c r="F60" s="321">
        <v>12</v>
      </c>
      <c r="G60" s="321">
        <v>16</v>
      </c>
      <c r="H60" s="321">
        <v>16</v>
      </c>
      <c r="I60" s="322">
        <v>20</v>
      </c>
      <c r="J60" s="315">
        <v>1</v>
      </c>
    </row>
    <row r="61" spans="1:10" ht="18.75">
      <c r="A61" s="316" t="s">
        <v>880</v>
      </c>
      <c r="B61" s="317" t="s">
        <v>881</v>
      </c>
      <c r="C61" s="318">
        <v>68885197</v>
      </c>
      <c r="D61" s="319" t="s">
        <v>884</v>
      </c>
      <c r="E61" s="320">
        <v>9.3000000000000007</v>
      </c>
      <c r="F61" s="321">
        <v>12</v>
      </c>
      <c r="G61" s="321">
        <v>16</v>
      </c>
      <c r="H61" s="321">
        <v>16</v>
      </c>
      <c r="I61" s="322">
        <v>20</v>
      </c>
      <c r="J61" s="315">
        <v>1</v>
      </c>
    </row>
    <row r="62" spans="1:10" ht="18.75">
      <c r="A62" s="316" t="s">
        <v>885</v>
      </c>
      <c r="B62" s="317" t="s">
        <v>886</v>
      </c>
      <c r="C62" s="318">
        <v>70003551</v>
      </c>
      <c r="D62" s="319" t="s">
        <v>887</v>
      </c>
      <c r="E62" s="320">
        <v>18.07</v>
      </c>
      <c r="F62" s="321">
        <v>28.5</v>
      </c>
      <c r="G62" s="321">
        <v>32</v>
      </c>
      <c r="H62" s="321">
        <v>32</v>
      </c>
      <c r="I62" s="322">
        <v>35</v>
      </c>
      <c r="J62" s="315">
        <v>1</v>
      </c>
    </row>
    <row r="63" spans="1:10" ht="18.75">
      <c r="A63" s="316" t="s">
        <v>885</v>
      </c>
      <c r="B63" s="317" t="s">
        <v>886</v>
      </c>
      <c r="C63" s="318">
        <v>70003552</v>
      </c>
      <c r="D63" s="319" t="s">
        <v>888</v>
      </c>
      <c r="E63" s="320">
        <v>18.07</v>
      </c>
      <c r="F63" s="321">
        <v>28.5</v>
      </c>
      <c r="G63" s="321">
        <v>32</v>
      </c>
      <c r="H63" s="321">
        <v>32</v>
      </c>
      <c r="I63" s="322">
        <v>35</v>
      </c>
      <c r="J63" s="315">
        <v>1</v>
      </c>
    </row>
    <row r="64" spans="1:10" ht="18.75">
      <c r="A64" s="316" t="s">
        <v>885</v>
      </c>
      <c r="B64" s="317" t="s">
        <v>886</v>
      </c>
      <c r="C64" s="318">
        <v>68884160</v>
      </c>
      <c r="D64" s="319" t="s">
        <v>889</v>
      </c>
      <c r="E64" s="320">
        <v>18.07</v>
      </c>
      <c r="F64" s="321">
        <v>28.5</v>
      </c>
      <c r="G64" s="321">
        <v>32</v>
      </c>
      <c r="H64" s="321">
        <v>32</v>
      </c>
      <c r="I64" s="322">
        <v>35</v>
      </c>
      <c r="J64" s="315">
        <v>1</v>
      </c>
    </row>
    <row r="65" spans="1:10" ht="18.75">
      <c r="A65" s="316" t="s">
        <v>890</v>
      </c>
      <c r="B65" s="317" t="s">
        <v>891</v>
      </c>
      <c r="C65" s="318">
        <v>20018093</v>
      </c>
      <c r="D65" s="319" t="s">
        <v>892</v>
      </c>
      <c r="E65" s="320">
        <v>33.799999999999997</v>
      </c>
      <c r="F65" s="321">
        <v>34</v>
      </c>
      <c r="G65" s="321">
        <v>38</v>
      </c>
      <c r="H65" s="321">
        <v>38</v>
      </c>
      <c r="I65" s="322">
        <v>40</v>
      </c>
      <c r="J65" s="315">
        <v>1</v>
      </c>
    </row>
    <row r="66" spans="1:10" ht="18.75">
      <c r="A66" s="316" t="s">
        <v>890</v>
      </c>
      <c r="B66" s="317" t="s">
        <v>891</v>
      </c>
      <c r="C66" s="318">
        <v>70020251</v>
      </c>
      <c r="D66" s="319" t="s">
        <v>893</v>
      </c>
      <c r="E66" s="320">
        <v>33.799999999999997</v>
      </c>
      <c r="F66" s="321">
        <v>34</v>
      </c>
      <c r="G66" s="321">
        <v>38</v>
      </c>
      <c r="H66" s="321">
        <v>38</v>
      </c>
      <c r="I66" s="322">
        <v>40</v>
      </c>
      <c r="J66" s="315">
        <v>1</v>
      </c>
    </row>
    <row r="67" spans="1:10" ht="18.75">
      <c r="A67" s="316" t="s">
        <v>894</v>
      </c>
      <c r="B67" s="317" t="s">
        <v>895</v>
      </c>
      <c r="C67" s="318">
        <v>21041800</v>
      </c>
      <c r="D67" s="319" t="s">
        <v>896</v>
      </c>
      <c r="E67" s="320">
        <v>6.2</v>
      </c>
      <c r="F67" s="321">
        <v>26</v>
      </c>
      <c r="G67" s="321">
        <v>30</v>
      </c>
      <c r="H67" s="321">
        <v>30</v>
      </c>
      <c r="I67" s="322">
        <v>32</v>
      </c>
      <c r="J67" s="315">
        <v>1</v>
      </c>
    </row>
    <row r="68" spans="1:10" ht="18.75">
      <c r="A68" s="316" t="s">
        <v>894</v>
      </c>
      <c r="B68" s="317" t="s">
        <v>895</v>
      </c>
      <c r="C68" s="318">
        <v>21041810</v>
      </c>
      <c r="D68" s="319" t="s">
        <v>897</v>
      </c>
      <c r="E68" s="320">
        <v>6.2</v>
      </c>
      <c r="F68" s="321">
        <v>26</v>
      </c>
      <c r="G68" s="321">
        <v>30</v>
      </c>
      <c r="H68" s="321">
        <v>30</v>
      </c>
      <c r="I68" s="322">
        <v>32</v>
      </c>
      <c r="J68" s="315">
        <v>1</v>
      </c>
    </row>
    <row r="69" spans="1:10" ht="18.75">
      <c r="A69" s="316" t="s">
        <v>894</v>
      </c>
      <c r="B69" s="317" t="s">
        <v>895</v>
      </c>
      <c r="C69" s="318">
        <v>21041965</v>
      </c>
      <c r="D69" s="319" t="s">
        <v>64</v>
      </c>
      <c r="E69" s="320">
        <v>6.2</v>
      </c>
      <c r="F69" s="321">
        <v>26</v>
      </c>
      <c r="G69" s="321">
        <v>30</v>
      </c>
      <c r="H69" s="321">
        <v>30</v>
      </c>
      <c r="I69" s="322">
        <v>32</v>
      </c>
      <c r="J69" s="315">
        <v>1</v>
      </c>
    </row>
    <row r="70" spans="1:10" ht="18.75">
      <c r="A70" s="316" t="s">
        <v>894</v>
      </c>
      <c r="B70" s="317" t="s">
        <v>895</v>
      </c>
      <c r="C70" s="318">
        <v>21041970</v>
      </c>
      <c r="D70" s="319" t="s">
        <v>898</v>
      </c>
      <c r="E70" s="320">
        <v>6.2</v>
      </c>
      <c r="F70" s="321">
        <v>26</v>
      </c>
      <c r="G70" s="321">
        <v>30</v>
      </c>
      <c r="H70" s="321">
        <v>30</v>
      </c>
      <c r="I70" s="322">
        <v>32</v>
      </c>
      <c r="J70" s="315">
        <v>1</v>
      </c>
    </row>
    <row r="71" spans="1:10" ht="18.75">
      <c r="A71" s="316" t="s">
        <v>894</v>
      </c>
      <c r="B71" s="317" t="s">
        <v>895</v>
      </c>
      <c r="C71" s="318">
        <v>21041975</v>
      </c>
      <c r="D71" s="319" t="s">
        <v>67</v>
      </c>
      <c r="E71" s="320">
        <v>6.2</v>
      </c>
      <c r="F71" s="321">
        <v>26</v>
      </c>
      <c r="G71" s="321">
        <v>30</v>
      </c>
      <c r="H71" s="321">
        <v>30</v>
      </c>
      <c r="I71" s="322">
        <v>32</v>
      </c>
      <c r="J71" s="315">
        <v>1</v>
      </c>
    </row>
    <row r="72" spans="1:10" ht="18.75">
      <c r="A72" s="316" t="s">
        <v>894</v>
      </c>
      <c r="B72" s="317" t="s">
        <v>895</v>
      </c>
      <c r="C72" s="318">
        <v>21041980</v>
      </c>
      <c r="D72" s="319" t="s">
        <v>65</v>
      </c>
      <c r="E72" s="320">
        <v>6.2</v>
      </c>
      <c r="F72" s="321">
        <v>26</v>
      </c>
      <c r="G72" s="321">
        <v>30</v>
      </c>
      <c r="H72" s="321">
        <v>30</v>
      </c>
      <c r="I72" s="322">
        <v>32</v>
      </c>
      <c r="J72" s="315">
        <v>1</v>
      </c>
    </row>
    <row r="73" spans="1:10" ht="18.75">
      <c r="A73" s="316" t="s">
        <v>894</v>
      </c>
      <c r="B73" s="317" t="s">
        <v>895</v>
      </c>
      <c r="C73" s="318">
        <v>21042007</v>
      </c>
      <c r="D73" s="319" t="s">
        <v>62</v>
      </c>
      <c r="E73" s="320">
        <v>6.2</v>
      </c>
      <c r="F73" s="321">
        <v>26</v>
      </c>
      <c r="G73" s="321">
        <v>30</v>
      </c>
      <c r="H73" s="321">
        <v>30</v>
      </c>
      <c r="I73" s="322">
        <v>32</v>
      </c>
      <c r="J73" s="315">
        <v>1</v>
      </c>
    </row>
    <row r="74" spans="1:10" ht="18.75">
      <c r="A74" s="316" t="s">
        <v>894</v>
      </c>
      <c r="B74" s="317" t="s">
        <v>895</v>
      </c>
      <c r="C74" s="318">
        <v>21042012</v>
      </c>
      <c r="D74" s="319" t="s">
        <v>63</v>
      </c>
      <c r="E74" s="320">
        <v>6.2</v>
      </c>
      <c r="F74" s="321">
        <v>26</v>
      </c>
      <c r="G74" s="321">
        <v>30</v>
      </c>
      <c r="H74" s="321">
        <v>30</v>
      </c>
      <c r="I74" s="322">
        <v>32</v>
      </c>
      <c r="J74" s="315">
        <v>1</v>
      </c>
    </row>
    <row r="75" spans="1:10" ht="18.75">
      <c r="A75" s="316" t="s">
        <v>894</v>
      </c>
      <c r="B75" s="317" t="s">
        <v>895</v>
      </c>
      <c r="C75" s="318">
        <v>21042017</v>
      </c>
      <c r="D75" s="319" t="s">
        <v>66</v>
      </c>
      <c r="E75" s="320">
        <v>6.2</v>
      </c>
      <c r="F75" s="321">
        <v>26</v>
      </c>
      <c r="G75" s="321">
        <v>30</v>
      </c>
      <c r="H75" s="321">
        <v>30</v>
      </c>
      <c r="I75" s="322">
        <v>32</v>
      </c>
      <c r="J75" s="315">
        <v>1</v>
      </c>
    </row>
    <row r="76" spans="1:10" ht="18.75">
      <c r="A76" s="316" t="s">
        <v>894</v>
      </c>
      <c r="B76" s="317" t="s">
        <v>895</v>
      </c>
      <c r="C76" s="318">
        <v>68299480</v>
      </c>
      <c r="D76" s="319" t="s">
        <v>899</v>
      </c>
      <c r="E76" s="320">
        <v>6.2</v>
      </c>
      <c r="F76" s="321">
        <v>26</v>
      </c>
      <c r="G76" s="321">
        <v>30</v>
      </c>
      <c r="H76" s="321">
        <v>30</v>
      </c>
      <c r="I76" s="322">
        <v>32</v>
      </c>
      <c r="J76" s="315">
        <v>1</v>
      </c>
    </row>
    <row r="77" spans="1:10" ht="18.75">
      <c r="A77" s="316" t="s">
        <v>894</v>
      </c>
      <c r="B77" s="317" t="s">
        <v>895</v>
      </c>
      <c r="C77" s="318">
        <v>68299478</v>
      </c>
      <c r="D77" s="319" t="s">
        <v>900</v>
      </c>
      <c r="E77" s="320">
        <v>6.2</v>
      </c>
      <c r="F77" s="321">
        <v>26</v>
      </c>
      <c r="G77" s="321">
        <v>30</v>
      </c>
      <c r="H77" s="321">
        <v>30</v>
      </c>
      <c r="I77" s="322">
        <v>32</v>
      </c>
      <c r="J77" s="315">
        <v>1</v>
      </c>
    </row>
    <row r="78" spans="1:10" ht="18.75">
      <c r="A78" s="316" t="s">
        <v>894</v>
      </c>
      <c r="B78" s="317" t="s">
        <v>895</v>
      </c>
      <c r="C78" s="318">
        <v>68390662</v>
      </c>
      <c r="D78" s="319" t="s">
        <v>901</v>
      </c>
      <c r="E78" s="320">
        <v>6.2</v>
      </c>
      <c r="F78" s="321">
        <v>26</v>
      </c>
      <c r="G78" s="321">
        <v>30</v>
      </c>
      <c r="H78" s="321">
        <v>30</v>
      </c>
      <c r="I78" s="322">
        <v>32</v>
      </c>
      <c r="J78" s="315">
        <v>1</v>
      </c>
    </row>
    <row r="79" spans="1:10" ht="18.75">
      <c r="A79" s="316" t="s">
        <v>894</v>
      </c>
      <c r="B79" s="317" t="s">
        <v>895</v>
      </c>
      <c r="C79" s="318">
        <v>69738266</v>
      </c>
      <c r="D79" s="319" t="s">
        <v>902</v>
      </c>
      <c r="E79" s="320">
        <v>6.2</v>
      </c>
      <c r="F79" s="321">
        <v>26</v>
      </c>
      <c r="G79" s="321">
        <v>30</v>
      </c>
      <c r="H79" s="321">
        <v>30</v>
      </c>
      <c r="I79" s="322">
        <v>32</v>
      </c>
      <c r="J79" s="315">
        <v>1</v>
      </c>
    </row>
    <row r="80" spans="1:10" ht="18.75">
      <c r="A80" s="316" t="s">
        <v>903</v>
      </c>
      <c r="B80" s="317" t="s">
        <v>895</v>
      </c>
      <c r="C80" s="318">
        <v>20018418</v>
      </c>
      <c r="D80" s="319" t="s">
        <v>904</v>
      </c>
      <c r="E80" s="320">
        <v>6.2</v>
      </c>
      <c r="F80" s="321">
        <v>26</v>
      </c>
      <c r="G80" s="321">
        <v>30</v>
      </c>
      <c r="H80" s="321">
        <v>30</v>
      </c>
      <c r="I80" s="322">
        <v>32</v>
      </c>
      <c r="J80" s="315">
        <v>1</v>
      </c>
    </row>
    <row r="81" spans="1:10" ht="18.75">
      <c r="A81" s="316" t="s">
        <v>903</v>
      </c>
      <c r="B81" s="317" t="s">
        <v>895</v>
      </c>
      <c r="C81" s="318">
        <v>20018421</v>
      </c>
      <c r="D81" s="319" t="s">
        <v>905</v>
      </c>
      <c r="E81" s="320">
        <v>6.2</v>
      </c>
      <c r="F81" s="321">
        <v>26</v>
      </c>
      <c r="G81" s="321">
        <v>30</v>
      </c>
      <c r="H81" s="321">
        <v>30</v>
      </c>
      <c r="I81" s="322">
        <v>32</v>
      </c>
      <c r="J81" s="315">
        <v>1</v>
      </c>
    </row>
    <row r="82" spans="1:10" ht="18.75">
      <c r="A82" s="316" t="s">
        <v>903</v>
      </c>
      <c r="B82" s="317" t="s">
        <v>895</v>
      </c>
      <c r="C82" s="318">
        <v>20051884</v>
      </c>
      <c r="D82" s="319" t="s">
        <v>906</v>
      </c>
      <c r="E82" s="320">
        <v>6.2</v>
      </c>
      <c r="F82" s="321">
        <v>26</v>
      </c>
      <c r="G82" s="321">
        <v>30</v>
      </c>
      <c r="H82" s="321">
        <v>30</v>
      </c>
      <c r="I82" s="322">
        <v>32</v>
      </c>
      <c r="J82" s="315">
        <v>1</v>
      </c>
    </row>
    <row r="83" spans="1:10" ht="18.75">
      <c r="A83" s="316" t="s">
        <v>907</v>
      </c>
      <c r="B83" s="317" t="s">
        <v>908</v>
      </c>
      <c r="C83" s="318">
        <v>67707904</v>
      </c>
      <c r="D83" s="319" t="s">
        <v>909</v>
      </c>
      <c r="E83" s="320">
        <v>13.45</v>
      </c>
      <c r="F83" s="321">
        <v>13</v>
      </c>
      <c r="G83" s="321">
        <v>15</v>
      </c>
      <c r="H83" s="321">
        <v>15</v>
      </c>
      <c r="I83" s="322">
        <v>15</v>
      </c>
      <c r="J83" s="315">
        <v>1</v>
      </c>
    </row>
    <row r="84" spans="1:10" ht="18.75">
      <c r="A84" s="316" t="s">
        <v>907</v>
      </c>
      <c r="B84" s="317" t="s">
        <v>908</v>
      </c>
      <c r="C84" s="318">
        <v>67707902</v>
      </c>
      <c r="D84" s="319" t="s">
        <v>910</v>
      </c>
      <c r="E84" s="320">
        <v>13.45</v>
      </c>
      <c r="F84" s="321">
        <v>13</v>
      </c>
      <c r="G84" s="321">
        <v>15</v>
      </c>
      <c r="H84" s="321">
        <v>15</v>
      </c>
      <c r="I84" s="322">
        <v>15</v>
      </c>
      <c r="J84" s="315">
        <v>1</v>
      </c>
    </row>
    <row r="85" spans="1:10" ht="18.75">
      <c r="A85" s="316" t="s">
        <v>907</v>
      </c>
      <c r="B85" s="317" t="s">
        <v>908</v>
      </c>
      <c r="C85" s="318">
        <v>67707906</v>
      </c>
      <c r="D85" s="319" t="s">
        <v>911</v>
      </c>
      <c r="E85" s="320">
        <v>13.45</v>
      </c>
      <c r="F85" s="321">
        <v>13</v>
      </c>
      <c r="G85" s="321">
        <v>15</v>
      </c>
      <c r="H85" s="321">
        <v>15</v>
      </c>
      <c r="I85" s="322">
        <v>15</v>
      </c>
      <c r="J85" s="315">
        <v>1</v>
      </c>
    </row>
    <row r="86" spans="1:10" ht="18.75">
      <c r="A86" s="316" t="s">
        <v>907</v>
      </c>
      <c r="B86" s="317" t="s">
        <v>908</v>
      </c>
      <c r="C86" s="318">
        <v>68651739</v>
      </c>
      <c r="D86" s="319" t="s">
        <v>912</v>
      </c>
      <c r="E86" s="320">
        <v>13.45</v>
      </c>
      <c r="F86" s="321">
        <v>13</v>
      </c>
      <c r="G86" s="321">
        <v>15</v>
      </c>
      <c r="H86" s="321">
        <v>15</v>
      </c>
      <c r="I86" s="322">
        <v>15</v>
      </c>
      <c r="J86" s="315">
        <v>1</v>
      </c>
    </row>
    <row r="87" spans="1:10" ht="18.75">
      <c r="A87" s="316" t="s">
        <v>913</v>
      </c>
      <c r="B87" s="317" t="s">
        <v>914</v>
      </c>
      <c r="C87" s="318">
        <v>68167038</v>
      </c>
      <c r="D87" s="319" t="s">
        <v>915</v>
      </c>
      <c r="E87" s="320">
        <v>8</v>
      </c>
      <c r="F87" s="321">
        <v>18</v>
      </c>
      <c r="G87" s="321">
        <v>20</v>
      </c>
      <c r="H87" s="321">
        <v>20</v>
      </c>
      <c r="I87" s="322">
        <v>23</v>
      </c>
      <c r="J87" s="315">
        <v>1</v>
      </c>
    </row>
    <row r="88" spans="1:10" ht="18.75">
      <c r="A88" s="316" t="s">
        <v>913</v>
      </c>
      <c r="B88" s="317" t="s">
        <v>914</v>
      </c>
      <c r="C88" s="318">
        <v>68167030</v>
      </c>
      <c r="D88" s="319" t="s">
        <v>916</v>
      </c>
      <c r="E88" s="320">
        <v>8</v>
      </c>
      <c r="F88" s="321">
        <v>18</v>
      </c>
      <c r="G88" s="321">
        <v>20</v>
      </c>
      <c r="H88" s="321">
        <v>20</v>
      </c>
      <c r="I88" s="322">
        <v>23</v>
      </c>
      <c r="J88" s="315">
        <v>1</v>
      </c>
    </row>
    <row r="89" spans="1:10" ht="18.75">
      <c r="A89" s="316" t="s">
        <v>913</v>
      </c>
      <c r="B89" s="317" t="s">
        <v>914</v>
      </c>
      <c r="C89" s="318">
        <v>68167032</v>
      </c>
      <c r="D89" s="319" t="s">
        <v>917</v>
      </c>
      <c r="E89" s="320">
        <v>8</v>
      </c>
      <c r="F89" s="321">
        <v>18</v>
      </c>
      <c r="G89" s="321">
        <v>20</v>
      </c>
      <c r="H89" s="321">
        <v>20</v>
      </c>
      <c r="I89" s="322">
        <v>23</v>
      </c>
      <c r="J89" s="315">
        <v>1</v>
      </c>
    </row>
    <row r="90" spans="1:10" ht="18.75">
      <c r="A90" s="316" t="s">
        <v>913</v>
      </c>
      <c r="B90" s="317" t="s">
        <v>914</v>
      </c>
      <c r="C90" s="318">
        <v>68225200</v>
      </c>
      <c r="D90" s="319" t="s">
        <v>918</v>
      </c>
      <c r="E90" s="320">
        <v>8</v>
      </c>
      <c r="F90" s="321">
        <v>18</v>
      </c>
      <c r="G90" s="321">
        <v>20</v>
      </c>
      <c r="H90" s="321">
        <v>20</v>
      </c>
      <c r="I90" s="322">
        <v>23</v>
      </c>
      <c r="J90" s="315">
        <v>1</v>
      </c>
    </row>
    <row r="91" spans="1:10" ht="18.75">
      <c r="A91" s="316" t="s">
        <v>913</v>
      </c>
      <c r="B91" s="317" t="s">
        <v>914</v>
      </c>
      <c r="C91" s="318">
        <v>68167044</v>
      </c>
      <c r="D91" s="319" t="s">
        <v>919</v>
      </c>
      <c r="E91" s="320">
        <v>8</v>
      </c>
      <c r="F91" s="321">
        <v>18</v>
      </c>
      <c r="G91" s="321">
        <v>20</v>
      </c>
      <c r="H91" s="321">
        <v>20</v>
      </c>
      <c r="I91" s="322">
        <v>23</v>
      </c>
      <c r="J91" s="315">
        <v>1</v>
      </c>
    </row>
    <row r="92" spans="1:10" ht="18.75">
      <c r="A92" s="316" t="s">
        <v>913</v>
      </c>
      <c r="B92" s="317" t="s">
        <v>914</v>
      </c>
      <c r="C92" s="318">
        <v>68167040</v>
      </c>
      <c r="D92" s="319" t="s">
        <v>920</v>
      </c>
      <c r="E92" s="320">
        <v>8</v>
      </c>
      <c r="F92" s="321">
        <v>18</v>
      </c>
      <c r="G92" s="321">
        <v>20</v>
      </c>
      <c r="H92" s="321">
        <v>20</v>
      </c>
      <c r="I92" s="322">
        <v>23</v>
      </c>
      <c r="J92" s="315">
        <v>1</v>
      </c>
    </row>
    <row r="93" spans="1:10" ht="18.75">
      <c r="A93" s="316" t="s">
        <v>913</v>
      </c>
      <c r="B93" s="317" t="s">
        <v>914</v>
      </c>
      <c r="C93" s="318">
        <v>68225198</v>
      </c>
      <c r="D93" s="319" t="s">
        <v>921</v>
      </c>
      <c r="E93" s="320">
        <v>8</v>
      </c>
      <c r="F93" s="321">
        <v>18</v>
      </c>
      <c r="G93" s="321">
        <v>20</v>
      </c>
      <c r="H93" s="321">
        <v>20</v>
      </c>
      <c r="I93" s="322">
        <v>23</v>
      </c>
      <c r="J93" s="315">
        <v>1</v>
      </c>
    </row>
    <row r="94" spans="1:10" ht="18.75">
      <c r="A94" s="316" t="s">
        <v>922</v>
      </c>
      <c r="B94" s="317" t="s">
        <v>923</v>
      </c>
      <c r="C94" s="318">
        <v>20085794</v>
      </c>
      <c r="D94" s="319" t="s">
        <v>924</v>
      </c>
      <c r="E94" s="320">
        <v>15.15</v>
      </c>
      <c r="F94" s="321">
        <v>21</v>
      </c>
      <c r="G94" s="321">
        <v>25</v>
      </c>
      <c r="H94" s="321">
        <v>25</v>
      </c>
      <c r="I94" s="322">
        <v>25</v>
      </c>
      <c r="J94" s="315">
        <v>1</v>
      </c>
    </row>
    <row r="95" spans="1:10" ht="18.75">
      <c r="A95" s="316" t="s">
        <v>922</v>
      </c>
      <c r="B95" s="317" t="s">
        <v>923</v>
      </c>
      <c r="C95" s="318">
        <v>20085796</v>
      </c>
      <c r="D95" s="319" t="s">
        <v>925</v>
      </c>
      <c r="E95" s="320">
        <v>15.15</v>
      </c>
      <c r="F95" s="321">
        <v>21</v>
      </c>
      <c r="G95" s="321">
        <v>25</v>
      </c>
      <c r="H95" s="321">
        <v>25</v>
      </c>
      <c r="I95" s="322">
        <v>25</v>
      </c>
      <c r="J95" s="315">
        <v>1</v>
      </c>
    </row>
    <row r="96" spans="1:10" ht="18.75">
      <c r="A96" s="316" t="s">
        <v>922</v>
      </c>
      <c r="B96" s="317" t="s">
        <v>923</v>
      </c>
      <c r="C96" s="318">
        <v>20085798</v>
      </c>
      <c r="D96" s="319" t="s">
        <v>926</v>
      </c>
      <c r="E96" s="320">
        <v>15.15</v>
      </c>
      <c r="F96" s="321">
        <v>21</v>
      </c>
      <c r="G96" s="321">
        <v>25</v>
      </c>
      <c r="H96" s="321">
        <v>25</v>
      </c>
      <c r="I96" s="322">
        <v>25</v>
      </c>
      <c r="J96" s="315">
        <v>1</v>
      </c>
    </row>
    <row r="97" spans="1:10" ht="18.75">
      <c r="A97" s="316" t="s">
        <v>922</v>
      </c>
      <c r="B97" s="317" t="s">
        <v>923</v>
      </c>
      <c r="C97" s="318">
        <v>20085800</v>
      </c>
      <c r="D97" s="319" t="s">
        <v>927</v>
      </c>
      <c r="E97" s="320">
        <v>15.15</v>
      </c>
      <c r="F97" s="321">
        <v>21</v>
      </c>
      <c r="G97" s="321">
        <v>25</v>
      </c>
      <c r="H97" s="321">
        <v>25</v>
      </c>
      <c r="I97" s="322">
        <v>25</v>
      </c>
      <c r="J97" s="315">
        <v>1</v>
      </c>
    </row>
    <row r="98" spans="1:10" ht="18.75">
      <c r="A98" s="316" t="s">
        <v>922</v>
      </c>
      <c r="B98" s="317" t="s">
        <v>923</v>
      </c>
      <c r="C98" s="318">
        <v>20254870</v>
      </c>
      <c r="D98" s="319" t="s">
        <v>928</v>
      </c>
      <c r="E98" s="320">
        <v>15.15</v>
      </c>
      <c r="F98" s="321">
        <v>21</v>
      </c>
      <c r="G98" s="321">
        <v>25</v>
      </c>
      <c r="H98" s="321">
        <v>25</v>
      </c>
      <c r="I98" s="322">
        <v>25</v>
      </c>
      <c r="J98" s="315">
        <v>1</v>
      </c>
    </row>
    <row r="99" spans="1:10" ht="18.75">
      <c r="A99" s="316" t="s">
        <v>922</v>
      </c>
      <c r="B99" s="317" t="s">
        <v>923</v>
      </c>
      <c r="C99" s="318">
        <v>20254951</v>
      </c>
      <c r="D99" s="319" t="s">
        <v>929</v>
      </c>
      <c r="E99" s="320">
        <v>15.15</v>
      </c>
      <c r="F99" s="321">
        <v>21</v>
      </c>
      <c r="G99" s="321">
        <v>25</v>
      </c>
      <c r="H99" s="321">
        <v>25</v>
      </c>
      <c r="I99" s="322">
        <v>25</v>
      </c>
      <c r="J99" s="315">
        <v>1</v>
      </c>
    </row>
    <row r="100" spans="1:10" ht="18.75">
      <c r="A100" s="316" t="s">
        <v>922</v>
      </c>
      <c r="B100" s="317" t="s">
        <v>923</v>
      </c>
      <c r="C100" s="318">
        <v>68422097</v>
      </c>
      <c r="D100" s="319" t="s">
        <v>272</v>
      </c>
      <c r="E100" s="320">
        <v>15.15</v>
      </c>
      <c r="F100" s="321">
        <v>21</v>
      </c>
      <c r="G100" s="321">
        <v>25</v>
      </c>
      <c r="H100" s="321">
        <v>25</v>
      </c>
      <c r="I100" s="322">
        <v>25</v>
      </c>
      <c r="J100" s="315">
        <v>1</v>
      </c>
    </row>
    <row r="101" spans="1:10" ht="18.75">
      <c r="A101" s="316" t="s">
        <v>922</v>
      </c>
      <c r="B101" s="317" t="s">
        <v>923</v>
      </c>
      <c r="C101" s="318">
        <v>68422099</v>
      </c>
      <c r="D101" s="319" t="s">
        <v>273</v>
      </c>
      <c r="E101" s="320">
        <v>15.15</v>
      </c>
      <c r="F101" s="321">
        <v>21</v>
      </c>
      <c r="G101" s="321">
        <v>25</v>
      </c>
      <c r="H101" s="321">
        <v>25</v>
      </c>
      <c r="I101" s="322">
        <v>25</v>
      </c>
      <c r="J101" s="315">
        <v>1</v>
      </c>
    </row>
    <row r="102" spans="1:10" ht="18.75">
      <c r="A102" s="316" t="s">
        <v>922</v>
      </c>
      <c r="B102" s="317" t="s">
        <v>923</v>
      </c>
      <c r="C102" s="318">
        <v>68422095</v>
      </c>
      <c r="D102" s="319" t="s">
        <v>274</v>
      </c>
      <c r="E102" s="320">
        <v>15.15</v>
      </c>
      <c r="F102" s="321">
        <v>21</v>
      </c>
      <c r="G102" s="321">
        <v>25</v>
      </c>
      <c r="H102" s="321">
        <v>25</v>
      </c>
      <c r="I102" s="322">
        <v>25</v>
      </c>
      <c r="J102" s="315">
        <v>1</v>
      </c>
    </row>
    <row r="103" spans="1:10" ht="18.75">
      <c r="A103" s="316" t="s">
        <v>922</v>
      </c>
      <c r="B103" s="317" t="s">
        <v>923</v>
      </c>
      <c r="C103" s="318">
        <v>68422101</v>
      </c>
      <c r="D103" s="319" t="s">
        <v>275</v>
      </c>
      <c r="E103" s="320">
        <v>15.15</v>
      </c>
      <c r="F103" s="321">
        <v>21</v>
      </c>
      <c r="G103" s="321">
        <v>25</v>
      </c>
      <c r="H103" s="321">
        <v>25</v>
      </c>
      <c r="I103" s="322">
        <v>25</v>
      </c>
      <c r="J103" s="315">
        <v>1</v>
      </c>
    </row>
    <row r="104" spans="1:10" ht="18.75">
      <c r="A104" s="316" t="s">
        <v>930</v>
      </c>
      <c r="B104" s="317" t="s">
        <v>923</v>
      </c>
      <c r="C104" s="318">
        <v>21115072</v>
      </c>
      <c r="D104" s="319" t="s">
        <v>931</v>
      </c>
      <c r="E104" s="320">
        <v>15.15</v>
      </c>
      <c r="F104" s="321">
        <v>21</v>
      </c>
      <c r="G104" s="321">
        <v>25</v>
      </c>
      <c r="H104" s="321">
        <v>25</v>
      </c>
      <c r="I104" s="322">
        <v>25</v>
      </c>
      <c r="J104" s="315">
        <v>1</v>
      </c>
    </row>
    <row r="105" spans="1:10" ht="18.75">
      <c r="A105" s="316" t="s">
        <v>930</v>
      </c>
      <c r="B105" s="317" t="s">
        <v>923</v>
      </c>
      <c r="C105" s="318">
        <v>21116325</v>
      </c>
      <c r="D105" s="319" t="s">
        <v>932</v>
      </c>
      <c r="E105" s="320">
        <v>15.15</v>
      </c>
      <c r="F105" s="321">
        <v>21</v>
      </c>
      <c r="G105" s="321">
        <v>25</v>
      </c>
      <c r="H105" s="321">
        <v>25</v>
      </c>
      <c r="I105" s="322">
        <v>25</v>
      </c>
      <c r="J105" s="315">
        <v>1</v>
      </c>
    </row>
    <row r="106" spans="1:10" ht="18.75">
      <c r="A106" s="316" t="s">
        <v>930</v>
      </c>
      <c r="B106" s="317" t="s">
        <v>923</v>
      </c>
      <c r="C106" s="318">
        <v>68422103</v>
      </c>
      <c r="D106" s="319" t="s">
        <v>276</v>
      </c>
      <c r="E106" s="320">
        <v>15.15</v>
      </c>
      <c r="F106" s="321">
        <v>21</v>
      </c>
      <c r="G106" s="321">
        <v>25</v>
      </c>
      <c r="H106" s="321">
        <v>25</v>
      </c>
      <c r="I106" s="322">
        <v>25</v>
      </c>
      <c r="J106" s="315">
        <v>1</v>
      </c>
    </row>
    <row r="107" spans="1:10" ht="18.75">
      <c r="A107" s="316" t="s">
        <v>933</v>
      </c>
      <c r="B107" s="317" t="s">
        <v>923</v>
      </c>
      <c r="C107" s="318">
        <v>67307641</v>
      </c>
      <c r="D107" s="319" t="s">
        <v>934</v>
      </c>
      <c r="E107" s="320">
        <v>15.15</v>
      </c>
      <c r="F107" s="321">
        <v>21</v>
      </c>
      <c r="G107" s="321">
        <v>25</v>
      </c>
      <c r="H107" s="321">
        <v>25</v>
      </c>
      <c r="I107" s="322">
        <v>25</v>
      </c>
      <c r="J107" s="315">
        <v>1</v>
      </c>
    </row>
    <row r="108" spans="1:10" ht="18.75">
      <c r="A108" s="316" t="s">
        <v>39</v>
      </c>
      <c r="B108" s="317" t="s">
        <v>923</v>
      </c>
      <c r="C108" s="318">
        <v>21122114</v>
      </c>
      <c r="D108" s="319" t="s">
        <v>935</v>
      </c>
      <c r="E108" s="320">
        <v>15.15</v>
      </c>
      <c r="F108" s="321">
        <v>21</v>
      </c>
      <c r="G108" s="321">
        <v>25</v>
      </c>
      <c r="H108" s="321">
        <v>25</v>
      </c>
      <c r="I108" s="322">
        <v>25</v>
      </c>
      <c r="J108" s="315">
        <v>1</v>
      </c>
    </row>
    <row r="109" spans="1:10" ht="18.75">
      <c r="A109" s="316" t="s">
        <v>39</v>
      </c>
      <c r="B109" s="317" t="s">
        <v>923</v>
      </c>
      <c r="C109" s="318">
        <v>70004590</v>
      </c>
      <c r="D109" s="319" t="s">
        <v>936</v>
      </c>
      <c r="E109" s="320">
        <v>15.15</v>
      </c>
      <c r="F109" s="321">
        <v>21</v>
      </c>
      <c r="G109" s="321">
        <v>25</v>
      </c>
      <c r="H109" s="321">
        <v>25</v>
      </c>
      <c r="I109" s="322">
        <v>25</v>
      </c>
      <c r="J109" s="315">
        <v>1</v>
      </c>
    </row>
    <row r="110" spans="1:10" ht="18.75">
      <c r="A110" s="316" t="s">
        <v>937</v>
      </c>
      <c r="B110" s="317" t="s">
        <v>923</v>
      </c>
      <c r="C110" s="318">
        <v>70009454</v>
      </c>
      <c r="D110" s="319" t="s">
        <v>938</v>
      </c>
      <c r="E110" s="320">
        <v>15.15</v>
      </c>
      <c r="F110" s="321">
        <v>21</v>
      </c>
      <c r="G110" s="321">
        <v>25</v>
      </c>
      <c r="H110" s="321">
        <v>25</v>
      </c>
      <c r="I110" s="322">
        <v>25</v>
      </c>
      <c r="J110" s="315">
        <v>1</v>
      </c>
    </row>
    <row r="111" spans="1:10" ht="18.75">
      <c r="A111" s="323" t="s">
        <v>939</v>
      </c>
      <c r="B111" s="324" t="s">
        <v>939</v>
      </c>
      <c r="C111" s="325">
        <v>68919190</v>
      </c>
      <c r="D111" s="326" t="s">
        <v>643</v>
      </c>
      <c r="E111" s="320">
        <v>17.8</v>
      </c>
      <c r="F111" s="321">
        <v>23</v>
      </c>
      <c r="G111" s="321">
        <v>25</v>
      </c>
      <c r="H111" s="321">
        <v>25</v>
      </c>
      <c r="I111" s="322">
        <v>30</v>
      </c>
      <c r="J111" s="315">
        <v>1</v>
      </c>
    </row>
    <row r="112" spans="1:10" ht="18.75">
      <c r="A112" s="316" t="s">
        <v>940</v>
      </c>
      <c r="B112" s="317" t="s">
        <v>923</v>
      </c>
      <c r="C112" s="318">
        <v>20073683</v>
      </c>
      <c r="D112" s="319" t="s">
        <v>941</v>
      </c>
      <c r="E112" s="320">
        <v>5.5</v>
      </c>
      <c r="F112" s="321">
        <v>21</v>
      </c>
      <c r="G112" s="321">
        <v>25</v>
      </c>
      <c r="H112" s="321">
        <v>25</v>
      </c>
      <c r="I112" s="322">
        <v>25</v>
      </c>
      <c r="J112" s="315">
        <v>1</v>
      </c>
    </row>
    <row r="113" spans="1:10" ht="18.75">
      <c r="A113" s="327" t="s">
        <v>942</v>
      </c>
      <c r="B113" s="328" t="s">
        <v>943</v>
      </c>
      <c r="C113" s="329">
        <v>21038907</v>
      </c>
      <c r="D113" s="330" t="s">
        <v>944</v>
      </c>
      <c r="E113" s="331">
        <v>57.5</v>
      </c>
      <c r="F113" s="321">
        <v>10</v>
      </c>
      <c r="G113" s="321">
        <v>20</v>
      </c>
      <c r="H113" s="321">
        <v>20</v>
      </c>
      <c r="I113" s="322">
        <v>25</v>
      </c>
      <c r="J113" s="332">
        <v>1</v>
      </c>
    </row>
    <row r="114" spans="1:10" ht="18.75">
      <c r="A114" s="316" t="s">
        <v>942</v>
      </c>
      <c r="B114" s="317" t="s">
        <v>943</v>
      </c>
      <c r="C114" s="318">
        <v>67409053</v>
      </c>
      <c r="D114" s="319" t="s">
        <v>945</v>
      </c>
      <c r="E114" s="320">
        <v>57.5</v>
      </c>
      <c r="F114" s="321">
        <v>10</v>
      </c>
      <c r="G114" s="321">
        <v>20</v>
      </c>
      <c r="H114" s="321">
        <v>20</v>
      </c>
      <c r="I114" s="322">
        <v>25</v>
      </c>
      <c r="J114" s="315">
        <v>1</v>
      </c>
    </row>
    <row r="115" spans="1:10" ht="18.75">
      <c r="A115" s="316" t="s">
        <v>942</v>
      </c>
      <c r="B115" s="317" t="s">
        <v>943</v>
      </c>
      <c r="C115" s="318">
        <v>67409057</v>
      </c>
      <c r="D115" s="319" t="s">
        <v>946</v>
      </c>
      <c r="E115" s="320">
        <v>57.5</v>
      </c>
      <c r="F115" s="321">
        <v>10</v>
      </c>
      <c r="G115" s="321">
        <v>20</v>
      </c>
      <c r="H115" s="321">
        <v>20</v>
      </c>
      <c r="I115" s="322">
        <v>25</v>
      </c>
      <c r="J115" s="315">
        <v>1</v>
      </c>
    </row>
    <row r="116" spans="1:10" ht="18.75">
      <c r="A116" s="316" t="s">
        <v>947</v>
      </c>
      <c r="B116" s="317" t="s">
        <v>948</v>
      </c>
      <c r="C116" s="318">
        <v>21038893</v>
      </c>
      <c r="D116" s="319" t="s">
        <v>949</v>
      </c>
      <c r="E116" s="320">
        <v>31.75</v>
      </c>
      <c r="F116" s="321">
        <v>10</v>
      </c>
      <c r="G116" s="321">
        <v>15</v>
      </c>
      <c r="H116" s="321">
        <v>15</v>
      </c>
      <c r="I116" s="322">
        <v>20</v>
      </c>
      <c r="J116" s="315">
        <v>1</v>
      </c>
    </row>
    <row r="117" spans="1:10" ht="18.75">
      <c r="A117" s="316" t="s">
        <v>947</v>
      </c>
      <c r="B117" s="317" t="s">
        <v>948</v>
      </c>
      <c r="C117" s="318">
        <v>67409055</v>
      </c>
      <c r="D117" s="319" t="s">
        <v>950</v>
      </c>
      <c r="E117" s="320">
        <v>31.75</v>
      </c>
      <c r="F117" s="321">
        <v>10</v>
      </c>
      <c r="G117" s="321">
        <v>15</v>
      </c>
      <c r="H117" s="321">
        <v>15</v>
      </c>
      <c r="I117" s="322">
        <v>20</v>
      </c>
      <c r="J117" s="315">
        <v>1</v>
      </c>
    </row>
    <row r="118" spans="1:10" ht="18.75">
      <c r="A118" s="316" t="s">
        <v>947</v>
      </c>
      <c r="B118" s="317" t="s">
        <v>948</v>
      </c>
      <c r="C118" s="318">
        <v>67409059</v>
      </c>
      <c r="D118" s="319" t="s">
        <v>951</v>
      </c>
      <c r="E118" s="320">
        <v>31.75</v>
      </c>
      <c r="F118" s="321">
        <v>10</v>
      </c>
      <c r="G118" s="321">
        <v>15</v>
      </c>
      <c r="H118" s="321">
        <v>15</v>
      </c>
      <c r="I118" s="322">
        <v>20</v>
      </c>
      <c r="J118" s="315">
        <v>1</v>
      </c>
    </row>
    <row r="119" spans="1:10" ht="18.75">
      <c r="A119" s="316" t="s">
        <v>947</v>
      </c>
      <c r="B119" s="317" t="s">
        <v>948</v>
      </c>
      <c r="C119" s="318">
        <v>68885195</v>
      </c>
      <c r="D119" s="319" t="s">
        <v>947</v>
      </c>
      <c r="E119" s="320">
        <v>31.75</v>
      </c>
      <c r="F119" s="321">
        <v>10</v>
      </c>
      <c r="G119" s="321">
        <v>15</v>
      </c>
      <c r="H119" s="321">
        <v>15</v>
      </c>
      <c r="I119" s="322">
        <v>20</v>
      </c>
      <c r="J119" s="315">
        <v>1</v>
      </c>
    </row>
    <row r="120" spans="1:10" ht="18.75">
      <c r="A120" s="323" t="s">
        <v>947</v>
      </c>
      <c r="B120" s="324" t="s">
        <v>948</v>
      </c>
      <c r="C120" s="325">
        <v>69564418</v>
      </c>
      <c r="D120" s="326" t="s">
        <v>952</v>
      </c>
      <c r="E120" s="320">
        <v>31.75</v>
      </c>
      <c r="F120" s="321">
        <v>10</v>
      </c>
      <c r="G120" s="321">
        <v>15</v>
      </c>
      <c r="H120" s="321">
        <v>15</v>
      </c>
      <c r="I120" s="322">
        <v>20</v>
      </c>
      <c r="J120" s="315">
        <v>1</v>
      </c>
    </row>
    <row r="121" spans="1:10" ht="18.75">
      <c r="A121" s="316" t="s">
        <v>953</v>
      </c>
      <c r="B121" s="317" t="s">
        <v>954</v>
      </c>
      <c r="C121" s="318">
        <v>20030941</v>
      </c>
      <c r="D121" s="319" t="s">
        <v>955</v>
      </c>
      <c r="E121" s="320">
        <v>17.8</v>
      </c>
      <c r="F121" s="321">
        <v>23</v>
      </c>
      <c r="G121" s="321">
        <v>25</v>
      </c>
      <c r="H121" s="321">
        <v>25</v>
      </c>
      <c r="I121" s="322">
        <v>30</v>
      </c>
      <c r="J121" s="315">
        <v>1</v>
      </c>
    </row>
    <row r="122" spans="1:10" ht="18.75">
      <c r="A122" s="316" t="s">
        <v>953</v>
      </c>
      <c r="B122" s="317" t="s">
        <v>954</v>
      </c>
      <c r="C122" s="318">
        <v>20030944</v>
      </c>
      <c r="D122" s="319" t="s">
        <v>956</v>
      </c>
      <c r="E122" s="320">
        <v>17.8</v>
      </c>
      <c r="F122" s="321">
        <v>23</v>
      </c>
      <c r="G122" s="321">
        <v>25</v>
      </c>
      <c r="H122" s="321">
        <v>25</v>
      </c>
      <c r="I122" s="322">
        <v>30</v>
      </c>
      <c r="J122" s="315">
        <v>1</v>
      </c>
    </row>
    <row r="123" spans="1:10" ht="18.75">
      <c r="A123" s="316" t="s">
        <v>953</v>
      </c>
      <c r="B123" s="317" t="s">
        <v>954</v>
      </c>
      <c r="C123" s="318">
        <v>67277839</v>
      </c>
      <c r="D123" s="319" t="s">
        <v>957</v>
      </c>
      <c r="E123" s="320">
        <v>17.8</v>
      </c>
      <c r="F123" s="321">
        <v>23</v>
      </c>
      <c r="G123" s="321">
        <v>25</v>
      </c>
      <c r="H123" s="321">
        <v>25</v>
      </c>
      <c r="I123" s="322">
        <v>30</v>
      </c>
      <c r="J123" s="315">
        <v>1</v>
      </c>
    </row>
    <row r="124" spans="1:10" ht="18.75">
      <c r="A124" s="316" t="s">
        <v>953</v>
      </c>
      <c r="B124" s="317" t="s">
        <v>954</v>
      </c>
      <c r="C124" s="318">
        <v>70003292</v>
      </c>
      <c r="D124" s="319" t="s">
        <v>958</v>
      </c>
      <c r="E124" s="320">
        <v>17.8</v>
      </c>
      <c r="F124" s="321">
        <v>23</v>
      </c>
      <c r="G124" s="321">
        <v>25</v>
      </c>
      <c r="H124" s="321">
        <v>25</v>
      </c>
      <c r="I124" s="322">
        <v>30</v>
      </c>
      <c r="J124" s="315">
        <v>1</v>
      </c>
    </row>
    <row r="125" spans="1:10" ht="18.75">
      <c r="A125" s="316" t="s">
        <v>953</v>
      </c>
      <c r="B125" s="317" t="s">
        <v>954</v>
      </c>
      <c r="C125" s="318">
        <v>70003293</v>
      </c>
      <c r="D125" s="319" t="s">
        <v>959</v>
      </c>
      <c r="E125" s="320">
        <v>17.8</v>
      </c>
      <c r="F125" s="321">
        <v>23</v>
      </c>
      <c r="G125" s="321">
        <v>25</v>
      </c>
      <c r="H125" s="321">
        <v>25</v>
      </c>
      <c r="I125" s="322">
        <v>30</v>
      </c>
      <c r="J125" s="315">
        <v>1</v>
      </c>
    </row>
    <row r="126" spans="1:10" ht="18.75">
      <c r="A126" s="316" t="s">
        <v>960</v>
      </c>
      <c r="B126" s="317" t="s">
        <v>961</v>
      </c>
      <c r="C126" s="318">
        <v>67343498</v>
      </c>
      <c r="D126" s="333" t="s">
        <v>962</v>
      </c>
      <c r="E126" s="320">
        <v>26</v>
      </c>
      <c r="F126" s="321">
        <v>5</v>
      </c>
      <c r="G126" s="321">
        <v>10</v>
      </c>
      <c r="H126" s="321">
        <v>10</v>
      </c>
      <c r="I126" s="322">
        <v>10</v>
      </c>
      <c r="J126" s="315">
        <v>1</v>
      </c>
    </row>
    <row r="127" spans="1:10" ht="18.75">
      <c r="A127" s="316" t="s">
        <v>960</v>
      </c>
      <c r="B127" s="317" t="s">
        <v>961</v>
      </c>
      <c r="C127" s="318">
        <v>67343808</v>
      </c>
      <c r="D127" s="319" t="s">
        <v>963</v>
      </c>
      <c r="E127" s="320">
        <v>26</v>
      </c>
      <c r="F127" s="321">
        <v>5</v>
      </c>
      <c r="G127" s="321">
        <v>10</v>
      </c>
      <c r="H127" s="321">
        <v>10</v>
      </c>
      <c r="I127" s="322">
        <v>10</v>
      </c>
      <c r="J127" s="315">
        <v>1</v>
      </c>
    </row>
    <row r="128" spans="1:10" ht="18.75">
      <c r="A128" s="316" t="s">
        <v>960</v>
      </c>
      <c r="B128" s="317" t="s">
        <v>961</v>
      </c>
      <c r="C128" s="318">
        <v>67343810</v>
      </c>
      <c r="D128" s="319" t="s">
        <v>964</v>
      </c>
      <c r="E128" s="320">
        <v>26</v>
      </c>
      <c r="F128" s="321">
        <v>5</v>
      </c>
      <c r="G128" s="321">
        <v>10</v>
      </c>
      <c r="H128" s="321">
        <v>10</v>
      </c>
      <c r="I128" s="322">
        <v>10</v>
      </c>
      <c r="J128" s="315">
        <v>1</v>
      </c>
    </row>
    <row r="129" spans="1:10" ht="18.75">
      <c r="A129" s="316" t="s">
        <v>960</v>
      </c>
      <c r="B129" s="317" t="s">
        <v>961</v>
      </c>
      <c r="C129" s="318">
        <v>67343812</v>
      </c>
      <c r="D129" s="319" t="s">
        <v>965</v>
      </c>
      <c r="E129" s="320">
        <v>26</v>
      </c>
      <c r="F129" s="321">
        <v>5</v>
      </c>
      <c r="G129" s="321">
        <v>10</v>
      </c>
      <c r="H129" s="321">
        <v>10</v>
      </c>
      <c r="I129" s="322">
        <v>10</v>
      </c>
      <c r="J129" s="315">
        <v>1</v>
      </c>
    </row>
    <row r="130" spans="1:10" ht="18.75">
      <c r="A130" s="316" t="s">
        <v>966</v>
      </c>
      <c r="B130" s="317" t="s">
        <v>961</v>
      </c>
      <c r="C130" s="318">
        <v>67997497</v>
      </c>
      <c r="D130" s="319" t="s">
        <v>967</v>
      </c>
      <c r="E130" s="320">
        <v>26</v>
      </c>
      <c r="F130" s="321">
        <v>5</v>
      </c>
      <c r="G130" s="321">
        <v>10</v>
      </c>
      <c r="H130" s="321">
        <v>10</v>
      </c>
      <c r="I130" s="322">
        <v>10</v>
      </c>
      <c r="J130" s="315">
        <v>1</v>
      </c>
    </row>
    <row r="131" spans="1:10" ht="18.75">
      <c r="A131" s="316" t="s">
        <v>968</v>
      </c>
      <c r="B131" s="317" t="s">
        <v>961</v>
      </c>
      <c r="C131" s="318">
        <v>67997495</v>
      </c>
      <c r="D131" s="319" t="s">
        <v>969</v>
      </c>
      <c r="E131" s="320">
        <v>26</v>
      </c>
      <c r="F131" s="321">
        <v>5</v>
      </c>
      <c r="G131" s="321">
        <v>10</v>
      </c>
      <c r="H131" s="321">
        <v>10</v>
      </c>
      <c r="I131" s="322">
        <v>10</v>
      </c>
      <c r="J131" s="315">
        <v>1</v>
      </c>
    </row>
    <row r="132" spans="1:10" ht="18.75">
      <c r="A132" s="316" t="s">
        <v>970</v>
      </c>
      <c r="B132" s="317" t="s">
        <v>961</v>
      </c>
      <c r="C132" s="318">
        <v>67997499</v>
      </c>
      <c r="D132" s="319" t="s">
        <v>971</v>
      </c>
      <c r="E132" s="320">
        <v>26</v>
      </c>
      <c r="F132" s="321">
        <v>5</v>
      </c>
      <c r="G132" s="321">
        <v>10</v>
      </c>
      <c r="H132" s="321">
        <v>10</v>
      </c>
      <c r="I132" s="322">
        <v>10</v>
      </c>
      <c r="J132" s="315">
        <v>1</v>
      </c>
    </row>
    <row r="133" spans="1:10" ht="18.75">
      <c r="A133" s="316" t="s">
        <v>972</v>
      </c>
      <c r="B133" s="317" t="s">
        <v>973</v>
      </c>
      <c r="C133" s="318">
        <v>68611772</v>
      </c>
      <c r="D133" s="319" t="s">
        <v>974</v>
      </c>
      <c r="E133" s="320">
        <v>17.8</v>
      </c>
      <c r="F133" s="321">
        <v>20</v>
      </c>
      <c r="G133" s="321">
        <v>25</v>
      </c>
      <c r="H133" s="321">
        <v>25</v>
      </c>
      <c r="I133" s="322">
        <v>30</v>
      </c>
      <c r="J133" s="315">
        <v>1</v>
      </c>
    </row>
    <row r="134" spans="1:10" ht="18.75">
      <c r="A134" s="316" t="s">
        <v>972</v>
      </c>
      <c r="B134" s="317" t="s">
        <v>973</v>
      </c>
      <c r="C134" s="318">
        <v>68611770</v>
      </c>
      <c r="D134" s="319" t="s">
        <v>975</v>
      </c>
      <c r="E134" s="320">
        <v>17.8</v>
      </c>
      <c r="F134" s="321">
        <v>20</v>
      </c>
      <c r="G134" s="321">
        <v>25</v>
      </c>
      <c r="H134" s="321">
        <v>25</v>
      </c>
      <c r="I134" s="322">
        <v>30</v>
      </c>
      <c r="J134" s="315">
        <v>1</v>
      </c>
    </row>
    <row r="135" spans="1:10" ht="18.75">
      <c r="A135" s="316" t="s">
        <v>972</v>
      </c>
      <c r="B135" s="317" t="s">
        <v>973</v>
      </c>
      <c r="C135" s="318">
        <v>68611748</v>
      </c>
      <c r="D135" s="319" t="s">
        <v>976</v>
      </c>
      <c r="E135" s="320">
        <v>17.8</v>
      </c>
      <c r="F135" s="321">
        <v>20</v>
      </c>
      <c r="G135" s="321">
        <v>25</v>
      </c>
      <c r="H135" s="321">
        <v>25</v>
      </c>
      <c r="I135" s="322">
        <v>30</v>
      </c>
      <c r="J135" s="315">
        <v>1</v>
      </c>
    </row>
    <row r="136" spans="1:10" ht="18.75">
      <c r="A136" s="316" t="s">
        <v>972</v>
      </c>
      <c r="B136" s="317" t="s">
        <v>973</v>
      </c>
      <c r="C136" s="318">
        <v>68611750</v>
      </c>
      <c r="D136" s="319" t="s">
        <v>977</v>
      </c>
      <c r="E136" s="320">
        <v>17.8</v>
      </c>
      <c r="F136" s="321">
        <v>20</v>
      </c>
      <c r="G136" s="321">
        <v>25</v>
      </c>
      <c r="H136" s="321">
        <v>25</v>
      </c>
      <c r="I136" s="322">
        <v>30</v>
      </c>
      <c r="J136" s="315">
        <v>1</v>
      </c>
    </row>
    <row r="137" spans="1:10" ht="18.75">
      <c r="A137" s="316" t="s">
        <v>978</v>
      </c>
      <c r="B137" s="317" t="s">
        <v>979</v>
      </c>
      <c r="C137" s="318">
        <v>68436161</v>
      </c>
      <c r="D137" s="319" t="s">
        <v>284</v>
      </c>
      <c r="E137" s="320">
        <v>17.8</v>
      </c>
      <c r="F137" s="321">
        <v>23</v>
      </c>
      <c r="G137" s="321">
        <v>25</v>
      </c>
      <c r="H137" s="321">
        <v>25</v>
      </c>
      <c r="I137" s="322">
        <v>30</v>
      </c>
      <c r="J137" s="315">
        <v>1</v>
      </c>
    </row>
    <row r="138" spans="1:10" ht="18.75">
      <c r="A138" s="316" t="s">
        <v>980</v>
      </c>
      <c r="B138" s="317" t="s">
        <v>981</v>
      </c>
      <c r="C138" s="318">
        <v>68459158</v>
      </c>
      <c r="D138" s="319" t="s">
        <v>982</v>
      </c>
      <c r="E138" s="320">
        <v>8</v>
      </c>
      <c r="F138" s="321">
        <v>47</v>
      </c>
      <c r="G138" s="321">
        <v>50</v>
      </c>
      <c r="H138" s="321">
        <v>50</v>
      </c>
      <c r="I138" s="322">
        <v>50</v>
      </c>
      <c r="J138" s="315">
        <v>1</v>
      </c>
    </row>
    <row r="139" spans="1:10" ht="18.75">
      <c r="A139" s="316" t="s">
        <v>983</v>
      </c>
      <c r="B139" s="317" t="s">
        <v>984</v>
      </c>
      <c r="C139" s="318">
        <v>70007769</v>
      </c>
      <c r="D139" s="319" t="s">
        <v>985</v>
      </c>
      <c r="E139" s="320">
        <v>17</v>
      </c>
      <c r="F139" s="321">
        <v>10</v>
      </c>
      <c r="G139" s="321">
        <v>10</v>
      </c>
      <c r="H139" s="321">
        <v>10</v>
      </c>
      <c r="I139" s="322">
        <v>15</v>
      </c>
      <c r="J139" s="315">
        <v>1</v>
      </c>
    </row>
    <row r="140" spans="1:10" ht="18.75">
      <c r="A140" s="316" t="s">
        <v>983</v>
      </c>
      <c r="B140" s="317" t="s">
        <v>984</v>
      </c>
      <c r="C140" s="318">
        <v>70007771</v>
      </c>
      <c r="D140" s="319" t="s">
        <v>986</v>
      </c>
      <c r="E140" s="320">
        <v>17</v>
      </c>
      <c r="F140" s="321">
        <v>10</v>
      </c>
      <c r="G140" s="321">
        <v>10</v>
      </c>
      <c r="H140" s="321">
        <v>10</v>
      </c>
      <c r="I140" s="322">
        <v>15</v>
      </c>
      <c r="J140" s="315">
        <v>1</v>
      </c>
    </row>
    <row r="141" spans="1:10" ht="18.75">
      <c r="A141" s="316" t="s">
        <v>983</v>
      </c>
      <c r="B141" s="317" t="s">
        <v>984</v>
      </c>
      <c r="C141" s="318">
        <v>70007772</v>
      </c>
      <c r="D141" s="319" t="s">
        <v>987</v>
      </c>
      <c r="E141" s="320">
        <v>17</v>
      </c>
      <c r="F141" s="321">
        <v>10</v>
      </c>
      <c r="G141" s="321">
        <v>10</v>
      </c>
      <c r="H141" s="321">
        <v>10</v>
      </c>
      <c r="I141" s="322">
        <v>15</v>
      </c>
      <c r="J141" s="315">
        <v>1</v>
      </c>
    </row>
    <row r="142" spans="1:10" ht="18.75">
      <c r="A142" s="316" t="s">
        <v>983</v>
      </c>
      <c r="B142" s="317" t="s">
        <v>984</v>
      </c>
      <c r="C142" s="318">
        <v>68286341</v>
      </c>
      <c r="D142" s="319" t="s">
        <v>988</v>
      </c>
      <c r="E142" s="320">
        <v>17</v>
      </c>
      <c r="F142" s="321">
        <v>10</v>
      </c>
      <c r="G142" s="321">
        <v>10</v>
      </c>
      <c r="H142" s="321">
        <v>10</v>
      </c>
      <c r="I142" s="322">
        <v>15</v>
      </c>
      <c r="J142" s="315">
        <v>1</v>
      </c>
    </row>
    <row r="143" spans="1:10" ht="18.75">
      <c r="A143" s="316" t="s">
        <v>983</v>
      </c>
      <c r="B143" s="317" t="s">
        <v>984</v>
      </c>
      <c r="C143" s="318">
        <v>68286345</v>
      </c>
      <c r="D143" s="319" t="s">
        <v>989</v>
      </c>
      <c r="E143" s="320">
        <v>17</v>
      </c>
      <c r="F143" s="321">
        <v>10</v>
      </c>
      <c r="G143" s="321">
        <v>10</v>
      </c>
      <c r="H143" s="321">
        <v>10</v>
      </c>
      <c r="I143" s="322">
        <v>15</v>
      </c>
      <c r="J143" s="315">
        <v>1</v>
      </c>
    </row>
    <row r="144" spans="1:10" ht="18.75">
      <c r="A144" s="316" t="s">
        <v>983</v>
      </c>
      <c r="B144" s="317" t="s">
        <v>984</v>
      </c>
      <c r="C144" s="318">
        <v>68286343</v>
      </c>
      <c r="D144" s="319" t="s">
        <v>990</v>
      </c>
      <c r="E144" s="320">
        <v>17</v>
      </c>
      <c r="F144" s="321">
        <v>10</v>
      </c>
      <c r="G144" s="321">
        <v>10</v>
      </c>
      <c r="H144" s="321">
        <v>10</v>
      </c>
      <c r="I144" s="322">
        <v>15</v>
      </c>
      <c r="J144" s="315">
        <v>1</v>
      </c>
    </row>
    <row r="145" spans="1:10" ht="18.75">
      <c r="A145" s="316" t="s">
        <v>991</v>
      </c>
      <c r="B145" s="317" t="s">
        <v>992</v>
      </c>
      <c r="C145" s="318">
        <v>67622828</v>
      </c>
      <c r="D145" s="319" t="s">
        <v>993</v>
      </c>
      <c r="E145" s="320">
        <v>30.3</v>
      </c>
      <c r="F145" s="321">
        <v>10</v>
      </c>
      <c r="G145" s="321">
        <v>5</v>
      </c>
      <c r="H145" s="321">
        <v>5</v>
      </c>
      <c r="I145" s="322">
        <v>5</v>
      </c>
      <c r="J145" s="315">
        <v>1</v>
      </c>
    </row>
    <row r="146" spans="1:10" ht="18.75">
      <c r="A146" s="316" t="s">
        <v>991</v>
      </c>
      <c r="B146" s="317" t="s">
        <v>992</v>
      </c>
      <c r="C146" s="318">
        <v>67622832</v>
      </c>
      <c r="D146" s="319" t="s">
        <v>994</v>
      </c>
      <c r="E146" s="320">
        <v>30.3</v>
      </c>
      <c r="F146" s="321">
        <v>10</v>
      </c>
      <c r="G146" s="321">
        <v>5</v>
      </c>
      <c r="H146" s="321">
        <v>5</v>
      </c>
      <c r="I146" s="322">
        <v>5</v>
      </c>
      <c r="J146" s="315">
        <v>1</v>
      </c>
    </row>
    <row r="147" spans="1:10" ht="18.75">
      <c r="A147" s="316" t="s">
        <v>991</v>
      </c>
      <c r="B147" s="317" t="s">
        <v>992</v>
      </c>
      <c r="C147" s="318">
        <v>67622830</v>
      </c>
      <c r="D147" s="319" t="s">
        <v>995</v>
      </c>
      <c r="E147" s="320">
        <v>30.3</v>
      </c>
      <c r="F147" s="321">
        <v>10</v>
      </c>
      <c r="G147" s="321">
        <v>5</v>
      </c>
      <c r="H147" s="321">
        <v>5</v>
      </c>
      <c r="I147" s="322">
        <v>5</v>
      </c>
      <c r="J147" s="315">
        <v>1</v>
      </c>
    </row>
    <row r="148" spans="1:10" ht="18.75">
      <c r="A148" s="316" t="s">
        <v>991</v>
      </c>
      <c r="B148" s="317" t="s">
        <v>996</v>
      </c>
      <c r="C148" s="318">
        <v>67458061</v>
      </c>
      <c r="D148" s="319" t="s">
        <v>997</v>
      </c>
      <c r="E148" s="320">
        <v>33.15</v>
      </c>
      <c r="F148" s="321">
        <v>10</v>
      </c>
      <c r="G148" s="321">
        <v>5</v>
      </c>
      <c r="H148" s="321">
        <v>5</v>
      </c>
      <c r="I148" s="322">
        <v>5</v>
      </c>
      <c r="J148" s="315">
        <v>1</v>
      </c>
    </row>
    <row r="149" spans="1:10" ht="18.75">
      <c r="A149" s="316" t="s">
        <v>991</v>
      </c>
      <c r="B149" s="317" t="s">
        <v>996</v>
      </c>
      <c r="C149" s="318">
        <v>67458059</v>
      </c>
      <c r="D149" s="319" t="s">
        <v>998</v>
      </c>
      <c r="E149" s="320">
        <v>33.15</v>
      </c>
      <c r="F149" s="321">
        <v>10</v>
      </c>
      <c r="G149" s="321">
        <v>5</v>
      </c>
      <c r="H149" s="321">
        <v>5</v>
      </c>
      <c r="I149" s="322">
        <v>5</v>
      </c>
      <c r="J149" s="315">
        <v>1</v>
      </c>
    </row>
    <row r="150" spans="1:10" ht="18.75">
      <c r="A150" s="316" t="s">
        <v>999</v>
      </c>
      <c r="B150" s="317" t="s">
        <v>1000</v>
      </c>
      <c r="C150" s="318">
        <v>68880366</v>
      </c>
      <c r="D150" s="319" t="s">
        <v>1001</v>
      </c>
      <c r="E150" s="320">
        <v>13.35</v>
      </c>
      <c r="F150" s="321">
        <v>15</v>
      </c>
      <c r="G150" s="321">
        <v>15</v>
      </c>
      <c r="H150" s="321">
        <v>15</v>
      </c>
      <c r="I150" s="322">
        <v>18</v>
      </c>
      <c r="J150" s="315">
        <v>1</v>
      </c>
    </row>
    <row r="151" spans="1:10" ht="18.75">
      <c r="A151" s="316" t="s">
        <v>999</v>
      </c>
      <c r="B151" s="317" t="s">
        <v>1000</v>
      </c>
      <c r="C151" s="318">
        <v>68880347</v>
      </c>
      <c r="D151" s="319" t="s">
        <v>1002</v>
      </c>
      <c r="E151" s="320">
        <v>13.35</v>
      </c>
      <c r="F151" s="321">
        <v>15</v>
      </c>
      <c r="G151" s="321">
        <v>15</v>
      </c>
      <c r="H151" s="321">
        <v>15</v>
      </c>
      <c r="I151" s="322">
        <v>18</v>
      </c>
      <c r="J151" s="315">
        <v>1</v>
      </c>
    </row>
    <row r="152" spans="1:10" ht="18.75">
      <c r="A152" s="316" t="s">
        <v>1003</v>
      </c>
      <c r="B152" s="317" t="s">
        <v>1004</v>
      </c>
      <c r="C152" s="318">
        <v>68880364</v>
      </c>
      <c r="D152" s="319" t="s">
        <v>1004</v>
      </c>
      <c r="E152" s="320">
        <v>29.25</v>
      </c>
      <c r="F152" s="321">
        <v>10</v>
      </c>
      <c r="G152" s="321">
        <v>10</v>
      </c>
      <c r="H152" s="321">
        <v>10</v>
      </c>
      <c r="I152" s="322">
        <v>10</v>
      </c>
      <c r="J152" s="315">
        <v>1</v>
      </c>
    </row>
    <row r="153" spans="1:10" ht="18.75">
      <c r="A153" s="316" t="s">
        <v>1005</v>
      </c>
      <c r="B153" s="317" t="s">
        <v>1006</v>
      </c>
      <c r="C153" s="318">
        <v>68905613</v>
      </c>
      <c r="D153" s="319" t="s">
        <v>637</v>
      </c>
      <c r="E153" s="320">
        <v>13.07</v>
      </c>
      <c r="F153" s="321">
        <v>10</v>
      </c>
      <c r="G153" s="321">
        <v>25</v>
      </c>
      <c r="H153" s="321">
        <v>25</v>
      </c>
      <c r="I153" s="322">
        <v>25</v>
      </c>
      <c r="J153" s="315">
        <v>1</v>
      </c>
    </row>
    <row r="154" spans="1:10" ht="18.75">
      <c r="A154" s="316" t="s">
        <v>1007</v>
      </c>
      <c r="B154" s="317" t="s">
        <v>1008</v>
      </c>
      <c r="C154" s="318">
        <v>68905601</v>
      </c>
      <c r="D154" s="319" t="s">
        <v>639</v>
      </c>
      <c r="E154" s="320">
        <v>12.45</v>
      </c>
      <c r="F154" s="321">
        <v>10</v>
      </c>
      <c r="G154" s="321">
        <v>25</v>
      </c>
      <c r="H154" s="321">
        <v>25</v>
      </c>
      <c r="I154" s="322">
        <v>25</v>
      </c>
      <c r="J154" s="315">
        <v>1</v>
      </c>
    </row>
    <row r="155" spans="1:10" ht="18.75">
      <c r="A155" s="316" t="s">
        <v>1009</v>
      </c>
      <c r="B155" s="317" t="s">
        <v>1010</v>
      </c>
      <c r="C155" s="318">
        <v>68905605</v>
      </c>
      <c r="D155" s="319" t="s">
        <v>650</v>
      </c>
      <c r="E155" s="320">
        <v>31.35</v>
      </c>
      <c r="F155" s="321">
        <v>10</v>
      </c>
      <c r="G155" s="321">
        <v>25</v>
      </c>
      <c r="H155" s="321">
        <v>25</v>
      </c>
      <c r="I155" s="322">
        <v>25</v>
      </c>
      <c r="J155" s="315">
        <v>1</v>
      </c>
    </row>
    <row r="156" spans="1:10" ht="18.75">
      <c r="A156" s="316" t="s">
        <v>1011</v>
      </c>
      <c r="B156" s="317" t="s">
        <v>1012</v>
      </c>
      <c r="C156" s="318">
        <v>68905607</v>
      </c>
      <c r="D156" s="319" t="s">
        <v>652</v>
      </c>
      <c r="E156" s="320">
        <v>17.05</v>
      </c>
      <c r="F156" s="321">
        <v>10</v>
      </c>
      <c r="G156" s="321">
        <v>25</v>
      </c>
      <c r="H156" s="321">
        <v>25</v>
      </c>
      <c r="I156" s="322">
        <v>25</v>
      </c>
      <c r="J156" s="315">
        <v>1</v>
      </c>
    </row>
    <row r="157" spans="1:10" ht="18.75">
      <c r="A157" s="316" t="s">
        <v>1013</v>
      </c>
      <c r="B157" s="317" t="s">
        <v>1014</v>
      </c>
      <c r="C157" s="318">
        <v>68905603</v>
      </c>
      <c r="D157" s="319" t="s">
        <v>1015</v>
      </c>
      <c r="E157" s="320">
        <v>12.45</v>
      </c>
      <c r="F157" s="321">
        <v>10</v>
      </c>
      <c r="G157" s="321">
        <v>25</v>
      </c>
      <c r="H157" s="321">
        <v>25</v>
      </c>
      <c r="I157" s="322">
        <v>25</v>
      </c>
      <c r="J157" s="315">
        <v>1</v>
      </c>
    </row>
    <row r="158" spans="1:10" ht="18.75">
      <c r="A158" s="316" t="s">
        <v>1016</v>
      </c>
      <c r="B158" s="317" t="s">
        <v>1017</v>
      </c>
      <c r="C158" s="318">
        <v>68905609</v>
      </c>
      <c r="D158" s="319" t="s">
        <v>651</v>
      </c>
      <c r="E158" s="320">
        <v>16.95</v>
      </c>
      <c r="F158" s="321">
        <v>10</v>
      </c>
      <c r="G158" s="321">
        <v>25</v>
      </c>
      <c r="H158" s="321">
        <v>25</v>
      </c>
      <c r="I158" s="322">
        <v>25</v>
      </c>
      <c r="J158" s="315">
        <v>1</v>
      </c>
    </row>
    <row r="159" spans="1:10" ht="18.75">
      <c r="A159" s="316" t="s">
        <v>1018</v>
      </c>
      <c r="B159" s="317" t="s">
        <v>1019</v>
      </c>
      <c r="C159" s="318">
        <v>68611760</v>
      </c>
      <c r="D159" s="333" t="s">
        <v>330</v>
      </c>
      <c r="E159" s="320">
        <v>15.8</v>
      </c>
      <c r="F159" s="321">
        <v>10</v>
      </c>
      <c r="G159" s="321">
        <v>25</v>
      </c>
      <c r="H159" s="321">
        <v>25</v>
      </c>
      <c r="I159" s="322">
        <v>25</v>
      </c>
      <c r="J159" s="315">
        <v>1</v>
      </c>
    </row>
    <row r="160" spans="1:10" ht="18.75">
      <c r="A160" s="316" t="s">
        <v>1020</v>
      </c>
      <c r="B160" s="317" t="s">
        <v>1021</v>
      </c>
      <c r="C160" s="318">
        <v>68611752</v>
      </c>
      <c r="D160" s="319" t="s">
        <v>331</v>
      </c>
      <c r="E160" s="320">
        <v>17.149999999999999</v>
      </c>
      <c r="F160" s="321">
        <v>10</v>
      </c>
      <c r="G160" s="321">
        <v>25</v>
      </c>
      <c r="H160" s="321">
        <v>25</v>
      </c>
      <c r="I160" s="322">
        <v>25</v>
      </c>
      <c r="J160" s="315">
        <v>1</v>
      </c>
    </row>
    <row r="161" spans="1:10" ht="18.75">
      <c r="A161" s="316" t="s">
        <v>1022</v>
      </c>
      <c r="B161" s="317" t="s">
        <v>1023</v>
      </c>
      <c r="C161" s="318">
        <v>68611768</v>
      </c>
      <c r="D161" s="319" t="s">
        <v>332</v>
      </c>
      <c r="E161" s="320">
        <v>19.2</v>
      </c>
      <c r="F161" s="321">
        <v>10</v>
      </c>
      <c r="G161" s="321">
        <v>25</v>
      </c>
      <c r="H161" s="321">
        <v>25</v>
      </c>
      <c r="I161" s="322">
        <v>25</v>
      </c>
      <c r="J161" s="315">
        <v>1</v>
      </c>
    </row>
    <row r="162" spans="1:10" ht="18.75">
      <c r="A162" s="316" t="s">
        <v>1024</v>
      </c>
      <c r="B162" s="317" t="s">
        <v>1025</v>
      </c>
      <c r="C162" s="318">
        <v>68611766</v>
      </c>
      <c r="D162" s="319" t="s">
        <v>334</v>
      </c>
      <c r="E162" s="320">
        <v>7.3</v>
      </c>
      <c r="F162" s="321">
        <v>10</v>
      </c>
      <c r="G162" s="321">
        <v>25</v>
      </c>
      <c r="H162" s="321">
        <v>25</v>
      </c>
      <c r="I162" s="322">
        <v>25</v>
      </c>
      <c r="J162" s="315">
        <v>1</v>
      </c>
    </row>
    <row r="163" spans="1:10" ht="18.75">
      <c r="A163" s="316" t="s">
        <v>1026</v>
      </c>
      <c r="B163" s="317" t="s">
        <v>1027</v>
      </c>
      <c r="C163" s="318">
        <v>68611764</v>
      </c>
      <c r="D163" s="319" t="s">
        <v>335</v>
      </c>
      <c r="E163" s="320">
        <v>20.25</v>
      </c>
      <c r="F163" s="321">
        <v>10</v>
      </c>
      <c r="G163" s="321">
        <v>25</v>
      </c>
      <c r="H163" s="321">
        <v>25</v>
      </c>
      <c r="I163" s="322">
        <v>25</v>
      </c>
      <c r="J163" s="315">
        <v>1</v>
      </c>
    </row>
    <row r="164" spans="1:10" ht="18.75">
      <c r="A164" s="316" t="s">
        <v>1028</v>
      </c>
      <c r="B164" s="317" t="s">
        <v>1029</v>
      </c>
      <c r="C164" s="318">
        <v>68611762</v>
      </c>
      <c r="D164" s="333" t="s">
        <v>333</v>
      </c>
      <c r="E164" s="320">
        <v>8.5500000000000007</v>
      </c>
      <c r="F164" s="321">
        <v>10</v>
      </c>
      <c r="G164" s="321">
        <v>25</v>
      </c>
      <c r="H164" s="321">
        <v>25</v>
      </c>
      <c r="I164" s="322">
        <v>25</v>
      </c>
      <c r="J164" s="315">
        <v>1</v>
      </c>
    </row>
    <row r="165" spans="1:10" ht="18.75">
      <c r="A165" s="316" t="s">
        <v>1030</v>
      </c>
      <c r="B165" s="317" t="s">
        <v>1031</v>
      </c>
      <c r="C165" s="318">
        <v>68611754</v>
      </c>
      <c r="D165" s="319" t="s">
        <v>338</v>
      </c>
      <c r="E165" s="320">
        <v>15.55</v>
      </c>
      <c r="F165" s="321">
        <v>10</v>
      </c>
      <c r="G165" s="321">
        <v>25</v>
      </c>
      <c r="H165" s="321">
        <v>25</v>
      </c>
      <c r="I165" s="322">
        <v>25</v>
      </c>
      <c r="J165" s="315">
        <v>1</v>
      </c>
    </row>
    <row r="166" spans="1:10" ht="18.75">
      <c r="A166" s="316" t="s">
        <v>1032</v>
      </c>
      <c r="B166" s="317" t="s">
        <v>1033</v>
      </c>
      <c r="C166" s="318">
        <v>68611756</v>
      </c>
      <c r="D166" s="319" t="s">
        <v>337</v>
      </c>
      <c r="E166" s="320">
        <v>10.7</v>
      </c>
      <c r="F166" s="321">
        <v>10</v>
      </c>
      <c r="G166" s="321">
        <v>25</v>
      </c>
      <c r="H166" s="321">
        <v>25</v>
      </c>
      <c r="I166" s="322">
        <v>25</v>
      </c>
      <c r="J166" s="315">
        <v>1</v>
      </c>
    </row>
    <row r="167" spans="1:10" ht="18.75">
      <c r="A167" s="316" t="s">
        <v>1034</v>
      </c>
      <c r="B167" s="317" t="s">
        <v>1035</v>
      </c>
      <c r="C167" s="318">
        <v>68611746</v>
      </c>
      <c r="D167" s="319" t="s">
        <v>339</v>
      </c>
      <c r="E167" s="320">
        <v>13.45</v>
      </c>
      <c r="F167" s="321">
        <v>10</v>
      </c>
      <c r="G167" s="321">
        <v>25</v>
      </c>
      <c r="H167" s="321">
        <v>25</v>
      </c>
      <c r="I167" s="322">
        <v>25</v>
      </c>
      <c r="J167" s="315">
        <v>1</v>
      </c>
    </row>
    <row r="168" spans="1:10" ht="18.75">
      <c r="A168" s="316" t="s">
        <v>1036</v>
      </c>
      <c r="B168" s="317" t="s">
        <v>1037</v>
      </c>
      <c r="C168" s="318">
        <v>68611743</v>
      </c>
      <c r="D168" s="333" t="s">
        <v>340</v>
      </c>
      <c r="E168" s="320">
        <v>11.3</v>
      </c>
      <c r="F168" s="321">
        <v>10</v>
      </c>
      <c r="G168" s="321">
        <v>25</v>
      </c>
      <c r="H168" s="321">
        <v>25</v>
      </c>
      <c r="I168" s="322">
        <v>25</v>
      </c>
      <c r="J168" s="315">
        <v>1</v>
      </c>
    </row>
    <row r="169" spans="1:10" ht="19.5" thickBot="1">
      <c r="A169" s="334" t="s">
        <v>1038</v>
      </c>
      <c r="B169" s="335" t="s">
        <v>1039</v>
      </c>
      <c r="C169" s="336">
        <v>68611758</v>
      </c>
      <c r="D169" s="337" t="s">
        <v>336</v>
      </c>
      <c r="E169" s="338">
        <v>14.45</v>
      </c>
      <c r="F169" s="339">
        <v>10</v>
      </c>
      <c r="G169" s="339">
        <v>25</v>
      </c>
      <c r="H169" s="339">
        <v>25</v>
      </c>
      <c r="I169" s="340">
        <v>25</v>
      </c>
      <c r="J169" s="341">
        <v>1</v>
      </c>
    </row>
    <row r="170" spans="1:10" ht="18.75">
      <c r="A170" s="316" t="s">
        <v>1040</v>
      </c>
      <c r="B170" s="317" t="s">
        <v>1041</v>
      </c>
      <c r="C170" s="318">
        <v>67293891</v>
      </c>
      <c r="D170" s="319" t="s">
        <v>1042</v>
      </c>
      <c r="E170" s="320">
        <v>21.85</v>
      </c>
      <c r="F170" s="321">
        <v>12</v>
      </c>
      <c r="G170" s="321">
        <v>15</v>
      </c>
      <c r="H170" s="321">
        <v>15</v>
      </c>
      <c r="I170" s="322">
        <v>18</v>
      </c>
      <c r="J170" s="315">
        <v>1</v>
      </c>
    </row>
    <row r="171" spans="1:10" ht="18.75">
      <c r="A171" s="316" t="s">
        <v>1040</v>
      </c>
      <c r="B171" s="317" t="s">
        <v>1041</v>
      </c>
      <c r="C171" s="318">
        <v>67293883</v>
      </c>
      <c r="D171" s="319" t="s">
        <v>1043</v>
      </c>
      <c r="E171" s="320">
        <v>21.85</v>
      </c>
      <c r="F171" s="321">
        <v>12</v>
      </c>
      <c r="G171" s="321">
        <v>15</v>
      </c>
      <c r="H171" s="321">
        <v>15</v>
      </c>
      <c r="I171" s="322">
        <v>18</v>
      </c>
      <c r="J171" s="315">
        <v>1</v>
      </c>
    </row>
    <row r="172" spans="1:10" ht="18.75">
      <c r="A172" s="316" t="s">
        <v>1044</v>
      </c>
      <c r="B172" s="317" t="s">
        <v>1045</v>
      </c>
      <c r="C172" s="318">
        <v>67754288</v>
      </c>
      <c r="D172" s="319" t="s">
        <v>1046</v>
      </c>
      <c r="E172" s="320">
        <v>27</v>
      </c>
      <c r="F172" s="321">
        <v>13</v>
      </c>
      <c r="G172" s="321">
        <v>15</v>
      </c>
      <c r="H172" s="321">
        <v>15</v>
      </c>
      <c r="I172" s="322">
        <v>18</v>
      </c>
      <c r="J172" s="315">
        <v>1</v>
      </c>
    </row>
    <row r="173" spans="1:10" ht="18.75">
      <c r="A173" s="316" t="s">
        <v>1044</v>
      </c>
      <c r="B173" s="317" t="s">
        <v>1045</v>
      </c>
      <c r="C173" s="318">
        <v>67767533</v>
      </c>
      <c r="D173" s="319" t="s">
        <v>1047</v>
      </c>
      <c r="E173" s="320">
        <v>27</v>
      </c>
      <c r="F173" s="321">
        <v>13</v>
      </c>
      <c r="G173" s="321">
        <v>15</v>
      </c>
      <c r="H173" s="321">
        <v>15</v>
      </c>
      <c r="I173" s="322">
        <v>18</v>
      </c>
      <c r="J173" s="315">
        <v>1</v>
      </c>
    </row>
    <row r="174" spans="1:10" ht="18.75">
      <c r="A174" s="316" t="s">
        <v>1048</v>
      </c>
      <c r="B174" s="317" t="s">
        <v>1049</v>
      </c>
      <c r="C174" s="318">
        <v>67293858</v>
      </c>
      <c r="D174" s="319" t="s">
        <v>107</v>
      </c>
      <c r="E174" s="320">
        <v>56.4</v>
      </c>
      <c r="F174" s="321">
        <v>20</v>
      </c>
      <c r="G174" s="321">
        <v>23</v>
      </c>
      <c r="H174" s="321">
        <v>23</v>
      </c>
      <c r="I174" s="322">
        <v>23</v>
      </c>
      <c r="J174" s="315">
        <v>1</v>
      </c>
    </row>
    <row r="175" spans="1:10" ht="18.75">
      <c r="A175" s="316" t="s">
        <v>1048</v>
      </c>
      <c r="B175" s="317" t="s">
        <v>1049</v>
      </c>
      <c r="C175" s="318">
        <v>67293875</v>
      </c>
      <c r="D175" s="319" t="s">
        <v>1050</v>
      </c>
      <c r="E175" s="320">
        <v>56.4</v>
      </c>
      <c r="F175" s="321">
        <v>20</v>
      </c>
      <c r="G175" s="321">
        <v>23</v>
      </c>
      <c r="H175" s="321">
        <v>23</v>
      </c>
      <c r="I175" s="322">
        <v>23</v>
      </c>
      <c r="J175" s="315">
        <v>1</v>
      </c>
    </row>
    <row r="176" spans="1:10" ht="18.75">
      <c r="A176" s="316" t="s">
        <v>1051</v>
      </c>
      <c r="B176" s="317" t="s">
        <v>1052</v>
      </c>
      <c r="C176" s="318">
        <v>67780156</v>
      </c>
      <c r="D176" s="319" t="s">
        <v>1053</v>
      </c>
      <c r="E176" s="320">
        <v>68</v>
      </c>
      <c r="F176" s="321">
        <v>23</v>
      </c>
      <c r="G176" s="321">
        <v>25</v>
      </c>
      <c r="H176" s="321">
        <v>25</v>
      </c>
      <c r="I176" s="322">
        <v>25</v>
      </c>
      <c r="J176" s="315">
        <v>1</v>
      </c>
    </row>
    <row r="177" spans="1:10" ht="18.75">
      <c r="A177" s="316" t="s">
        <v>1051</v>
      </c>
      <c r="B177" s="317" t="s">
        <v>1052</v>
      </c>
      <c r="C177" s="318">
        <v>67780152</v>
      </c>
      <c r="D177" s="319" t="s">
        <v>1054</v>
      </c>
      <c r="E177" s="320">
        <v>68</v>
      </c>
      <c r="F177" s="321">
        <v>23</v>
      </c>
      <c r="G177" s="321">
        <v>25</v>
      </c>
      <c r="H177" s="321">
        <v>25</v>
      </c>
      <c r="I177" s="322">
        <v>25</v>
      </c>
      <c r="J177" s="315">
        <v>1</v>
      </c>
    </row>
    <row r="178" spans="1:10" ht="18.75">
      <c r="A178" s="316" t="s">
        <v>1055</v>
      </c>
      <c r="B178" s="317" t="s">
        <v>1056</v>
      </c>
      <c r="C178" s="318">
        <v>67293879</v>
      </c>
      <c r="D178" s="319" t="s">
        <v>106</v>
      </c>
      <c r="E178" s="320">
        <v>34.549999999999997</v>
      </c>
      <c r="F178" s="321">
        <v>10</v>
      </c>
      <c r="G178" s="321">
        <v>12</v>
      </c>
      <c r="H178" s="321">
        <v>12</v>
      </c>
      <c r="I178" s="322">
        <v>15</v>
      </c>
      <c r="J178" s="315">
        <v>1</v>
      </c>
    </row>
    <row r="179" spans="1:10" ht="18.75">
      <c r="A179" s="316" t="s">
        <v>1057</v>
      </c>
      <c r="B179" s="317" t="s">
        <v>1058</v>
      </c>
      <c r="C179" s="318">
        <v>67754290</v>
      </c>
      <c r="D179" s="319" t="s">
        <v>1059</v>
      </c>
      <c r="E179" s="320">
        <v>50</v>
      </c>
      <c r="F179" s="321">
        <v>15</v>
      </c>
      <c r="G179" s="321">
        <v>18</v>
      </c>
      <c r="H179" s="321">
        <v>18</v>
      </c>
      <c r="I179" s="322">
        <v>18</v>
      </c>
      <c r="J179" s="315">
        <v>1</v>
      </c>
    </row>
    <row r="180" spans="1:10" ht="18.75">
      <c r="A180" s="316" t="s">
        <v>1060</v>
      </c>
      <c r="B180" s="317" t="s">
        <v>1061</v>
      </c>
      <c r="C180" s="318">
        <v>68612788</v>
      </c>
      <c r="D180" s="319" t="s">
        <v>1062</v>
      </c>
      <c r="E180" s="320">
        <v>39.75</v>
      </c>
      <c r="F180" s="321">
        <v>10</v>
      </c>
      <c r="G180" s="321">
        <v>10</v>
      </c>
      <c r="H180" s="321">
        <v>10</v>
      </c>
      <c r="I180" s="322">
        <v>15</v>
      </c>
      <c r="J180" s="315">
        <v>1</v>
      </c>
    </row>
    <row r="181" spans="1:10" ht="18.75">
      <c r="A181" s="316" t="s">
        <v>1063</v>
      </c>
      <c r="B181" s="317" t="s">
        <v>1064</v>
      </c>
      <c r="C181" s="318">
        <v>68488873</v>
      </c>
      <c r="D181" s="319" t="s">
        <v>1065</v>
      </c>
      <c r="E181" s="320">
        <v>52.85</v>
      </c>
      <c r="F181" s="321">
        <v>5</v>
      </c>
      <c r="G181" s="321">
        <v>5</v>
      </c>
      <c r="H181" s="321">
        <v>5</v>
      </c>
      <c r="I181" s="322">
        <v>8</v>
      </c>
      <c r="J181" s="315">
        <v>1</v>
      </c>
    </row>
    <row r="182" spans="1:10" ht="18.75">
      <c r="A182" s="316" t="s">
        <v>1066</v>
      </c>
      <c r="B182" s="317" t="s">
        <v>1067</v>
      </c>
      <c r="C182" s="318">
        <v>67062638</v>
      </c>
      <c r="D182" s="319" t="s">
        <v>1068</v>
      </c>
      <c r="E182" s="320">
        <v>48.8</v>
      </c>
      <c r="F182" s="321">
        <v>5</v>
      </c>
      <c r="G182" s="321">
        <v>5</v>
      </c>
      <c r="H182" s="321">
        <v>5</v>
      </c>
      <c r="I182" s="322">
        <v>10</v>
      </c>
      <c r="J182" s="315">
        <v>1</v>
      </c>
    </row>
    <row r="183" spans="1:10" ht="18.75">
      <c r="A183" s="316" t="s">
        <v>1066</v>
      </c>
      <c r="B183" s="317" t="s">
        <v>1067</v>
      </c>
      <c r="C183" s="318">
        <v>70001193</v>
      </c>
      <c r="D183" s="319" t="s">
        <v>1069</v>
      </c>
      <c r="E183" s="320">
        <v>48.8</v>
      </c>
      <c r="F183" s="321">
        <v>5</v>
      </c>
      <c r="G183" s="321">
        <v>5</v>
      </c>
      <c r="H183" s="321">
        <v>5</v>
      </c>
      <c r="I183" s="322">
        <v>10</v>
      </c>
      <c r="J183" s="315">
        <v>1</v>
      </c>
    </row>
    <row r="184" spans="1:10" ht="18.75">
      <c r="A184" s="316" t="s">
        <v>1070</v>
      </c>
      <c r="B184" s="317" t="s">
        <v>1071</v>
      </c>
      <c r="C184" s="318">
        <v>67101470</v>
      </c>
      <c r="D184" s="319" t="s">
        <v>1072</v>
      </c>
      <c r="E184" s="320">
        <v>29.3</v>
      </c>
      <c r="F184" s="321">
        <v>22</v>
      </c>
      <c r="G184" s="321">
        <v>25</v>
      </c>
      <c r="H184" s="321">
        <v>25</v>
      </c>
      <c r="I184" s="322">
        <v>26</v>
      </c>
      <c r="J184" s="315">
        <v>1</v>
      </c>
    </row>
    <row r="185" spans="1:10" ht="18.75">
      <c r="A185" s="327" t="s">
        <v>1073</v>
      </c>
      <c r="B185" s="328" t="s">
        <v>1074</v>
      </c>
      <c r="C185" s="329">
        <v>67101569</v>
      </c>
      <c r="D185" s="330" t="s">
        <v>1075</v>
      </c>
      <c r="E185" s="331">
        <v>29.3</v>
      </c>
      <c r="F185" s="342">
        <v>22</v>
      </c>
      <c r="G185" s="342">
        <v>25</v>
      </c>
      <c r="H185" s="342">
        <v>25</v>
      </c>
      <c r="I185" s="322">
        <v>26</v>
      </c>
      <c r="J185" s="332">
        <v>1</v>
      </c>
    </row>
    <row r="186" spans="1:10" ht="18.75">
      <c r="A186" s="316" t="s">
        <v>1073</v>
      </c>
      <c r="B186" s="317" t="s">
        <v>1076</v>
      </c>
      <c r="C186" s="318">
        <v>67077983</v>
      </c>
      <c r="D186" s="319" t="s">
        <v>1077</v>
      </c>
      <c r="E186" s="320">
        <v>29.3</v>
      </c>
      <c r="F186" s="321">
        <v>22</v>
      </c>
      <c r="G186" s="321">
        <v>25</v>
      </c>
      <c r="H186" s="321">
        <v>25</v>
      </c>
      <c r="I186" s="322">
        <v>26</v>
      </c>
      <c r="J186" s="315">
        <v>1</v>
      </c>
    </row>
    <row r="187" spans="1:10" ht="18.75">
      <c r="A187" s="316" t="s">
        <v>1073</v>
      </c>
      <c r="B187" s="317" t="s">
        <v>1078</v>
      </c>
      <c r="C187" s="318">
        <v>67101581</v>
      </c>
      <c r="D187" s="319" t="s">
        <v>1079</v>
      </c>
      <c r="E187" s="320">
        <v>29.3</v>
      </c>
      <c r="F187" s="321">
        <v>22</v>
      </c>
      <c r="G187" s="321">
        <v>25</v>
      </c>
      <c r="H187" s="321">
        <v>25</v>
      </c>
      <c r="I187" s="322">
        <v>26</v>
      </c>
      <c r="J187" s="315">
        <v>1</v>
      </c>
    </row>
    <row r="188" spans="1:10" ht="18.75">
      <c r="A188" s="316" t="s">
        <v>1073</v>
      </c>
      <c r="B188" s="317" t="s">
        <v>1080</v>
      </c>
      <c r="C188" s="318">
        <v>67239841</v>
      </c>
      <c r="D188" s="319" t="s">
        <v>1081</v>
      </c>
      <c r="E188" s="320">
        <v>29.3</v>
      </c>
      <c r="F188" s="321">
        <v>22</v>
      </c>
      <c r="G188" s="321">
        <v>25</v>
      </c>
      <c r="H188" s="321">
        <v>25</v>
      </c>
      <c r="I188" s="322">
        <v>26</v>
      </c>
      <c r="J188" s="315">
        <v>1</v>
      </c>
    </row>
    <row r="189" spans="1:10" ht="18.75">
      <c r="A189" s="316" t="s">
        <v>1073</v>
      </c>
      <c r="B189" s="317" t="s">
        <v>1082</v>
      </c>
      <c r="C189" s="318">
        <v>67101442</v>
      </c>
      <c r="D189" s="319" t="s">
        <v>1083</v>
      </c>
      <c r="E189" s="320">
        <v>29.3</v>
      </c>
      <c r="F189" s="321">
        <v>22</v>
      </c>
      <c r="G189" s="321">
        <v>25</v>
      </c>
      <c r="H189" s="321">
        <v>25</v>
      </c>
      <c r="I189" s="322">
        <v>26</v>
      </c>
      <c r="J189" s="315">
        <v>1</v>
      </c>
    </row>
    <row r="190" spans="1:10" ht="18.75">
      <c r="A190" s="316" t="s">
        <v>1073</v>
      </c>
      <c r="B190" s="317" t="s">
        <v>1084</v>
      </c>
      <c r="C190" s="318">
        <v>68676885</v>
      </c>
      <c r="D190" s="319" t="s">
        <v>357</v>
      </c>
      <c r="E190" s="320">
        <v>29.3</v>
      </c>
      <c r="F190" s="321">
        <v>22</v>
      </c>
      <c r="G190" s="321">
        <v>25</v>
      </c>
      <c r="H190" s="321">
        <v>25</v>
      </c>
      <c r="I190" s="322">
        <v>26</v>
      </c>
      <c r="J190" s="315">
        <v>1</v>
      </c>
    </row>
    <row r="191" spans="1:10" ht="18.75">
      <c r="A191" s="316" t="s">
        <v>1085</v>
      </c>
      <c r="B191" s="317" t="s">
        <v>1086</v>
      </c>
      <c r="C191" s="318">
        <v>67867064</v>
      </c>
      <c r="D191" s="319" t="s">
        <v>1087</v>
      </c>
      <c r="E191" s="320">
        <v>29.3</v>
      </c>
      <c r="F191" s="321">
        <v>22</v>
      </c>
      <c r="G191" s="321">
        <v>25</v>
      </c>
      <c r="H191" s="321">
        <v>25</v>
      </c>
      <c r="I191" s="322">
        <v>26</v>
      </c>
      <c r="J191" s="315">
        <v>1</v>
      </c>
    </row>
    <row r="192" spans="1:10" ht="18.75">
      <c r="A192" s="316" t="s">
        <v>1073</v>
      </c>
      <c r="B192" s="317" t="s">
        <v>1086</v>
      </c>
      <c r="C192" s="318">
        <v>67857556</v>
      </c>
      <c r="D192" s="319" t="s">
        <v>1088</v>
      </c>
      <c r="E192" s="320">
        <v>29.3</v>
      </c>
      <c r="F192" s="321">
        <v>22</v>
      </c>
      <c r="G192" s="321">
        <v>25</v>
      </c>
      <c r="H192" s="321">
        <v>25</v>
      </c>
      <c r="I192" s="322">
        <v>26</v>
      </c>
      <c r="J192" s="315">
        <v>1</v>
      </c>
    </row>
    <row r="193" spans="1:10" ht="18.75">
      <c r="A193" s="316" t="s">
        <v>1089</v>
      </c>
      <c r="B193" s="317" t="s">
        <v>1090</v>
      </c>
      <c r="C193" s="318">
        <v>67857552</v>
      </c>
      <c r="D193" s="319" t="s">
        <v>1091</v>
      </c>
      <c r="E193" s="320">
        <v>31.45</v>
      </c>
      <c r="F193" s="321">
        <v>5</v>
      </c>
      <c r="G193" s="321">
        <v>5</v>
      </c>
      <c r="H193" s="321">
        <v>5</v>
      </c>
      <c r="I193" s="322">
        <v>5</v>
      </c>
      <c r="J193" s="315">
        <v>1</v>
      </c>
    </row>
    <row r="194" spans="1:10" ht="18.75">
      <c r="A194" s="316" t="s">
        <v>1089</v>
      </c>
      <c r="B194" s="317" t="s">
        <v>1092</v>
      </c>
      <c r="C194" s="318">
        <v>67857554</v>
      </c>
      <c r="D194" s="319" t="s">
        <v>1093</v>
      </c>
      <c r="E194" s="320">
        <v>31.45</v>
      </c>
      <c r="F194" s="321">
        <v>5</v>
      </c>
      <c r="G194" s="321">
        <v>5</v>
      </c>
      <c r="H194" s="321">
        <v>5</v>
      </c>
      <c r="I194" s="322">
        <v>5</v>
      </c>
      <c r="J194" s="315">
        <v>1</v>
      </c>
    </row>
    <row r="195" spans="1:10" ht="18.75">
      <c r="A195" s="316" t="s">
        <v>1073</v>
      </c>
      <c r="B195" s="317" t="s">
        <v>1094</v>
      </c>
      <c r="C195" s="318">
        <v>68225196</v>
      </c>
      <c r="D195" s="319" t="s">
        <v>1095</v>
      </c>
      <c r="E195" s="320">
        <v>29.3</v>
      </c>
      <c r="F195" s="321">
        <v>22</v>
      </c>
      <c r="G195" s="321">
        <v>25</v>
      </c>
      <c r="H195" s="321">
        <v>25</v>
      </c>
      <c r="I195" s="322">
        <v>26</v>
      </c>
      <c r="J195" s="315">
        <v>1</v>
      </c>
    </row>
    <row r="196" spans="1:10" ht="18.75">
      <c r="A196" s="316" t="s">
        <v>1096</v>
      </c>
      <c r="B196" s="317" t="s">
        <v>1097</v>
      </c>
      <c r="C196" s="318">
        <v>68304243</v>
      </c>
      <c r="D196" s="319" t="s">
        <v>1098</v>
      </c>
      <c r="E196" s="320">
        <v>25.5</v>
      </c>
      <c r="F196" s="321">
        <v>5</v>
      </c>
      <c r="G196" s="321">
        <v>5</v>
      </c>
      <c r="H196" s="321">
        <v>5</v>
      </c>
      <c r="I196" s="322">
        <v>5</v>
      </c>
      <c r="J196" s="315">
        <v>1</v>
      </c>
    </row>
    <row r="197" spans="1:10" ht="18.75">
      <c r="A197" s="316" t="s">
        <v>1099</v>
      </c>
      <c r="B197" s="317" t="s">
        <v>1074</v>
      </c>
      <c r="C197" s="318">
        <v>67101446</v>
      </c>
      <c r="D197" s="319" t="s">
        <v>1100</v>
      </c>
      <c r="E197" s="320">
        <v>29.3</v>
      </c>
      <c r="F197" s="321">
        <v>22</v>
      </c>
      <c r="G197" s="321">
        <v>25</v>
      </c>
      <c r="H197" s="321">
        <v>25</v>
      </c>
      <c r="I197" s="322">
        <v>26</v>
      </c>
      <c r="J197" s="315">
        <v>1</v>
      </c>
    </row>
    <row r="198" spans="1:10" ht="18.75">
      <c r="A198" s="316" t="s">
        <v>1101</v>
      </c>
      <c r="B198" s="317" t="s">
        <v>1102</v>
      </c>
      <c r="C198" s="318">
        <v>68570773</v>
      </c>
      <c r="D198" s="333" t="s">
        <v>1103</v>
      </c>
      <c r="E198" s="320">
        <v>42.85</v>
      </c>
      <c r="F198" s="321">
        <v>5</v>
      </c>
      <c r="G198" s="321">
        <v>5</v>
      </c>
      <c r="H198" s="321">
        <v>5</v>
      </c>
      <c r="I198" s="322">
        <v>8</v>
      </c>
      <c r="J198" s="315">
        <v>1</v>
      </c>
    </row>
    <row r="199" spans="1:10" ht="18.75">
      <c r="A199" s="316" t="s">
        <v>1104</v>
      </c>
      <c r="B199" s="317" t="s">
        <v>1104</v>
      </c>
      <c r="C199" s="325">
        <v>68170017</v>
      </c>
      <c r="D199" s="326" t="s">
        <v>1105</v>
      </c>
      <c r="E199" s="320">
        <v>48.8</v>
      </c>
      <c r="F199" s="321">
        <v>5</v>
      </c>
      <c r="G199" s="321">
        <v>5</v>
      </c>
      <c r="H199" s="321">
        <v>5</v>
      </c>
      <c r="I199" s="343"/>
      <c r="J199" s="315">
        <v>1</v>
      </c>
    </row>
    <row r="200" spans="1:10" ht="15">
      <c r="A200" s="215" t="s">
        <v>1140</v>
      </c>
      <c r="B200" s="215" t="s">
        <v>1106</v>
      </c>
      <c r="C200" s="344">
        <v>69653110</v>
      </c>
      <c r="D200" s="345" t="s">
        <v>1141</v>
      </c>
      <c r="E200" s="247">
        <v>11</v>
      </c>
      <c r="F200" s="220">
        <v>7</v>
      </c>
      <c r="G200" s="346">
        <v>12</v>
      </c>
      <c r="H200" s="346">
        <v>12</v>
      </c>
      <c r="I200" s="222">
        <v>24</v>
      </c>
    </row>
    <row r="201" spans="1:10" ht="15">
      <c r="A201" s="215" t="s">
        <v>1140</v>
      </c>
      <c r="B201" s="215" t="s">
        <v>1107</v>
      </c>
      <c r="C201" s="344">
        <v>69653113</v>
      </c>
      <c r="D201" s="345" t="s">
        <v>1142</v>
      </c>
      <c r="E201" s="247">
        <v>15.9</v>
      </c>
      <c r="F201" s="220">
        <v>13</v>
      </c>
      <c r="G201" s="346">
        <v>17</v>
      </c>
      <c r="H201" s="346">
        <v>17</v>
      </c>
      <c r="I201" s="222">
        <v>42</v>
      </c>
    </row>
    <row r="202" spans="1:10" ht="15">
      <c r="A202" s="215" t="s">
        <v>1140</v>
      </c>
      <c r="B202" s="215" t="s">
        <v>1118</v>
      </c>
      <c r="C202" s="344">
        <v>68567242</v>
      </c>
      <c r="D202" s="345" t="s">
        <v>1143</v>
      </c>
      <c r="E202" s="247">
        <v>32.700000000000003</v>
      </c>
      <c r="F202" s="220">
        <v>17</v>
      </c>
      <c r="G202" s="346">
        <v>19</v>
      </c>
      <c r="H202" s="346">
        <v>19</v>
      </c>
      <c r="I202" s="222">
        <v>34</v>
      </c>
    </row>
    <row r="203" spans="1:10" ht="15">
      <c r="A203" s="215" t="s">
        <v>1140</v>
      </c>
      <c r="B203" s="215" t="s">
        <v>1112</v>
      </c>
      <c r="C203" s="344">
        <v>68785130</v>
      </c>
      <c r="D203" s="345" t="s">
        <v>1144</v>
      </c>
      <c r="E203" s="247">
        <v>62.15</v>
      </c>
      <c r="F203" s="220">
        <v>41</v>
      </c>
      <c r="G203" s="346">
        <v>41</v>
      </c>
      <c r="H203" s="346">
        <v>41</v>
      </c>
      <c r="I203" s="222">
        <v>45.1</v>
      </c>
    </row>
    <row r="204" spans="1:10" ht="15">
      <c r="A204" s="215" t="s">
        <v>1140</v>
      </c>
      <c r="B204" s="215" t="s">
        <v>1112</v>
      </c>
      <c r="C204" s="344">
        <v>68899749</v>
      </c>
      <c r="D204" s="345" t="s">
        <v>1145</v>
      </c>
      <c r="E204" s="247">
        <v>62.15</v>
      </c>
      <c r="F204" s="220">
        <v>41</v>
      </c>
      <c r="G204" s="346">
        <v>41</v>
      </c>
      <c r="H204" s="346">
        <v>41</v>
      </c>
      <c r="I204" s="222">
        <v>45.1</v>
      </c>
    </row>
    <row r="205" spans="1:10" ht="15">
      <c r="A205" s="215" t="s">
        <v>1140</v>
      </c>
      <c r="B205" s="215" t="s">
        <v>1112</v>
      </c>
      <c r="C205" s="344">
        <v>67812834</v>
      </c>
      <c r="D205" s="345" t="s">
        <v>1146</v>
      </c>
      <c r="E205" s="247">
        <v>62.15</v>
      </c>
      <c r="F205" s="220">
        <v>41</v>
      </c>
      <c r="G205" s="346">
        <v>41</v>
      </c>
      <c r="H205" s="346">
        <v>41</v>
      </c>
      <c r="I205" s="222">
        <v>45.1</v>
      </c>
    </row>
    <row r="206" spans="1:10" ht="15">
      <c r="A206" s="215" t="s">
        <v>1140</v>
      </c>
      <c r="B206" s="215" t="s">
        <v>1116</v>
      </c>
      <c r="C206" s="344">
        <v>67812830</v>
      </c>
      <c r="D206" s="345" t="s">
        <v>1147</v>
      </c>
      <c r="E206" s="247">
        <v>92</v>
      </c>
      <c r="F206" s="220">
        <v>45</v>
      </c>
      <c r="G206" s="346">
        <v>50</v>
      </c>
      <c r="H206" s="346">
        <v>50</v>
      </c>
      <c r="I206" s="222">
        <v>52.7</v>
      </c>
    </row>
    <row r="207" spans="1:10" ht="15">
      <c r="A207" s="215" t="s">
        <v>1140</v>
      </c>
      <c r="B207" s="215" t="s">
        <v>1116</v>
      </c>
      <c r="C207" s="344">
        <v>68899761</v>
      </c>
      <c r="D207" s="345" t="s">
        <v>1147</v>
      </c>
      <c r="E207" s="247">
        <v>92</v>
      </c>
      <c r="F207" s="220">
        <v>45</v>
      </c>
      <c r="G207" s="346">
        <v>50</v>
      </c>
      <c r="H207" s="346">
        <v>50</v>
      </c>
      <c r="I207" s="222">
        <v>52.7</v>
      </c>
    </row>
    <row r="208" spans="1:10" ht="15">
      <c r="A208" s="215" t="s">
        <v>1140</v>
      </c>
      <c r="B208" s="215" t="s">
        <v>1119</v>
      </c>
      <c r="C208" s="344">
        <v>67597614</v>
      </c>
      <c r="D208" s="345" t="s">
        <v>1148</v>
      </c>
      <c r="E208" s="247">
        <v>45.5</v>
      </c>
      <c r="F208" s="220">
        <v>21</v>
      </c>
      <c r="G208" s="346">
        <v>25</v>
      </c>
      <c r="H208" s="346">
        <v>25</v>
      </c>
      <c r="I208" s="222">
        <v>32</v>
      </c>
    </row>
    <row r="209" spans="1:9" ht="15">
      <c r="A209" s="215" t="s">
        <v>1140</v>
      </c>
      <c r="B209" s="215" t="s">
        <v>1119</v>
      </c>
      <c r="C209" s="344">
        <v>68225203</v>
      </c>
      <c r="D209" s="345" t="s">
        <v>1149</v>
      </c>
      <c r="E209" s="247">
        <v>45.5</v>
      </c>
      <c r="F209" s="220">
        <v>21</v>
      </c>
      <c r="G209" s="346">
        <v>25</v>
      </c>
      <c r="H209" s="346">
        <v>25</v>
      </c>
      <c r="I209" s="222">
        <v>32</v>
      </c>
    </row>
    <row r="210" spans="1:9" ht="15">
      <c r="A210" s="215" t="s">
        <v>1140</v>
      </c>
      <c r="B210" s="215" t="s">
        <v>1119</v>
      </c>
      <c r="C210" s="344">
        <v>67838169</v>
      </c>
      <c r="D210" s="345" t="s">
        <v>1150</v>
      </c>
      <c r="E210" s="247">
        <v>45.5</v>
      </c>
      <c r="F210" s="220">
        <v>21</v>
      </c>
      <c r="G210" s="346">
        <v>25</v>
      </c>
      <c r="H210" s="346">
        <v>25</v>
      </c>
      <c r="I210" s="222">
        <v>32</v>
      </c>
    </row>
    <row r="211" spans="1:9" ht="15">
      <c r="A211" s="215" t="s">
        <v>1140</v>
      </c>
      <c r="B211" s="215" t="s">
        <v>1119</v>
      </c>
      <c r="C211" s="344">
        <v>67755800</v>
      </c>
      <c r="D211" s="345" t="s">
        <v>1151</v>
      </c>
      <c r="E211" s="247">
        <v>45.5</v>
      </c>
      <c r="F211" s="220">
        <v>21</v>
      </c>
      <c r="G211" s="346">
        <v>25</v>
      </c>
      <c r="H211" s="346">
        <v>25</v>
      </c>
      <c r="I211" s="222">
        <v>32</v>
      </c>
    </row>
    <row r="212" spans="1:9" ht="15">
      <c r="A212" s="215" t="s">
        <v>1140</v>
      </c>
      <c r="B212" s="215" t="s">
        <v>1119</v>
      </c>
      <c r="C212" s="344">
        <v>68467069</v>
      </c>
      <c r="D212" s="345" t="s">
        <v>1152</v>
      </c>
      <c r="E212" s="247">
        <v>45.5</v>
      </c>
      <c r="F212" s="220">
        <v>21</v>
      </c>
      <c r="G212" s="346">
        <v>25</v>
      </c>
      <c r="H212" s="346">
        <v>25</v>
      </c>
      <c r="I212" s="222">
        <v>32</v>
      </c>
    </row>
    <row r="213" spans="1:9" ht="15">
      <c r="A213" s="215" t="s">
        <v>1140</v>
      </c>
      <c r="B213" s="215" t="s">
        <v>1119</v>
      </c>
      <c r="C213" s="344">
        <v>69653115</v>
      </c>
      <c r="D213" s="345" t="s">
        <v>1153</v>
      </c>
      <c r="E213" s="247">
        <v>45.5</v>
      </c>
      <c r="F213" s="220">
        <v>21</v>
      </c>
      <c r="G213" s="346">
        <v>25</v>
      </c>
      <c r="H213" s="346">
        <v>25</v>
      </c>
      <c r="I213" s="222">
        <v>32</v>
      </c>
    </row>
    <row r="214" spans="1:9" ht="15">
      <c r="A214" s="215" t="s">
        <v>1140</v>
      </c>
      <c r="B214" s="215" t="s">
        <v>1119</v>
      </c>
      <c r="C214" s="344">
        <v>69653117</v>
      </c>
      <c r="D214" s="345" t="s">
        <v>1154</v>
      </c>
      <c r="E214" s="247">
        <v>45.5</v>
      </c>
      <c r="F214" s="220">
        <v>21</v>
      </c>
      <c r="G214" s="346">
        <v>25</v>
      </c>
      <c r="H214" s="346">
        <v>25</v>
      </c>
      <c r="I214" s="222">
        <v>32</v>
      </c>
    </row>
    <row r="215" spans="1:9" ht="15">
      <c r="A215" s="215" t="s">
        <v>1140</v>
      </c>
      <c r="B215" s="215" t="s">
        <v>1117</v>
      </c>
      <c r="C215" s="344">
        <v>68156773</v>
      </c>
      <c r="D215" s="345" t="s">
        <v>1155</v>
      </c>
      <c r="E215" s="247">
        <v>92</v>
      </c>
      <c r="F215" s="220">
        <v>45</v>
      </c>
      <c r="G215" s="346">
        <v>50</v>
      </c>
      <c r="H215" s="346">
        <v>50</v>
      </c>
      <c r="I215" s="222">
        <v>52.7</v>
      </c>
    </row>
    <row r="216" spans="1:9" ht="15">
      <c r="A216" s="215" t="s">
        <v>1140</v>
      </c>
      <c r="B216" s="215" t="s">
        <v>1117</v>
      </c>
      <c r="C216" s="344">
        <v>68156772</v>
      </c>
      <c r="D216" s="345" t="s">
        <v>1156</v>
      </c>
      <c r="E216" s="247">
        <v>92</v>
      </c>
      <c r="F216" s="220">
        <v>45</v>
      </c>
      <c r="G216" s="346">
        <v>50</v>
      </c>
      <c r="H216" s="346">
        <v>50</v>
      </c>
      <c r="I216" s="222">
        <v>52.7</v>
      </c>
    </row>
    <row r="217" spans="1:9" ht="15">
      <c r="A217" s="215" t="s">
        <v>1140</v>
      </c>
      <c r="B217" s="215" t="s">
        <v>1113</v>
      </c>
      <c r="C217" s="344">
        <v>68662104</v>
      </c>
      <c r="D217" s="345" t="s">
        <v>1157</v>
      </c>
      <c r="E217" s="247">
        <v>76.099999999999994</v>
      </c>
      <c r="F217" s="220">
        <v>45</v>
      </c>
      <c r="G217" s="346">
        <v>45</v>
      </c>
      <c r="H217" s="346">
        <v>45</v>
      </c>
      <c r="I217" s="222">
        <v>48.8</v>
      </c>
    </row>
    <row r="218" spans="1:9" ht="15">
      <c r="A218" s="215" t="s">
        <v>1140</v>
      </c>
      <c r="B218" s="215" t="s">
        <v>1113</v>
      </c>
      <c r="C218" s="344">
        <v>68899755</v>
      </c>
      <c r="D218" s="345" t="s">
        <v>1158</v>
      </c>
      <c r="E218" s="247">
        <v>76.099999999999994</v>
      </c>
      <c r="F218" s="220">
        <v>45</v>
      </c>
      <c r="G218" s="346">
        <v>45</v>
      </c>
      <c r="H218" s="346">
        <v>45</v>
      </c>
      <c r="I218" s="222">
        <v>48.8</v>
      </c>
    </row>
    <row r="219" spans="1:9" ht="15">
      <c r="A219" s="215" t="s">
        <v>1140</v>
      </c>
      <c r="B219" s="215" t="s">
        <v>1113</v>
      </c>
      <c r="C219" s="344">
        <v>68776868</v>
      </c>
      <c r="D219" s="345" t="s">
        <v>1159</v>
      </c>
      <c r="E219" s="247">
        <v>76.099999999999994</v>
      </c>
      <c r="F219" s="220">
        <v>45</v>
      </c>
      <c r="G219" s="346">
        <v>45</v>
      </c>
      <c r="H219" s="346">
        <v>45</v>
      </c>
      <c r="I219" s="222">
        <v>48.8</v>
      </c>
    </row>
    <row r="220" spans="1:9" ht="15">
      <c r="A220" s="215" t="s">
        <v>1140</v>
      </c>
      <c r="B220" s="215" t="s">
        <v>1113</v>
      </c>
      <c r="C220" s="344">
        <v>67812829</v>
      </c>
      <c r="D220" s="345" t="s">
        <v>1157</v>
      </c>
      <c r="E220" s="247">
        <v>76.099999999999994</v>
      </c>
      <c r="F220" s="220">
        <v>45</v>
      </c>
      <c r="G220" s="346">
        <v>45</v>
      </c>
      <c r="H220" s="346">
        <v>45</v>
      </c>
      <c r="I220" s="222">
        <v>48.8</v>
      </c>
    </row>
    <row r="221" spans="1:9" ht="15">
      <c r="A221" s="215" t="s">
        <v>1140</v>
      </c>
      <c r="B221" s="215" t="s">
        <v>1114</v>
      </c>
      <c r="C221" s="344">
        <v>67812835</v>
      </c>
      <c r="D221" s="345" t="s">
        <v>1160</v>
      </c>
      <c r="E221" s="247">
        <v>76.099999999999994</v>
      </c>
      <c r="F221" s="220">
        <v>45</v>
      </c>
      <c r="G221" s="346">
        <v>45</v>
      </c>
      <c r="H221" s="346">
        <v>45</v>
      </c>
      <c r="I221" s="222">
        <v>48.8</v>
      </c>
    </row>
    <row r="222" spans="1:9" ht="15">
      <c r="A222" s="215" t="s">
        <v>1140</v>
      </c>
      <c r="B222" s="215" t="s">
        <v>1114</v>
      </c>
      <c r="C222" s="344">
        <v>68785175</v>
      </c>
      <c r="D222" s="345" t="s">
        <v>1161</v>
      </c>
      <c r="E222" s="247">
        <v>76.099999999999994</v>
      </c>
      <c r="F222" s="220">
        <v>45</v>
      </c>
      <c r="G222" s="346">
        <v>45</v>
      </c>
      <c r="H222" s="346">
        <v>45</v>
      </c>
      <c r="I222" s="222">
        <v>48.8</v>
      </c>
    </row>
    <row r="223" spans="1:9" ht="15">
      <c r="A223" s="215" t="s">
        <v>1140</v>
      </c>
      <c r="B223" s="215" t="s">
        <v>1114</v>
      </c>
      <c r="C223" s="344">
        <v>68899757</v>
      </c>
      <c r="D223" s="345" t="s">
        <v>1162</v>
      </c>
      <c r="E223" s="247">
        <v>76.099999999999994</v>
      </c>
      <c r="F223" s="220">
        <v>45</v>
      </c>
      <c r="G223" s="346">
        <v>45</v>
      </c>
      <c r="H223" s="346">
        <v>45</v>
      </c>
      <c r="I223" s="222">
        <v>48.8</v>
      </c>
    </row>
    <row r="224" spans="1:9" ht="15">
      <c r="A224" s="215" t="s">
        <v>1140</v>
      </c>
      <c r="B224" s="215" t="s">
        <v>1115</v>
      </c>
      <c r="C224" s="344">
        <v>67032770</v>
      </c>
      <c r="D224" s="345" t="s">
        <v>1163</v>
      </c>
      <c r="E224" s="247">
        <v>76.099999999999994</v>
      </c>
      <c r="F224" s="220">
        <v>45</v>
      </c>
      <c r="G224" s="346">
        <v>45</v>
      </c>
      <c r="H224" s="346">
        <v>45</v>
      </c>
      <c r="I224" s="222">
        <v>48.8</v>
      </c>
    </row>
    <row r="225" spans="1:9" ht="15">
      <c r="A225" s="215" t="s">
        <v>1140</v>
      </c>
      <c r="B225" s="215" t="s">
        <v>1115</v>
      </c>
      <c r="C225" s="344">
        <v>67812833</v>
      </c>
      <c r="D225" s="345" t="s">
        <v>1164</v>
      </c>
      <c r="E225" s="247">
        <v>76.099999999999994</v>
      </c>
      <c r="F225" s="220">
        <v>45</v>
      </c>
      <c r="G225" s="346">
        <v>45</v>
      </c>
      <c r="H225" s="346">
        <v>45</v>
      </c>
      <c r="I225" s="222">
        <v>48.8</v>
      </c>
    </row>
    <row r="226" spans="1:9" ht="15">
      <c r="A226" s="215" t="s">
        <v>1140</v>
      </c>
      <c r="B226" s="215" t="s">
        <v>1115</v>
      </c>
      <c r="C226" s="344">
        <v>68785134</v>
      </c>
      <c r="D226" s="345" t="s">
        <v>1165</v>
      </c>
      <c r="E226" s="247">
        <v>76.099999999999994</v>
      </c>
      <c r="F226" s="220">
        <v>45</v>
      </c>
      <c r="G226" s="346">
        <v>45</v>
      </c>
      <c r="H226" s="346">
        <v>45</v>
      </c>
      <c r="I226" s="222">
        <v>48.8</v>
      </c>
    </row>
    <row r="227" spans="1:9" ht="15">
      <c r="A227" s="215" t="s">
        <v>1140</v>
      </c>
      <c r="B227" s="215" t="s">
        <v>1109</v>
      </c>
      <c r="C227" s="344">
        <v>68567234</v>
      </c>
      <c r="D227" s="345" t="s">
        <v>226</v>
      </c>
      <c r="E227" s="247">
        <v>13.2</v>
      </c>
      <c r="F227" s="220">
        <v>7</v>
      </c>
      <c r="G227" s="346">
        <v>12</v>
      </c>
      <c r="H227" s="346">
        <v>12</v>
      </c>
      <c r="I227" s="222">
        <v>30</v>
      </c>
    </row>
    <row r="228" spans="1:9" ht="15">
      <c r="A228" s="215" t="s">
        <v>1140</v>
      </c>
      <c r="B228" s="215" t="s">
        <v>1109</v>
      </c>
      <c r="C228" s="344">
        <v>68401305</v>
      </c>
      <c r="D228" s="345" t="s">
        <v>1166</v>
      </c>
      <c r="E228" s="247">
        <v>13.2</v>
      </c>
      <c r="F228" s="220">
        <v>7</v>
      </c>
      <c r="G228" s="346">
        <v>12</v>
      </c>
      <c r="H228" s="346">
        <v>12</v>
      </c>
      <c r="I228" s="222">
        <v>30</v>
      </c>
    </row>
    <row r="229" spans="1:9" ht="15">
      <c r="A229" s="215" t="s">
        <v>1140</v>
      </c>
      <c r="B229" s="215" t="s">
        <v>1110</v>
      </c>
      <c r="C229" s="344">
        <v>68744384</v>
      </c>
      <c r="D229" s="345" t="s">
        <v>1167</v>
      </c>
      <c r="E229" s="247">
        <v>25.25</v>
      </c>
      <c r="F229" s="220">
        <v>18</v>
      </c>
      <c r="G229" s="346">
        <v>18</v>
      </c>
      <c r="H229" s="346">
        <v>18</v>
      </c>
      <c r="I229" s="222">
        <v>23</v>
      </c>
    </row>
    <row r="230" spans="1:9" ht="15">
      <c r="A230" s="215" t="s">
        <v>1140</v>
      </c>
      <c r="B230" s="215" t="s">
        <v>1110</v>
      </c>
      <c r="C230" s="344">
        <v>68928755</v>
      </c>
      <c r="D230" s="345" t="s">
        <v>1168</v>
      </c>
      <c r="E230" s="247">
        <v>25.25</v>
      </c>
      <c r="F230" s="220">
        <v>18</v>
      </c>
      <c r="G230" s="346">
        <v>18</v>
      </c>
      <c r="H230" s="346">
        <v>18</v>
      </c>
      <c r="I230" s="222">
        <v>23</v>
      </c>
    </row>
    <row r="231" spans="1:9" ht="15">
      <c r="A231" s="215" t="s">
        <v>1140</v>
      </c>
      <c r="B231" s="215" t="s">
        <v>1110</v>
      </c>
      <c r="C231" s="344">
        <v>68928757</v>
      </c>
      <c r="D231" s="345" t="s">
        <v>1169</v>
      </c>
      <c r="E231" s="247">
        <v>25.25</v>
      </c>
      <c r="F231" s="220">
        <v>18</v>
      </c>
      <c r="G231" s="346">
        <v>18</v>
      </c>
      <c r="H231" s="346">
        <v>18</v>
      </c>
      <c r="I231" s="222">
        <v>23</v>
      </c>
    </row>
    <row r="232" spans="1:9" ht="15">
      <c r="A232" s="215" t="s">
        <v>1140</v>
      </c>
      <c r="B232" s="215" t="s">
        <v>1111</v>
      </c>
      <c r="C232" s="344">
        <v>67812836</v>
      </c>
      <c r="D232" s="345" t="s">
        <v>1170</v>
      </c>
      <c r="E232" s="247">
        <v>62.15</v>
      </c>
      <c r="F232" s="220">
        <v>41</v>
      </c>
      <c r="G232" s="346">
        <v>41</v>
      </c>
      <c r="H232" s="346">
        <v>41</v>
      </c>
      <c r="I232" s="222">
        <v>45.1</v>
      </c>
    </row>
    <row r="233" spans="1:9" ht="15">
      <c r="A233" s="215" t="s">
        <v>1140</v>
      </c>
      <c r="B233" s="215" t="s">
        <v>1111</v>
      </c>
      <c r="C233" s="344">
        <v>68566429</v>
      </c>
      <c r="D233" s="345" t="s">
        <v>1171</v>
      </c>
      <c r="E233" s="247">
        <v>62.15</v>
      </c>
      <c r="F233" s="220">
        <v>41</v>
      </c>
      <c r="G233" s="346">
        <v>41</v>
      </c>
      <c r="H233" s="346">
        <v>41</v>
      </c>
      <c r="I233" s="222">
        <v>45.1</v>
      </c>
    </row>
    <row r="234" spans="1:9" ht="15">
      <c r="A234" s="215" t="s">
        <v>1140</v>
      </c>
      <c r="B234" s="215" t="s">
        <v>1111</v>
      </c>
      <c r="C234" s="344">
        <v>68899741</v>
      </c>
      <c r="D234" s="345" t="s">
        <v>1172</v>
      </c>
      <c r="E234" s="247">
        <v>62.15</v>
      </c>
      <c r="F234" s="220">
        <v>41</v>
      </c>
      <c r="G234" s="346">
        <v>41</v>
      </c>
      <c r="H234" s="346">
        <v>41</v>
      </c>
      <c r="I234" s="222">
        <v>45.1</v>
      </c>
    </row>
    <row r="235" spans="1:9" ht="15">
      <c r="A235" s="215" t="s">
        <v>1140</v>
      </c>
      <c r="B235" s="215" t="s">
        <v>1108</v>
      </c>
      <c r="C235" s="344">
        <v>68567233</v>
      </c>
      <c r="D235" s="345" t="s">
        <v>1173</v>
      </c>
      <c r="E235" s="247">
        <v>19.5</v>
      </c>
      <c r="F235" s="220">
        <v>29</v>
      </c>
      <c r="G235" s="346">
        <v>28.999999999999996</v>
      </c>
      <c r="H235" s="346">
        <v>28.999999999999996</v>
      </c>
      <c r="I235" s="222">
        <v>34</v>
      </c>
    </row>
    <row r="236" spans="1:9" ht="15">
      <c r="A236" s="215" t="s">
        <v>1140</v>
      </c>
      <c r="B236" s="215" t="s">
        <v>1121</v>
      </c>
      <c r="C236" s="344">
        <v>67560528</v>
      </c>
      <c r="D236" s="345" t="s">
        <v>1174</v>
      </c>
      <c r="E236" s="247">
        <v>72.8</v>
      </c>
      <c r="F236" s="220">
        <v>45</v>
      </c>
      <c r="G236" s="346">
        <v>48</v>
      </c>
      <c r="H236" s="346">
        <v>48</v>
      </c>
      <c r="I236" s="222">
        <v>50</v>
      </c>
    </row>
    <row r="237" spans="1:9" ht="15">
      <c r="A237" s="215" t="s">
        <v>1140</v>
      </c>
      <c r="B237" s="215" t="s">
        <v>1123</v>
      </c>
      <c r="C237" s="344">
        <v>68551650</v>
      </c>
      <c r="D237" s="345" t="s">
        <v>314</v>
      </c>
      <c r="E237" s="247">
        <v>39.1</v>
      </c>
      <c r="F237" s="220">
        <v>49</v>
      </c>
      <c r="G237" s="346">
        <v>51</v>
      </c>
      <c r="H237" s="346">
        <v>51</v>
      </c>
      <c r="I237" s="222">
        <v>50</v>
      </c>
    </row>
    <row r="238" spans="1:9" ht="15">
      <c r="A238" s="215" t="s">
        <v>1140</v>
      </c>
      <c r="B238" s="215" t="s">
        <v>1122</v>
      </c>
      <c r="C238" s="344">
        <v>20269949</v>
      </c>
      <c r="D238" s="345" t="s">
        <v>1175</v>
      </c>
      <c r="E238" s="247">
        <v>28.95</v>
      </c>
      <c r="F238" s="220">
        <v>40</v>
      </c>
      <c r="G238" s="346">
        <v>48</v>
      </c>
      <c r="H238" s="346">
        <v>48</v>
      </c>
      <c r="I238" s="222">
        <v>45</v>
      </c>
    </row>
    <row r="239" spans="1:9" ht="15">
      <c r="A239" s="215" t="s">
        <v>1140</v>
      </c>
      <c r="B239" s="215" t="s">
        <v>1120</v>
      </c>
      <c r="C239" s="344">
        <v>20270364</v>
      </c>
      <c r="D239" s="345" t="s">
        <v>1120</v>
      </c>
      <c r="E239" s="247">
        <v>20.7</v>
      </c>
      <c r="F239" s="220">
        <v>44</v>
      </c>
      <c r="G239" s="346">
        <v>46</v>
      </c>
      <c r="H239" s="346">
        <v>46</v>
      </c>
      <c r="I239" s="222">
        <v>46</v>
      </c>
    </row>
    <row r="240" spans="1:9" ht="15">
      <c r="A240" s="215" t="s">
        <v>1140</v>
      </c>
      <c r="B240" s="215" t="s">
        <v>1124</v>
      </c>
      <c r="C240" s="344">
        <v>67696590</v>
      </c>
      <c r="D240" s="345" t="s">
        <v>1176</v>
      </c>
      <c r="E240" s="247">
        <v>67.7</v>
      </c>
      <c r="F240" s="220">
        <v>40</v>
      </c>
      <c r="G240" s="346">
        <v>43</v>
      </c>
      <c r="H240" s="346">
        <v>43</v>
      </c>
      <c r="I240" s="222">
        <v>50</v>
      </c>
    </row>
    <row r="241" spans="1:9" ht="15">
      <c r="A241" s="215" t="s">
        <v>1140</v>
      </c>
      <c r="B241" s="215" t="s">
        <v>1125</v>
      </c>
      <c r="C241" s="344">
        <v>67629547</v>
      </c>
      <c r="D241" s="345" t="s">
        <v>1177</v>
      </c>
      <c r="E241" s="247">
        <v>58.9</v>
      </c>
      <c r="F241" s="220">
        <v>46</v>
      </c>
      <c r="G241" s="346">
        <v>50</v>
      </c>
      <c r="H241" s="346">
        <v>50</v>
      </c>
      <c r="I241" s="222">
        <v>53</v>
      </c>
    </row>
    <row r="242" spans="1:9" ht="15">
      <c r="A242" s="215" t="s">
        <v>1140</v>
      </c>
      <c r="B242" s="215" t="s">
        <v>1126</v>
      </c>
      <c r="C242" s="344">
        <v>67629543</v>
      </c>
      <c r="D242" s="345" t="s">
        <v>1178</v>
      </c>
      <c r="E242" s="247">
        <v>63.95</v>
      </c>
      <c r="F242" s="220">
        <v>41</v>
      </c>
      <c r="G242" s="346">
        <v>48</v>
      </c>
      <c r="H242" s="346">
        <v>48</v>
      </c>
      <c r="I242" s="222">
        <v>48</v>
      </c>
    </row>
    <row r="243" spans="1:9" ht="15">
      <c r="A243" s="215" t="s">
        <v>1140</v>
      </c>
      <c r="B243" s="215" t="s">
        <v>1127</v>
      </c>
      <c r="C243" s="344">
        <v>67629545</v>
      </c>
      <c r="D243" s="345" t="s">
        <v>1179</v>
      </c>
      <c r="E243" s="247">
        <v>73.849999999999994</v>
      </c>
      <c r="F243" s="220">
        <v>45</v>
      </c>
      <c r="G243" s="346">
        <v>48</v>
      </c>
      <c r="H243" s="346">
        <v>48</v>
      </c>
      <c r="I243" s="222">
        <v>48</v>
      </c>
    </row>
    <row r="244" spans="1:9" ht="15">
      <c r="A244" s="215" t="s">
        <v>1140</v>
      </c>
      <c r="B244" s="215" t="s">
        <v>1128</v>
      </c>
      <c r="C244" s="344">
        <v>68163843</v>
      </c>
      <c r="D244" s="345" t="s">
        <v>202</v>
      </c>
      <c r="E244" s="247">
        <v>43.5</v>
      </c>
      <c r="F244" s="220">
        <v>39</v>
      </c>
      <c r="G244" s="346">
        <v>50</v>
      </c>
      <c r="H244" s="346">
        <v>50</v>
      </c>
      <c r="I244" s="222">
        <v>50</v>
      </c>
    </row>
    <row r="245" spans="1:9" ht="15">
      <c r="A245" s="215" t="s">
        <v>1140</v>
      </c>
      <c r="B245" s="215" t="s">
        <v>1129</v>
      </c>
      <c r="C245" s="344">
        <v>68163845</v>
      </c>
      <c r="D245" s="345" t="s">
        <v>203</v>
      </c>
      <c r="E245" s="247">
        <v>32.049999999999997</v>
      </c>
      <c r="F245" s="220">
        <v>25</v>
      </c>
      <c r="G245" s="346">
        <v>30</v>
      </c>
      <c r="H245" s="346">
        <v>30</v>
      </c>
      <c r="I245" s="222">
        <v>32</v>
      </c>
    </row>
    <row r="246" spans="1:9" ht="15">
      <c r="A246" s="215" t="s">
        <v>1140</v>
      </c>
      <c r="B246" s="215" t="s">
        <v>1130</v>
      </c>
      <c r="C246" s="344">
        <v>68551648</v>
      </c>
      <c r="D246" s="345" t="s">
        <v>315</v>
      </c>
      <c r="E246" s="247">
        <v>61.95</v>
      </c>
      <c r="F246" s="220">
        <v>39</v>
      </c>
      <c r="G246" s="346">
        <v>47</v>
      </c>
      <c r="H246" s="346">
        <v>47</v>
      </c>
      <c r="I246" s="222">
        <v>48</v>
      </c>
    </row>
    <row r="247" spans="1:9" ht="15">
      <c r="A247" s="215" t="s">
        <v>1140</v>
      </c>
      <c r="B247" s="215" t="s">
        <v>1136</v>
      </c>
      <c r="C247" s="344">
        <v>68463284</v>
      </c>
      <c r="D247" s="345" t="s">
        <v>1180</v>
      </c>
      <c r="E247" s="247">
        <v>76.099999999999994</v>
      </c>
      <c r="F247" s="220">
        <v>34</v>
      </c>
      <c r="G247" s="346">
        <v>34</v>
      </c>
      <c r="H247" s="346">
        <v>34</v>
      </c>
      <c r="I247" s="222">
        <v>0</v>
      </c>
    </row>
    <row r="248" spans="1:9" ht="15">
      <c r="A248" s="215" t="s">
        <v>1140</v>
      </c>
      <c r="B248" s="215" t="s">
        <v>1137</v>
      </c>
      <c r="C248" s="344">
        <v>68463282</v>
      </c>
      <c r="D248" s="345" t="s">
        <v>1181</v>
      </c>
      <c r="E248" s="247">
        <v>76.099999999999994</v>
      </c>
      <c r="F248" s="220">
        <v>34</v>
      </c>
      <c r="G248" s="346">
        <v>34</v>
      </c>
      <c r="H248" s="346">
        <v>34</v>
      </c>
      <c r="I248" s="222">
        <v>0</v>
      </c>
    </row>
    <row r="249" spans="1:9" ht="15">
      <c r="A249" s="215" t="s">
        <v>1140</v>
      </c>
      <c r="B249" s="215" t="s">
        <v>1137</v>
      </c>
      <c r="C249" s="344">
        <v>68939275</v>
      </c>
      <c r="D249" s="345" t="s">
        <v>1182</v>
      </c>
      <c r="E249" s="247">
        <v>76.099999999999994</v>
      </c>
      <c r="F249" s="220">
        <v>34</v>
      </c>
      <c r="G249" s="346">
        <v>34</v>
      </c>
      <c r="H249" s="346">
        <v>34</v>
      </c>
      <c r="I249" s="222">
        <v>0</v>
      </c>
    </row>
    <row r="250" spans="1:9" ht="15">
      <c r="A250" s="215" t="s">
        <v>1140</v>
      </c>
      <c r="B250" s="215" t="s">
        <v>1138</v>
      </c>
      <c r="C250" s="344">
        <v>68832431</v>
      </c>
      <c r="D250" s="345" t="s">
        <v>1183</v>
      </c>
      <c r="E250" s="247">
        <v>62.15</v>
      </c>
      <c r="F250" s="220">
        <v>33</v>
      </c>
      <c r="G250" s="346">
        <v>36</v>
      </c>
      <c r="H250" s="346">
        <v>36</v>
      </c>
      <c r="I250" s="222">
        <v>0</v>
      </c>
    </row>
    <row r="251" spans="1:9" ht="15">
      <c r="A251" s="215" t="s">
        <v>1140</v>
      </c>
      <c r="B251" s="215" t="s">
        <v>1138</v>
      </c>
      <c r="C251" s="344">
        <v>68939293</v>
      </c>
      <c r="D251" s="345" t="s">
        <v>1184</v>
      </c>
      <c r="E251" s="247">
        <v>62.15</v>
      </c>
      <c r="F251" s="220">
        <v>33</v>
      </c>
      <c r="G251" s="346">
        <v>36</v>
      </c>
      <c r="H251" s="346">
        <v>36</v>
      </c>
      <c r="I251" s="222">
        <v>0</v>
      </c>
    </row>
    <row r="252" spans="1:9" ht="15">
      <c r="A252" s="215" t="s">
        <v>1140</v>
      </c>
      <c r="B252" s="215" t="s">
        <v>1139</v>
      </c>
      <c r="C252" s="344">
        <v>68685293</v>
      </c>
      <c r="D252" s="345" t="s">
        <v>1185</v>
      </c>
      <c r="E252" s="247">
        <v>62.15</v>
      </c>
      <c r="F252" s="220">
        <v>33</v>
      </c>
      <c r="G252" s="346">
        <v>36</v>
      </c>
      <c r="H252" s="346">
        <v>36</v>
      </c>
      <c r="I252" s="222">
        <v>0</v>
      </c>
    </row>
    <row r="253" spans="1:9" ht="15">
      <c r="A253" s="215" t="s">
        <v>1140</v>
      </c>
      <c r="B253" s="215" t="s">
        <v>1131</v>
      </c>
      <c r="C253" s="344">
        <v>68645767</v>
      </c>
      <c r="D253" s="345" t="s">
        <v>1186</v>
      </c>
      <c r="E253" s="247">
        <v>25.2</v>
      </c>
      <c r="F253" s="220">
        <v>10</v>
      </c>
      <c r="G253" s="346">
        <v>10</v>
      </c>
      <c r="H253" s="346">
        <v>10</v>
      </c>
      <c r="I253" s="222">
        <v>10</v>
      </c>
    </row>
    <row r="254" spans="1:9" ht="15">
      <c r="A254" s="215" t="s">
        <v>1187</v>
      </c>
      <c r="B254" s="215" t="s">
        <v>1132</v>
      </c>
      <c r="C254" s="347">
        <v>20023323</v>
      </c>
      <c r="D254" s="345" t="s">
        <v>1188</v>
      </c>
      <c r="E254" s="224">
        <v>14</v>
      </c>
      <c r="F254" s="220">
        <v>20</v>
      </c>
      <c r="G254" s="346">
        <v>23</v>
      </c>
      <c r="H254" s="346">
        <v>23</v>
      </c>
      <c r="I254" s="222">
        <v>27</v>
      </c>
    </row>
    <row r="255" spans="1:9" ht="15">
      <c r="A255" s="215" t="s">
        <v>1187</v>
      </c>
      <c r="B255" s="215" t="s">
        <v>1132</v>
      </c>
      <c r="C255" s="347">
        <v>20023321</v>
      </c>
      <c r="D255" s="345" t="s">
        <v>1189</v>
      </c>
      <c r="E255" s="224">
        <v>14</v>
      </c>
      <c r="F255" s="220">
        <v>20</v>
      </c>
      <c r="G255" s="346">
        <v>23</v>
      </c>
      <c r="H255" s="346">
        <v>23</v>
      </c>
      <c r="I255" s="222">
        <v>27</v>
      </c>
    </row>
    <row r="256" spans="1:9" ht="15">
      <c r="A256" s="215" t="s">
        <v>1187</v>
      </c>
      <c r="B256" s="215" t="s">
        <v>1132</v>
      </c>
      <c r="C256" s="347">
        <v>20023322</v>
      </c>
      <c r="D256" s="345" t="s">
        <v>12</v>
      </c>
      <c r="E256" s="224">
        <v>14</v>
      </c>
      <c r="F256" s="220">
        <v>20</v>
      </c>
      <c r="G256" s="346">
        <v>23</v>
      </c>
      <c r="H256" s="346">
        <v>23</v>
      </c>
      <c r="I256" s="222">
        <v>27</v>
      </c>
    </row>
    <row r="257" spans="1:9" ht="15">
      <c r="A257" s="215" t="s">
        <v>1187</v>
      </c>
      <c r="B257" s="215" t="s">
        <v>1132</v>
      </c>
      <c r="C257" s="347">
        <v>21049740</v>
      </c>
      <c r="D257" s="345" t="s">
        <v>1190</v>
      </c>
      <c r="E257" s="224">
        <v>14</v>
      </c>
      <c r="F257" s="220">
        <v>20</v>
      </c>
      <c r="G257" s="346">
        <v>23</v>
      </c>
      <c r="H257" s="346">
        <v>23</v>
      </c>
      <c r="I257" s="222">
        <v>27</v>
      </c>
    </row>
    <row r="258" spans="1:9" ht="15">
      <c r="A258" s="215" t="s">
        <v>1187</v>
      </c>
      <c r="B258" s="215" t="s">
        <v>1132</v>
      </c>
      <c r="C258" s="347">
        <v>68843662</v>
      </c>
      <c r="D258" s="345" t="s">
        <v>1191</v>
      </c>
      <c r="E258" s="224">
        <v>14</v>
      </c>
      <c r="F258" s="220">
        <v>20</v>
      </c>
      <c r="G258" s="346">
        <v>23</v>
      </c>
      <c r="H258" s="346">
        <v>23</v>
      </c>
      <c r="I258" s="222">
        <v>27</v>
      </c>
    </row>
    <row r="259" spans="1:9" ht="15">
      <c r="A259" s="215" t="s">
        <v>1187</v>
      </c>
      <c r="B259" s="215" t="s">
        <v>1132</v>
      </c>
      <c r="C259" s="347">
        <v>68832512</v>
      </c>
      <c r="D259" s="345" t="s">
        <v>1192</v>
      </c>
      <c r="E259" s="224">
        <v>14</v>
      </c>
      <c r="F259" s="220">
        <v>20</v>
      </c>
      <c r="G259" s="346">
        <v>23</v>
      </c>
      <c r="H259" s="346">
        <v>23</v>
      </c>
      <c r="I259" s="222">
        <v>27</v>
      </c>
    </row>
    <row r="260" spans="1:9" ht="15">
      <c r="A260" s="215" t="s">
        <v>1187</v>
      </c>
      <c r="B260" s="215" t="s">
        <v>1132</v>
      </c>
      <c r="C260" s="347">
        <v>68832514</v>
      </c>
      <c r="D260" s="345" t="s">
        <v>1193</v>
      </c>
      <c r="E260" s="224">
        <v>14</v>
      </c>
      <c r="F260" s="220">
        <v>20</v>
      </c>
      <c r="G260" s="346">
        <v>23</v>
      </c>
      <c r="H260" s="346">
        <v>23</v>
      </c>
      <c r="I260" s="222">
        <v>27</v>
      </c>
    </row>
    <row r="261" spans="1:9" ht="15">
      <c r="A261" s="215" t="s">
        <v>1187</v>
      </c>
      <c r="B261" s="215" t="s">
        <v>1132</v>
      </c>
      <c r="C261" s="347">
        <v>68832513</v>
      </c>
      <c r="D261" s="345" t="s">
        <v>1194</v>
      </c>
      <c r="E261" s="224">
        <v>14</v>
      </c>
      <c r="F261" s="220">
        <v>20</v>
      </c>
      <c r="G261" s="346">
        <v>23</v>
      </c>
      <c r="H261" s="346">
        <v>23</v>
      </c>
      <c r="I261" s="222">
        <v>27</v>
      </c>
    </row>
    <row r="262" spans="1:9" ht="15">
      <c r="A262" s="215" t="s">
        <v>1187</v>
      </c>
      <c r="B262" s="215" t="s">
        <v>1135</v>
      </c>
      <c r="C262" s="347">
        <v>68849109</v>
      </c>
      <c r="D262" s="345" t="s">
        <v>1195</v>
      </c>
      <c r="E262" s="224">
        <v>51</v>
      </c>
      <c r="F262" s="220">
        <v>14</v>
      </c>
      <c r="G262" s="346">
        <v>14.000000000000002</v>
      </c>
      <c r="H262" s="346">
        <v>14.000000000000002</v>
      </c>
      <c r="I262" s="222">
        <v>12.8</v>
      </c>
    </row>
    <row r="263" spans="1:9" ht="15">
      <c r="A263" s="215" t="s">
        <v>1187</v>
      </c>
      <c r="B263" s="215" t="s">
        <v>1132</v>
      </c>
      <c r="C263" s="347">
        <v>68832515</v>
      </c>
      <c r="D263" s="345" t="s">
        <v>1196</v>
      </c>
      <c r="E263" s="224">
        <v>15.5</v>
      </c>
      <c r="F263" s="220">
        <v>20</v>
      </c>
      <c r="G263" s="346">
        <v>23</v>
      </c>
      <c r="H263" s="346">
        <v>23</v>
      </c>
      <c r="I263" s="222">
        <v>27</v>
      </c>
    </row>
    <row r="264" spans="1:9" ht="15">
      <c r="A264" s="215" t="s">
        <v>1187</v>
      </c>
      <c r="B264" s="215" t="s">
        <v>1133</v>
      </c>
      <c r="C264" s="347">
        <v>68683370</v>
      </c>
      <c r="D264" s="345" t="s">
        <v>1197</v>
      </c>
      <c r="E264" s="224">
        <v>47.38</v>
      </c>
      <c r="F264" s="220">
        <v>35</v>
      </c>
      <c r="G264" s="346">
        <v>35</v>
      </c>
      <c r="H264" s="346">
        <v>35</v>
      </c>
      <c r="I264" s="222">
        <v>41</v>
      </c>
    </row>
    <row r="265" spans="1:9" ht="15">
      <c r="A265" s="215" t="s">
        <v>1187</v>
      </c>
      <c r="B265" s="215" t="s">
        <v>1133</v>
      </c>
      <c r="C265" s="347">
        <v>67878633</v>
      </c>
      <c r="D265" s="345" t="s">
        <v>256</v>
      </c>
      <c r="E265" s="224">
        <v>47.38</v>
      </c>
      <c r="F265" s="220">
        <v>35</v>
      </c>
      <c r="G265" s="346">
        <v>35</v>
      </c>
      <c r="H265" s="346">
        <v>35</v>
      </c>
      <c r="I265" s="222">
        <v>41</v>
      </c>
    </row>
    <row r="266" spans="1:9" ht="15">
      <c r="A266" s="215" t="s">
        <v>1187</v>
      </c>
      <c r="B266" s="215" t="s">
        <v>1133</v>
      </c>
      <c r="C266" s="347">
        <v>67878635</v>
      </c>
      <c r="D266" s="345" t="s">
        <v>257</v>
      </c>
      <c r="E266" s="224">
        <v>47.38</v>
      </c>
      <c r="F266" s="220">
        <v>35</v>
      </c>
      <c r="G266" s="346">
        <v>35</v>
      </c>
      <c r="H266" s="346">
        <v>35</v>
      </c>
      <c r="I266" s="222">
        <v>41</v>
      </c>
    </row>
    <row r="267" spans="1:9" ht="15">
      <c r="A267" s="215" t="s">
        <v>1187</v>
      </c>
      <c r="B267" s="215" t="s">
        <v>1133</v>
      </c>
      <c r="C267" s="347">
        <v>67878637</v>
      </c>
      <c r="D267" s="345" t="s">
        <v>257</v>
      </c>
      <c r="E267" s="224">
        <v>47.38</v>
      </c>
      <c r="F267" s="220">
        <v>35</v>
      </c>
      <c r="G267" s="346">
        <v>35</v>
      </c>
      <c r="H267" s="346">
        <v>35</v>
      </c>
      <c r="I267" s="222">
        <v>41</v>
      </c>
    </row>
    <row r="268" spans="1:9" ht="15">
      <c r="A268" s="215" t="s">
        <v>1187</v>
      </c>
      <c r="B268" s="215" t="s">
        <v>1133</v>
      </c>
      <c r="C268" s="347">
        <v>68452500</v>
      </c>
      <c r="D268" s="345" t="s">
        <v>1198</v>
      </c>
      <c r="E268" s="224">
        <v>47.38</v>
      </c>
      <c r="F268" s="220">
        <v>35</v>
      </c>
      <c r="G268" s="346">
        <v>35</v>
      </c>
      <c r="H268" s="346">
        <v>35</v>
      </c>
      <c r="I268" s="222">
        <v>41</v>
      </c>
    </row>
    <row r="269" spans="1:9" ht="15">
      <c r="A269" s="215" t="s">
        <v>1187</v>
      </c>
      <c r="B269" s="215" t="s">
        <v>1133</v>
      </c>
      <c r="C269" s="347">
        <v>69609552</v>
      </c>
      <c r="D269" s="345" t="s">
        <v>1199</v>
      </c>
      <c r="E269" s="224">
        <v>47.38</v>
      </c>
      <c r="F269" s="220">
        <v>35</v>
      </c>
      <c r="G269" s="346">
        <v>35</v>
      </c>
      <c r="H269" s="346">
        <v>35</v>
      </c>
      <c r="I269" s="222">
        <v>41</v>
      </c>
    </row>
    <row r="270" spans="1:9" ht="15">
      <c r="A270" s="215" t="s">
        <v>1187</v>
      </c>
      <c r="B270" s="215" t="s">
        <v>1133</v>
      </c>
      <c r="C270" s="347">
        <v>69609554</v>
      </c>
      <c r="D270" s="345" t="s">
        <v>1200</v>
      </c>
      <c r="E270" s="224">
        <v>47.38</v>
      </c>
      <c r="F270" s="220">
        <v>35</v>
      </c>
      <c r="G270" s="346">
        <v>35</v>
      </c>
      <c r="H270" s="346">
        <v>35</v>
      </c>
      <c r="I270" s="222">
        <v>41</v>
      </c>
    </row>
    <row r="271" spans="1:9" ht="15">
      <c r="A271" s="215" t="s">
        <v>1187</v>
      </c>
      <c r="B271" s="215" t="s">
        <v>1133</v>
      </c>
      <c r="C271" s="347">
        <v>69609556</v>
      </c>
      <c r="D271" s="345" t="s">
        <v>1201</v>
      </c>
      <c r="E271" s="224">
        <v>47.38</v>
      </c>
      <c r="F271" s="220">
        <v>35</v>
      </c>
      <c r="G271" s="346">
        <v>35</v>
      </c>
      <c r="H271" s="346">
        <v>35</v>
      </c>
      <c r="I271" s="222">
        <v>41</v>
      </c>
    </row>
    <row r="272" spans="1:9" ht="15">
      <c r="A272" s="215" t="s">
        <v>1187</v>
      </c>
      <c r="B272" s="215" t="s">
        <v>1133</v>
      </c>
      <c r="C272" s="347">
        <v>69609558</v>
      </c>
      <c r="D272" s="345" t="s">
        <v>1202</v>
      </c>
      <c r="E272" s="224">
        <v>47.38</v>
      </c>
      <c r="F272" s="220">
        <v>35</v>
      </c>
      <c r="G272" s="346">
        <v>35</v>
      </c>
      <c r="H272" s="346">
        <v>35</v>
      </c>
      <c r="I272" s="222">
        <v>41</v>
      </c>
    </row>
    <row r="273" spans="1:9" ht="15">
      <c r="A273" s="215" t="s">
        <v>1187</v>
      </c>
      <c r="B273" s="215" t="s">
        <v>1133</v>
      </c>
      <c r="C273" s="347">
        <v>69725752</v>
      </c>
      <c r="D273" s="345" t="s">
        <v>1203</v>
      </c>
      <c r="E273" s="224">
        <v>47.38</v>
      </c>
      <c r="F273" s="220">
        <v>35</v>
      </c>
      <c r="G273" s="346">
        <v>35</v>
      </c>
      <c r="H273" s="346">
        <v>35</v>
      </c>
      <c r="I273" s="222">
        <v>41</v>
      </c>
    </row>
    <row r="274" spans="1:9" ht="15">
      <c r="A274" s="215" t="s">
        <v>1187</v>
      </c>
      <c r="B274" s="215" t="s">
        <v>1133</v>
      </c>
      <c r="C274" s="347">
        <v>69609532</v>
      </c>
      <c r="D274" s="345" t="s">
        <v>1204</v>
      </c>
      <c r="E274" s="224">
        <v>47.38</v>
      </c>
      <c r="F274" s="220">
        <v>35</v>
      </c>
      <c r="G274" s="346">
        <v>35</v>
      </c>
      <c r="H274" s="346">
        <v>35</v>
      </c>
      <c r="I274" s="222">
        <v>41</v>
      </c>
    </row>
    <row r="275" spans="1:9" ht="15">
      <c r="A275" s="215" t="s">
        <v>1187</v>
      </c>
      <c r="B275" s="215" t="s">
        <v>1134</v>
      </c>
      <c r="C275" s="347">
        <v>67811568</v>
      </c>
      <c r="D275" s="345" t="s">
        <v>1205</v>
      </c>
      <c r="E275" s="224">
        <v>66.900000000000006</v>
      </c>
      <c r="F275" s="220">
        <v>12</v>
      </c>
      <c r="G275" s="346">
        <v>14.000000000000002</v>
      </c>
      <c r="H275" s="346">
        <v>14.000000000000002</v>
      </c>
      <c r="I275" s="222">
        <v>15</v>
      </c>
    </row>
    <row r="276" spans="1:9" ht="15">
      <c r="A276" s="215" t="s">
        <v>1187</v>
      </c>
      <c r="B276" s="215" t="s">
        <v>1134</v>
      </c>
      <c r="C276" s="347">
        <v>20231401</v>
      </c>
      <c r="D276" s="345" t="s">
        <v>1206</v>
      </c>
      <c r="E276" s="224">
        <v>66.900000000000006</v>
      </c>
      <c r="F276" s="220">
        <v>12</v>
      </c>
      <c r="G276" s="346">
        <v>14.000000000000002</v>
      </c>
      <c r="H276" s="346">
        <v>14.000000000000002</v>
      </c>
      <c r="I276" s="222">
        <v>15</v>
      </c>
    </row>
    <row r="277" spans="1:9" ht="15">
      <c r="A277" s="215" t="s">
        <v>1187</v>
      </c>
      <c r="B277" s="215" t="s">
        <v>1134</v>
      </c>
      <c r="C277" s="347">
        <v>67453512</v>
      </c>
      <c r="D277" s="345" t="s">
        <v>1207</v>
      </c>
      <c r="E277" s="224">
        <v>66.900000000000006</v>
      </c>
      <c r="F277" s="220">
        <v>12</v>
      </c>
      <c r="G277" s="346">
        <v>14.000000000000002</v>
      </c>
      <c r="H277" s="346">
        <v>14.000000000000002</v>
      </c>
      <c r="I277" s="222">
        <v>15</v>
      </c>
    </row>
    <row r="278" spans="1:9" ht="15">
      <c r="A278" s="215" t="s">
        <v>1187</v>
      </c>
      <c r="B278" s="215" t="s">
        <v>1134</v>
      </c>
      <c r="C278" s="347">
        <v>67453520</v>
      </c>
      <c r="D278" s="345" t="s">
        <v>1208</v>
      </c>
      <c r="E278" s="224">
        <v>66.900000000000006</v>
      </c>
      <c r="F278" s="220">
        <v>12</v>
      </c>
      <c r="G278" s="346">
        <v>14.000000000000002</v>
      </c>
      <c r="H278" s="346">
        <v>14.000000000000002</v>
      </c>
      <c r="I278" s="222">
        <v>15</v>
      </c>
    </row>
    <row r="279" spans="1:9" ht="15">
      <c r="A279" s="215" t="s">
        <v>1187</v>
      </c>
      <c r="B279" s="215" t="s">
        <v>1134</v>
      </c>
      <c r="C279" s="347">
        <v>67453506</v>
      </c>
      <c r="D279" s="345" t="s">
        <v>1209</v>
      </c>
      <c r="E279" s="224">
        <v>66.900000000000006</v>
      </c>
      <c r="F279" s="220">
        <v>12</v>
      </c>
      <c r="G279" s="346">
        <v>14.000000000000002</v>
      </c>
      <c r="H279" s="346">
        <v>14.000000000000002</v>
      </c>
      <c r="I279" s="222">
        <v>15</v>
      </c>
    </row>
    <row r="280" spans="1:9" ht="15">
      <c r="A280" s="215" t="s">
        <v>1187</v>
      </c>
      <c r="B280" s="215" t="s">
        <v>1134</v>
      </c>
      <c r="C280" s="347">
        <v>68869136</v>
      </c>
      <c r="D280" s="345" t="s">
        <v>1210</v>
      </c>
      <c r="E280" s="224">
        <v>66.900000000000006</v>
      </c>
      <c r="F280" s="220">
        <v>12</v>
      </c>
      <c r="G280" s="346">
        <v>14.000000000000002</v>
      </c>
      <c r="H280" s="346">
        <v>14.000000000000002</v>
      </c>
      <c r="I280" s="222">
        <v>15</v>
      </c>
    </row>
    <row r="281" spans="1:9" ht="15">
      <c r="A281" s="215" t="s">
        <v>1187</v>
      </c>
      <c r="B281" s="215" t="s">
        <v>1134</v>
      </c>
      <c r="C281" s="347">
        <v>68869141</v>
      </c>
      <c r="D281" s="345" t="s">
        <v>1211</v>
      </c>
      <c r="E281" s="224">
        <v>66.900000000000006</v>
      </c>
      <c r="F281" s="220">
        <v>12</v>
      </c>
      <c r="G281" s="346">
        <v>14.000000000000002</v>
      </c>
      <c r="H281" s="346">
        <v>14.000000000000002</v>
      </c>
      <c r="I281" s="222">
        <v>15</v>
      </c>
    </row>
    <row r="282" spans="1:9" ht="15">
      <c r="A282" s="215" t="s">
        <v>1187</v>
      </c>
      <c r="B282" s="215" t="s">
        <v>1134</v>
      </c>
      <c r="C282" s="347">
        <v>68869147</v>
      </c>
      <c r="D282" s="345" t="s">
        <v>1212</v>
      </c>
      <c r="E282" s="224">
        <v>66.900000000000006</v>
      </c>
      <c r="F282" s="220">
        <v>12</v>
      </c>
      <c r="G282" s="346">
        <v>14.000000000000002</v>
      </c>
      <c r="H282" s="346">
        <v>14.000000000000002</v>
      </c>
      <c r="I282" s="222">
        <v>15</v>
      </c>
    </row>
    <row r="283" spans="1:9" ht="15">
      <c r="A283" s="215" t="s">
        <v>1213</v>
      </c>
      <c r="B283" s="215" t="s">
        <v>1214</v>
      </c>
      <c r="C283" s="347">
        <v>67480629</v>
      </c>
      <c r="D283" s="345" t="s">
        <v>1215</v>
      </c>
      <c r="E283" s="224">
        <v>54.5</v>
      </c>
      <c r="F283" s="220">
        <v>10.6</v>
      </c>
      <c r="G283" s="346">
        <v>14.2</v>
      </c>
      <c r="H283" s="346">
        <v>14.2</v>
      </c>
      <c r="I283" s="222">
        <v>17</v>
      </c>
    </row>
    <row r="284" spans="1:9" ht="15">
      <c r="A284" s="215" t="s">
        <v>1213</v>
      </c>
      <c r="B284" s="215" t="s">
        <v>1214</v>
      </c>
      <c r="C284" s="347">
        <v>68840420</v>
      </c>
      <c r="D284" s="345" t="s">
        <v>1216</v>
      </c>
      <c r="E284" s="224">
        <v>54.5</v>
      </c>
      <c r="F284" s="220">
        <v>10.6</v>
      </c>
      <c r="G284" s="346">
        <v>14.2</v>
      </c>
      <c r="H284" s="346">
        <v>14.2</v>
      </c>
      <c r="I284" s="222">
        <v>17</v>
      </c>
    </row>
    <row r="285" spans="1:9" ht="15">
      <c r="A285" s="215" t="s">
        <v>1213</v>
      </c>
      <c r="B285" s="215" t="s">
        <v>1214</v>
      </c>
      <c r="C285" s="347">
        <v>67685194</v>
      </c>
      <c r="D285" s="345" t="s">
        <v>1217</v>
      </c>
      <c r="E285" s="224">
        <v>54.5</v>
      </c>
      <c r="F285" s="232">
        <v>10.6</v>
      </c>
      <c r="G285" s="348">
        <v>14.2</v>
      </c>
      <c r="H285" s="348">
        <v>14.2</v>
      </c>
      <c r="I285" s="234">
        <v>17</v>
      </c>
    </row>
    <row r="286" spans="1:9" ht="15">
      <c r="A286" s="215" t="s">
        <v>1213</v>
      </c>
      <c r="B286" s="215" t="s">
        <v>1214</v>
      </c>
      <c r="C286" s="347">
        <v>67689276</v>
      </c>
      <c r="D286" s="345" t="s">
        <v>1218</v>
      </c>
      <c r="E286" s="224">
        <v>54.5</v>
      </c>
      <c r="F286" s="232">
        <v>10.6</v>
      </c>
      <c r="G286" s="348">
        <v>14.2</v>
      </c>
      <c r="H286" s="348">
        <v>14.2</v>
      </c>
      <c r="I286" s="234">
        <v>17</v>
      </c>
    </row>
    <row r="287" spans="1:9" ht="15">
      <c r="A287" s="215" t="s">
        <v>1213</v>
      </c>
      <c r="B287" s="215" t="s">
        <v>1214</v>
      </c>
      <c r="C287" s="347">
        <v>68128758</v>
      </c>
      <c r="D287" s="345" t="s">
        <v>1219</v>
      </c>
      <c r="E287" s="224">
        <v>54.5</v>
      </c>
      <c r="F287" s="232">
        <v>10.6</v>
      </c>
      <c r="G287" s="348">
        <v>14.2</v>
      </c>
      <c r="H287" s="348">
        <v>14.2</v>
      </c>
      <c r="I287" s="234">
        <v>17</v>
      </c>
    </row>
    <row r="288" spans="1:9" ht="15">
      <c r="A288" s="215" t="s">
        <v>1213</v>
      </c>
      <c r="B288" s="215" t="s">
        <v>1214</v>
      </c>
      <c r="C288" s="347">
        <v>67615675</v>
      </c>
      <c r="D288" s="345" t="s">
        <v>1220</v>
      </c>
      <c r="E288" s="224">
        <v>54.5</v>
      </c>
      <c r="F288" s="232">
        <v>10.6</v>
      </c>
      <c r="G288" s="348">
        <v>14.2</v>
      </c>
      <c r="H288" s="348">
        <v>14.2</v>
      </c>
      <c r="I288" s="234">
        <v>17</v>
      </c>
    </row>
    <row r="289" spans="1:9" ht="15">
      <c r="A289" s="215" t="s">
        <v>1213</v>
      </c>
      <c r="B289" s="215" t="s">
        <v>1214</v>
      </c>
      <c r="C289" s="347">
        <v>67615665</v>
      </c>
      <c r="D289" s="345" t="s">
        <v>1221</v>
      </c>
      <c r="E289" s="224">
        <v>54.5</v>
      </c>
      <c r="F289" s="220">
        <v>10.6</v>
      </c>
      <c r="G289" s="346">
        <v>14.2</v>
      </c>
      <c r="H289" s="346">
        <v>14.2</v>
      </c>
      <c r="I289" s="222">
        <v>17</v>
      </c>
    </row>
    <row r="290" spans="1:9" ht="15">
      <c r="A290" s="215" t="s">
        <v>1213</v>
      </c>
      <c r="B290" s="215" t="s">
        <v>1214</v>
      </c>
      <c r="C290" s="347">
        <v>67615671</v>
      </c>
      <c r="D290" s="345" t="s">
        <v>1222</v>
      </c>
      <c r="E290" s="224">
        <v>54.5</v>
      </c>
      <c r="F290" s="220">
        <v>10.6</v>
      </c>
      <c r="G290" s="346">
        <v>14.2</v>
      </c>
      <c r="H290" s="346">
        <v>14.2</v>
      </c>
      <c r="I290" s="222">
        <v>17</v>
      </c>
    </row>
    <row r="291" spans="1:9" ht="15">
      <c r="A291" s="215" t="s">
        <v>1213</v>
      </c>
      <c r="B291" s="215" t="s">
        <v>1214</v>
      </c>
      <c r="C291" s="347">
        <v>67615779</v>
      </c>
      <c r="D291" s="345" t="s">
        <v>1223</v>
      </c>
      <c r="E291" s="224">
        <v>54.5</v>
      </c>
      <c r="F291" s="220">
        <v>10.6</v>
      </c>
      <c r="G291" s="346">
        <v>14.2</v>
      </c>
      <c r="H291" s="346">
        <v>14.2</v>
      </c>
      <c r="I291" s="222">
        <v>17</v>
      </c>
    </row>
    <row r="292" spans="1:9" ht="15">
      <c r="A292" s="215" t="s">
        <v>1213</v>
      </c>
      <c r="B292" s="215" t="s">
        <v>1214</v>
      </c>
      <c r="C292" s="347">
        <v>67615673</v>
      </c>
      <c r="D292" s="345" t="s">
        <v>1224</v>
      </c>
      <c r="E292" s="224">
        <v>54.5</v>
      </c>
      <c r="F292" s="220">
        <v>10.6</v>
      </c>
      <c r="G292" s="346">
        <v>14.2</v>
      </c>
      <c r="H292" s="346">
        <v>14.2</v>
      </c>
      <c r="I292" s="222">
        <v>17</v>
      </c>
    </row>
    <row r="293" spans="1:9" ht="15">
      <c r="A293" s="215" t="s">
        <v>1213</v>
      </c>
      <c r="B293" s="215" t="s">
        <v>1214</v>
      </c>
      <c r="C293" s="347">
        <v>68170051</v>
      </c>
      <c r="D293" s="345" t="s">
        <v>1225</v>
      </c>
      <c r="E293" s="224">
        <v>54.5</v>
      </c>
      <c r="F293" s="220">
        <v>10.6</v>
      </c>
      <c r="G293" s="346">
        <v>14.2</v>
      </c>
      <c r="H293" s="346">
        <v>14.2</v>
      </c>
      <c r="I293" s="222">
        <v>17</v>
      </c>
    </row>
    <row r="294" spans="1:9" ht="15">
      <c r="A294" s="215" t="s">
        <v>1213</v>
      </c>
      <c r="B294" s="215" t="s">
        <v>1214</v>
      </c>
      <c r="C294" s="347">
        <v>67614953</v>
      </c>
      <c r="D294" s="345" t="s">
        <v>1226</v>
      </c>
      <c r="E294" s="224">
        <v>54.5</v>
      </c>
      <c r="F294" s="232">
        <v>10.6</v>
      </c>
      <c r="G294" s="348">
        <v>14.2</v>
      </c>
      <c r="H294" s="348">
        <v>14.2</v>
      </c>
      <c r="I294" s="234">
        <v>17</v>
      </c>
    </row>
    <row r="295" spans="1:9" ht="15">
      <c r="A295" s="215" t="s">
        <v>1213</v>
      </c>
      <c r="B295" s="215" t="s">
        <v>1214</v>
      </c>
      <c r="C295" s="347">
        <v>68537546</v>
      </c>
      <c r="D295" s="345" t="s">
        <v>1227</v>
      </c>
      <c r="E295" s="224">
        <v>54.5</v>
      </c>
      <c r="F295" s="232">
        <v>10.6</v>
      </c>
      <c r="G295" s="348">
        <v>14.2</v>
      </c>
      <c r="H295" s="348">
        <v>14.2</v>
      </c>
      <c r="I295" s="234">
        <v>17</v>
      </c>
    </row>
    <row r="296" spans="1:9" ht="15">
      <c r="A296" s="215" t="s">
        <v>1213</v>
      </c>
      <c r="B296" s="215" t="s">
        <v>1214</v>
      </c>
      <c r="C296" s="347">
        <v>68537548</v>
      </c>
      <c r="D296" s="345" t="s">
        <v>316</v>
      </c>
      <c r="E296" s="224">
        <v>54.5</v>
      </c>
      <c r="F296" s="232">
        <v>10.6</v>
      </c>
      <c r="G296" s="348">
        <v>14.2</v>
      </c>
      <c r="H296" s="348">
        <v>14.2</v>
      </c>
      <c r="I296" s="234">
        <v>17</v>
      </c>
    </row>
    <row r="297" spans="1:9" ht="15">
      <c r="A297" s="215" t="s">
        <v>1213</v>
      </c>
      <c r="B297" s="215" t="s">
        <v>1214</v>
      </c>
      <c r="C297" s="347">
        <v>67615765</v>
      </c>
      <c r="D297" s="345" t="s">
        <v>1228</v>
      </c>
      <c r="E297" s="224">
        <v>54.5</v>
      </c>
      <c r="F297" s="232">
        <v>10.6</v>
      </c>
      <c r="G297" s="348">
        <v>14.2</v>
      </c>
      <c r="H297" s="348">
        <v>14.2</v>
      </c>
      <c r="I297" s="234">
        <v>17</v>
      </c>
    </row>
    <row r="298" spans="1:9" ht="15">
      <c r="A298" s="215" t="s">
        <v>1213</v>
      </c>
      <c r="B298" s="215" t="s">
        <v>1214</v>
      </c>
      <c r="C298" s="347">
        <v>67615761</v>
      </c>
      <c r="D298" s="345" t="s">
        <v>1229</v>
      </c>
      <c r="E298" s="224">
        <v>54.5</v>
      </c>
      <c r="F298" s="232">
        <v>10.6</v>
      </c>
      <c r="G298" s="348">
        <v>14.2</v>
      </c>
      <c r="H298" s="348">
        <v>14.2</v>
      </c>
      <c r="I298" s="234">
        <v>17</v>
      </c>
    </row>
    <row r="299" spans="1:9" ht="15">
      <c r="A299" s="215" t="s">
        <v>1213</v>
      </c>
      <c r="B299" s="215" t="s">
        <v>1214</v>
      </c>
      <c r="C299" s="347">
        <v>67615767</v>
      </c>
      <c r="D299" s="345" t="s">
        <v>1230</v>
      </c>
      <c r="E299" s="224">
        <v>54.5</v>
      </c>
      <c r="F299" s="232">
        <v>10.6</v>
      </c>
      <c r="G299" s="348">
        <v>14.2</v>
      </c>
      <c r="H299" s="348">
        <v>14.2</v>
      </c>
      <c r="I299" s="234">
        <v>17</v>
      </c>
    </row>
    <row r="300" spans="1:9" ht="15">
      <c r="A300" s="215" t="s">
        <v>1213</v>
      </c>
      <c r="B300" s="215" t="s">
        <v>1214</v>
      </c>
      <c r="C300" s="347">
        <v>67615763</v>
      </c>
      <c r="D300" s="345" t="s">
        <v>1231</v>
      </c>
      <c r="E300" s="224">
        <v>54.5</v>
      </c>
      <c r="F300" s="232">
        <v>10.6</v>
      </c>
      <c r="G300" s="348">
        <v>14.2</v>
      </c>
      <c r="H300" s="348">
        <v>14.2</v>
      </c>
      <c r="I300" s="234">
        <v>17</v>
      </c>
    </row>
    <row r="301" spans="1:9" ht="15">
      <c r="A301" s="215" t="s">
        <v>1213</v>
      </c>
      <c r="B301" s="215" t="s">
        <v>1214</v>
      </c>
      <c r="C301" s="347">
        <v>67615679</v>
      </c>
      <c r="D301" s="345" t="s">
        <v>1232</v>
      </c>
      <c r="E301" s="224">
        <v>54.5</v>
      </c>
      <c r="F301" s="232">
        <v>10.6</v>
      </c>
      <c r="G301" s="348">
        <v>14.2</v>
      </c>
      <c r="H301" s="348">
        <v>14.2</v>
      </c>
      <c r="I301" s="234">
        <v>17</v>
      </c>
    </row>
    <row r="302" spans="1:9" ht="15">
      <c r="A302" s="215" t="s">
        <v>1213</v>
      </c>
      <c r="B302" s="215" t="s">
        <v>1214</v>
      </c>
      <c r="C302" s="347">
        <v>67615769</v>
      </c>
      <c r="D302" s="345" t="s">
        <v>1233</v>
      </c>
      <c r="E302" s="224">
        <v>54.5</v>
      </c>
      <c r="F302" s="232">
        <v>10.6</v>
      </c>
      <c r="G302" s="348">
        <v>14.2</v>
      </c>
      <c r="H302" s="348">
        <v>14.2</v>
      </c>
      <c r="I302" s="234">
        <v>17</v>
      </c>
    </row>
    <row r="303" spans="1:9" ht="15">
      <c r="A303" s="215" t="s">
        <v>1213</v>
      </c>
      <c r="B303" s="215" t="s">
        <v>1214</v>
      </c>
      <c r="C303" s="347">
        <v>67615677</v>
      </c>
      <c r="D303" s="345" t="s">
        <v>1234</v>
      </c>
      <c r="E303" s="224">
        <v>54.5</v>
      </c>
      <c r="F303" s="232">
        <v>10.6</v>
      </c>
      <c r="G303" s="348">
        <v>14.2</v>
      </c>
      <c r="H303" s="348">
        <v>14.2</v>
      </c>
      <c r="I303" s="234">
        <v>17</v>
      </c>
    </row>
    <row r="304" spans="1:9" ht="15">
      <c r="A304" s="215" t="s">
        <v>1213</v>
      </c>
      <c r="B304" s="215" t="s">
        <v>1214</v>
      </c>
      <c r="C304" s="347">
        <v>67615663</v>
      </c>
      <c r="D304" s="345" t="s">
        <v>1235</v>
      </c>
      <c r="E304" s="224">
        <v>54.5</v>
      </c>
      <c r="F304" s="232">
        <v>10.6</v>
      </c>
      <c r="G304" s="348">
        <v>14.2</v>
      </c>
      <c r="H304" s="348">
        <v>14.2</v>
      </c>
      <c r="I304" s="234">
        <v>17</v>
      </c>
    </row>
    <row r="305" spans="1:9" ht="15">
      <c r="A305" s="215" t="s">
        <v>1213</v>
      </c>
      <c r="B305" s="215" t="s">
        <v>1214</v>
      </c>
      <c r="C305" s="347">
        <v>68134880</v>
      </c>
      <c r="D305" s="345" t="s">
        <v>1236</v>
      </c>
      <c r="E305" s="224">
        <v>54.5</v>
      </c>
      <c r="F305" s="232">
        <v>10.6</v>
      </c>
      <c r="G305" s="348">
        <v>14.2</v>
      </c>
      <c r="H305" s="348">
        <v>14.2</v>
      </c>
      <c r="I305" s="234">
        <v>17</v>
      </c>
    </row>
    <row r="306" spans="1:9" ht="15">
      <c r="A306" s="215" t="s">
        <v>1213</v>
      </c>
      <c r="B306" s="215" t="s">
        <v>1214</v>
      </c>
      <c r="C306" s="347">
        <v>68840429</v>
      </c>
      <c r="D306" s="345" t="s">
        <v>1237</v>
      </c>
      <c r="E306" s="224">
        <v>54.5</v>
      </c>
      <c r="F306" s="232">
        <v>10.6</v>
      </c>
      <c r="G306" s="348">
        <v>14.2</v>
      </c>
      <c r="H306" s="348">
        <v>14.2</v>
      </c>
      <c r="I306" s="234">
        <v>17</v>
      </c>
    </row>
    <row r="307" spans="1:9" ht="15">
      <c r="A307" s="215" t="s">
        <v>1213</v>
      </c>
      <c r="B307" s="215" t="s">
        <v>1214</v>
      </c>
      <c r="C307" s="347">
        <v>68841504</v>
      </c>
      <c r="D307" s="345" t="s">
        <v>1238</v>
      </c>
      <c r="E307" s="224">
        <v>54.5</v>
      </c>
      <c r="F307" s="232">
        <v>10.6</v>
      </c>
      <c r="G307" s="348">
        <v>14.2</v>
      </c>
      <c r="H307" s="348">
        <v>14.2</v>
      </c>
      <c r="I307" s="234">
        <v>17</v>
      </c>
    </row>
    <row r="308" spans="1:9" ht="15">
      <c r="A308" s="215" t="s">
        <v>1213</v>
      </c>
      <c r="B308" s="215" t="s">
        <v>1214</v>
      </c>
      <c r="C308" s="347">
        <v>68841502</v>
      </c>
      <c r="D308" s="345" t="s">
        <v>1239</v>
      </c>
      <c r="E308" s="224">
        <v>54.5</v>
      </c>
      <c r="F308" s="232">
        <v>10.6</v>
      </c>
      <c r="G308" s="348">
        <v>14.2</v>
      </c>
      <c r="H308" s="348">
        <v>14.2</v>
      </c>
      <c r="I308" s="234">
        <v>17</v>
      </c>
    </row>
    <row r="309" spans="1:9" ht="15">
      <c r="A309" s="215" t="s">
        <v>1213</v>
      </c>
      <c r="B309" s="215" t="s">
        <v>1214</v>
      </c>
      <c r="C309" s="347">
        <v>68841522</v>
      </c>
      <c r="D309" s="345" t="s">
        <v>1240</v>
      </c>
      <c r="E309" s="224">
        <v>54.5</v>
      </c>
      <c r="F309" s="232">
        <v>10.6</v>
      </c>
      <c r="G309" s="348">
        <v>14.2</v>
      </c>
      <c r="H309" s="348">
        <v>14.2</v>
      </c>
      <c r="I309" s="234">
        <v>17</v>
      </c>
    </row>
    <row r="310" spans="1:9" ht="15">
      <c r="A310" s="215" t="s">
        <v>1213</v>
      </c>
      <c r="B310" s="215" t="s">
        <v>1214</v>
      </c>
      <c r="C310" s="347">
        <v>68840441</v>
      </c>
      <c r="D310" s="345" t="s">
        <v>1241</v>
      </c>
      <c r="E310" s="224">
        <v>54.5</v>
      </c>
      <c r="F310" s="232">
        <v>10.6</v>
      </c>
      <c r="G310" s="348">
        <v>14.2</v>
      </c>
      <c r="H310" s="348">
        <v>14.2</v>
      </c>
      <c r="I310" s="234">
        <v>17</v>
      </c>
    </row>
    <row r="311" spans="1:9" ht="15">
      <c r="A311" s="215" t="s">
        <v>1213</v>
      </c>
      <c r="B311" s="215" t="s">
        <v>1214</v>
      </c>
      <c r="C311" s="347">
        <v>68840443</v>
      </c>
      <c r="D311" s="345" t="s">
        <v>1242</v>
      </c>
      <c r="E311" s="224">
        <v>54.5</v>
      </c>
      <c r="F311" s="232">
        <v>10.6</v>
      </c>
      <c r="G311" s="348">
        <v>14.2</v>
      </c>
      <c r="H311" s="348">
        <v>14.2</v>
      </c>
      <c r="I311" s="234">
        <v>17</v>
      </c>
    </row>
    <row r="312" spans="1:9" ht="15">
      <c r="A312" s="215" t="s">
        <v>1213</v>
      </c>
      <c r="B312" s="215" t="s">
        <v>1214</v>
      </c>
      <c r="C312" s="347">
        <v>68840447</v>
      </c>
      <c r="D312" s="345" t="s">
        <v>1243</v>
      </c>
      <c r="E312" s="224">
        <v>54.5</v>
      </c>
      <c r="F312" s="232">
        <v>10.6</v>
      </c>
      <c r="G312" s="348">
        <v>14.2</v>
      </c>
      <c r="H312" s="348">
        <v>14.2</v>
      </c>
      <c r="I312" s="234">
        <v>17</v>
      </c>
    </row>
    <row r="313" spans="1:9" ht="15">
      <c r="A313" s="215" t="s">
        <v>1213</v>
      </c>
      <c r="B313" s="215" t="s">
        <v>1214</v>
      </c>
      <c r="C313" s="347">
        <v>68840439</v>
      </c>
      <c r="D313" s="345" t="s">
        <v>1244</v>
      </c>
      <c r="E313" s="224">
        <v>54.5</v>
      </c>
      <c r="F313" s="232">
        <v>10.6</v>
      </c>
      <c r="G313" s="348">
        <v>14.2</v>
      </c>
      <c r="H313" s="348">
        <v>14.2</v>
      </c>
      <c r="I313" s="234">
        <v>17</v>
      </c>
    </row>
    <row r="314" spans="1:9" ht="15">
      <c r="A314" s="215" t="s">
        <v>1213</v>
      </c>
      <c r="B314" s="215" t="s">
        <v>1214</v>
      </c>
      <c r="C314" s="347">
        <v>68840424</v>
      </c>
      <c r="D314" s="345" t="s">
        <v>1245</v>
      </c>
      <c r="E314" s="224">
        <v>54.5</v>
      </c>
      <c r="F314" s="220">
        <v>10.6</v>
      </c>
      <c r="G314" s="346">
        <v>14.2</v>
      </c>
      <c r="H314" s="346">
        <v>14.2</v>
      </c>
      <c r="I314" s="222">
        <v>17</v>
      </c>
    </row>
    <row r="315" spans="1:9" ht="15">
      <c r="A315" s="215" t="s">
        <v>1213</v>
      </c>
      <c r="B315" s="215" t="s">
        <v>1214</v>
      </c>
      <c r="C315" s="347">
        <v>68840418</v>
      </c>
      <c r="D315" s="345" t="s">
        <v>1246</v>
      </c>
      <c r="E315" s="224">
        <v>54.5</v>
      </c>
      <c r="F315" s="220">
        <v>10.6</v>
      </c>
      <c r="G315" s="346">
        <v>14.2</v>
      </c>
      <c r="H315" s="346">
        <v>14.2</v>
      </c>
      <c r="I315" s="222">
        <v>17</v>
      </c>
    </row>
    <row r="316" spans="1:9" ht="15">
      <c r="A316" s="215" t="s">
        <v>1213</v>
      </c>
      <c r="B316" s="215" t="s">
        <v>1214</v>
      </c>
      <c r="C316" s="347">
        <v>68841498</v>
      </c>
      <c r="D316" s="345" t="s">
        <v>1247</v>
      </c>
      <c r="E316" s="224">
        <v>54.5</v>
      </c>
      <c r="F316" s="220">
        <v>10.6</v>
      </c>
      <c r="G316" s="346">
        <v>14.2</v>
      </c>
      <c r="H316" s="346">
        <v>14.2</v>
      </c>
      <c r="I316" s="222">
        <v>17</v>
      </c>
    </row>
    <row r="317" spans="1:9" ht="15">
      <c r="A317" s="215" t="s">
        <v>1213</v>
      </c>
      <c r="B317" s="215" t="s">
        <v>1214</v>
      </c>
      <c r="C317" s="347">
        <v>68841526</v>
      </c>
      <c r="D317" s="345" t="s">
        <v>1248</v>
      </c>
      <c r="E317" s="224">
        <v>54.5</v>
      </c>
      <c r="F317" s="220">
        <v>10.6</v>
      </c>
      <c r="G317" s="346">
        <v>14.2</v>
      </c>
      <c r="H317" s="346">
        <v>14.2</v>
      </c>
      <c r="I317" s="222">
        <v>17</v>
      </c>
    </row>
    <row r="318" spans="1:9" ht="15">
      <c r="A318" s="215" t="s">
        <v>1213</v>
      </c>
      <c r="B318" s="215" t="s">
        <v>1214</v>
      </c>
      <c r="C318" s="347">
        <v>68841500</v>
      </c>
      <c r="D318" s="345" t="s">
        <v>1249</v>
      </c>
      <c r="E318" s="224">
        <v>54.5</v>
      </c>
      <c r="F318" s="220">
        <v>10.6</v>
      </c>
      <c r="G318" s="346">
        <v>14.2</v>
      </c>
      <c r="H318" s="346">
        <v>14.2</v>
      </c>
      <c r="I318" s="222">
        <v>17</v>
      </c>
    </row>
    <row r="319" spans="1:9" ht="15">
      <c r="A319" s="215" t="s">
        <v>1213</v>
      </c>
      <c r="B319" s="215" t="s">
        <v>1214</v>
      </c>
      <c r="C319" s="347">
        <v>68840426</v>
      </c>
      <c r="D319" s="345" t="s">
        <v>1250</v>
      </c>
      <c r="E319" s="224">
        <v>54.5</v>
      </c>
      <c r="F319" s="220">
        <v>10.6</v>
      </c>
      <c r="G319" s="346">
        <v>14.2</v>
      </c>
      <c r="H319" s="346">
        <v>14.2</v>
      </c>
      <c r="I319" s="222">
        <v>17</v>
      </c>
    </row>
    <row r="320" spans="1:9" ht="15">
      <c r="A320" s="215" t="s">
        <v>1213</v>
      </c>
      <c r="B320" s="215" t="s">
        <v>1214</v>
      </c>
      <c r="C320" s="347">
        <v>68840422</v>
      </c>
      <c r="D320" s="345" t="s">
        <v>1251</v>
      </c>
      <c r="E320" s="224">
        <v>54.5</v>
      </c>
      <c r="F320" s="220">
        <v>10.6</v>
      </c>
      <c r="G320" s="346">
        <v>14.2</v>
      </c>
      <c r="H320" s="346">
        <v>14.2</v>
      </c>
      <c r="I320" s="222">
        <v>17</v>
      </c>
    </row>
    <row r="321" spans="1:9" ht="15">
      <c r="A321" s="215" t="s">
        <v>1213</v>
      </c>
      <c r="B321" s="215" t="s">
        <v>1214</v>
      </c>
      <c r="C321" s="347">
        <v>68840431</v>
      </c>
      <c r="D321" s="345" t="s">
        <v>1252</v>
      </c>
      <c r="E321" s="224">
        <v>54.5</v>
      </c>
      <c r="F321" s="220">
        <v>10.6</v>
      </c>
      <c r="G321" s="346">
        <v>14.2</v>
      </c>
      <c r="H321" s="346">
        <v>14.2</v>
      </c>
      <c r="I321" s="222">
        <v>17</v>
      </c>
    </row>
    <row r="322" spans="1:9" ht="15">
      <c r="A322" s="215" t="s">
        <v>1213</v>
      </c>
      <c r="B322" s="215" t="s">
        <v>1214</v>
      </c>
      <c r="C322" s="347">
        <v>68840461</v>
      </c>
      <c r="D322" s="345" t="s">
        <v>1253</v>
      </c>
      <c r="E322" s="224">
        <v>54.5</v>
      </c>
      <c r="F322" s="220">
        <v>10.6</v>
      </c>
      <c r="G322" s="346">
        <v>14.2</v>
      </c>
      <c r="H322" s="346">
        <v>14.2</v>
      </c>
      <c r="I322" s="222">
        <v>17</v>
      </c>
    </row>
    <row r="323" spans="1:9" ht="15">
      <c r="A323" s="215" t="s">
        <v>1213</v>
      </c>
      <c r="B323" s="215" t="s">
        <v>1214</v>
      </c>
      <c r="C323" s="347">
        <v>68840465</v>
      </c>
      <c r="D323" s="345" t="s">
        <v>1253</v>
      </c>
      <c r="E323" s="224">
        <v>54.5</v>
      </c>
      <c r="F323" s="220">
        <v>10.6</v>
      </c>
      <c r="G323" s="346">
        <v>14.2</v>
      </c>
      <c r="H323" s="346">
        <v>14.2</v>
      </c>
      <c r="I323" s="222">
        <v>17</v>
      </c>
    </row>
    <row r="324" spans="1:9" ht="15">
      <c r="A324" s="215" t="s">
        <v>1213</v>
      </c>
      <c r="B324" s="215" t="s">
        <v>1214</v>
      </c>
      <c r="C324" s="347">
        <v>68840467</v>
      </c>
      <c r="D324" s="345" t="s">
        <v>1253</v>
      </c>
      <c r="E324" s="224">
        <v>54.5</v>
      </c>
      <c r="F324" s="220">
        <v>10.6</v>
      </c>
      <c r="G324" s="346">
        <v>14.2</v>
      </c>
      <c r="H324" s="346">
        <v>14.2</v>
      </c>
      <c r="I324" s="222">
        <v>17</v>
      </c>
    </row>
    <row r="325" spans="1:9" ht="15">
      <c r="A325" s="215" t="s">
        <v>1213</v>
      </c>
      <c r="B325" s="215" t="s">
        <v>1214</v>
      </c>
      <c r="C325" s="347">
        <v>68840469</v>
      </c>
      <c r="D325" s="345" t="s">
        <v>1253</v>
      </c>
      <c r="E325" s="224">
        <v>54.5</v>
      </c>
      <c r="F325" s="220">
        <v>10.6</v>
      </c>
      <c r="G325" s="346">
        <v>14.2</v>
      </c>
      <c r="H325" s="346">
        <v>14.2</v>
      </c>
      <c r="I325" s="222">
        <v>17</v>
      </c>
    </row>
    <row r="326" spans="1:9" ht="15">
      <c r="A326" s="215" t="s">
        <v>1213</v>
      </c>
      <c r="B326" s="215" t="s">
        <v>1214</v>
      </c>
      <c r="C326" s="347">
        <v>68840471</v>
      </c>
      <c r="D326" s="345" t="s">
        <v>1253</v>
      </c>
      <c r="E326" s="224">
        <v>54.5</v>
      </c>
      <c r="F326" s="220">
        <v>10.6</v>
      </c>
      <c r="G326" s="346">
        <v>14.2</v>
      </c>
      <c r="H326" s="346">
        <v>14.2</v>
      </c>
      <c r="I326" s="222">
        <v>17</v>
      </c>
    </row>
    <row r="327" spans="1:9" ht="15">
      <c r="A327" s="215" t="s">
        <v>1213</v>
      </c>
      <c r="B327" s="215" t="s">
        <v>1214</v>
      </c>
      <c r="C327" s="347">
        <v>68841514</v>
      </c>
      <c r="D327" s="345" t="s">
        <v>1253</v>
      </c>
      <c r="E327" s="224">
        <v>54.5</v>
      </c>
      <c r="F327" s="220">
        <v>10.6</v>
      </c>
      <c r="G327" s="346">
        <v>14.2</v>
      </c>
      <c r="H327" s="346">
        <v>14.2</v>
      </c>
      <c r="I327" s="222">
        <v>17</v>
      </c>
    </row>
    <row r="328" spans="1:9" ht="15">
      <c r="A328" s="215" t="s">
        <v>1213</v>
      </c>
      <c r="B328" s="215" t="s">
        <v>1214</v>
      </c>
      <c r="C328" s="347">
        <v>68841518</v>
      </c>
      <c r="D328" s="345" t="s">
        <v>1253</v>
      </c>
      <c r="E328" s="224">
        <v>54.5</v>
      </c>
      <c r="F328" s="220">
        <v>10.6</v>
      </c>
      <c r="G328" s="346">
        <v>14.2</v>
      </c>
      <c r="H328" s="346">
        <v>14.2</v>
      </c>
      <c r="I328" s="222">
        <v>17</v>
      </c>
    </row>
    <row r="329" spans="1:9" ht="15">
      <c r="A329" s="215" t="s">
        <v>1213</v>
      </c>
      <c r="B329" s="215" t="s">
        <v>1214</v>
      </c>
      <c r="C329" s="347">
        <v>68840453</v>
      </c>
      <c r="D329" s="345" t="s">
        <v>1254</v>
      </c>
      <c r="E329" s="224">
        <v>54.5</v>
      </c>
      <c r="F329" s="220">
        <v>10.6</v>
      </c>
      <c r="G329" s="346">
        <v>14.2</v>
      </c>
      <c r="H329" s="346">
        <v>14.2</v>
      </c>
      <c r="I329" s="222">
        <v>17</v>
      </c>
    </row>
    <row r="330" spans="1:9" ht="15">
      <c r="A330" s="215" t="s">
        <v>1213</v>
      </c>
      <c r="B330" s="215" t="s">
        <v>1214</v>
      </c>
      <c r="C330" s="347">
        <v>68840459</v>
      </c>
      <c r="D330" s="345" t="s">
        <v>1254</v>
      </c>
      <c r="E330" s="224">
        <v>54.5</v>
      </c>
      <c r="F330" s="220">
        <v>10.6</v>
      </c>
      <c r="G330" s="346">
        <v>14.2</v>
      </c>
      <c r="H330" s="346">
        <v>14.2</v>
      </c>
      <c r="I330" s="222">
        <v>17</v>
      </c>
    </row>
    <row r="331" spans="1:9" ht="15">
      <c r="A331" s="215" t="s">
        <v>1213</v>
      </c>
      <c r="B331" s="215" t="s">
        <v>1214</v>
      </c>
      <c r="C331" s="347">
        <v>68840463</v>
      </c>
      <c r="D331" s="345" t="s">
        <v>1254</v>
      </c>
      <c r="E331" s="224">
        <v>54.5</v>
      </c>
      <c r="F331" s="220">
        <v>10.6</v>
      </c>
      <c r="G331" s="346">
        <v>14.2</v>
      </c>
      <c r="H331" s="346">
        <v>14.2</v>
      </c>
      <c r="I331" s="222">
        <v>17</v>
      </c>
    </row>
    <row r="332" spans="1:9" ht="15">
      <c r="A332" s="215" t="s">
        <v>1213</v>
      </c>
      <c r="B332" s="215" t="s">
        <v>1214</v>
      </c>
      <c r="C332" s="347">
        <v>68841510</v>
      </c>
      <c r="D332" s="345" t="s">
        <v>1254</v>
      </c>
      <c r="E332" s="224">
        <v>54.5</v>
      </c>
      <c r="F332" s="220">
        <v>10.6</v>
      </c>
      <c r="G332" s="346">
        <v>14.2</v>
      </c>
      <c r="H332" s="346">
        <v>14.2</v>
      </c>
      <c r="I332" s="222">
        <v>17</v>
      </c>
    </row>
    <row r="333" spans="1:9" ht="15">
      <c r="A333" s="215" t="s">
        <v>1213</v>
      </c>
      <c r="B333" s="215" t="s">
        <v>1214</v>
      </c>
      <c r="C333" s="347">
        <v>68841512</v>
      </c>
      <c r="D333" s="345" t="s">
        <v>1254</v>
      </c>
      <c r="E333" s="224">
        <v>54.5</v>
      </c>
      <c r="F333" s="220">
        <v>10.6</v>
      </c>
      <c r="G333" s="346">
        <v>14.2</v>
      </c>
      <c r="H333" s="346">
        <v>14.2</v>
      </c>
      <c r="I333" s="222">
        <v>17</v>
      </c>
    </row>
    <row r="334" spans="1:9" ht="15">
      <c r="A334" s="215" t="s">
        <v>1213</v>
      </c>
      <c r="B334" s="215" t="s">
        <v>1214</v>
      </c>
      <c r="C334" s="347">
        <v>68922634</v>
      </c>
      <c r="D334" s="345" t="s">
        <v>1254</v>
      </c>
      <c r="E334" s="224">
        <v>54.5</v>
      </c>
      <c r="F334" s="220">
        <v>10.6</v>
      </c>
      <c r="G334" s="346">
        <v>14.2</v>
      </c>
      <c r="H334" s="346">
        <v>14.2</v>
      </c>
      <c r="I334" s="222">
        <v>17</v>
      </c>
    </row>
    <row r="335" spans="1:9" ht="15">
      <c r="A335" s="215" t="s">
        <v>1213</v>
      </c>
      <c r="B335" s="215" t="s">
        <v>1214</v>
      </c>
      <c r="C335" s="347">
        <v>69658954</v>
      </c>
      <c r="D335" s="345" t="s">
        <v>1254</v>
      </c>
      <c r="E335" s="224">
        <v>54.5</v>
      </c>
      <c r="F335" s="220">
        <v>10.6</v>
      </c>
      <c r="G335" s="346">
        <v>14.2</v>
      </c>
      <c r="H335" s="346">
        <v>14.2</v>
      </c>
      <c r="I335" s="222">
        <v>17</v>
      </c>
    </row>
    <row r="336" spans="1:9" ht="15">
      <c r="A336" s="215" t="s">
        <v>1213</v>
      </c>
      <c r="B336" s="215" t="s">
        <v>1255</v>
      </c>
      <c r="C336" s="347">
        <v>68840483</v>
      </c>
      <c r="D336" s="345" t="s">
        <v>1255</v>
      </c>
      <c r="E336" s="224">
        <v>57.4</v>
      </c>
      <c r="F336" s="220">
        <v>0</v>
      </c>
      <c r="G336" s="346">
        <v>0</v>
      </c>
      <c r="H336" s="346">
        <v>0</v>
      </c>
      <c r="I336" s="222">
        <v>0</v>
      </c>
    </row>
    <row r="337" spans="1:9" ht="15">
      <c r="A337" s="215" t="s">
        <v>1213</v>
      </c>
      <c r="B337" s="215" t="s">
        <v>1255</v>
      </c>
      <c r="C337" s="347">
        <v>68840485</v>
      </c>
      <c r="D337" s="345" t="s">
        <v>1255</v>
      </c>
      <c r="E337" s="224">
        <v>57.4</v>
      </c>
      <c r="F337" s="220">
        <v>0</v>
      </c>
      <c r="G337" s="346">
        <v>0</v>
      </c>
      <c r="H337" s="346">
        <v>0</v>
      </c>
      <c r="I337" s="222">
        <v>0</v>
      </c>
    </row>
    <row r="338" spans="1:9" ht="15">
      <c r="A338" s="215" t="s">
        <v>1213</v>
      </c>
      <c r="B338" s="215" t="s">
        <v>1256</v>
      </c>
      <c r="C338" s="347">
        <v>67714461</v>
      </c>
      <c r="D338" s="345" t="s">
        <v>1257</v>
      </c>
      <c r="E338" s="224">
        <v>58.14</v>
      </c>
      <c r="F338" s="220">
        <v>11.7</v>
      </c>
      <c r="G338" s="346">
        <v>15.2</v>
      </c>
      <c r="H338" s="346">
        <v>15.2</v>
      </c>
      <c r="I338" s="222">
        <v>18</v>
      </c>
    </row>
    <row r="339" spans="1:9" ht="15">
      <c r="A339" s="215" t="s">
        <v>1213</v>
      </c>
      <c r="B339" s="215" t="s">
        <v>1256</v>
      </c>
      <c r="C339" s="347">
        <v>67714463</v>
      </c>
      <c r="D339" s="345" t="s">
        <v>1258</v>
      </c>
      <c r="E339" s="224">
        <v>58.14</v>
      </c>
      <c r="F339" s="220">
        <v>11.7</v>
      </c>
      <c r="G339" s="346">
        <v>15.2</v>
      </c>
      <c r="H339" s="346">
        <v>15.2</v>
      </c>
      <c r="I339" s="222">
        <v>18</v>
      </c>
    </row>
    <row r="340" spans="1:9" ht="15">
      <c r="A340" s="215" t="s">
        <v>1213</v>
      </c>
      <c r="B340" s="215" t="s">
        <v>1256</v>
      </c>
      <c r="C340" s="347">
        <v>67714465</v>
      </c>
      <c r="D340" s="345" t="s">
        <v>1259</v>
      </c>
      <c r="E340" s="224">
        <v>58.14</v>
      </c>
      <c r="F340" s="220">
        <v>11.7</v>
      </c>
      <c r="G340" s="346">
        <v>15.2</v>
      </c>
      <c r="H340" s="346">
        <v>15.2</v>
      </c>
      <c r="I340" s="222">
        <v>18</v>
      </c>
    </row>
    <row r="341" spans="1:9" ht="15">
      <c r="A341" s="215" t="s">
        <v>1213</v>
      </c>
      <c r="B341" s="215" t="s">
        <v>1256</v>
      </c>
      <c r="C341" s="347">
        <v>67714467</v>
      </c>
      <c r="D341" s="345" t="s">
        <v>1260</v>
      </c>
      <c r="E341" s="224">
        <v>58.14</v>
      </c>
      <c r="F341" s="220">
        <v>11.7</v>
      </c>
      <c r="G341" s="346">
        <v>15.2</v>
      </c>
      <c r="H341" s="346">
        <v>15.2</v>
      </c>
      <c r="I341" s="222">
        <v>18</v>
      </c>
    </row>
    <row r="342" spans="1:9" ht="15">
      <c r="A342" s="215" t="s">
        <v>1213</v>
      </c>
      <c r="B342" s="215" t="s">
        <v>1256</v>
      </c>
      <c r="C342" s="347">
        <v>68840451</v>
      </c>
      <c r="D342" s="345" t="s">
        <v>1261</v>
      </c>
      <c r="E342" s="224">
        <v>58.14</v>
      </c>
      <c r="F342" s="220">
        <v>11.7</v>
      </c>
      <c r="G342" s="346">
        <v>15.2</v>
      </c>
      <c r="H342" s="346">
        <v>15.2</v>
      </c>
      <c r="I342" s="222">
        <v>18</v>
      </c>
    </row>
    <row r="343" spans="1:9" ht="15">
      <c r="A343" s="215" t="s">
        <v>1213</v>
      </c>
      <c r="B343" s="215" t="s">
        <v>1256</v>
      </c>
      <c r="C343" s="347">
        <v>68841508</v>
      </c>
      <c r="D343" s="345" t="s">
        <v>1262</v>
      </c>
      <c r="E343" s="224">
        <v>58.14</v>
      </c>
      <c r="F343" s="220">
        <v>11.7</v>
      </c>
      <c r="G343" s="346">
        <v>15.2</v>
      </c>
      <c r="H343" s="346">
        <v>15.2</v>
      </c>
      <c r="I343" s="222">
        <v>18</v>
      </c>
    </row>
    <row r="344" spans="1:9" ht="15">
      <c r="A344" s="215" t="s">
        <v>1213</v>
      </c>
      <c r="B344" s="215" t="s">
        <v>1256</v>
      </c>
      <c r="C344" s="347">
        <v>68840449</v>
      </c>
      <c r="D344" s="345" t="s">
        <v>1263</v>
      </c>
      <c r="E344" s="224">
        <v>58.14</v>
      </c>
      <c r="F344" s="220">
        <v>11.7</v>
      </c>
      <c r="G344" s="346">
        <v>15.2</v>
      </c>
      <c r="H344" s="346">
        <v>15.2</v>
      </c>
      <c r="I344" s="222">
        <v>18</v>
      </c>
    </row>
    <row r="345" spans="1:9" ht="15">
      <c r="A345" s="215" t="s">
        <v>1213</v>
      </c>
      <c r="B345" s="215" t="s">
        <v>1256</v>
      </c>
      <c r="C345" s="347">
        <v>68841506</v>
      </c>
      <c r="D345" s="345" t="s">
        <v>1264</v>
      </c>
      <c r="E345" s="224">
        <v>58.14</v>
      </c>
      <c r="F345" s="220">
        <v>11.7</v>
      </c>
      <c r="G345" s="346">
        <v>15.2</v>
      </c>
      <c r="H345" s="346">
        <v>15.2</v>
      </c>
      <c r="I345" s="222">
        <v>18</v>
      </c>
    </row>
    <row r="346" spans="1:9" ht="15">
      <c r="A346" s="215" t="s">
        <v>1213</v>
      </c>
      <c r="B346" s="215" t="s">
        <v>1265</v>
      </c>
      <c r="C346" s="347">
        <v>68190631</v>
      </c>
      <c r="D346" s="345" t="s">
        <v>1266</v>
      </c>
      <c r="E346" s="224">
        <v>50.13</v>
      </c>
      <c r="F346" s="220">
        <v>14.7</v>
      </c>
      <c r="G346" s="346">
        <v>18.5</v>
      </c>
      <c r="H346" s="346">
        <v>18.5</v>
      </c>
      <c r="I346" s="222">
        <v>21.5</v>
      </c>
    </row>
    <row r="347" spans="1:9" ht="15">
      <c r="A347" s="215" t="s">
        <v>1213</v>
      </c>
      <c r="B347" s="215" t="s">
        <v>1265</v>
      </c>
      <c r="C347" s="347">
        <v>67615781</v>
      </c>
      <c r="D347" s="345" t="s">
        <v>1267</v>
      </c>
      <c r="E347" s="224">
        <v>50.13</v>
      </c>
      <c r="F347" s="220">
        <v>14.7</v>
      </c>
      <c r="G347" s="346">
        <v>18.5</v>
      </c>
      <c r="H347" s="346">
        <v>18.5</v>
      </c>
      <c r="I347" s="222">
        <v>21.5</v>
      </c>
    </row>
    <row r="348" spans="1:9" ht="15">
      <c r="A348" s="215" t="s">
        <v>1213</v>
      </c>
      <c r="B348" s="215" t="s">
        <v>1265</v>
      </c>
      <c r="C348" s="347">
        <v>67615793</v>
      </c>
      <c r="D348" s="345" t="s">
        <v>1268</v>
      </c>
      <c r="E348" s="224">
        <v>50.13</v>
      </c>
      <c r="F348" s="220">
        <v>14.7</v>
      </c>
      <c r="G348" s="346">
        <v>18.5</v>
      </c>
      <c r="H348" s="346">
        <v>18.5</v>
      </c>
      <c r="I348" s="222">
        <v>21.5</v>
      </c>
    </row>
    <row r="349" spans="1:9" ht="15">
      <c r="A349" s="215" t="s">
        <v>1213</v>
      </c>
      <c r="B349" s="215" t="s">
        <v>1265</v>
      </c>
      <c r="C349" s="347">
        <v>67622726</v>
      </c>
      <c r="D349" s="345" t="s">
        <v>1269</v>
      </c>
      <c r="E349" s="224">
        <v>50.13</v>
      </c>
      <c r="F349" s="220">
        <v>14.7</v>
      </c>
      <c r="G349" s="346">
        <v>18.5</v>
      </c>
      <c r="H349" s="346">
        <v>18.5</v>
      </c>
      <c r="I349" s="222">
        <v>21.5</v>
      </c>
    </row>
    <row r="350" spans="1:9" ht="15">
      <c r="A350" s="215" t="s">
        <v>1213</v>
      </c>
      <c r="B350" s="215" t="s">
        <v>1265</v>
      </c>
      <c r="C350" s="347">
        <v>67615789</v>
      </c>
      <c r="D350" s="345" t="s">
        <v>1270</v>
      </c>
      <c r="E350" s="224">
        <v>50.13</v>
      </c>
      <c r="F350" s="220">
        <v>14.7</v>
      </c>
      <c r="G350" s="346">
        <v>18.5</v>
      </c>
      <c r="H350" s="346">
        <v>18.5</v>
      </c>
      <c r="I350" s="222">
        <v>21.5</v>
      </c>
    </row>
    <row r="351" spans="1:9" ht="15">
      <c r="A351" s="215" t="s">
        <v>1213</v>
      </c>
      <c r="B351" s="215" t="s">
        <v>1265</v>
      </c>
      <c r="C351" s="347">
        <v>67622741</v>
      </c>
      <c r="D351" s="345" t="s">
        <v>1271</v>
      </c>
      <c r="E351" s="224">
        <v>50.13</v>
      </c>
      <c r="F351" s="220">
        <v>14.7</v>
      </c>
      <c r="G351" s="346">
        <v>18.5</v>
      </c>
      <c r="H351" s="346">
        <v>18.5</v>
      </c>
      <c r="I351" s="222">
        <v>21.5</v>
      </c>
    </row>
    <row r="352" spans="1:9" ht="15">
      <c r="A352" s="215" t="s">
        <v>1213</v>
      </c>
      <c r="B352" s="215" t="s">
        <v>1265</v>
      </c>
      <c r="C352" s="347">
        <v>67622730</v>
      </c>
      <c r="D352" s="345" t="s">
        <v>1272</v>
      </c>
      <c r="E352" s="224">
        <v>50.13</v>
      </c>
      <c r="F352" s="220">
        <v>14.7</v>
      </c>
      <c r="G352" s="346">
        <v>18.5</v>
      </c>
      <c r="H352" s="346">
        <v>18.5</v>
      </c>
      <c r="I352" s="222">
        <v>21.5</v>
      </c>
    </row>
    <row r="353" spans="1:9" ht="15">
      <c r="A353" s="215" t="s">
        <v>1213</v>
      </c>
      <c r="B353" s="215" t="s">
        <v>1265</v>
      </c>
      <c r="C353" s="347">
        <v>67622724</v>
      </c>
      <c r="D353" s="345" t="s">
        <v>1273</v>
      </c>
      <c r="E353" s="224">
        <v>50.13</v>
      </c>
      <c r="F353" s="220">
        <v>14.7</v>
      </c>
      <c r="G353" s="346">
        <v>18.5</v>
      </c>
      <c r="H353" s="346">
        <v>18.5</v>
      </c>
      <c r="I353" s="222">
        <v>21.5</v>
      </c>
    </row>
    <row r="354" spans="1:9" ht="15">
      <c r="A354" s="215" t="s">
        <v>1213</v>
      </c>
      <c r="B354" s="215" t="s">
        <v>1265</v>
      </c>
      <c r="C354" s="347">
        <v>68163087</v>
      </c>
      <c r="D354" s="345" t="s">
        <v>1274</v>
      </c>
      <c r="E354" s="224">
        <v>50.13</v>
      </c>
      <c r="F354" s="220">
        <v>14.7</v>
      </c>
      <c r="G354" s="346">
        <v>18.5</v>
      </c>
      <c r="H354" s="346">
        <v>18.5</v>
      </c>
      <c r="I354" s="222">
        <v>21.5</v>
      </c>
    </row>
    <row r="355" spans="1:9" ht="15">
      <c r="A355" s="215" t="s">
        <v>1213</v>
      </c>
      <c r="B355" s="215" t="s">
        <v>1265</v>
      </c>
      <c r="C355" s="347">
        <v>67622739</v>
      </c>
      <c r="D355" s="345" t="s">
        <v>1275</v>
      </c>
      <c r="E355" s="224">
        <v>50.13</v>
      </c>
      <c r="F355" s="220">
        <v>14.7</v>
      </c>
      <c r="G355" s="346">
        <v>18.5</v>
      </c>
      <c r="H355" s="346">
        <v>18.5</v>
      </c>
      <c r="I355" s="222">
        <v>21.5</v>
      </c>
    </row>
    <row r="356" spans="1:9" ht="15">
      <c r="A356" s="215" t="s">
        <v>1213</v>
      </c>
      <c r="B356" s="215" t="s">
        <v>1265</v>
      </c>
      <c r="C356" s="347">
        <v>67622732</v>
      </c>
      <c r="D356" s="345" t="s">
        <v>1276</v>
      </c>
      <c r="E356" s="224">
        <v>50.13</v>
      </c>
      <c r="F356" s="220">
        <v>14.7</v>
      </c>
      <c r="G356" s="346">
        <v>18.5</v>
      </c>
      <c r="H356" s="346">
        <v>18.5</v>
      </c>
      <c r="I356" s="222">
        <v>21.5</v>
      </c>
    </row>
    <row r="357" spans="1:9" ht="15">
      <c r="A357" s="215" t="s">
        <v>1213</v>
      </c>
      <c r="B357" s="215" t="s">
        <v>1265</v>
      </c>
      <c r="C357" s="347">
        <v>67622722</v>
      </c>
      <c r="D357" s="345" t="s">
        <v>1277</v>
      </c>
      <c r="E357" s="224">
        <v>50.13</v>
      </c>
      <c r="F357" s="220">
        <v>14.7</v>
      </c>
      <c r="G357" s="346">
        <v>18.5</v>
      </c>
      <c r="H357" s="346">
        <v>18.5</v>
      </c>
      <c r="I357" s="222">
        <v>21.5</v>
      </c>
    </row>
    <row r="358" spans="1:9" ht="15">
      <c r="A358" s="215" t="s">
        <v>1213</v>
      </c>
      <c r="B358" s="215" t="s">
        <v>1278</v>
      </c>
      <c r="C358" s="347">
        <v>67785076</v>
      </c>
      <c r="D358" s="345" t="s">
        <v>1279</v>
      </c>
      <c r="E358" s="224">
        <v>65.41</v>
      </c>
      <c r="F358" s="220">
        <v>6.3</v>
      </c>
      <c r="G358" s="346">
        <v>10</v>
      </c>
      <c r="H358" s="346">
        <v>10</v>
      </c>
      <c r="I358" s="222">
        <v>13</v>
      </c>
    </row>
    <row r="359" spans="1:9" ht="15">
      <c r="A359" s="215" t="s">
        <v>1213</v>
      </c>
      <c r="B359" s="215" t="s">
        <v>1278</v>
      </c>
      <c r="C359" s="347">
        <v>67785971</v>
      </c>
      <c r="D359" s="345" t="s">
        <v>1280</v>
      </c>
      <c r="E359" s="224">
        <v>65.41</v>
      </c>
      <c r="F359" s="220">
        <v>6.3</v>
      </c>
      <c r="G359" s="346">
        <v>10</v>
      </c>
      <c r="H359" s="346">
        <v>10</v>
      </c>
      <c r="I359" s="222">
        <v>13</v>
      </c>
    </row>
    <row r="360" spans="1:9" ht="15">
      <c r="A360" s="215" t="s">
        <v>1213</v>
      </c>
      <c r="B360" s="215" t="s">
        <v>1278</v>
      </c>
      <c r="C360" s="347">
        <v>67786104</v>
      </c>
      <c r="D360" s="345" t="s">
        <v>1281</v>
      </c>
      <c r="E360" s="224">
        <v>65.41</v>
      </c>
      <c r="F360" s="232">
        <v>6.3</v>
      </c>
      <c r="G360" s="348">
        <v>10</v>
      </c>
      <c r="H360" s="348">
        <v>10</v>
      </c>
      <c r="I360" s="234">
        <v>13</v>
      </c>
    </row>
    <row r="361" spans="1:9" ht="15">
      <c r="A361" s="215" t="s">
        <v>1213</v>
      </c>
      <c r="B361" s="215" t="s">
        <v>1278</v>
      </c>
      <c r="C361" s="347">
        <v>67564834</v>
      </c>
      <c r="D361" s="345" t="s">
        <v>1282</v>
      </c>
      <c r="E361" s="224">
        <v>65.41</v>
      </c>
      <c r="F361" s="220">
        <v>6.3</v>
      </c>
      <c r="G361" s="346">
        <v>10</v>
      </c>
      <c r="H361" s="346">
        <v>10</v>
      </c>
      <c r="I361" s="222">
        <v>13</v>
      </c>
    </row>
    <row r="362" spans="1:9" ht="15">
      <c r="A362" s="215" t="s">
        <v>1213</v>
      </c>
      <c r="B362" s="215" t="s">
        <v>1278</v>
      </c>
      <c r="C362" s="347">
        <v>67789055</v>
      </c>
      <c r="D362" s="345" t="s">
        <v>1283</v>
      </c>
      <c r="E362" s="224">
        <v>65.41</v>
      </c>
      <c r="F362" s="220">
        <v>6.3</v>
      </c>
      <c r="G362" s="346">
        <v>10</v>
      </c>
      <c r="H362" s="346">
        <v>10</v>
      </c>
      <c r="I362" s="222">
        <v>13</v>
      </c>
    </row>
    <row r="363" spans="1:9" ht="15">
      <c r="A363" s="215" t="s">
        <v>1213</v>
      </c>
      <c r="B363" s="215" t="s">
        <v>1278</v>
      </c>
      <c r="C363" s="347">
        <v>67295395</v>
      </c>
      <c r="D363" s="345" t="s">
        <v>1284</v>
      </c>
      <c r="E363" s="224">
        <v>65.41</v>
      </c>
      <c r="F363" s="220">
        <v>6.3</v>
      </c>
      <c r="G363" s="346">
        <v>10</v>
      </c>
      <c r="H363" s="346">
        <v>10</v>
      </c>
      <c r="I363" s="222">
        <v>13</v>
      </c>
    </row>
    <row r="364" spans="1:9" ht="15">
      <c r="A364" s="215" t="s">
        <v>1213</v>
      </c>
      <c r="B364" s="215" t="s">
        <v>1278</v>
      </c>
      <c r="C364" s="347">
        <v>67295383</v>
      </c>
      <c r="D364" s="345" t="s">
        <v>1285</v>
      </c>
      <c r="E364" s="224">
        <v>65.41</v>
      </c>
      <c r="F364" s="220">
        <v>6.3</v>
      </c>
      <c r="G364" s="346">
        <v>10</v>
      </c>
      <c r="H364" s="346">
        <v>10</v>
      </c>
      <c r="I364" s="222">
        <v>13</v>
      </c>
    </row>
    <row r="365" spans="1:9" ht="15">
      <c r="A365" s="215" t="s">
        <v>1213</v>
      </c>
      <c r="B365" s="215" t="s">
        <v>1278</v>
      </c>
      <c r="C365" s="347">
        <v>67785015</v>
      </c>
      <c r="D365" s="345" t="s">
        <v>1286</v>
      </c>
      <c r="E365" s="224">
        <v>65.41</v>
      </c>
      <c r="F365" s="220">
        <v>6.3</v>
      </c>
      <c r="G365" s="346">
        <v>10</v>
      </c>
      <c r="H365" s="346">
        <v>10</v>
      </c>
      <c r="I365" s="222">
        <v>13</v>
      </c>
    </row>
    <row r="366" spans="1:9" ht="15">
      <c r="A366" s="215" t="s">
        <v>1213</v>
      </c>
      <c r="B366" s="215" t="s">
        <v>1278</v>
      </c>
      <c r="C366" s="347">
        <v>68604478</v>
      </c>
      <c r="D366" s="345" t="s">
        <v>1287</v>
      </c>
      <c r="E366" s="224">
        <v>65.41</v>
      </c>
      <c r="F366" s="220">
        <v>6.3</v>
      </c>
      <c r="G366" s="346">
        <v>10</v>
      </c>
      <c r="H366" s="346">
        <v>10</v>
      </c>
      <c r="I366" s="222">
        <v>13</v>
      </c>
    </row>
    <row r="367" spans="1:9" ht="15">
      <c r="A367" s="215" t="s">
        <v>1213</v>
      </c>
      <c r="B367" s="215" t="s">
        <v>1278</v>
      </c>
      <c r="C367" s="347">
        <v>68604481</v>
      </c>
      <c r="D367" s="345" t="s">
        <v>1288</v>
      </c>
      <c r="E367" s="224">
        <v>65.41</v>
      </c>
      <c r="F367" s="220">
        <v>6.3</v>
      </c>
      <c r="G367" s="346">
        <v>10</v>
      </c>
      <c r="H367" s="346">
        <v>10</v>
      </c>
      <c r="I367" s="222">
        <v>13</v>
      </c>
    </row>
    <row r="368" spans="1:9" ht="15">
      <c r="A368" s="215" t="s">
        <v>1213</v>
      </c>
      <c r="B368" s="215" t="s">
        <v>1278</v>
      </c>
      <c r="C368" s="347">
        <v>21078923</v>
      </c>
      <c r="D368" s="345" t="s">
        <v>1289</v>
      </c>
      <c r="E368" s="224">
        <v>65.41</v>
      </c>
      <c r="F368" s="220">
        <v>6.3</v>
      </c>
      <c r="G368" s="346">
        <v>10</v>
      </c>
      <c r="H368" s="346">
        <v>10</v>
      </c>
      <c r="I368" s="222">
        <v>13</v>
      </c>
    </row>
    <row r="369" spans="1:9" ht="15">
      <c r="A369" s="215" t="s">
        <v>1213</v>
      </c>
      <c r="B369" s="215" t="s">
        <v>1278</v>
      </c>
      <c r="C369" s="347">
        <v>20019054</v>
      </c>
      <c r="D369" s="345" t="s">
        <v>1290</v>
      </c>
      <c r="E369" s="224">
        <v>65.41</v>
      </c>
      <c r="F369" s="220">
        <v>6.3</v>
      </c>
      <c r="G369" s="346">
        <v>10</v>
      </c>
      <c r="H369" s="346">
        <v>10</v>
      </c>
      <c r="I369" s="222">
        <v>13</v>
      </c>
    </row>
    <row r="370" spans="1:9" ht="15">
      <c r="A370" s="215" t="s">
        <v>1213</v>
      </c>
      <c r="B370" s="215" t="s">
        <v>1278</v>
      </c>
      <c r="C370" s="347">
        <v>20297086</v>
      </c>
      <c r="D370" s="345" t="s">
        <v>1291</v>
      </c>
      <c r="E370" s="224">
        <v>65.41</v>
      </c>
      <c r="F370" s="220">
        <v>6.3</v>
      </c>
      <c r="G370" s="346">
        <v>10</v>
      </c>
      <c r="H370" s="346">
        <v>10</v>
      </c>
      <c r="I370" s="222">
        <v>13</v>
      </c>
    </row>
    <row r="371" spans="1:9" ht="15">
      <c r="A371" s="215" t="s">
        <v>1213</v>
      </c>
      <c r="B371" s="215" t="s">
        <v>1278</v>
      </c>
      <c r="C371" s="347">
        <v>69583627</v>
      </c>
      <c r="D371" s="345" t="s">
        <v>775</v>
      </c>
      <c r="E371" s="224">
        <v>65.41</v>
      </c>
      <c r="F371" s="220">
        <v>6.3</v>
      </c>
      <c r="G371" s="346">
        <v>10</v>
      </c>
      <c r="H371" s="346">
        <v>10</v>
      </c>
      <c r="I371" s="222">
        <v>13</v>
      </c>
    </row>
    <row r="372" spans="1:9" ht="15">
      <c r="A372" s="215" t="s">
        <v>1213</v>
      </c>
      <c r="B372" s="215" t="s">
        <v>1278</v>
      </c>
      <c r="C372" s="347">
        <v>69583635</v>
      </c>
      <c r="D372" s="345" t="s">
        <v>774</v>
      </c>
      <c r="E372" s="224">
        <v>65.41</v>
      </c>
      <c r="F372" s="220">
        <v>6.3</v>
      </c>
      <c r="G372" s="346">
        <v>10</v>
      </c>
      <c r="H372" s="346">
        <v>10</v>
      </c>
      <c r="I372" s="222">
        <v>13</v>
      </c>
    </row>
    <row r="373" spans="1:9" ht="15">
      <c r="A373" s="215" t="s">
        <v>1213</v>
      </c>
      <c r="B373" s="215" t="s">
        <v>1278</v>
      </c>
      <c r="C373" s="347">
        <v>69583631</v>
      </c>
      <c r="D373" s="345" t="s">
        <v>1292</v>
      </c>
      <c r="E373" s="224">
        <v>65.41</v>
      </c>
      <c r="F373" s="220">
        <v>6.3</v>
      </c>
      <c r="G373" s="346">
        <v>10</v>
      </c>
      <c r="H373" s="346">
        <v>10</v>
      </c>
      <c r="I373" s="222">
        <v>13</v>
      </c>
    </row>
    <row r="374" spans="1:9" ht="15">
      <c r="A374" s="215" t="s">
        <v>1213</v>
      </c>
      <c r="B374" s="215" t="s">
        <v>1278</v>
      </c>
      <c r="C374" s="347">
        <v>69583629</v>
      </c>
      <c r="D374" s="345" t="s">
        <v>1293</v>
      </c>
      <c r="E374" s="224">
        <v>65.41</v>
      </c>
      <c r="F374" s="220">
        <v>6.3</v>
      </c>
      <c r="G374" s="346">
        <v>10</v>
      </c>
      <c r="H374" s="346">
        <v>10</v>
      </c>
      <c r="I374" s="222">
        <v>13</v>
      </c>
    </row>
    <row r="375" spans="1:9" ht="15">
      <c r="A375" s="215" t="s">
        <v>1213</v>
      </c>
      <c r="B375" s="215" t="s">
        <v>1278</v>
      </c>
      <c r="C375" s="347">
        <v>69583633</v>
      </c>
      <c r="D375" s="345" t="s">
        <v>1294</v>
      </c>
      <c r="E375" s="224">
        <v>65.41</v>
      </c>
      <c r="F375" s="220">
        <v>6.3</v>
      </c>
      <c r="G375" s="346">
        <v>10</v>
      </c>
      <c r="H375" s="346">
        <v>10</v>
      </c>
      <c r="I375" s="222">
        <v>13</v>
      </c>
    </row>
    <row r="376" spans="1:9" ht="15">
      <c r="A376" s="215" t="s">
        <v>1213</v>
      </c>
      <c r="B376" s="215" t="s">
        <v>1295</v>
      </c>
      <c r="C376" s="347">
        <v>68781088</v>
      </c>
      <c r="D376" s="345" t="s">
        <v>1296</v>
      </c>
      <c r="E376" s="224">
        <v>82.15</v>
      </c>
      <c r="F376" s="220">
        <v>5.2</v>
      </c>
      <c r="G376" s="346">
        <v>0</v>
      </c>
      <c r="H376" s="346">
        <v>0</v>
      </c>
      <c r="I376" s="222">
        <v>0</v>
      </c>
    </row>
    <row r="377" spans="1:9" ht="15">
      <c r="A377" s="215" t="s">
        <v>1213</v>
      </c>
      <c r="B377" s="215" t="s">
        <v>1295</v>
      </c>
      <c r="C377" s="347">
        <v>68876213</v>
      </c>
      <c r="D377" s="345" t="s">
        <v>1297</v>
      </c>
      <c r="E377" s="224">
        <v>82.15</v>
      </c>
      <c r="F377" s="220">
        <v>5.2</v>
      </c>
      <c r="G377" s="346">
        <v>0</v>
      </c>
      <c r="H377" s="346">
        <v>0</v>
      </c>
      <c r="I377" s="222">
        <v>0</v>
      </c>
    </row>
    <row r="378" spans="1:9" ht="15">
      <c r="A378" s="215" t="s">
        <v>1213</v>
      </c>
      <c r="B378" s="215" t="s">
        <v>1295</v>
      </c>
      <c r="C378" s="347">
        <v>68876211</v>
      </c>
      <c r="D378" s="345" t="s">
        <v>1298</v>
      </c>
      <c r="E378" s="224">
        <v>82.15</v>
      </c>
      <c r="F378" s="220">
        <v>5.2</v>
      </c>
      <c r="G378" s="346">
        <v>0</v>
      </c>
      <c r="H378" s="346">
        <v>0</v>
      </c>
      <c r="I378" s="222">
        <v>0</v>
      </c>
    </row>
    <row r="379" spans="1:9" ht="15">
      <c r="A379" s="215" t="s">
        <v>1213</v>
      </c>
      <c r="B379" s="215" t="s">
        <v>1299</v>
      </c>
      <c r="C379" s="347">
        <v>67126657</v>
      </c>
      <c r="D379" s="345" t="s">
        <v>1300</v>
      </c>
      <c r="E379" s="224">
        <v>130.9</v>
      </c>
      <c r="F379" s="220">
        <v>6.3</v>
      </c>
      <c r="G379" s="346">
        <v>0</v>
      </c>
      <c r="H379" s="346">
        <v>0</v>
      </c>
      <c r="I379" s="222">
        <v>0</v>
      </c>
    </row>
    <row r="380" spans="1:9" ht="15">
      <c r="A380" s="215" t="s">
        <v>1213</v>
      </c>
      <c r="B380" s="215" t="s">
        <v>1299</v>
      </c>
      <c r="C380" s="347">
        <v>67126620</v>
      </c>
      <c r="D380" s="345" t="s">
        <v>1301</v>
      </c>
      <c r="E380" s="224">
        <v>130.9</v>
      </c>
      <c r="F380" s="220">
        <v>6.3</v>
      </c>
      <c r="G380" s="346">
        <v>0</v>
      </c>
      <c r="H380" s="346">
        <v>0</v>
      </c>
      <c r="I380" s="222">
        <v>0</v>
      </c>
    </row>
    <row r="381" spans="1:9" ht="15">
      <c r="A381" s="215" t="s">
        <v>1213</v>
      </c>
      <c r="B381" s="215" t="s">
        <v>1302</v>
      </c>
      <c r="C381" s="347">
        <v>68128724</v>
      </c>
      <c r="D381" s="345" t="s">
        <v>1303</v>
      </c>
      <c r="E381" s="224">
        <v>56.68</v>
      </c>
      <c r="F381" s="220">
        <v>5.2</v>
      </c>
      <c r="G381" s="346">
        <v>9</v>
      </c>
      <c r="H381" s="346">
        <v>0</v>
      </c>
      <c r="I381" s="222">
        <v>0</v>
      </c>
    </row>
    <row r="382" spans="1:9" ht="15">
      <c r="A382" s="215" t="s">
        <v>1213</v>
      </c>
      <c r="B382" s="215" t="s">
        <v>1302</v>
      </c>
      <c r="C382" s="347">
        <v>68374547</v>
      </c>
      <c r="D382" s="345" t="s">
        <v>1304</v>
      </c>
      <c r="E382" s="224">
        <v>56.68</v>
      </c>
      <c r="F382" s="220">
        <v>5.2</v>
      </c>
      <c r="G382" s="346">
        <v>9</v>
      </c>
      <c r="H382" s="346">
        <v>0</v>
      </c>
      <c r="I382" s="222">
        <v>0</v>
      </c>
    </row>
    <row r="383" spans="1:9" ht="15">
      <c r="A383" s="215" t="s">
        <v>1213</v>
      </c>
      <c r="B383" s="215" t="s">
        <v>1302</v>
      </c>
      <c r="C383" s="347">
        <v>68624337</v>
      </c>
      <c r="D383" s="345" t="s">
        <v>1305</v>
      </c>
      <c r="E383" s="224">
        <v>56.68</v>
      </c>
      <c r="F383" s="220">
        <v>5.2</v>
      </c>
      <c r="G383" s="346">
        <v>9</v>
      </c>
      <c r="H383" s="346">
        <v>0</v>
      </c>
      <c r="I383" s="222">
        <v>0</v>
      </c>
    </row>
    <row r="384" spans="1:9" ht="15">
      <c r="A384" s="215" t="s">
        <v>1213</v>
      </c>
      <c r="B384" s="215" t="s">
        <v>1302</v>
      </c>
      <c r="C384" s="347">
        <v>68879466</v>
      </c>
      <c r="D384" s="345" t="s">
        <v>1306</v>
      </c>
      <c r="E384" s="224">
        <v>56.68</v>
      </c>
      <c r="F384" s="220">
        <v>5.2</v>
      </c>
      <c r="G384" s="346">
        <v>9</v>
      </c>
      <c r="H384" s="346">
        <v>0</v>
      </c>
      <c r="I384" s="222">
        <v>0</v>
      </c>
    </row>
    <row r="385" spans="1:9" ht="15">
      <c r="A385" s="215" t="s">
        <v>1213</v>
      </c>
      <c r="B385" s="215" t="s">
        <v>1302</v>
      </c>
      <c r="C385" s="347">
        <v>68879468</v>
      </c>
      <c r="D385" s="345" t="s">
        <v>1307</v>
      </c>
      <c r="E385" s="224">
        <v>56.68</v>
      </c>
      <c r="F385" s="220">
        <v>5.2</v>
      </c>
      <c r="G385" s="346">
        <v>9</v>
      </c>
      <c r="H385" s="346">
        <v>0</v>
      </c>
      <c r="I385" s="222">
        <v>0</v>
      </c>
    </row>
    <row r="386" spans="1:9" ht="15">
      <c r="A386" s="215" t="s">
        <v>1213</v>
      </c>
      <c r="B386" s="215" t="s">
        <v>1308</v>
      </c>
      <c r="C386" s="347">
        <v>68545916</v>
      </c>
      <c r="D386" s="345" t="s">
        <v>1309</v>
      </c>
      <c r="E386" s="224">
        <v>56.68</v>
      </c>
      <c r="F386" s="220">
        <v>5.2</v>
      </c>
      <c r="G386" s="346">
        <v>9</v>
      </c>
      <c r="H386" s="346">
        <v>0</v>
      </c>
      <c r="I386" s="222">
        <v>0</v>
      </c>
    </row>
    <row r="387" spans="1:9" ht="15">
      <c r="A387" s="215" t="s">
        <v>1213</v>
      </c>
      <c r="B387" s="215" t="s">
        <v>1308</v>
      </c>
      <c r="C387" s="347">
        <v>67773906</v>
      </c>
      <c r="D387" s="345" t="s">
        <v>1310</v>
      </c>
      <c r="E387" s="224">
        <v>56.68</v>
      </c>
      <c r="F387" s="220">
        <v>5.2</v>
      </c>
      <c r="G387" s="346">
        <v>9</v>
      </c>
      <c r="H387" s="346">
        <v>0</v>
      </c>
      <c r="I387" s="222">
        <v>0</v>
      </c>
    </row>
    <row r="388" spans="1:9" ht="15">
      <c r="A388" s="215" t="s">
        <v>1213</v>
      </c>
      <c r="B388" s="215" t="s">
        <v>1308</v>
      </c>
      <c r="C388" s="347">
        <v>68394589</v>
      </c>
      <c r="D388" s="345" t="s">
        <v>1311</v>
      </c>
      <c r="E388" s="224">
        <v>56.68</v>
      </c>
      <c r="F388" s="220">
        <v>5.2</v>
      </c>
      <c r="G388" s="346">
        <v>9</v>
      </c>
      <c r="H388" s="346">
        <v>0</v>
      </c>
      <c r="I388" s="222">
        <v>0</v>
      </c>
    </row>
    <row r="389" spans="1:9" ht="15">
      <c r="A389" s="215" t="s">
        <v>1213</v>
      </c>
      <c r="B389" s="215" t="s">
        <v>1308</v>
      </c>
      <c r="C389" s="347">
        <v>67812839</v>
      </c>
      <c r="D389" s="345" t="s">
        <v>1312</v>
      </c>
      <c r="E389" s="224">
        <v>56.68</v>
      </c>
      <c r="F389" s="220">
        <v>5.2</v>
      </c>
      <c r="G389" s="346">
        <v>9</v>
      </c>
      <c r="H389" s="346">
        <v>0</v>
      </c>
      <c r="I389" s="222">
        <v>0</v>
      </c>
    </row>
    <row r="390" spans="1:9" ht="15">
      <c r="A390" s="215" t="s">
        <v>1213</v>
      </c>
      <c r="B390" s="215" t="s">
        <v>1308</v>
      </c>
      <c r="C390" s="347">
        <v>68783446</v>
      </c>
      <c r="D390" s="345" t="s">
        <v>1313</v>
      </c>
      <c r="E390" s="224">
        <v>56.68</v>
      </c>
      <c r="F390" s="220">
        <v>5.2</v>
      </c>
      <c r="G390" s="346">
        <v>9</v>
      </c>
      <c r="H390" s="346">
        <v>0</v>
      </c>
      <c r="I390" s="222">
        <v>0</v>
      </c>
    </row>
    <row r="391" spans="1:9" ht="15">
      <c r="A391" s="215" t="s">
        <v>1213</v>
      </c>
      <c r="B391" s="215" t="s">
        <v>1308</v>
      </c>
      <c r="C391" s="347">
        <v>68783450</v>
      </c>
      <c r="D391" s="345" t="s">
        <v>1314</v>
      </c>
      <c r="E391" s="224">
        <v>56.68</v>
      </c>
      <c r="F391" s="220">
        <v>5.2</v>
      </c>
      <c r="G391" s="346">
        <v>9</v>
      </c>
      <c r="H391" s="346">
        <v>0</v>
      </c>
      <c r="I391" s="222">
        <v>0</v>
      </c>
    </row>
    <row r="392" spans="1:9" ht="15">
      <c r="A392" s="215" t="s">
        <v>1213</v>
      </c>
      <c r="B392" s="215" t="s">
        <v>1308</v>
      </c>
      <c r="C392" s="347">
        <v>68128794</v>
      </c>
      <c r="D392" s="345" t="s">
        <v>1315</v>
      </c>
      <c r="E392" s="224">
        <v>56.68</v>
      </c>
      <c r="F392" s="220">
        <v>5.2</v>
      </c>
      <c r="G392" s="346">
        <v>9</v>
      </c>
      <c r="H392" s="346">
        <v>0</v>
      </c>
      <c r="I392" s="222">
        <v>0</v>
      </c>
    </row>
    <row r="393" spans="1:9" ht="15">
      <c r="A393" s="215" t="s">
        <v>1213</v>
      </c>
      <c r="B393" s="215" t="s">
        <v>1308</v>
      </c>
      <c r="C393" s="347">
        <v>68128788</v>
      </c>
      <c r="D393" s="345" t="s">
        <v>1315</v>
      </c>
      <c r="E393" s="224">
        <v>56.68</v>
      </c>
      <c r="F393" s="220">
        <v>5.2</v>
      </c>
      <c r="G393" s="346">
        <v>9</v>
      </c>
      <c r="H393" s="346">
        <v>0</v>
      </c>
      <c r="I393" s="222">
        <v>0</v>
      </c>
    </row>
    <row r="394" spans="1:9" ht="15">
      <c r="A394" s="215" t="s">
        <v>1213</v>
      </c>
      <c r="B394" s="215" t="s">
        <v>1308</v>
      </c>
      <c r="C394" s="347">
        <v>68128790</v>
      </c>
      <c r="D394" s="345" t="s">
        <v>1316</v>
      </c>
      <c r="E394" s="224">
        <v>56.68</v>
      </c>
      <c r="F394" s="220">
        <v>5.2</v>
      </c>
      <c r="G394" s="346">
        <v>9</v>
      </c>
      <c r="H394" s="346">
        <v>0</v>
      </c>
      <c r="I394" s="222">
        <v>0</v>
      </c>
    </row>
    <row r="395" spans="1:9" ht="15">
      <c r="A395" s="215" t="s">
        <v>1213</v>
      </c>
      <c r="B395" s="215" t="s">
        <v>1308</v>
      </c>
      <c r="C395" s="347">
        <v>68128796</v>
      </c>
      <c r="D395" s="345" t="s">
        <v>1317</v>
      </c>
      <c r="E395" s="224">
        <v>56.68</v>
      </c>
      <c r="F395" s="220">
        <v>5.2</v>
      </c>
      <c r="G395" s="346">
        <v>9</v>
      </c>
      <c r="H395" s="346">
        <v>0</v>
      </c>
      <c r="I395" s="222">
        <v>0</v>
      </c>
    </row>
    <row r="396" spans="1:9" ht="15">
      <c r="A396" s="215" t="s">
        <v>1213</v>
      </c>
      <c r="B396" s="215" t="s">
        <v>1308</v>
      </c>
      <c r="C396" s="347">
        <v>68545920</v>
      </c>
      <c r="D396" s="345" t="s">
        <v>1318</v>
      </c>
      <c r="E396" s="224">
        <v>56.68</v>
      </c>
      <c r="F396" s="220">
        <v>5.2</v>
      </c>
      <c r="G396" s="346">
        <v>9</v>
      </c>
      <c r="H396" s="346">
        <v>0</v>
      </c>
      <c r="I396" s="222">
        <v>0</v>
      </c>
    </row>
    <row r="397" spans="1:9" ht="15">
      <c r="A397" s="215" t="s">
        <v>1213</v>
      </c>
      <c r="B397" s="215" t="s">
        <v>1308</v>
      </c>
      <c r="C397" s="347">
        <v>68879262</v>
      </c>
      <c r="D397" s="345" t="s">
        <v>1319</v>
      </c>
      <c r="E397" s="224">
        <v>56.68</v>
      </c>
      <c r="F397" s="220">
        <v>5.2</v>
      </c>
      <c r="G397" s="346">
        <v>9</v>
      </c>
      <c r="H397" s="346">
        <v>0</v>
      </c>
      <c r="I397" s="222">
        <v>0</v>
      </c>
    </row>
    <row r="398" spans="1:9" ht="15">
      <c r="A398" s="215" t="s">
        <v>1213</v>
      </c>
      <c r="B398" s="215" t="s">
        <v>1308</v>
      </c>
      <c r="C398" s="347">
        <v>68879258</v>
      </c>
      <c r="D398" s="345" t="s">
        <v>1320</v>
      </c>
      <c r="E398" s="224">
        <v>56.68</v>
      </c>
      <c r="F398" s="220">
        <v>5.2</v>
      </c>
      <c r="G398" s="346">
        <v>9</v>
      </c>
      <c r="H398" s="346">
        <v>0</v>
      </c>
      <c r="I398" s="222">
        <v>0</v>
      </c>
    </row>
    <row r="399" spans="1:9" ht="15">
      <c r="A399" s="215" t="s">
        <v>1213</v>
      </c>
      <c r="B399" s="215" t="s">
        <v>1308</v>
      </c>
      <c r="C399" s="347">
        <v>69738215</v>
      </c>
      <c r="D399" s="345" t="s">
        <v>1321</v>
      </c>
      <c r="E399" s="224">
        <v>58.14</v>
      </c>
      <c r="F399" s="220">
        <v>5.2</v>
      </c>
      <c r="G399" s="346">
        <v>9</v>
      </c>
      <c r="H399" s="346">
        <v>0</v>
      </c>
      <c r="I399" s="222">
        <v>0</v>
      </c>
    </row>
    <row r="400" spans="1:9" ht="15">
      <c r="A400" s="215" t="s">
        <v>1213</v>
      </c>
      <c r="B400" s="215" t="s">
        <v>1322</v>
      </c>
      <c r="C400" s="347">
        <v>68225193</v>
      </c>
      <c r="D400" s="345" t="s">
        <v>1323</v>
      </c>
      <c r="E400" s="224">
        <v>56.68</v>
      </c>
      <c r="F400" s="220">
        <v>5.2</v>
      </c>
      <c r="G400" s="346">
        <v>9</v>
      </c>
      <c r="H400" s="346">
        <v>0</v>
      </c>
      <c r="I400" s="222">
        <v>0</v>
      </c>
    </row>
    <row r="401" spans="1:9" ht="15">
      <c r="A401" s="215" t="s">
        <v>1213</v>
      </c>
      <c r="B401" s="215" t="s">
        <v>1322</v>
      </c>
      <c r="C401" s="347">
        <v>68244920</v>
      </c>
      <c r="D401" s="345" t="s">
        <v>1324</v>
      </c>
      <c r="E401" s="224">
        <v>56.68</v>
      </c>
      <c r="F401" s="220">
        <v>5.2</v>
      </c>
      <c r="G401" s="346">
        <v>9</v>
      </c>
      <c r="H401" s="346">
        <v>0</v>
      </c>
      <c r="I401" s="222">
        <v>0</v>
      </c>
    </row>
    <row r="402" spans="1:9" ht="15">
      <c r="A402" s="215" t="s">
        <v>1213</v>
      </c>
      <c r="B402" s="215" t="s">
        <v>1322</v>
      </c>
      <c r="C402" s="347">
        <v>68807107</v>
      </c>
      <c r="D402" s="345" t="s">
        <v>1325</v>
      </c>
      <c r="E402" s="224">
        <v>56.68</v>
      </c>
      <c r="F402" s="220">
        <v>5.2</v>
      </c>
      <c r="G402" s="346">
        <v>9</v>
      </c>
      <c r="H402" s="346">
        <v>0</v>
      </c>
      <c r="I402" s="222">
        <v>0</v>
      </c>
    </row>
    <row r="403" spans="1:9" ht="15">
      <c r="A403" s="215" t="s">
        <v>1213</v>
      </c>
      <c r="B403" s="215" t="s">
        <v>1322</v>
      </c>
      <c r="C403" s="347">
        <v>68807109</v>
      </c>
      <c r="D403" s="345" t="s">
        <v>1326</v>
      </c>
      <c r="E403" s="224">
        <v>56.68</v>
      </c>
      <c r="F403" s="220">
        <v>5.2</v>
      </c>
      <c r="G403" s="346">
        <v>9</v>
      </c>
      <c r="H403" s="346">
        <v>0</v>
      </c>
      <c r="I403" s="222">
        <v>0</v>
      </c>
    </row>
    <row r="404" spans="1:9" ht="15">
      <c r="A404" s="215" t="s">
        <v>1213</v>
      </c>
      <c r="B404" s="215" t="s">
        <v>1322</v>
      </c>
      <c r="C404" s="347">
        <v>68878565</v>
      </c>
      <c r="D404" s="345" t="s">
        <v>1327</v>
      </c>
      <c r="E404" s="224">
        <v>56.68</v>
      </c>
      <c r="F404" s="220">
        <v>5.2</v>
      </c>
      <c r="G404" s="346">
        <v>9</v>
      </c>
      <c r="H404" s="346">
        <v>0</v>
      </c>
      <c r="I404" s="222">
        <v>0</v>
      </c>
    </row>
    <row r="405" spans="1:9" ht="15">
      <c r="A405" s="215" t="s">
        <v>1213</v>
      </c>
      <c r="B405" s="215" t="s">
        <v>1322</v>
      </c>
      <c r="C405" s="347">
        <v>68879260</v>
      </c>
      <c r="D405" s="345" t="s">
        <v>1328</v>
      </c>
      <c r="E405" s="224">
        <v>56.68</v>
      </c>
      <c r="F405" s="220">
        <v>5.2</v>
      </c>
      <c r="G405" s="346">
        <v>9</v>
      </c>
      <c r="H405" s="346">
        <v>0</v>
      </c>
      <c r="I405" s="222">
        <v>0</v>
      </c>
    </row>
    <row r="406" spans="1:9" ht="15">
      <c r="A406" s="215" t="s">
        <v>1213</v>
      </c>
      <c r="B406" s="215" t="s">
        <v>1322</v>
      </c>
      <c r="C406" s="347">
        <v>69686529</v>
      </c>
      <c r="D406" s="345" t="s">
        <v>1329</v>
      </c>
      <c r="E406" s="224">
        <v>58.14</v>
      </c>
      <c r="F406" s="220">
        <v>5.2</v>
      </c>
      <c r="G406" s="346">
        <v>9</v>
      </c>
      <c r="H406" s="346">
        <v>0</v>
      </c>
      <c r="I406" s="222">
        <v>0</v>
      </c>
    </row>
    <row r="407" spans="1:9" ht="15.75" thickBot="1">
      <c r="A407" s="215" t="s">
        <v>1213</v>
      </c>
      <c r="B407" s="215" t="s">
        <v>1322</v>
      </c>
      <c r="C407" s="347">
        <v>69698466</v>
      </c>
      <c r="D407" s="345" t="s">
        <v>1330</v>
      </c>
      <c r="E407" s="224">
        <v>58.14</v>
      </c>
      <c r="F407" s="220">
        <v>5.2</v>
      </c>
      <c r="G407" s="346">
        <v>9</v>
      </c>
      <c r="H407" s="346">
        <v>0</v>
      </c>
      <c r="I407" s="222">
        <v>0</v>
      </c>
    </row>
    <row r="408" spans="1:9" ht="15.75" thickBot="1">
      <c r="A408" s="236"/>
      <c r="B408" s="236"/>
      <c r="C408" s="237"/>
      <c r="D408" s="238"/>
      <c r="E408" s="238"/>
      <c r="F408" s="238"/>
      <c r="G408" s="238"/>
      <c r="H408" s="238"/>
      <c r="I408" s="238"/>
    </row>
    <row r="409" spans="1:9" ht="15">
      <c r="A409" s="215" t="s">
        <v>1331</v>
      </c>
      <c r="B409" s="215" t="s">
        <v>1332</v>
      </c>
      <c r="C409" s="347">
        <v>67685203</v>
      </c>
      <c r="D409" s="345" t="s">
        <v>1333</v>
      </c>
      <c r="E409" s="224">
        <v>59.59</v>
      </c>
      <c r="F409" s="220">
        <v>7</v>
      </c>
      <c r="G409" s="346">
        <v>10.7</v>
      </c>
      <c r="H409" s="346">
        <v>10.7</v>
      </c>
      <c r="I409" s="222">
        <v>14.099999999999998</v>
      </c>
    </row>
    <row r="410" spans="1:9" ht="15">
      <c r="A410" s="215" t="s">
        <v>1331</v>
      </c>
      <c r="B410" s="215" t="s">
        <v>1332</v>
      </c>
      <c r="C410" s="347">
        <v>67630823</v>
      </c>
      <c r="D410" s="345" t="s">
        <v>1334</v>
      </c>
      <c r="E410" s="224">
        <v>59.59</v>
      </c>
      <c r="F410" s="220">
        <v>7</v>
      </c>
      <c r="G410" s="346">
        <v>10.7</v>
      </c>
      <c r="H410" s="346">
        <v>10.7</v>
      </c>
      <c r="I410" s="222">
        <v>14.099999999999998</v>
      </c>
    </row>
    <row r="411" spans="1:9" ht="15">
      <c r="A411" s="215" t="s">
        <v>1331</v>
      </c>
      <c r="B411" s="215" t="s">
        <v>1332</v>
      </c>
      <c r="C411" s="347">
        <v>67630824</v>
      </c>
      <c r="D411" s="345" t="s">
        <v>1335</v>
      </c>
      <c r="E411" s="224">
        <v>59.59</v>
      </c>
      <c r="F411" s="220">
        <v>7</v>
      </c>
      <c r="G411" s="346">
        <v>10.7</v>
      </c>
      <c r="H411" s="346">
        <v>10.7</v>
      </c>
      <c r="I411" s="222">
        <v>14.099999999999998</v>
      </c>
    </row>
    <row r="412" spans="1:9" ht="15">
      <c r="A412" s="215" t="s">
        <v>1331</v>
      </c>
      <c r="B412" s="215" t="s">
        <v>1332</v>
      </c>
      <c r="C412" s="347">
        <v>67685201</v>
      </c>
      <c r="D412" s="345" t="s">
        <v>1336</v>
      </c>
      <c r="E412" s="224">
        <v>59.59</v>
      </c>
      <c r="F412" s="220">
        <v>7</v>
      </c>
      <c r="G412" s="346">
        <v>10.7</v>
      </c>
      <c r="H412" s="346">
        <v>10.7</v>
      </c>
      <c r="I412" s="222">
        <v>14.099999999999998</v>
      </c>
    </row>
    <row r="413" spans="1:9" ht="15">
      <c r="A413" s="215" t="s">
        <v>1331</v>
      </c>
      <c r="B413" s="215" t="s">
        <v>1332</v>
      </c>
      <c r="C413" s="347">
        <v>68509989</v>
      </c>
      <c r="D413" s="345" t="s">
        <v>322</v>
      </c>
      <c r="E413" s="224">
        <v>59.59</v>
      </c>
      <c r="F413" s="220">
        <v>7</v>
      </c>
      <c r="G413" s="346">
        <v>10.7</v>
      </c>
      <c r="H413" s="346">
        <v>10.7</v>
      </c>
      <c r="I413" s="222">
        <v>14.099999999999998</v>
      </c>
    </row>
    <row r="414" spans="1:9" ht="15">
      <c r="A414" s="215" t="s">
        <v>1331</v>
      </c>
      <c r="B414" s="215" t="s">
        <v>1332</v>
      </c>
      <c r="C414" s="347">
        <v>68504877</v>
      </c>
      <c r="D414" s="345" t="s">
        <v>1337</v>
      </c>
      <c r="E414" s="224">
        <v>59.59</v>
      </c>
      <c r="F414" s="220">
        <v>7</v>
      </c>
      <c r="G414" s="346">
        <v>10.7</v>
      </c>
      <c r="H414" s="346">
        <v>10.7</v>
      </c>
      <c r="I414" s="222">
        <v>14.099999999999998</v>
      </c>
    </row>
    <row r="415" spans="1:9" ht="15">
      <c r="A415" s="215" t="s">
        <v>1331</v>
      </c>
      <c r="B415" s="215" t="s">
        <v>1332</v>
      </c>
      <c r="C415" s="347">
        <v>68144346</v>
      </c>
      <c r="D415" s="345" t="s">
        <v>244</v>
      </c>
      <c r="E415" s="224">
        <v>59.59</v>
      </c>
      <c r="F415" s="220">
        <v>7</v>
      </c>
      <c r="G415" s="346">
        <v>10.7</v>
      </c>
      <c r="H415" s="346">
        <v>10.7</v>
      </c>
      <c r="I415" s="222">
        <v>14.099999999999998</v>
      </c>
    </row>
    <row r="416" spans="1:9" ht="15">
      <c r="A416" s="215" t="s">
        <v>1331</v>
      </c>
      <c r="B416" s="215" t="s">
        <v>1338</v>
      </c>
      <c r="C416" s="347">
        <v>67630828</v>
      </c>
      <c r="D416" s="345" t="s">
        <v>1339</v>
      </c>
      <c r="E416" s="224">
        <v>59.59</v>
      </c>
      <c r="F416" s="220">
        <v>7</v>
      </c>
      <c r="G416" s="346">
        <v>10.7</v>
      </c>
      <c r="H416" s="346">
        <v>10.7</v>
      </c>
      <c r="I416" s="222">
        <v>14.099999999999998</v>
      </c>
    </row>
    <row r="417" spans="1:9" ht="15">
      <c r="A417" s="215" t="s">
        <v>1331</v>
      </c>
      <c r="B417" s="215" t="s">
        <v>1340</v>
      </c>
      <c r="C417" s="347">
        <v>67394218</v>
      </c>
      <c r="D417" s="345" t="s">
        <v>1341</v>
      </c>
      <c r="E417" s="224">
        <v>59.59</v>
      </c>
      <c r="F417" s="220">
        <v>15.3</v>
      </c>
      <c r="G417" s="346">
        <v>19</v>
      </c>
      <c r="H417" s="346">
        <v>19</v>
      </c>
      <c r="I417" s="222">
        <v>22.4</v>
      </c>
    </row>
    <row r="418" spans="1:9" ht="15">
      <c r="A418" s="215" t="s">
        <v>1331</v>
      </c>
      <c r="B418" s="215" t="s">
        <v>1340</v>
      </c>
      <c r="C418" s="347">
        <v>68710671</v>
      </c>
      <c r="D418" s="345" t="s">
        <v>1342</v>
      </c>
      <c r="E418" s="224">
        <v>59.59</v>
      </c>
      <c r="F418" s="220">
        <v>15.3</v>
      </c>
      <c r="G418" s="346">
        <v>19</v>
      </c>
      <c r="H418" s="346">
        <v>19</v>
      </c>
      <c r="I418" s="222">
        <v>22.4</v>
      </c>
    </row>
    <row r="419" spans="1:9" ht="15">
      <c r="A419" s="215" t="s">
        <v>1331</v>
      </c>
      <c r="B419" s="215" t="s">
        <v>1340</v>
      </c>
      <c r="C419" s="347">
        <v>67703040</v>
      </c>
      <c r="D419" s="345" t="s">
        <v>1343</v>
      </c>
      <c r="E419" s="224">
        <v>59.59</v>
      </c>
      <c r="F419" s="220">
        <v>15.3</v>
      </c>
      <c r="G419" s="346">
        <v>19</v>
      </c>
      <c r="H419" s="346">
        <v>19</v>
      </c>
      <c r="I419" s="222">
        <v>22.4</v>
      </c>
    </row>
    <row r="420" spans="1:9" ht="15">
      <c r="A420" s="215" t="s">
        <v>1331</v>
      </c>
      <c r="B420" s="215" t="s">
        <v>1340</v>
      </c>
      <c r="C420" s="347">
        <v>68816723</v>
      </c>
      <c r="D420" s="345" t="s">
        <v>1344</v>
      </c>
      <c r="E420" s="224">
        <v>59.59</v>
      </c>
      <c r="F420" s="220">
        <v>15.3</v>
      </c>
      <c r="G420" s="346">
        <v>19</v>
      </c>
      <c r="H420" s="346">
        <v>19</v>
      </c>
      <c r="I420" s="222">
        <v>22.4</v>
      </c>
    </row>
    <row r="421" spans="1:9" ht="15">
      <c r="A421" s="215" t="s">
        <v>1331</v>
      </c>
      <c r="B421" s="215" t="s">
        <v>1340</v>
      </c>
      <c r="C421" s="347">
        <v>68710670</v>
      </c>
      <c r="D421" s="345" t="s">
        <v>1345</v>
      </c>
      <c r="E421" s="224">
        <v>59.59</v>
      </c>
      <c r="F421" s="220">
        <v>15.3</v>
      </c>
      <c r="G421" s="346">
        <v>19</v>
      </c>
      <c r="H421" s="346">
        <v>19</v>
      </c>
      <c r="I421" s="222">
        <v>22.4</v>
      </c>
    </row>
    <row r="422" spans="1:9" ht="15">
      <c r="A422" s="215" t="s">
        <v>1331</v>
      </c>
      <c r="B422" s="215" t="s">
        <v>1346</v>
      </c>
      <c r="C422" s="347">
        <v>68163105</v>
      </c>
      <c r="D422" s="345" t="s">
        <v>1347</v>
      </c>
      <c r="E422" s="224">
        <v>65.41</v>
      </c>
      <c r="F422" s="220">
        <v>7</v>
      </c>
      <c r="G422" s="346">
        <v>10.7</v>
      </c>
      <c r="H422" s="346">
        <v>10.7</v>
      </c>
      <c r="I422" s="222">
        <v>14.099999999999998</v>
      </c>
    </row>
    <row r="423" spans="1:9" ht="15">
      <c r="A423" s="215" t="s">
        <v>1331</v>
      </c>
      <c r="B423" s="215" t="s">
        <v>1346</v>
      </c>
      <c r="C423" s="347">
        <v>68616057</v>
      </c>
      <c r="D423" s="345" t="s">
        <v>1348</v>
      </c>
      <c r="E423" s="224">
        <v>65.41</v>
      </c>
      <c r="F423" s="220">
        <v>7</v>
      </c>
      <c r="G423" s="346">
        <v>10.7</v>
      </c>
      <c r="H423" s="346">
        <v>10.7</v>
      </c>
      <c r="I423" s="222">
        <v>14.099999999999998</v>
      </c>
    </row>
    <row r="424" spans="1:9" ht="15">
      <c r="A424" s="215" t="s">
        <v>1331</v>
      </c>
      <c r="B424" s="215" t="s">
        <v>1346</v>
      </c>
      <c r="C424" s="347">
        <v>68794669</v>
      </c>
      <c r="D424" s="345" t="s">
        <v>1349</v>
      </c>
      <c r="E424" s="224">
        <v>65.41</v>
      </c>
      <c r="F424" s="220">
        <v>7</v>
      </c>
      <c r="G424" s="346">
        <v>10.7</v>
      </c>
      <c r="H424" s="346">
        <v>10.7</v>
      </c>
      <c r="I424" s="222">
        <v>14.099999999999998</v>
      </c>
    </row>
    <row r="425" spans="1:9" ht="15">
      <c r="A425" s="215" t="s">
        <v>1331</v>
      </c>
      <c r="B425" s="215" t="s">
        <v>1346</v>
      </c>
      <c r="C425" s="347">
        <v>69583639</v>
      </c>
      <c r="D425" s="345" t="s">
        <v>1350</v>
      </c>
      <c r="E425" s="224">
        <v>65.41</v>
      </c>
      <c r="F425" s="220">
        <v>7</v>
      </c>
      <c r="G425" s="346">
        <v>10.7</v>
      </c>
      <c r="H425" s="346">
        <v>10.7</v>
      </c>
      <c r="I425" s="222">
        <v>14.099999999999998</v>
      </c>
    </row>
    <row r="426" spans="1:9" ht="15">
      <c r="A426" s="215" t="s">
        <v>1331</v>
      </c>
      <c r="B426" s="215" t="s">
        <v>1346</v>
      </c>
      <c r="C426" s="347">
        <v>69583637</v>
      </c>
      <c r="D426" s="345" t="s">
        <v>1351</v>
      </c>
      <c r="E426" s="224">
        <v>65.41</v>
      </c>
      <c r="F426" s="220">
        <v>7</v>
      </c>
      <c r="G426" s="346">
        <v>10.7</v>
      </c>
      <c r="H426" s="346">
        <v>10.7</v>
      </c>
      <c r="I426" s="222">
        <v>14.099999999999998</v>
      </c>
    </row>
    <row r="427" spans="1:9" ht="15">
      <c r="A427" s="215" t="s">
        <v>1331</v>
      </c>
      <c r="B427" s="215" t="s">
        <v>1352</v>
      </c>
      <c r="C427" s="347">
        <v>67568282</v>
      </c>
      <c r="D427" s="345" t="s">
        <v>1353</v>
      </c>
      <c r="E427" s="224">
        <v>65.41</v>
      </c>
      <c r="F427" s="220">
        <v>7</v>
      </c>
      <c r="G427" s="346">
        <v>10.7</v>
      </c>
      <c r="H427" s="346">
        <v>10.7</v>
      </c>
      <c r="I427" s="222">
        <v>14.099999999999998</v>
      </c>
    </row>
    <row r="428" spans="1:9" ht="15">
      <c r="A428" s="215" t="s">
        <v>1331</v>
      </c>
      <c r="B428" s="215" t="s">
        <v>1354</v>
      </c>
      <c r="C428" s="347">
        <v>68170343</v>
      </c>
      <c r="D428" s="345" t="s">
        <v>1355</v>
      </c>
      <c r="E428" s="224">
        <v>61.77</v>
      </c>
      <c r="F428" s="220">
        <v>7</v>
      </c>
      <c r="G428" s="346">
        <v>10.7</v>
      </c>
      <c r="H428" s="346">
        <v>0</v>
      </c>
      <c r="I428" s="222">
        <v>0</v>
      </c>
    </row>
    <row r="429" spans="1:9" ht="15.75" thickBot="1">
      <c r="A429" s="215" t="s">
        <v>1331</v>
      </c>
      <c r="B429" s="215" t="s">
        <v>1354</v>
      </c>
      <c r="C429" s="347">
        <v>67857579</v>
      </c>
      <c r="D429" s="345" t="s">
        <v>1356</v>
      </c>
      <c r="E429" s="224">
        <v>61.77</v>
      </c>
      <c r="F429" s="220">
        <v>7</v>
      </c>
      <c r="G429" s="346">
        <v>10.7</v>
      </c>
      <c r="H429" s="346">
        <v>0</v>
      </c>
      <c r="I429" s="222">
        <v>0</v>
      </c>
    </row>
    <row r="430" spans="1:9" ht="15.75" thickBot="1">
      <c r="A430" s="236"/>
      <c r="B430" s="236"/>
      <c r="C430" s="237"/>
      <c r="D430" s="238"/>
      <c r="E430" s="238"/>
      <c r="F430" s="238"/>
      <c r="G430" s="238"/>
      <c r="H430" s="238"/>
      <c r="I430" s="238"/>
    </row>
    <row r="431" spans="1:9" ht="15">
      <c r="A431" s="215" t="s">
        <v>1357</v>
      </c>
      <c r="B431" s="215" t="s">
        <v>1358</v>
      </c>
      <c r="C431" s="347">
        <v>68480224</v>
      </c>
      <c r="D431" s="345" t="s">
        <v>1359</v>
      </c>
      <c r="E431" s="224">
        <v>56.68</v>
      </c>
      <c r="F431" s="220">
        <v>11.65</v>
      </c>
      <c r="G431" s="346">
        <v>15.18</v>
      </c>
      <c r="H431" s="346">
        <v>15.18</v>
      </c>
      <c r="I431" s="222">
        <v>18</v>
      </c>
    </row>
    <row r="432" spans="1:9" ht="15">
      <c r="A432" s="215" t="s">
        <v>1357</v>
      </c>
      <c r="B432" s="215" t="s">
        <v>1358</v>
      </c>
      <c r="C432" s="347">
        <v>68480209</v>
      </c>
      <c r="D432" s="345" t="s">
        <v>1360</v>
      </c>
      <c r="E432" s="224">
        <v>56.68</v>
      </c>
      <c r="F432" s="220">
        <v>11.65</v>
      </c>
      <c r="G432" s="346">
        <v>15.18</v>
      </c>
      <c r="H432" s="346">
        <v>15.18</v>
      </c>
      <c r="I432" s="222">
        <v>18</v>
      </c>
    </row>
    <row r="433" spans="1:9" ht="15">
      <c r="A433" s="215" t="s">
        <v>1357</v>
      </c>
      <c r="B433" s="215" t="s">
        <v>1358</v>
      </c>
      <c r="C433" s="347">
        <v>68480217</v>
      </c>
      <c r="D433" s="345" t="s">
        <v>1361</v>
      </c>
      <c r="E433" s="224">
        <v>56.68</v>
      </c>
      <c r="F433" s="220">
        <v>11.65</v>
      </c>
      <c r="G433" s="346">
        <v>15.18</v>
      </c>
      <c r="H433" s="346">
        <v>15.18</v>
      </c>
      <c r="I433" s="222">
        <v>18</v>
      </c>
    </row>
    <row r="434" spans="1:9" ht="15">
      <c r="A434" s="215" t="s">
        <v>1357</v>
      </c>
      <c r="B434" s="215" t="s">
        <v>1358</v>
      </c>
      <c r="C434" s="347">
        <v>68480226</v>
      </c>
      <c r="D434" s="345" t="s">
        <v>1362</v>
      </c>
      <c r="E434" s="224">
        <v>56.68</v>
      </c>
      <c r="F434" s="220">
        <v>11.65</v>
      </c>
      <c r="G434" s="346">
        <v>15.18</v>
      </c>
      <c r="H434" s="346">
        <v>15.18</v>
      </c>
      <c r="I434" s="222">
        <v>18</v>
      </c>
    </row>
    <row r="435" spans="1:9" ht="15">
      <c r="A435" s="215" t="s">
        <v>1357</v>
      </c>
      <c r="B435" s="215" t="s">
        <v>1358</v>
      </c>
      <c r="C435" s="347">
        <v>68480219</v>
      </c>
      <c r="D435" s="345" t="s">
        <v>1363</v>
      </c>
      <c r="E435" s="224">
        <v>56.68</v>
      </c>
      <c r="F435" s="220">
        <v>11.65</v>
      </c>
      <c r="G435" s="346">
        <v>15.18</v>
      </c>
      <c r="H435" s="346">
        <v>15.18</v>
      </c>
      <c r="I435" s="222">
        <v>18</v>
      </c>
    </row>
    <row r="436" spans="1:9" ht="15">
      <c r="A436" s="215" t="s">
        <v>1357</v>
      </c>
      <c r="B436" s="215" t="s">
        <v>1358</v>
      </c>
      <c r="C436" s="347">
        <v>68480228</v>
      </c>
      <c r="D436" s="345" t="s">
        <v>1364</v>
      </c>
      <c r="E436" s="224">
        <v>56.68</v>
      </c>
      <c r="F436" s="220">
        <v>11.65</v>
      </c>
      <c r="G436" s="346">
        <v>15.18</v>
      </c>
      <c r="H436" s="346">
        <v>15.18</v>
      </c>
      <c r="I436" s="222">
        <v>18</v>
      </c>
    </row>
    <row r="437" spans="1:9" ht="15">
      <c r="A437" s="215" t="s">
        <v>1357</v>
      </c>
      <c r="B437" s="215" t="s">
        <v>1358</v>
      </c>
      <c r="C437" s="347">
        <v>68480211</v>
      </c>
      <c r="D437" s="345" t="s">
        <v>1365</v>
      </c>
      <c r="E437" s="224">
        <v>56.68</v>
      </c>
      <c r="F437" s="220">
        <v>11.65</v>
      </c>
      <c r="G437" s="346">
        <v>15.18</v>
      </c>
      <c r="H437" s="346">
        <v>15.18</v>
      </c>
      <c r="I437" s="222">
        <v>18</v>
      </c>
    </row>
    <row r="438" spans="1:9" ht="15">
      <c r="A438" s="215" t="s">
        <v>1357</v>
      </c>
      <c r="B438" s="215" t="s">
        <v>1358</v>
      </c>
      <c r="C438" s="347">
        <v>68480215</v>
      </c>
      <c r="D438" s="345" t="s">
        <v>1366</v>
      </c>
      <c r="E438" s="224">
        <v>56.68</v>
      </c>
      <c r="F438" s="220">
        <v>11.65</v>
      </c>
      <c r="G438" s="346">
        <v>15.18</v>
      </c>
      <c r="H438" s="346">
        <v>15.18</v>
      </c>
      <c r="I438" s="222">
        <v>18</v>
      </c>
    </row>
    <row r="439" spans="1:9" ht="15">
      <c r="A439" s="215" t="s">
        <v>1357</v>
      </c>
      <c r="B439" s="215" t="s">
        <v>1358</v>
      </c>
      <c r="C439" s="347">
        <v>68480221</v>
      </c>
      <c r="D439" s="345" t="s">
        <v>1367</v>
      </c>
      <c r="E439" s="224">
        <v>56.68</v>
      </c>
      <c r="F439" s="220">
        <v>11.65</v>
      </c>
      <c r="G439" s="346">
        <v>15.18</v>
      </c>
      <c r="H439" s="346">
        <v>15.18</v>
      </c>
      <c r="I439" s="222">
        <v>18</v>
      </c>
    </row>
    <row r="440" spans="1:9" ht="15">
      <c r="A440" s="215" t="s">
        <v>1357</v>
      </c>
      <c r="B440" s="215" t="s">
        <v>1358</v>
      </c>
      <c r="C440" s="347">
        <v>68787506</v>
      </c>
      <c r="D440" s="345" t="s">
        <v>1368</v>
      </c>
      <c r="E440" s="224">
        <v>56.68</v>
      </c>
      <c r="F440" s="220">
        <v>11.65</v>
      </c>
      <c r="G440" s="346">
        <v>15.18</v>
      </c>
      <c r="H440" s="346">
        <v>15.18</v>
      </c>
      <c r="I440" s="222">
        <v>18</v>
      </c>
    </row>
    <row r="441" spans="1:9" ht="15">
      <c r="A441" s="215" t="s">
        <v>1357</v>
      </c>
      <c r="B441" s="215" t="s">
        <v>1358</v>
      </c>
      <c r="C441" s="349">
        <v>69649126</v>
      </c>
      <c r="D441" s="350" t="s">
        <v>1369</v>
      </c>
      <c r="E441" s="354">
        <v>56.68</v>
      </c>
      <c r="F441" s="351">
        <v>11.65</v>
      </c>
      <c r="G441" s="352">
        <v>15.18</v>
      </c>
      <c r="H441" s="352">
        <v>15.18</v>
      </c>
      <c r="I441" s="353">
        <v>18</v>
      </c>
    </row>
    <row r="442" spans="1:9" ht="15">
      <c r="A442" s="215" t="s">
        <v>1357</v>
      </c>
      <c r="B442" s="215" t="s">
        <v>1370</v>
      </c>
      <c r="C442" s="347">
        <v>68538596</v>
      </c>
      <c r="D442" s="345" t="s">
        <v>319</v>
      </c>
      <c r="E442" s="224">
        <v>65.41</v>
      </c>
      <c r="F442" s="220">
        <v>6.25</v>
      </c>
      <c r="G442" s="346">
        <v>10</v>
      </c>
      <c r="H442" s="346">
        <v>10</v>
      </c>
      <c r="I442" s="222">
        <v>13</v>
      </c>
    </row>
    <row r="443" spans="1:9" ht="15">
      <c r="A443" s="215" t="s">
        <v>1357</v>
      </c>
      <c r="B443" s="215" t="s">
        <v>1370</v>
      </c>
      <c r="C443" s="347">
        <v>68538600</v>
      </c>
      <c r="D443" s="345" t="s">
        <v>320</v>
      </c>
      <c r="E443" s="224">
        <v>65.41</v>
      </c>
      <c r="F443" s="220">
        <v>6.25</v>
      </c>
      <c r="G443" s="346">
        <v>10</v>
      </c>
      <c r="H443" s="346">
        <v>10</v>
      </c>
      <c r="I443" s="222">
        <v>13</v>
      </c>
    </row>
    <row r="444" spans="1:9" ht="15">
      <c r="A444" s="215" t="s">
        <v>1357</v>
      </c>
      <c r="B444" s="215" t="s">
        <v>1370</v>
      </c>
      <c r="C444" s="347">
        <v>68538606</v>
      </c>
      <c r="D444" s="345" t="s">
        <v>321</v>
      </c>
      <c r="E444" s="224">
        <v>65.41</v>
      </c>
      <c r="F444" s="220">
        <v>6.25</v>
      </c>
      <c r="G444" s="346">
        <v>10</v>
      </c>
      <c r="H444" s="346">
        <v>10</v>
      </c>
      <c r="I444" s="222">
        <v>13</v>
      </c>
    </row>
    <row r="445" spans="1:9" ht="15">
      <c r="A445" s="215" t="s">
        <v>1357</v>
      </c>
      <c r="B445" s="215" t="s">
        <v>1370</v>
      </c>
      <c r="C445" s="347">
        <v>68580918</v>
      </c>
      <c r="D445" s="345" t="s">
        <v>1371</v>
      </c>
      <c r="E445" s="224">
        <v>65.41</v>
      </c>
      <c r="F445" s="220">
        <v>6.25</v>
      </c>
      <c r="G445" s="346">
        <v>10</v>
      </c>
      <c r="H445" s="346">
        <v>10</v>
      </c>
      <c r="I445" s="222">
        <v>13</v>
      </c>
    </row>
    <row r="446" spans="1:9" ht="15">
      <c r="A446" s="215" t="s">
        <v>1357</v>
      </c>
      <c r="B446" s="215" t="s">
        <v>1370</v>
      </c>
      <c r="C446" s="347">
        <v>68580926</v>
      </c>
      <c r="D446" s="345" t="s">
        <v>1372</v>
      </c>
      <c r="E446" s="224">
        <v>65.41</v>
      </c>
      <c r="F446" s="220">
        <v>6.25</v>
      </c>
      <c r="G446" s="346">
        <v>10</v>
      </c>
      <c r="H446" s="346">
        <v>10</v>
      </c>
      <c r="I446" s="222">
        <v>13</v>
      </c>
    </row>
    <row r="447" spans="1:9" ht="15">
      <c r="A447" s="215" t="s">
        <v>1357</v>
      </c>
      <c r="B447" s="215" t="s">
        <v>1370</v>
      </c>
      <c r="C447" s="347">
        <v>68580921</v>
      </c>
      <c r="D447" s="345" t="s">
        <v>1373</v>
      </c>
      <c r="E447" s="224">
        <v>65.41</v>
      </c>
      <c r="F447" s="220">
        <v>6.25</v>
      </c>
      <c r="G447" s="346">
        <v>10</v>
      </c>
      <c r="H447" s="346">
        <v>10</v>
      </c>
      <c r="I447" s="222">
        <v>13</v>
      </c>
    </row>
    <row r="448" spans="1:9" ht="15">
      <c r="A448" s="215" t="s">
        <v>1357</v>
      </c>
      <c r="B448" s="215" t="s">
        <v>1374</v>
      </c>
      <c r="C448" s="347">
        <v>67775354</v>
      </c>
      <c r="D448" s="345" t="s">
        <v>1375</v>
      </c>
      <c r="E448" s="224">
        <v>53.04</v>
      </c>
      <c r="F448" s="220">
        <v>11.25</v>
      </c>
      <c r="G448" s="346">
        <v>15</v>
      </c>
      <c r="H448" s="346">
        <v>15</v>
      </c>
      <c r="I448" s="222">
        <v>13</v>
      </c>
    </row>
    <row r="449" spans="1:9" ht="15">
      <c r="A449" s="215" t="s">
        <v>1357</v>
      </c>
      <c r="B449" s="215" t="s">
        <v>1374</v>
      </c>
      <c r="C449" s="347">
        <v>67775356</v>
      </c>
      <c r="D449" s="345" t="s">
        <v>1376</v>
      </c>
      <c r="E449" s="224">
        <v>53.04</v>
      </c>
      <c r="F449" s="220">
        <v>11.25</v>
      </c>
      <c r="G449" s="346">
        <v>15</v>
      </c>
      <c r="H449" s="346">
        <v>15</v>
      </c>
      <c r="I449" s="222">
        <v>13</v>
      </c>
    </row>
    <row r="450" spans="1:9" ht="15">
      <c r="A450" s="215" t="s">
        <v>1357</v>
      </c>
      <c r="B450" s="215" t="s">
        <v>1374</v>
      </c>
      <c r="C450" s="347">
        <v>68112588</v>
      </c>
      <c r="D450" s="345" t="s">
        <v>1377</v>
      </c>
      <c r="E450" s="224">
        <v>53.04</v>
      </c>
      <c r="F450" s="220">
        <v>11.25</v>
      </c>
      <c r="G450" s="346">
        <v>15</v>
      </c>
      <c r="H450" s="346">
        <v>15</v>
      </c>
      <c r="I450" s="222">
        <v>13</v>
      </c>
    </row>
    <row r="451" spans="1:9" ht="15">
      <c r="A451" s="215" t="s">
        <v>1357</v>
      </c>
      <c r="B451" s="215" t="s">
        <v>1374</v>
      </c>
      <c r="C451" s="347">
        <v>68112594</v>
      </c>
      <c r="D451" s="345" t="s">
        <v>1378</v>
      </c>
      <c r="E451" s="224">
        <v>53.04</v>
      </c>
      <c r="F451" s="220">
        <v>11.25</v>
      </c>
      <c r="G451" s="346">
        <v>15</v>
      </c>
      <c r="H451" s="346">
        <v>15</v>
      </c>
      <c r="I451" s="222">
        <v>13</v>
      </c>
    </row>
    <row r="452" spans="1:9" ht="15">
      <c r="A452" s="215" t="s">
        <v>1357</v>
      </c>
      <c r="B452" s="215" t="s">
        <v>1379</v>
      </c>
      <c r="C452" s="347">
        <v>68389690</v>
      </c>
      <c r="D452" s="345" t="s">
        <v>1380</v>
      </c>
      <c r="E452" s="224">
        <v>243.68</v>
      </c>
      <c r="F452" s="220">
        <v>6.25</v>
      </c>
      <c r="G452" s="346">
        <v>10</v>
      </c>
      <c r="H452" s="346">
        <v>10</v>
      </c>
      <c r="I452" s="222">
        <v>13</v>
      </c>
    </row>
    <row r="453" spans="1:9" ht="15">
      <c r="A453" s="215" t="s">
        <v>1357</v>
      </c>
      <c r="B453" s="215" t="s">
        <v>1379</v>
      </c>
      <c r="C453" s="347">
        <v>67298250</v>
      </c>
      <c r="D453" s="345" t="s">
        <v>1381</v>
      </c>
      <c r="E453" s="224">
        <v>243.68</v>
      </c>
      <c r="F453" s="220">
        <v>6.25</v>
      </c>
      <c r="G453" s="346">
        <v>10</v>
      </c>
      <c r="H453" s="346">
        <v>10</v>
      </c>
      <c r="I453" s="222">
        <v>13</v>
      </c>
    </row>
    <row r="454" spans="1:9" ht="15">
      <c r="A454" s="215" t="s">
        <v>1357</v>
      </c>
      <c r="B454" s="215" t="s">
        <v>1382</v>
      </c>
      <c r="C454" s="347">
        <v>68306650</v>
      </c>
      <c r="D454" s="345" t="s">
        <v>1383</v>
      </c>
      <c r="E454" s="224">
        <v>58.86</v>
      </c>
      <c r="F454" s="220">
        <v>6.25</v>
      </c>
      <c r="G454" s="346">
        <v>10</v>
      </c>
      <c r="H454" s="346">
        <v>0</v>
      </c>
      <c r="I454" s="222">
        <v>0</v>
      </c>
    </row>
    <row r="455" spans="1:9" ht="15">
      <c r="A455" s="215" t="s">
        <v>1357</v>
      </c>
      <c r="B455" s="215" t="s">
        <v>1382</v>
      </c>
      <c r="C455" s="347">
        <v>68306648</v>
      </c>
      <c r="D455" s="345" t="s">
        <v>1384</v>
      </c>
      <c r="E455" s="224">
        <v>58.86</v>
      </c>
      <c r="F455" s="220">
        <v>6.25</v>
      </c>
      <c r="G455" s="346">
        <v>10</v>
      </c>
      <c r="H455" s="346">
        <v>0</v>
      </c>
      <c r="I455" s="222">
        <v>0</v>
      </c>
    </row>
    <row r="456" spans="1:9" ht="15">
      <c r="A456" s="215" t="s">
        <v>1357</v>
      </c>
      <c r="B456" s="215" t="s">
        <v>1382</v>
      </c>
      <c r="C456" s="347">
        <v>68619583</v>
      </c>
      <c r="D456" s="345" t="s">
        <v>1385</v>
      </c>
      <c r="E456" s="224">
        <v>58.86</v>
      </c>
      <c r="F456" s="220">
        <v>6.25</v>
      </c>
      <c r="G456" s="346">
        <v>10</v>
      </c>
      <c r="H456" s="346">
        <v>0</v>
      </c>
      <c r="I456" s="222">
        <v>0</v>
      </c>
    </row>
    <row r="457" spans="1:9" ht="15">
      <c r="A457" s="215" t="s">
        <v>1357</v>
      </c>
      <c r="B457" s="215" t="s">
        <v>1382</v>
      </c>
      <c r="C457" s="347">
        <v>68612667</v>
      </c>
      <c r="D457" s="345" t="s">
        <v>1386</v>
      </c>
      <c r="E457" s="224">
        <v>58.86</v>
      </c>
      <c r="F457" s="220">
        <v>6.25</v>
      </c>
      <c r="G457" s="346">
        <v>10</v>
      </c>
      <c r="H457" s="346">
        <v>0</v>
      </c>
      <c r="I457" s="222">
        <v>0</v>
      </c>
    </row>
    <row r="458" spans="1:9" ht="15">
      <c r="A458" s="215" t="s">
        <v>1357</v>
      </c>
      <c r="B458" s="215" t="s">
        <v>1382</v>
      </c>
      <c r="C458" s="347">
        <v>68612665</v>
      </c>
      <c r="D458" s="345" t="s">
        <v>1387</v>
      </c>
      <c r="E458" s="224">
        <v>58.86</v>
      </c>
      <c r="F458" s="220">
        <v>6.25</v>
      </c>
      <c r="G458" s="346">
        <v>10</v>
      </c>
      <c r="H458" s="346">
        <v>0</v>
      </c>
      <c r="I458" s="222">
        <v>0</v>
      </c>
    </row>
    <row r="459" spans="1:9" ht="15">
      <c r="A459" s="215" t="s">
        <v>1357</v>
      </c>
      <c r="B459" s="215" t="s">
        <v>1382</v>
      </c>
      <c r="C459" s="347">
        <v>68483216</v>
      </c>
      <c r="D459" s="345" t="s">
        <v>1388</v>
      </c>
      <c r="E459" s="224">
        <v>58.86</v>
      </c>
      <c r="F459" s="220">
        <v>6.25</v>
      </c>
      <c r="G459" s="346">
        <v>10</v>
      </c>
      <c r="H459" s="346">
        <v>0</v>
      </c>
      <c r="I459" s="222">
        <v>0</v>
      </c>
    </row>
    <row r="460" spans="1:9" ht="15">
      <c r="A460" s="215" t="s">
        <v>1357</v>
      </c>
      <c r="B460" s="215" t="s">
        <v>1382</v>
      </c>
      <c r="C460" s="347">
        <v>68782628</v>
      </c>
      <c r="D460" s="345" t="s">
        <v>1389</v>
      </c>
      <c r="E460" s="224">
        <v>58.86</v>
      </c>
      <c r="F460" s="220">
        <v>6.25</v>
      </c>
      <c r="G460" s="346">
        <v>10</v>
      </c>
      <c r="H460" s="346">
        <v>0</v>
      </c>
      <c r="I460" s="222">
        <v>0</v>
      </c>
    </row>
    <row r="461" spans="1:9" ht="15">
      <c r="A461" s="215" t="s">
        <v>1357</v>
      </c>
      <c r="B461" s="215" t="s">
        <v>1382</v>
      </c>
      <c r="C461" s="347">
        <v>68782626</v>
      </c>
      <c r="D461" s="345" t="s">
        <v>1390</v>
      </c>
      <c r="E461" s="224">
        <v>58.86</v>
      </c>
      <c r="F461" s="220">
        <v>6.25</v>
      </c>
      <c r="G461" s="346">
        <v>10</v>
      </c>
      <c r="H461" s="346">
        <v>0</v>
      </c>
      <c r="I461" s="222">
        <v>0</v>
      </c>
    </row>
    <row r="462" spans="1:9" ht="15">
      <c r="A462" s="215" t="s">
        <v>1357</v>
      </c>
      <c r="B462" s="215" t="s">
        <v>1382</v>
      </c>
      <c r="C462" s="347">
        <v>68790315</v>
      </c>
      <c r="D462" s="345" t="s">
        <v>1391</v>
      </c>
      <c r="E462" s="224">
        <v>58.86</v>
      </c>
      <c r="F462" s="220">
        <v>6.25</v>
      </c>
      <c r="G462" s="346">
        <v>10</v>
      </c>
      <c r="H462" s="346">
        <v>0</v>
      </c>
      <c r="I462" s="222">
        <v>0</v>
      </c>
    </row>
    <row r="463" spans="1:9" ht="15">
      <c r="A463" s="215" t="s">
        <v>1357</v>
      </c>
      <c r="B463" s="215" t="s">
        <v>1382</v>
      </c>
      <c r="C463" s="347">
        <v>68483222</v>
      </c>
      <c r="D463" s="345" t="s">
        <v>1392</v>
      </c>
      <c r="E463" s="224">
        <v>58.86</v>
      </c>
      <c r="F463" s="220">
        <v>6.25</v>
      </c>
      <c r="G463" s="346">
        <v>10</v>
      </c>
      <c r="H463" s="346">
        <v>0</v>
      </c>
      <c r="I463" s="222">
        <v>0</v>
      </c>
    </row>
    <row r="464" spans="1:9" ht="15">
      <c r="A464" s="215" t="s">
        <v>1357</v>
      </c>
      <c r="B464" s="215" t="s">
        <v>1382</v>
      </c>
      <c r="C464" s="347">
        <v>68483220</v>
      </c>
      <c r="D464" s="345" t="s">
        <v>1393</v>
      </c>
      <c r="E464" s="224">
        <v>58.86</v>
      </c>
      <c r="F464" s="220">
        <v>6.25</v>
      </c>
      <c r="G464" s="346">
        <v>10</v>
      </c>
      <c r="H464" s="346">
        <v>0</v>
      </c>
      <c r="I464" s="222">
        <v>0</v>
      </c>
    </row>
    <row r="465" spans="1:9" ht="15">
      <c r="A465" s="215" t="s">
        <v>1357</v>
      </c>
      <c r="B465" s="215" t="s">
        <v>1382</v>
      </c>
      <c r="C465" s="347">
        <v>69705268</v>
      </c>
      <c r="D465" s="345" t="s">
        <v>1394</v>
      </c>
      <c r="E465" s="224">
        <v>60.32</v>
      </c>
      <c r="F465" s="220">
        <v>6.25</v>
      </c>
      <c r="G465" s="346">
        <v>10</v>
      </c>
      <c r="H465" s="346">
        <v>0</v>
      </c>
      <c r="I465" s="222">
        <v>0</v>
      </c>
    </row>
    <row r="466" spans="1:9" ht="15">
      <c r="A466" s="215" t="s">
        <v>685</v>
      </c>
      <c r="B466" s="215" t="s">
        <v>686</v>
      </c>
      <c r="C466" s="347">
        <v>68457679</v>
      </c>
      <c r="D466" s="345" t="s">
        <v>415</v>
      </c>
      <c r="E466" s="224">
        <v>22.5</v>
      </c>
      <c r="F466" s="220">
        <v>3.3386094866796601</v>
      </c>
      <c r="G466" s="346">
        <v>8.1716790123456668</v>
      </c>
      <c r="H466" s="346">
        <v>8.1716790123456668</v>
      </c>
      <c r="I466" s="222">
        <v>10.672839506172838</v>
      </c>
    </row>
    <row r="467" spans="1:9" ht="15">
      <c r="A467" s="215" t="s">
        <v>685</v>
      </c>
      <c r="B467" s="215" t="s">
        <v>686</v>
      </c>
      <c r="C467" s="347">
        <v>68457675</v>
      </c>
      <c r="D467" s="345" t="s">
        <v>416</v>
      </c>
      <c r="E467" s="224">
        <v>22.5</v>
      </c>
      <c r="F467" s="220">
        <v>3.3386094866796601</v>
      </c>
      <c r="G467" s="346">
        <v>8.1716790123456668</v>
      </c>
      <c r="H467" s="346">
        <v>8.1716790123456668</v>
      </c>
      <c r="I467" s="222">
        <v>10.672839506172838</v>
      </c>
    </row>
    <row r="468" spans="1:9" ht="15">
      <c r="A468" s="215" t="s">
        <v>685</v>
      </c>
      <c r="B468" s="215" t="s">
        <v>687</v>
      </c>
      <c r="C468" s="347">
        <v>68457688</v>
      </c>
      <c r="D468" s="345" t="s">
        <v>299</v>
      </c>
      <c r="E468" s="224">
        <v>38.22</v>
      </c>
      <c r="F468" s="220">
        <v>13.154977186556099</v>
      </c>
      <c r="G468" s="346">
        <v>17.497228327228331</v>
      </c>
      <c r="H468" s="346">
        <v>17.497228327228331</v>
      </c>
      <c r="I468" s="222">
        <v>20.055453805453805</v>
      </c>
    </row>
    <row r="469" spans="1:9" ht="15">
      <c r="A469" s="215" t="s">
        <v>685</v>
      </c>
      <c r="B469" s="215" t="s">
        <v>687</v>
      </c>
      <c r="C469" s="347">
        <v>68457684</v>
      </c>
      <c r="D469" s="345" t="s">
        <v>300</v>
      </c>
      <c r="E469" s="224">
        <v>38.22</v>
      </c>
      <c r="F469" s="220">
        <v>13.154977186556099</v>
      </c>
      <c r="G469" s="346">
        <v>17.497228327228331</v>
      </c>
      <c r="H469" s="346">
        <v>17.497228327228331</v>
      </c>
      <c r="I469" s="222">
        <v>20.055453805453805</v>
      </c>
    </row>
    <row r="470" spans="1:9" ht="15">
      <c r="A470" s="227" t="s">
        <v>685</v>
      </c>
      <c r="B470" s="227" t="s">
        <v>688</v>
      </c>
      <c r="C470" s="355">
        <v>68849090</v>
      </c>
      <c r="D470" s="356" t="s">
        <v>382</v>
      </c>
      <c r="E470" s="224">
        <v>58.39</v>
      </c>
      <c r="F470" s="232">
        <v>27.790203355288899</v>
      </c>
      <c r="G470" s="348">
        <v>31.400693187524496</v>
      </c>
      <c r="H470" s="348">
        <v>31.400693187524496</v>
      </c>
      <c r="I470" s="234">
        <v>33.39226447958491</v>
      </c>
    </row>
    <row r="471" spans="1:9" ht="15">
      <c r="A471" s="227" t="s">
        <v>685</v>
      </c>
      <c r="B471" s="227" t="s">
        <v>688</v>
      </c>
      <c r="C471" s="355">
        <v>68849092</v>
      </c>
      <c r="D471" s="356" t="s">
        <v>383</v>
      </c>
      <c r="E471" s="224">
        <v>58.39</v>
      </c>
      <c r="F471" s="232">
        <v>27.790203355288899</v>
      </c>
      <c r="G471" s="348">
        <v>31.400693187524496</v>
      </c>
      <c r="H471" s="348">
        <v>31.400693187524496</v>
      </c>
      <c r="I471" s="234">
        <v>33.39226447958491</v>
      </c>
    </row>
    <row r="472" spans="1:9" ht="15">
      <c r="A472" s="215" t="s">
        <v>685</v>
      </c>
      <c r="B472" s="215" t="s">
        <v>688</v>
      </c>
      <c r="C472" s="355">
        <v>68849106</v>
      </c>
      <c r="D472" s="345" t="s">
        <v>384</v>
      </c>
      <c r="E472" s="224">
        <v>58.39</v>
      </c>
      <c r="F472" s="232">
        <v>27.790203355288899</v>
      </c>
      <c r="G472" s="348">
        <v>31.400693187524496</v>
      </c>
      <c r="H472" s="348">
        <v>31.400693187524496</v>
      </c>
      <c r="I472" s="234">
        <v>33.39226447958491</v>
      </c>
    </row>
    <row r="473" spans="1:9" ht="15">
      <c r="A473" s="227" t="s">
        <v>685</v>
      </c>
      <c r="B473" s="227" t="s">
        <v>688</v>
      </c>
      <c r="C473" s="355">
        <v>68849108</v>
      </c>
      <c r="D473" s="356" t="s">
        <v>385</v>
      </c>
      <c r="E473" s="224">
        <v>58.39</v>
      </c>
      <c r="F473" s="232">
        <v>27.790203355288899</v>
      </c>
      <c r="G473" s="348">
        <v>31.400693187524496</v>
      </c>
      <c r="H473" s="348">
        <v>31.400693187524496</v>
      </c>
      <c r="I473" s="234">
        <v>33.39226447958491</v>
      </c>
    </row>
    <row r="474" spans="1:9" ht="15">
      <c r="A474" s="227" t="s">
        <v>685</v>
      </c>
      <c r="B474" s="227" t="s">
        <v>688</v>
      </c>
      <c r="C474" s="355">
        <v>68849102</v>
      </c>
      <c r="D474" s="356" t="s">
        <v>386</v>
      </c>
      <c r="E474" s="224">
        <v>58.39</v>
      </c>
      <c r="F474" s="232">
        <v>27.790203355288899</v>
      </c>
      <c r="G474" s="348">
        <v>31.400693187524496</v>
      </c>
      <c r="H474" s="348">
        <v>31.400693187524496</v>
      </c>
      <c r="I474" s="234">
        <v>33.39226447958491</v>
      </c>
    </row>
    <row r="475" spans="1:9" ht="15">
      <c r="A475" s="215" t="s">
        <v>685</v>
      </c>
      <c r="B475" s="215" t="s">
        <v>688</v>
      </c>
      <c r="C475" s="347">
        <v>68849094</v>
      </c>
      <c r="D475" s="345" t="s">
        <v>387</v>
      </c>
      <c r="E475" s="224">
        <v>58.39</v>
      </c>
      <c r="F475" s="220">
        <v>27.790203355288899</v>
      </c>
      <c r="G475" s="346">
        <v>31.400693187524496</v>
      </c>
      <c r="H475" s="346">
        <v>31.400693187524496</v>
      </c>
      <c r="I475" s="222">
        <v>33.39226447958491</v>
      </c>
    </row>
    <row r="476" spans="1:9" ht="15">
      <c r="A476" s="215" t="s">
        <v>685</v>
      </c>
      <c r="B476" s="215" t="s">
        <v>688</v>
      </c>
      <c r="C476" s="347">
        <v>68849096</v>
      </c>
      <c r="D476" s="345" t="s">
        <v>388</v>
      </c>
      <c r="E476" s="224">
        <v>58.39</v>
      </c>
      <c r="F476" s="220">
        <v>27.790203355288899</v>
      </c>
      <c r="G476" s="346">
        <v>31.400693187524496</v>
      </c>
      <c r="H476" s="346">
        <v>31.400693187524496</v>
      </c>
      <c r="I476" s="222">
        <v>33.39226447958491</v>
      </c>
    </row>
    <row r="477" spans="1:9" ht="15">
      <c r="A477" s="215" t="s">
        <v>685</v>
      </c>
      <c r="B477" s="215" t="s">
        <v>688</v>
      </c>
      <c r="C477" s="347">
        <v>68849088</v>
      </c>
      <c r="D477" s="345" t="s">
        <v>389</v>
      </c>
      <c r="E477" s="224">
        <v>58.39</v>
      </c>
      <c r="F477" s="220">
        <v>27.790203355288899</v>
      </c>
      <c r="G477" s="346">
        <v>31.400693187524496</v>
      </c>
      <c r="H477" s="346">
        <v>31.400693187524496</v>
      </c>
      <c r="I477" s="222">
        <v>33.39226447958491</v>
      </c>
    </row>
    <row r="478" spans="1:9" ht="15">
      <c r="A478" s="215" t="s">
        <v>685</v>
      </c>
      <c r="B478" s="215" t="s">
        <v>688</v>
      </c>
      <c r="C478" s="347">
        <v>68849104</v>
      </c>
      <c r="D478" s="345" t="s">
        <v>390</v>
      </c>
      <c r="E478" s="224">
        <v>58.39</v>
      </c>
      <c r="F478" s="220">
        <v>27.790203355288899</v>
      </c>
      <c r="G478" s="346">
        <v>31.400693187524496</v>
      </c>
      <c r="H478" s="346">
        <v>31.400693187524496</v>
      </c>
      <c r="I478" s="222">
        <v>33.39226447958491</v>
      </c>
    </row>
    <row r="479" spans="1:9" ht="15">
      <c r="A479" s="215" t="s">
        <v>685</v>
      </c>
      <c r="B479" s="215" t="s">
        <v>689</v>
      </c>
      <c r="C479" s="347">
        <v>68829191</v>
      </c>
      <c r="D479" s="345" t="s">
        <v>391</v>
      </c>
      <c r="E479" s="224">
        <v>57.9</v>
      </c>
      <c r="F479" s="220">
        <v>26.983881128838</v>
      </c>
      <c r="G479" s="346">
        <v>30.634687072396151</v>
      </c>
      <c r="H479" s="346">
        <v>30.634687072396151</v>
      </c>
      <c r="I479" s="222">
        <v>32.674645319223671</v>
      </c>
    </row>
    <row r="480" spans="1:9" ht="15">
      <c r="A480" s="215" t="s">
        <v>685</v>
      </c>
      <c r="B480" s="215" t="s">
        <v>689</v>
      </c>
      <c r="C480" s="347">
        <v>68829189</v>
      </c>
      <c r="D480" s="345" t="s">
        <v>392</v>
      </c>
      <c r="E480" s="224">
        <v>57.9</v>
      </c>
      <c r="F480" s="220">
        <v>26.983881128838</v>
      </c>
      <c r="G480" s="346">
        <v>30.634687072396151</v>
      </c>
      <c r="H480" s="346">
        <v>30.634687072396151</v>
      </c>
      <c r="I480" s="222">
        <v>32.674645319223671</v>
      </c>
    </row>
    <row r="481" spans="1:9" ht="15">
      <c r="A481" s="215" t="s">
        <v>685</v>
      </c>
      <c r="B481" s="215" t="s">
        <v>689</v>
      </c>
      <c r="C481" s="347">
        <v>68829203</v>
      </c>
      <c r="D481" s="345" t="s">
        <v>393</v>
      </c>
      <c r="E481" s="224">
        <v>57.9</v>
      </c>
      <c r="F481" s="220">
        <v>26.983881128838</v>
      </c>
      <c r="G481" s="346">
        <v>30.634687072396151</v>
      </c>
      <c r="H481" s="346">
        <v>30.634687072396151</v>
      </c>
      <c r="I481" s="222">
        <v>32.674645319223671</v>
      </c>
    </row>
    <row r="482" spans="1:9" ht="15">
      <c r="A482" s="227" t="s">
        <v>685</v>
      </c>
      <c r="B482" s="227" t="s">
        <v>689</v>
      </c>
      <c r="C482" s="355">
        <v>68829205</v>
      </c>
      <c r="D482" s="356" t="s">
        <v>394</v>
      </c>
      <c r="E482" s="224">
        <v>57.9</v>
      </c>
      <c r="F482" s="232">
        <v>26.983881128838</v>
      </c>
      <c r="G482" s="348">
        <v>30.634687072396151</v>
      </c>
      <c r="H482" s="348">
        <v>30.634687072396151</v>
      </c>
      <c r="I482" s="234">
        <v>32.674645319223671</v>
      </c>
    </row>
    <row r="483" spans="1:9" ht="15">
      <c r="A483" s="227" t="s">
        <v>685</v>
      </c>
      <c r="B483" s="227" t="s">
        <v>689</v>
      </c>
      <c r="C483" s="355">
        <v>68829201</v>
      </c>
      <c r="D483" s="356" t="s">
        <v>395</v>
      </c>
      <c r="E483" s="224">
        <v>57.9</v>
      </c>
      <c r="F483" s="232">
        <v>26.983881128838</v>
      </c>
      <c r="G483" s="348">
        <v>30.634687072396151</v>
      </c>
      <c r="H483" s="348">
        <v>30.634687072396151</v>
      </c>
      <c r="I483" s="234">
        <v>32.674645319223671</v>
      </c>
    </row>
    <row r="484" spans="1:9" ht="15">
      <c r="A484" s="215" t="s">
        <v>685</v>
      </c>
      <c r="B484" s="215" t="s">
        <v>692</v>
      </c>
      <c r="C484" s="347">
        <v>68457632</v>
      </c>
      <c r="D484" s="345" t="s">
        <v>301</v>
      </c>
      <c r="E484" s="224">
        <v>48.4</v>
      </c>
      <c r="F484" s="220">
        <v>23.855106621618901</v>
      </c>
      <c r="G484" s="346">
        <v>27.662351290538002</v>
      </c>
      <c r="H484" s="346">
        <v>27.662351290538002</v>
      </c>
      <c r="I484" s="222">
        <v>29.823778900405507</v>
      </c>
    </row>
    <row r="485" spans="1:9" ht="15">
      <c r="A485" s="215" t="s">
        <v>685</v>
      </c>
      <c r="B485" s="215" t="s">
        <v>692</v>
      </c>
      <c r="C485" s="347">
        <v>68457634</v>
      </c>
      <c r="D485" s="345" t="s">
        <v>302</v>
      </c>
      <c r="E485" s="224">
        <v>48.4</v>
      </c>
      <c r="F485" s="220">
        <v>23.855106621618901</v>
      </c>
      <c r="G485" s="346">
        <v>27.662351290538002</v>
      </c>
      <c r="H485" s="346">
        <v>27.662351290538002</v>
      </c>
      <c r="I485" s="222">
        <v>29.823778900405507</v>
      </c>
    </row>
    <row r="486" spans="1:9" ht="15">
      <c r="A486" s="215" t="s">
        <v>685</v>
      </c>
      <c r="B486" s="215" t="s">
        <v>692</v>
      </c>
      <c r="C486" s="347">
        <v>68457642</v>
      </c>
      <c r="D486" s="345" t="s">
        <v>303</v>
      </c>
      <c r="E486" s="224">
        <v>48.4</v>
      </c>
      <c r="F486" s="220">
        <v>23.855106621618901</v>
      </c>
      <c r="G486" s="346">
        <v>27.662351290538002</v>
      </c>
      <c r="H486" s="346">
        <v>27.662351290538002</v>
      </c>
      <c r="I486" s="222">
        <v>29.823778900405507</v>
      </c>
    </row>
    <row r="487" spans="1:9" ht="15">
      <c r="A487" s="215" t="s">
        <v>685</v>
      </c>
      <c r="B487" s="215" t="s">
        <v>692</v>
      </c>
      <c r="C487" s="347">
        <v>68457636</v>
      </c>
      <c r="D487" s="345" t="s">
        <v>304</v>
      </c>
      <c r="E487" s="224">
        <v>48.4</v>
      </c>
      <c r="F487" s="220">
        <v>23.855106621618901</v>
      </c>
      <c r="G487" s="346">
        <v>27.662351290538002</v>
      </c>
      <c r="H487" s="346">
        <v>27.662351290538002</v>
      </c>
      <c r="I487" s="222">
        <v>29.823778900405507</v>
      </c>
    </row>
    <row r="488" spans="1:9" ht="15">
      <c r="A488" s="215" t="s">
        <v>685</v>
      </c>
      <c r="B488" s="215" t="s">
        <v>692</v>
      </c>
      <c r="C488" s="347">
        <v>68457618</v>
      </c>
      <c r="D488" s="345" t="s">
        <v>305</v>
      </c>
      <c r="E488" s="224">
        <v>56.5</v>
      </c>
      <c r="F488" s="220">
        <v>23.855106621618901</v>
      </c>
      <c r="G488" s="346">
        <v>27.662351290538002</v>
      </c>
      <c r="H488" s="346">
        <v>27.662351290538002</v>
      </c>
      <c r="I488" s="222">
        <v>29.823778900405507</v>
      </c>
    </row>
    <row r="489" spans="1:9" ht="15">
      <c r="A489" s="215" t="s">
        <v>685</v>
      </c>
      <c r="B489" s="215" t="s">
        <v>692</v>
      </c>
      <c r="C489" s="347">
        <v>68457646</v>
      </c>
      <c r="D489" s="345" t="s">
        <v>306</v>
      </c>
      <c r="E489" s="224">
        <v>48.4</v>
      </c>
      <c r="F489" s="220">
        <v>23.855106621618901</v>
      </c>
      <c r="G489" s="346">
        <v>27.662351290538002</v>
      </c>
      <c r="H489" s="346">
        <v>27.662351290538002</v>
      </c>
      <c r="I489" s="222">
        <v>29.823778900405507</v>
      </c>
    </row>
    <row r="490" spans="1:9" ht="15">
      <c r="A490" s="215" t="s">
        <v>685</v>
      </c>
      <c r="B490" s="215" t="s">
        <v>692</v>
      </c>
      <c r="C490" s="347">
        <v>68457640</v>
      </c>
      <c r="D490" s="345" t="s">
        <v>307</v>
      </c>
      <c r="E490" s="224">
        <v>56.5</v>
      </c>
      <c r="F490" s="220">
        <v>23.855106621618901</v>
      </c>
      <c r="G490" s="346">
        <v>27.662351290538002</v>
      </c>
      <c r="H490" s="346">
        <v>27.662351290538002</v>
      </c>
      <c r="I490" s="222">
        <v>29.823778900405507</v>
      </c>
    </row>
    <row r="491" spans="1:9" ht="15">
      <c r="A491" s="215" t="s">
        <v>685</v>
      </c>
      <c r="B491" s="215" t="s">
        <v>692</v>
      </c>
      <c r="C491" s="347">
        <v>68457638</v>
      </c>
      <c r="D491" s="345" t="s">
        <v>308</v>
      </c>
      <c r="E491" s="224">
        <v>48.4</v>
      </c>
      <c r="F491" s="220">
        <v>23.855106621618901</v>
      </c>
      <c r="G491" s="346">
        <v>27.662351290538002</v>
      </c>
      <c r="H491" s="346">
        <v>27.662351290538002</v>
      </c>
      <c r="I491" s="222">
        <v>29.823778900405507</v>
      </c>
    </row>
    <row r="492" spans="1:9" ht="15">
      <c r="A492" s="215" t="s">
        <v>685</v>
      </c>
      <c r="B492" s="215" t="s">
        <v>692</v>
      </c>
      <c r="C492" s="347">
        <v>68658824</v>
      </c>
      <c r="D492" s="345" t="s">
        <v>309</v>
      </c>
      <c r="E492" s="224">
        <v>48.4</v>
      </c>
      <c r="F492" s="220">
        <v>23.855106621618901</v>
      </c>
      <c r="G492" s="346">
        <v>27.662351290538002</v>
      </c>
      <c r="H492" s="346">
        <v>27.662351290538002</v>
      </c>
      <c r="I492" s="222">
        <v>29.823778900405507</v>
      </c>
    </row>
    <row r="493" spans="1:9" ht="15">
      <c r="A493" s="215" t="s">
        <v>685</v>
      </c>
      <c r="B493" s="215" t="s">
        <v>692</v>
      </c>
      <c r="C493" s="347">
        <v>68522782</v>
      </c>
      <c r="D493" s="345" t="s">
        <v>309</v>
      </c>
      <c r="E493" s="224">
        <v>48.4</v>
      </c>
      <c r="F493" s="220">
        <v>23.855106621618901</v>
      </c>
      <c r="G493" s="346">
        <v>27.662351290538002</v>
      </c>
      <c r="H493" s="346">
        <v>27.662351290538002</v>
      </c>
      <c r="I493" s="222">
        <v>29.823778900405507</v>
      </c>
    </row>
    <row r="494" spans="1:9" ht="15">
      <c r="A494" s="215" t="s">
        <v>685</v>
      </c>
      <c r="B494" s="215" t="s">
        <v>690</v>
      </c>
      <c r="C494" s="347">
        <v>69705333</v>
      </c>
      <c r="D494" s="345" t="s">
        <v>1395</v>
      </c>
      <c r="E494" s="224">
        <v>50.66</v>
      </c>
      <c r="F494" s="220">
        <v>20.1674712483936</v>
      </c>
      <c r="G494" s="346">
        <v>24.159097685973951</v>
      </c>
      <c r="H494" s="346">
        <v>24.159097685973951</v>
      </c>
      <c r="I494" s="222">
        <v>26.389495958433418</v>
      </c>
    </row>
    <row r="495" spans="1:9" ht="15">
      <c r="A495" s="215" t="s">
        <v>685</v>
      </c>
      <c r="B495" s="215" t="s">
        <v>690</v>
      </c>
      <c r="C495" s="347">
        <v>69705403</v>
      </c>
      <c r="D495" s="345" t="s">
        <v>1396</v>
      </c>
      <c r="E495" s="224">
        <v>50.66</v>
      </c>
      <c r="F495" s="220">
        <v>20.1674712483936</v>
      </c>
      <c r="G495" s="346">
        <v>24.159097685973951</v>
      </c>
      <c r="H495" s="346">
        <v>24.159097685973951</v>
      </c>
      <c r="I495" s="222">
        <v>26.389495958433418</v>
      </c>
    </row>
    <row r="496" spans="1:9" ht="15">
      <c r="A496" s="215" t="s">
        <v>685</v>
      </c>
      <c r="B496" s="215" t="s">
        <v>690</v>
      </c>
      <c r="C496" s="347">
        <v>69705277</v>
      </c>
      <c r="D496" s="345" t="s">
        <v>1397</v>
      </c>
      <c r="E496" s="224">
        <v>50.66</v>
      </c>
      <c r="F496" s="220">
        <v>20.1674712483936</v>
      </c>
      <c r="G496" s="346">
        <v>24.159097685973951</v>
      </c>
      <c r="H496" s="346">
        <v>24.159097685973951</v>
      </c>
      <c r="I496" s="222">
        <v>26.389495958433418</v>
      </c>
    </row>
    <row r="497" spans="1:9" ht="15">
      <c r="A497" s="215" t="s">
        <v>685</v>
      </c>
      <c r="B497" s="215" t="s">
        <v>690</v>
      </c>
      <c r="C497" s="347">
        <v>69705323</v>
      </c>
      <c r="D497" s="345" t="s">
        <v>1398</v>
      </c>
      <c r="E497" s="224">
        <v>50.66</v>
      </c>
      <c r="F497" s="220">
        <v>20.1674712483936</v>
      </c>
      <c r="G497" s="346">
        <v>24.159097685973951</v>
      </c>
      <c r="H497" s="346">
        <v>24.159097685973951</v>
      </c>
      <c r="I497" s="222">
        <v>26.389495958433418</v>
      </c>
    </row>
    <row r="498" spans="1:9" ht="15">
      <c r="A498" s="215" t="s">
        <v>685</v>
      </c>
      <c r="B498" s="215" t="s">
        <v>690</v>
      </c>
      <c r="C498" s="347">
        <v>69723175</v>
      </c>
      <c r="D498" s="345" t="s">
        <v>1399</v>
      </c>
      <c r="E498" s="224">
        <v>50.66</v>
      </c>
      <c r="F498" s="220">
        <v>20.1674712483936</v>
      </c>
      <c r="G498" s="346">
        <v>24.159097685973951</v>
      </c>
      <c r="H498" s="346">
        <v>24.159097685973951</v>
      </c>
      <c r="I498" s="222">
        <v>26.389495958433418</v>
      </c>
    </row>
    <row r="499" spans="1:9" ht="15">
      <c r="A499" s="215" t="s">
        <v>685</v>
      </c>
      <c r="B499" s="215" t="s">
        <v>693</v>
      </c>
      <c r="C499" s="347">
        <v>68660194</v>
      </c>
      <c r="D499" s="345" t="s">
        <v>472</v>
      </c>
      <c r="E499" s="224">
        <v>63.15</v>
      </c>
      <c r="F499" s="220">
        <v>9.3560785988078798</v>
      </c>
      <c r="G499" s="346">
        <v>13.888274668867496</v>
      </c>
      <c r="H499" s="346">
        <v>13.888274668867496</v>
      </c>
      <c r="I499" s="222">
        <v>15.659426707999502</v>
      </c>
    </row>
    <row r="500" spans="1:9" ht="15">
      <c r="A500" s="215" t="s">
        <v>685</v>
      </c>
      <c r="B500" s="215" t="s">
        <v>693</v>
      </c>
      <c r="C500" s="347">
        <v>68660196</v>
      </c>
      <c r="D500" s="345" t="s">
        <v>472</v>
      </c>
      <c r="E500" s="224">
        <v>63.15</v>
      </c>
      <c r="F500" s="220">
        <v>9.3560785988078798</v>
      </c>
      <c r="G500" s="346">
        <v>13.888274668867496</v>
      </c>
      <c r="H500" s="346">
        <v>13.888274668867496</v>
      </c>
      <c r="I500" s="222">
        <v>15.659426707999502</v>
      </c>
    </row>
    <row r="501" spans="1:9" ht="15">
      <c r="A501" s="215" t="s">
        <v>685</v>
      </c>
      <c r="B501" s="215" t="s">
        <v>693</v>
      </c>
      <c r="C501" s="347">
        <v>68649366</v>
      </c>
      <c r="D501" s="345" t="s">
        <v>473</v>
      </c>
      <c r="E501" s="224">
        <v>63.15</v>
      </c>
      <c r="F501" s="220">
        <v>9.3560785988078798</v>
      </c>
      <c r="G501" s="346">
        <v>13.888274668867496</v>
      </c>
      <c r="H501" s="346">
        <v>13.888274668867496</v>
      </c>
      <c r="I501" s="222">
        <v>15.659426707999502</v>
      </c>
    </row>
    <row r="502" spans="1:9" ht="15">
      <c r="A502" s="215" t="s">
        <v>685</v>
      </c>
      <c r="B502" s="215" t="s">
        <v>694</v>
      </c>
      <c r="C502" s="347">
        <v>68471944</v>
      </c>
      <c r="D502" s="345" t="s">
        <v>470</v>
      </c>
      <c r="E502" s="224">
        <v>63.12</v>
      </c>
      <c r="F502" s="220">
        <v>9.2685860138964298</v>
      </c>
      <c r="G502" s="346">
        <v>13.805156713201615</v>
      </c>
      <c r="H502" s="346">
        <v>13.805156713201615</v>
      </c>
      <c r="I502" s="222">
        <v>15.619340884191512</v>
      </c>
    </row>
    <row r="503" spans="1:9" ht="15">
      <c r="A503" s="215" t="s">
        <v>685</v>
      </c>
      <c r="B503" s="215" t="s">
        <v>695</v>
      </c>
      <c r="C503" s="347">
        <v>68213367</v>
      </c>
      <c r="D503" s="345" t="s">
        <v>463</v>
      </c>
      <c r="E503" s="224">
        <v>77.25</v>
      </c>
      <c r="F503" s="220">
        <v>17.783937980132201</v>
      </c>
      <c r="G503" s="346">
        <v>21.894741081125556</v>
      </c>
      <c r="H503" s="346">
        <v>21.894741081125556</v>
      </c>
      <c r="I503" s="222">
        <v>23.388662168833307</v>
      </c>
    </row>
    <row r="504" spans="1:9" ht="15">
      <c r="A504" s="215" t="s">
        <v>685</v>
      </c>
      <c r="B504" s="215" t="s">
        <v>695</v>
      </c>
      <c r="C504" s="347">
        <v>68213369</v>
      </c>
      <c r="D504" s="345" t="s">
        <v>464</v>
      </c>
      <c r="E504" s="224">
        <v>77.25</v>
      </c>
      <c r="F504" s="220">
        <v>17.783937980132201</v>
      </c>
      <c r="G504" s="346">
        <v>21.894741081125556</v>
      </c>
      <c r="H504" s="346">
        <v>21.894741081125556</v>
      </c>
      <c r="I504" s="222">
        <v>23.388662168833307</v>
      </c>
    </row>
    <row r="505" spans="1:9" ht="15">
      <c r="A505" s="215" t="s">
        <v>685</v>
      </c>
      <c r="B505" s="215" t="s">
        <v>695</v>
      </c>
      <c r="C505" s="347">
        <v>68633875</v>
      </c>
      <c r="D505" s="345" t="s">
        <v>465</v>
      </c>
      <c r="E505" s="224">
        <v>77.25</v>
      </c>
      <c r="F505" s="220">
        <v>17.783937980132201</v>
      </c>
      <c r="G505" s="346">
        <v>21.894741081125556</v>
      </c>
      <c r="H505" s="346">
        <v>21.894741081125556</v>
      </c>
      <c r="I505" s="222">
        <v>23.388662168833307</v>
      </c>
    </row>
    <row r="506" spans="1:9" ht="15">
      <c r="A506" s="215" t="s">
        <v>685</v>
      </c>
      <c r="B506" s="215" t="s">
        <v>695</v>
      </c>
      <c r="C506" s="347">
        <v>68816713</v>
      </c>
      <c r="D506" s="345" t="s">
        <v>572</v>
      </c>
      <c r="E506" s="224">
        <v>77.25</v>
      </c>
      <c r="F506" s="220">
        <v>17.783937980132201</v>
      </c>
      <c r="G506" s="346">
        <v>21.894741081125556</v>
      </c>
      <c r="H506" s="346">
        <v>21.894741081125556</v>
      </c>
      <c r="I506" s="222">
        <v>23.388662168833307</v>
      </c>
    </row>
    <row r="507" spans="1:9" ht="15">
      <c r="A507" s="215" t="s">
        <v>685</v>
      </c>
      <c r="B507" s="215" t="s">
        <v>695</v>
      </c>
      <c r="C507" s="347">
        <v>68816715</v>
      </c>
      <c r="D507" s="345" t="s">
        <v>573</v>
      </c>
      <c r="E507" s="224">
        <v>77.25</v>
      </c>
      <c r="F507" s="220">
        <v>17.783937980132201</v>
      </c>
      <c r="G507" s="346">
        <v>21.894741081125556</v>
      </c>
      <c r="H507" s="346">
        <v>21.894741081125556</v>
      </c>
      <c r="I507" s="222">
        <v>23.388662168833307</v>
      </c>
    </row>
    <row r="508" spans="1:9" ht="15">
      <c r="A508" s="215" t="s">
        <v>685</v>
      </c>
      <c r="B508" s="215" t="s">
        <v>695</v>
      </c>
      <c r="C508" s="347">
        <v>68852228</v>
      </c>
      <c r="D508" s="345" t="s">
        <v>574</v>
      </c>
      <c r="E508" s="224">
        <v>77.25</v>
      </c>
      <c r="F508" s="220">
        <v>17.783937980132201</v>
      </c>
      <c r="G508" s="346">
        <v>21.894741081125556</v>
      </c>
      <c r="H508" s="346">
        <v>21.894741081125556</v>
      </c>
      <c r="I508" s="222">
        <v>23.388662168833307</v>
      </c>
    </row>
    <row r="509" spans="1:9" ht="15">
      <c r="A509" s="215" t="s">
        <v>685</v>
      </c>
      <c r="B509" s="215" t="s">
        <v>696</v>
      </c>
      <c r="C509" s="347">
        <v>68783453</v>
      </c>
      <c r="D509" s="345" t="s">
        <v>469</v>
      </c>
      <c r="E509" s="224">
        <v>63.83</v>
      </c>
      <c r="F509" s="220">
        <v>28.548853038910899</v>
      </c>
      <c r="G509" s="346">
        <v>32.121410386965366</v>
      </c>
      <c r="H509" s="346">
        <v>32.121410386965366</v>
      </c>
      <c r="I509" s="222">
        <v>33.615071283095709</v>
      </c>
    </row>
    <row r="510" spans="1:9" ht="15">
      <c r="A510" s="215" t="s">
        <v>685</v>
      </c>
      <c r="B510" s="215" t="s">
        <v>1400</v>
      </c>
      <c r="C510" s="347">
        <v>68278103</v>
      </c>
      <c r="D510" s="345" t="s">
        <v>478</v>
      </c>
      <c r="E510" s="224">
        <v>73.599999999999994</v>
      </c>
      <c r="F510" s="220">
        <v>43.360612385704698</v>
      </c>
      <c r="G510" s="346">
        <v>46.19258176641948</v>
      </c>
      <c r="H510" s="346">
        <v>46.19258176641948</v>
      </c>
      <c r="I510" s="222">
        <v>48.012156296057462</v>
      </c>
    </row>
    <row r="511" spans="1:9" ht="15">
      <c r="A511" s="215" t="s">
        <v>685</v>
      </c>
      <c r="B511" s="215" t="s">
        <v>1400</v>
      </c>
      <c r="C511" s="347">
        <v>68278101</v>
      </c>
      <c r="D511" s="345" t="s">
        <v>479</v>
      </c>
      <c r="E511" s="224">
        <v>73.599999999999994</v>
      </c>
      <c r="F511" s="220">
        <v>43.360612385704698</v>
      </c>
      <c r="G511" s="346">
        <v>46.19258176641948</v>
      </c>
      <c r="H511" s="346">
        <v>46.19258176641948</v>
      </c>
      <c r="I511" s="222">
        <v>48.012156296057462</v>
      </c>
    </row>
    <row r="512" spans="1:9" ht="15">
      <c r="A512" s="215" t="s">
        <v>685</v>
      </c>
      <c r="B512" s="215" t="s">
        <v>1400</v>
      </c>
      <c r="C512" s="347">
        <v>68278105</v>
      </c>
      <c r="D512" s="345" t="s">
        <v>480</v>
      </c>
      <c r="E512" s="224">
        <v>73.599999999999994</v>
      </c>
      <c r="F512" s="220">
        <v>43.360612385704698</v>
      </c>
      <c r="G512" s="346">
        <v>46.19258176641948</v>
      </c>
      <c r="H512" s="346">
        <v>46.19258176641948</v>
      </c>
      <c r="I512" s="222">
        <v>48.012156296057462</v>
      </c>
    </row>
    <row r="513" spans="1:9" ht="15">
      <c r="A513" s="215" t="s">
        <v>685</v>
      </c>
      <c r="B513" s="215" t="s">
        <v>1401</v>
      </c>
      <c r="C513" s="347">
        <v>69667663</v>
      </c>
      <c r="D513" s="345" t="s">
        <v>1402</v>
      </c>
      <c r="E513" s="224">
        <v>65.010000000000005</v>
      </c>
      <c r="F513" s="220">
        <v>25.4411906298023</v>
      </c>
      <c r="G513" s="346">
        <v>29.169131098312139</v>
      </c>
      <c r="H513" s="346">
        <v>29.169131098312139</v>
      </c>
      <c r="I513" s="222">
        <v>31.564377872765348</v>
      </c>
    </row>
    <row r="514" spans="1:9" ht="15">
      <c r="A514" s="215" t="s">
        <v>685</v>
      </c>
      <c r="B514" s="215" t="s">
        <v>1401</v>
      </c>
      <c r="C514" s="347">
        <v>69667665</v>
      </c>
      <c r="D514" s="345" t="s">
        <v>1403</v>
      </c>
      <c r="E514" s="224">
        <v>65.010000000000005</v>
      </c>
      <c r="F514" s="220">
        <v>25.4411906298023</v>
      </c>
      <c r="G514" s="346">
        <v>29.169131098312139</v>
      </c>
      <c r="H514" s="346">
        <v>29.169131098312139</v>
      </c>
      <c r="I514" s="222">
        <v>31.564377872765348</v>
      </c>
    </row>
    <row r="515" spans="1:9" ht="15">
      <c r="A515" s="215" t="s">
        <v>685</v>
      </c>
      <c r="B515" s="215" t="s">
        <v>1401</v>
      </c>
      <c r="C515" s="347">
        <v>69667661</v>
      </c>
      <c r="D515" s="345" t="s">
        <v>1404</v>
      </c>
      <c r="E515" s="224">
        <v>65.010000000000005</v>
      </c>
      <c r="F515" s="220">
        <v>25.4411906298023</v>
      </c>
      <c r="G515" s="346">
        <v>29.169131098312139</v>
      </c>
      <c r="H515" s="346">
        <v>29.169131098312139</v>
      </c>
      <c r="I515" s="222">
        <v>31.564377872765348</v>
      </c>
    </row>
    <row r="516" spans="1:9" ht="15">
      <c r="A516" s="215" t="s">
        <v>685</v>
      </c>
      <c r="B516" s="215" t="s">
        <v>698</v>
      </c>
      <c r="C516" s="347">
        <v>67958547</v>
      </c>
      <c r="D516" s="345" t="s">
        <v>475</v>
      </c>
      <c r="E516" s="224">
        <v>30.27</v>
      </c>
      <c r="F516" s="220">
        <v>20.611244414306299</v>
      </c>
      <c r="G516" s="346">
        <v>24.580682193590984</v>
      </c>
      <c r="H516" s="346">
        <v>24.580682193590984</v>
      </c>
      <c r="I516" s="222">
        <v>27.411628675255994</v>
      </c>
    </row>
    <row r="517" spans="1:9" ht="15">
      <c r="A517" s="215" t="s">
        <v>685</v>
      </c>
      <c r="B517" s="215" t="s">
        <v>698</v>
      </c>
      <c r="C517" s="347">
        <v>67958549</v>
      </c>
      <c r="D517" s="345" t="s">
        <v>477</v>
      </c>
      <c r="E517" s="224">
        <v>30.27</v>
      </c>
      <c r="F517" s="220">
        <v>20.611244414306299</v>
      </c>
      <c r="G517" s="346">
        <v>24.580682193590984</v>
      </c>
      <c r="H517" s="346">
        <v>24.580682193590984</v>
      </c>
      <c r="I517" s="222">
        <v>27.411628675255994</v>
      </c>
    </row>
    <row r="518" spans="1:9" ht="15">
      <c r="A518" s="215" t="s">
        <v>685</v>
      </c>
      <c r="B518" s="215" t="s">
        <v>698</v>
      </c>
      <c r="C518" s="347">
        <v>68816707</v>
      </c>
      <c r="D518" s="345" t="s">
        <v>575</v>
      </c>
      <c r="E518" s="224">
        <v>30.27</v>
      </c>
      <c r="F518" s="220">
        <v>20.611244414306299</v>
      </c>
      <c r="G518" s="346">
        <v>24.580682193590984</v>
      </c>
      <c r="H518" s="346">
        <v>24.580682193590984</v>
      </c>
      <c r="I518" s="222">
        <v>27.411628675255994</v>
      </c>
    </row>
    <row r="519" spans="1:9" ht="15">
      <c r="A519" s="215" t="s">
        <v>685</v>
      </c>
      <c r="B519" s="215" t="s">
        <v>698</v>
      </c>
      <c r="C519" s="347">
        <v>68816705</v>
      </c>
      <c r="D519" s="345" t="s">
        <v>576</v>
      </c>
      <c r="E519" s="224">
        <v>30.27</v>
      </c>
      <c r="F519" s="220">
        <v>20.611244414306299</v>
      </c>
      <c r="G519" s="346">
        <v>24.580682193590984</v>
      </c>
      <c r="H519" s="346">
        <v>24.580682193590984</v>
      </c>
      <c r="I519" s="222">
        <v>27.411628675255994</v>
      </c>
    </row>
    <row r="520" spans="1:9" ht="15">
      <c r="A520" s="215" t="s">
        <v>685</v>
      </c>
      <c r="B520" s="215" t="s">
        <v>699</v>
      </c>
      <c r="C520" s="347">
        <v>68696533</v>
      </c>
      <c r="D520" s="345" t="s">
        <v>481</v>
      </c>
      <c r="E520" s="224">
        <v>68.05</v>
      </c>
      <c r="F520" s="220">
        <v>21.247214194841501</v>
      </c>
      <c r="G520" s="346">
        <v>25.184853485099424</v>
      </c>
      <c r="H520" s="346">
        <v>25.184853485099424</v>
      </c>
      <c r="I520" s="222">
        <v>26.687754517490859</v>
      </c>
    </row>
    <row r="521" spans="1:9" ht="15">
      <c r="A521" s="215" t="s">
        <v>685</v>
      </c>
      <c r="B521" s="215" t="s">
        <v>699</v>
      </c>
      <c r="C521" s="347">
        <v>68696529</v>
      </c>
      <c r="D521" s="345" t="s">
        <v>482</v>
      </c>
      <c r="E521" s="224">
        <v>68.05</v>
      </c>
      <c r="F521" s="220">
        <v>21.247214194841501</v>
      </c>
      <c r="G521" s="346">
        <v>25.184853485099424</v>
      </c>
      <c r="H521" s="346">
        <v>25.184853485099424</v>
      </c>
      <c r="I521" s="222">
        <v>26.687754517490859</v>
      </c>
    </row>
    <row r="522" spans="1:9" ht="15">
      <c r="A522" s="215" t="s">
        <v>685</v>
      </c>
      <c r="B522" s="215" t="s">
        <v>699</v>
      </c>
      <c r="C522" s="347">
        <v>68696531</v>
      </c>
      <c r="D522" s="345" t="s">
        <v>483</v>
      </c>
      <c r="E522" s="224">
        <v>68.05</v>
      </c>
      <c r="F522" s="220">
        <v>21.247214194841501</v>
      </c>
      <c r="G522" s="346">
        <v>25.184853485099424</v>
      </c>
      <c r="H522" s="346">
        <v>25.184853485099424</v>
      </c>
      <c r="I522" s="222">
        <v>26.687754517490859</v>
      </c>
    </row>
    <row r="523" spans="1:9" ht="15">
      <c r="A523" s="215" t="s">
        <v>685</v>
      </c>
      <c r="B523" s="215" t="s">
        <v>700</v>
      </c>
      <c r="C523" s="347">
        <v>67958439</v>
      </c>
      <c r="D523" s="345" t="s">
        <v>466</v>
      </c>
      <c r="E523" s="224">
        <v>79.650000000000006</v>
      </c>
      <c r="F523" s="220">
        <v>24.902316557776999</v>
      </c>
      <c r="G523" s="346">
        <v>28.657200729888167</v>
      </c>
      <c r="H523" s="346">
        <v>28.657200729888167</v>
      </c>
      <c r="I523" s="222">
        <v>30.87607860661581</v>
      </c>
    </row>
    <row r="524" spans="1:9" ht="15">
      <c r="A524" s="215" t="s">
        <v>685</v>
      </c>
      <c r="B524" s="215" t="s">
        <v>700</v>
      </c>
      <c r="C524" s="347">
        <v>67958437</v>
      </c>
      <c r="D524" s="345" t="s">
        <v>467</v>
      </c>
      <c r="E524" s="224">
        <v>79.650000000000006</v>
      </c>
      <c r="F524" s="220">
        <v>24.902316557776999</v>
      </c>
      <c r="G524" s="346">
        <v>28.657200729888167</v>
      </c>
      <c r="H524" s="346">
        <v>28.657200729888167</v>
      </c>
      <c r="I524" s="222">
        <v>30.87607860661581</v>
      </c>
    </row>
    <row r="525" spans="1:9" ht="15">
      <c r="A525" s="215" t="s">
        <v>685</v>
      </c>
      <c r="B525" s="215" t="s">
        <v>700</v>
      </c>
      <c r="C525" s="347">
        <v>68346581</v>
      </c>
      <c r="D525" s="345" t="s">
        <v>468</v>
      </c>
      <c r="E525" s="224">
        <v>79.650000000000006</v>
      </c>
      <c r="F525" s="220">
        <v>24.902316557776999</v>
      </c>
      <c r="G525" s="346">
        <v>28.657200729888167</v>
      </c>
      <c r="H525" s="346">
        <v>28.657200729888167</v>
      </c>
      <c r="I525" s="222">
        <v>30.87607860661581</v>
      </c>
    </row>
    <row r="526" spans="1:9" ht="15">
      <c r="A526" s="215" t="s">
        <v>685</v>
      </c>
      <c r="B526" s="215" t="s">
        <v>700</v>
      </c>
      <c r="C526" s="347">
        <v>68816703</v>
      </c>
      <c r="D526" s="345" t="s">
        <v>584</v>
      </c>
      <c r="E526" s="224">
        <v>79.650000000000006</v>
      </c>
      <c r="F526" s="220">
        <v>24.902316557776999</v>
      </c>
      <c r="G526" s="346">
        <v>28.657200729888167</v>
      </c>
      <c r="H526" s="346">
        <v>28.657200729888167</v>
      </c>
      <c r="I526" s="222">
        <v>30.87607860661581</v>
      </c>
    </row>
    <row r="527" spans="1:9" ht="15">
      <c r="A527" s="215" t="s">
        <v>685</v>
      </c>
      <c r="B527" s="215" t="s">
        <v>700</v>
      </c>
      <c r="C527" s="347">
        <v>68816701</v>
      </c>
      <c r="D527" s="345" t="s">
        <v>585</v>
      </c>
      <c r="E527" s="224">
        <v>79.650000000000006</v>
      </c>
      <c r="F527" s="220">
        <v>24.902316557776999</v>
      </c>
      <c r="G527" s="346">
        <v>28.657200729888167</v>
      </c>
      <c r="H527" s="346">
        <v>28.657200729888167</v>
      </c>
      <c r="I527" s="222">
        <v>30.87607860661581</v>
      </c>
    </row>
    <row r="528" spans="1:9" ht="15">
      <c r="A528" s="227" t="s">
        <v>685</v>
      </c>
      <c r="B528" s="227" t="s">
        <v>701</v>
      </c>
      <c r="C528" s="355">
        <v>68368505</v>
      </c>
      <c r="D528" s="356" t="s">
        <v>437</v>
      </c>
      <c r="E528" s="224">
        <v>47.92</v>
      </c>
      <c r="F528" s="232">
        <v>4.8674464751193502</v>
      </c>
      <c r="G528" s="348">
        <v>9.6240741513633932</v>
      </c>
      <c r="H528" s="348">
        <v>9.6240741513633932</v>
      </c>
      <c r="I528" s="234">
        <v>12.857076609163421</v>
      </c>
    </row>
    <row r="529" spans="1:9" ht="15">
      <c r="A529" s="227" t="s">
        <v>685</v>
      </c>
      <c r="B529" s="227" t="s">
        <v>701</v>
      </c>
      <c r="C529" s="355">
        <v>68368514</v>
      </c>
      <c r="D529" s="356" t="s">
        <v>438</v>
      </c>
      <c r="E529" s="224">
        <v>47.92</v>
      </c>
      <c r="F529" s="232">
        <v>4.8674464751193502</v>
      </c>
      <c r="G529" s="348">
        <v>9.6240741513633932</v>
      </c>
      <c r="H529" s="348">
        <v>9.6240741513633932</v>
      </c>
      <c r="I529" s="234">
        <v>12.857076609163421</v>
      </c>
    </row>
    <row r="530" spans="1:9" ht="15">
      <c r="A530" s="215" t="s">
        <v>685</v>
      </c>
      <c r="B530" s="215" t="s">
        <v>701</v>
      </c>
      <c r="C530" s="347">
        <v>68904604</v>
      </c>
      <c r="D530" s="345" t="s">
        <v>702</v>
      </c>
      <c r="E530" s="224">
        <v>47.92</v>
      </c>
      <c r="F530" s="220">
        <v>4.8674464751193502</v>
      </c>
      <c r="G530" s="346">
        <v>9.6240741513633932</v>
      </c>
      <c r="H530" s="346">
        <v>9.6240741513633932</v>
      </c>
      <c r="I530" s="222">
        <v>12.857076609163421</v>
      </c>
    </row>
    <row r="531" spans="1:9" ht="15">
      <c r="A531" s="215" t="s">
        <v>685</v>
      </c>
      <c r="B531" s="215" t="s">
        <v>701</v>
      </c>
      <c r="C531" s="347">
        <v>68904606</v>
      </c>
      <c r="D531" s="345" t="s">
        <v>703</v>
      </c>
      <c r="E531" s="224">
        <v>47.92</v>
      </c>
      <c r="F531" s="220">
        <v>4.8674464751193502</v>
      </c>
      <c r="G531" s="346">
        <v>9.6240741513633932</v>
      </c>
      <c r="H531" s="346">
        <v>9.6240741513633932</v>
      </c>
      <c r="I531" s="222">
        <v>12.857076609163421</v>
      </c>
    </row>
    <row r="532" spans="1:9" ht="15">
      <c r="A532" s="215" t="s">
        <v>685</v>
      </c>
      <c r="B532" s="215" t="s">
        <v>701</v>
      </c>
      <c r="C532" s="347">
        <v>68904602</v>
      </c>
      <c r="D532" s="345" t="s">
        <v>704</v>
      </c>
      <c r="E532" s="224">
        <v>47.92</v>
      </c>
      <c r="F532" s="220">
        <v>4.8674464751193502</v>
      </c>
      <c r="G532" s="346">
        <v>9.6240741513633932</v>
      </c>
      <c r="H532" s="346">
        <v>9.6240741513633932</v>
      </c>
      <c r="I532" s="222">
        <v>12.857076609163421</v>
      </c>
    </row>
    <row r="533" spans="1:9" ht="15">
      <c r="A533" s="215" t="s">
        <v>685</v>
      </c>
      <c r="B533" s="215" t="s">
        <v>706</v>
      </c>
      <c r="C533" s="347">
        <v>68424138</v>
      </c>
      <c r="D533" s="345" t="s">
        <v>453</v>
      </c>
      <c r="E533" s="224">
        <v>49.73</v>
      </c>
      <c r="F533" s="220">
        <v>4.8674464751193502</v>
      </c>
      <c r="G533" s="346">
        <v>9.6240741513633932</v>
      </c>
      <c r="H533" s="346">
        <v>9.6240741513633932</v>
      </c>
      <c r="I533" s="222">
        <v>12.857076609163421</v>
      </c>
    </row>
    <row r="534" spans="1:9" ht="15">
      <c r="A534" s="215" t="s">
        <v>685</v>
      </c>
      <c r="B534" s="215" t="s">
        <v>706</v>
      </c>
      <c r="C534" s="347">
        <v>68424141</v>
      </c>
      <c r="D534" s="345" t="s">
        <v>454</v>
      </c>
      <c r="E534" s="224">
        <v>49.73</v>
      </c>
      <c r="F534" s="220">
        <v>4.8674464751193502</v>
      </c>
      <c r="G534" s="346">
        <v>9.6240741513633932</v>
      </c>
      <c r="H534" s="346">
        <v>9.6240741513633932</v>
      </c>
      <c r="I534" s="222">
        <v>12.857076609163421</v>
      </c>
    </row>
    <row r="535" spans="1:9" ht="15">
      <c r="A535" s="215" t="s">
        <v>685</v>
      </c>
      <c r="B535" s="215" t="s">
        <v>706</v>
      </c>
      <c r="C535" s="347">
        <v>68423186</v>
      </c>
      <c r="D535" s="345" t="s">
        <v>455</v>
      </c>
      <c r="E535" s="224">
        <v>49.73</v>
      </c>
      <c r="F535" s="220">
        <v>4.8674464751193502</v>
      </c>
      <c r="G535" s="346">
        <v>9.6240741513633932</v>
      </c>
      <c r="H535" s="346">
        <v>9.6240741513633932</v>
      </c>
      <c r="I535" s="222">
        <v>12.857076609163421</v>
      </c>
    </row>
    <row r="536" spans="1:9" ht="15">
      <c r="A536" s="215" t="s">
        <v>685</v>
      </c>
      <c r="B536" s="215" t="s">
        <v>706</v>
      </c>
      <c r="C536" s="347">
        <v>68424136</v>
      </c>
      <c r="D536" s="345" t="s">
        <v>456</v>
      </c>
      <c r="E536" s="224">
        <v>49.73</v>
      </c>
      <c r="F536" s="220">
        <v>4.8674464751193502</v>
      </c>
      <c r="G536" s="346">
        <v>9.6240741513633932</v>
      </c>
      <c r="H536" s="346">
        <v>9.6240741513633932</v>
      </c>
      <c r="I536" s="222">
        <v>12.857076609163421</v>
      </c>
    </row>
    <row r="537" spans="1:9" ht="15">
      <c r="A537" s="215" t="s">
        <v>685</v>
      </c>
      <c r="B537" s="215" t="s">
        <v>706</v>
      </c>
      <c r="C537" s="347">
        <v>68633869</v>
      </c>
      <c r="D537" s="345" t="s">
        <v>457</v>
      </c>
      <c r="E537" s="224">
        <v>49.73</v>
      </c>
      <c r="F537" s="220">
        <v>4.8674464751193502</v>
      </c>
      <c r="G537" s="346">
        <v>9.6240741513633932</v>
      </c>
      <c r="H537" s="346">
        <v>9.6240741513633932</v>
      </c>
      <c r="I537" s="222">
        <v>12.857076609163421</v>
      </c>
    </row>
    <row r="538" spans="1:9" ht="15">
      <c r="A538" s="215" t="s">
        <v>685</v>
      </c>
      <c r="B538" s="215" t="s">
        <v>706</v>
      </c>
      <c r="C538" s="347">
        <v>68884206</v>
      </c>
      <c r="D538" s="345" t="s">
        <v>578</v>
      </c>
      <c r="E538" s="224">
        <v>49.73</v>
      </c>
      <c r="F538" s="220">
        <v>4.8674464751193502</v>
      </c>
      <c r="G538" s="346">
        <v>9.6240741513633932</v>
      </c>
      <c r="H538" s="346">
        <v>9.6240741513633932</v>
      </c>
      <c r="I538" s="222">
        <v>12.857076609163421</v>
      </c>
    </row>
    <row r="539" spans="1:9" ht="15">
      <c r="A539" s="215" t="s">
        <v>685</v>
      </c>
      <c r="B539" s="215" t="s">
        <v>706</v>
      </c>
      <c r="C539" s="347">
        <v>68884208</v>
      </c>
      <c r="D539" s="345" t="s">
        <v>579</v>
      </c>
      <c r="E539" s="224">
        <v>49.73</v>
      </c>
      <c r="F539" s="220">
        <v>4.8674464751193502</v>
      </c>
      <c r="G539" s="346">
        <v>9.6240741513633932</v>
      </c>
      <c r="H539" s="346">
        <v>9.6240741513633932</v>
      </c>
      <c r="I539" s="222">
        <v>12.857076609163421</v>
      </c>
    </row>
    <row r="540" spans="1:9" ht="15">
      <c r="A540" s="215" t="s">
        <v>685</v>
      </c>
      <c r="B540" s="215" t="s">
        <v>706</v>
      </c>
      <c r="C540" s="347">
        <v>68878854</v>
      </c>
      <c r="D540" s="345" t="s">
        <v>580</v>
      </c>
      <c r="E540" s="224">
        <v>49.73</v>
      </c>
      <c r="F540" s="220">
        <v>4.8674464751193502</v>
      </c>
      <c r="G540" s="346">
        <v>9.6240741513633932</v>
      </c>
      <c r="H540" s="346">
        <v>9.6240741513633932</v>
      </c>
      <c r="I540" s="222">
        <v>12.857076609163421</v>
      </c>
    </row>
    <row r="541" spans="1:9" ht="15">
      <c r="A541" s="215" t="s">
        <v>685</v>
      </c>
      <c r="B541" s="215" t="s">
        <v>707</v>
      </c>
      <c r="C541" s="347">
        <v>68849100</v>
      </c>
      <c r="D541" s="345" t="s">
        <v>581</v>
      </c>
      <c r="E541" s="224">
        <v>68.59</v>
      </c>
      <c r="F541" s="220">
        <v>30.043350666601899</v>
      </c>
      <c r="G541" s="346">
        <v>33.54118313327178</v>
      </c>
      <c r="H541" s="346">
        <v>33.54118313327178</v>
      </c>
      <c r="I541" s="222">
        <v>35.200061557402272</v>
      </c>
    </row>
    <row r="542" spans="1:9" ht="15">
      <c r="A542" s="215" t="s">
        <v>685</v>
      </c>
      <c r="B542" s="215" t="s">
        <v>707</v>
      </c>
      <c r="C542" s="347">
        <v>68849098</v>
      </c>
      <c r="D542" s="345" t="s">
        <v>582</v>
      </c>
      <c r="E542" s="224">
        <v>68.59</v>
      </c>
      <c r="F542" s="220">
        <v>30.043350666601899</v>
      </c>
      <c r="G542" s="346">
        <v>33.54118313327178</v>
      </c>
      <c r="H542" s="346">
        <v>33.54118313327178</v>
      </c>
      <c r="I542" s="222">
        <v>35.200061557402272</v>
      </c>
    </row>
    <row r="543" spans="1:9" ht="15.75" thickBot="1">
      <c r="A543" s="215" t="s">
        <v>685</v>
      </c>
      <c r="B543" s="215" t="s">
        <v>707</v>
      </c>
      <c r="C543" s="347">
        <v>68849318</v>
      </c>
      <c r="D543" s="345" t="s">
        <v>583</v>
      </c>
      <c r="E543" s="224">
        <v>68.59</v>
      </c>
      <c r="F543" s="220">
        <v>30.043350666601899</v>
      </c>
      <c r="G543" s="346">
        <v>33.54118313327178</v>
      </c>
      <c r="H543" s="346">
        <v>33.54118313327178</v>
      </c>
      <c r="I543" s="222">
        <v>35.200061557402272</v>
      </c>
    </row>
    <row r="544" spans="1:9" ht="15.75" thickBot="1">
      <c r="A544" s="236"/>
      <c r="B544" s="236"/>
      <c r="C544" s="237"/>
      <c r="D544" s="238"/>
      <c r="E544" s="244"/>
      <c r="F544" s="241"/>
      <c r="G544" s="242"/>
      <c r="H544" s="242"/>
      <c r="I544" s="243"/>
    </row>
    <row r="545" spans="1:9" ht="15">
      <c r="A545" s="215" t="s">
        <v>709</v>
      </c>
      <c r="B545" s="215" t="s">
        <v>1405</v>
      </c>
      <c r="C545" s="347">
        <v>68715619</v>
      </c>
      <c r="D545" s="345" t="s">
        <v>498</v>
      </c>
      <c r="E545" s="247">
        <v>53.55</v>
      </c>
      <c r="F545" s="220">
        <v>13.951545530492901</v>
      </c>
      <c r="G545" s="346">
        <v>18.253968253968257</v>
      </c>
      <c r="H545" s="346">
        <v>18.253968253968257</v>
      </c>
      <c r="I545" s="222">
        <v>20.63492063492064</v>
      </c>
    </row>
    <row r="546" spans="1:9" ht="15">
      <c r="A546" s="215" t="s">
        <v>709</v>
      </c>
      <c r="B546" s="215" t="s">
        <v>1405</v>
      </c>
      <c r="C546" s="347">
        <v>68715625</v>
      </c>
      <c r="D546" s="345" t="s">
        <v>499</v>
      </c>
      <c r="E546" s="247">
        <v>53.55</v>
      </c>
      <c r="F546" s="220">
        <v>13.951545530492901</v>
      </c>
      <c r="G546" s="346">
        <v>18.253968253968257</v>
      </c>
      <c r="H546" s="346">
        <v>18.253968253968257</v>
      </c>
      <c r="I546" s="222">
        <v>20.63492063492064</v>
      </c>
    </row>
    <row r="547" spans="1:9" ht="15">
      <c r="A547" s="215" t="s">
        <v>709</v>
      </c>
      <c r="B547" s="215" t="s">
        <v>1405</v>
      </c>
      <c r="C547" s="347">
        <v>68715617</v>
      </c>
      <c r="D547" s="345" t="s">
        <v>500</v>
      </c>
      <c r="E547" s="247">
        <v>53.55</v>
      </c>
      <c r="F547" s="220">
        <v>13.951545530492901</v>
      </c>
      <c r="G547" s="346">
        <v>18.253968253968257</v>
      </c>
      <c r="H547" s="346">
        <v>18.253968253968257</v>
      </c>
      <c r="I547" s="222">
        <v>20.63492063492064</v>
      </c>
    </row>
    <row r="548" spans="1:9" ht="15">
      <c r="A548" s="215" t="s">
        <v>709</v>
      </c>
      <c r="B548" s="215" t="s">
        <v>1406</v>
      </c>
      <c r="C548" s="347">
        <v>69705361</v>
      </c>
      <c r="D548" s="345" t="s">
        <v>1407</v>
      </c>
      <c r="E548" s="247">
        <v>59.41</v>
      </c>
      <c r="F548" s="220">
        <v>25.6791483061922</v>
      </c>
      <c r="G548" s="346">
        <v>29.39519089088256</v>
      </c>
      <c r="H548" s="346">
        <v>29.39519089088256</v>
      </c>
      <c r="I548" s="222">
        <v>31.425010577780267</v>
      </c>
    </row>
    <row r="549" spans="1:9" ht="15">
      <c r="A549" s="215" t="s">
        <v>709</v>
      </c>
      <c r="B549" s="215" t="s">
        <v>1406</v>
      </c>
      <c r="C549" s="347">
        <v>69705353</v>
      </c>
      <c r="D549" s="345" t="s">
        <v>1408</v>
      </c>
      <c r="E549" s="247">
        <v>59.41</v>
      </c>
      <c r="F549" s="220">
        <v>25.6791483061922</v>
      </c>
      <c r="G549" s="346">
        <v>29.39519089088256</v>
      </c>
      <c r="H549" s="346">
        <v>29.39519089088256</v>
      </c>
      <c r="I549" s="222">
        <v>31.425010577780267</v>
      </c>
    </row>
    <row r="550" spans="1:9" ht="15">
      <c r="A550" s="215" t="s">
        <v>709</v>
      </c>
      <c r="B550" s="215" t="s">
        <v>1406</v>
      </c>
      <c r="C550" s="347">
        <v>69705367</v>
      </c>
      <c r="D550" s="345" t="s">
        <v>1409</v>
      </c>
      <c r="E550" s="247">
        <v>59.41</v>
      </c>
      <c r="F550" s="220">
        <v>25.6791483061922</v>
      </c>
      <c r="G550" s="346">
        <v>29.39519089088256</v>
      </c>
      <c r="H550" s="346">
        <v>29.39519089088256</v>
      </c>
      <c r="I550" s="222">
        <v>31.425010577780267</v>
      </c>
    </row>
    <row r="551" spans="1:9" ht="15">
      <c r="A551" s="215" t="s">
        <v>709</v>
      </c>
      <c r="B551" s="215" t="s">
        <v>1406</v>
      </c>
      <c r="C551" s="347">
        <v>69705357</v>
      </c>
      <c r="D551" s="345" t="s">
        <v>1410</v>
      </c>
      <c r="E551" s="247">
        <v>59.41</v>
      </c>
      <c r="F551" s="220">
        <v>25.6791483061922</v>
      </c>
      <c r="G551" s="346">
        <v>29.39519089088256</v>
      </c>
      <c r="H551" s="346">
        <v>29.39519089088256</v>
      </c>
      <c r="I551" s="222">
        <v>31.425010577780267</v>
      </c>
    </row>
    <row r="552" spans="1:9" ht="15">
      <c r="A552" s="215" t="s">
        <v>709</v>
      </c>
      <c r="B552" s="215" t="s">
        <v>1406</v>
      </c>
      <c r="C552" s="347">
        <v>69705365</v>
      </c>
      <c r="D552" s="345" t="s">
        <v>1411</v>
      </c>
      <c r="E552" s="247">
        <v>59.41</v>
      </c>
      <c r="F552" s="220">
        <v>25.6791483061922</v>
      </c>
      <c r="G552" s="346">
        <v>29.39519089088256</v>
      </c>
      <c r="H552" s="346">
        <v>29.39519089088256</v>
      </c>
      <c r="I552" s="222">
        <v>31.425010577780267</v>
      </c>
    </row>
    <row r="553" spans="1:9" ht="15">
      <c r="A553" s="215" t="s">
        <v>709</v>
      </c>
      <c r="B553" s="215" t="s">
        <v>1406</v>
      </c>
      <c r="C553" s="347">
        <v>69705363</v>
      </c>
      <c r="D553" s="345" t="s">
        <v>1412</v>
      </c>
      <c r="E553" s="247">
        <v>59.41</v>
      </c>
      <c r="F553" s="220">
        <v>25.6791483061922</v>
      </c>
      <c r="G553" s="346">
        <v>29.39519089088256</v>
      </c>
      <c r="H553" s="346">
        <v>29.39519089088256</v>
      </c>
      <c r="I553" s="222">
        <v>31.425010577780267</v>
      </c>
    </row>
    <row r="554" spans="1:9" ht="15">
      <c r="A554" s="215" t="s">
        <v>709</v>
      </c>
      <c r="B554" s="215" t="s">
        <v>1406</v>
      </c>
      <c r="C554" s="347">
        <v>69705355</v>
      </c>
      <c r="D554" s="345" t="s">
        <v>1413</v>
      </c>
      <c r="E554" s="247">
        <v>59.41</v>
      </c>
      <c r="F554" s="220">
        <v>25.6791483061922</v>
      </c>
      <c r="G554" s="346">
        <v>29.39519089088256</v>
      </c>
      <c r="H554" s="346">
        <v>29.39519089088256</v>
      </c>
      <c r="I554" s="222">
        <v>31.425010577780267</v>
      </c>
    </row>
    <row r="555" spans="1:9" ht="15">
      <c r="A555" s="215" t="s">
        <v>709</v>
      </c>
      <c r="B555" s="215" t="s">
        <v>1406</v>
      </c>
      <c r="C555" s="347">
        <v>69705351</v>
      </c>
      <c r="D555" s="345" t="s">
        <v>1414</v>
      </c>
      <c r="E555" s="247">
        <v>59.41</v>
      </c>
      <c r="F555" s="220">
        <v>25.6791483061922</v>
      </c>
      <c r="G555" s="346">
        <v>29.39519089088256</v>
      </c>
      <c r="H555" s="346">
        <v>29.39519089088256</v>
      </c>
      <c r="I555" s="222">
        <v>31.425010577780267</v>
      </c>
    </row>
    <row r="556" spans="1:9" ht="15">
      <c r="A556" s="215" t="s">
        <v>709</v>
      </c>
      <c r="B556" s="215" t="s">
        <v>1406</v>
      </c>
      <c r="C556" s="347">
        <v>69705347</v>
      </c>
      <c r="D556" s="345" t="s">
        <v>1415</v>
      </c>
      <c r="E556" s="247">
        <v>59.41</v>
      </c>
      <c r="F556" s="220">
        <v>25.6791483061922</v>
      </c>
      <c r="G556" s="346">
        <v>29.39519089088256</v>
      </c>
      <c r="H556" s="346">
        <v>29.39519089088256</v>
      </c>
      <c r="I556" s="222">
        <v>31.425010577780267</v>
      </c>
    </row>
    <row r="557" spans="1:9" ht="15">
      <c r="A557" s="215" t="s">
        <v>709</v>
      </c>
      <c r="B557" s="215" t="s">
        <v>1406</v>
      </c>
      <c r="C557" s="347">
        <v>69705343</v>
      </c>
      <c r="D557" s="345" t="s">
        <v>1416</v>
      </c>
      <c r="E557" s="247">
        <v>59.41</v>
      </c>
      <c r="F557" s="220">
        <v>25.6791483061922</v>
      </c>
      <c r="G557" s="346">
        <v>29.39519089088256</v>
      </c>
      <c r="H557" s="346">
        <v>29.39519089088256</v>
      </c>
      <c r="I557" s="222">
        <v>31.425010577780267</v>
      </c>
    </row>
    <row r="558" spans="1:9" ht="15">
      <c r="A558" s="215" t="s">
        <v>709</v>
      </c>
      <c r="B558" s="215" t="s">
        <v>1406</v>
      </c>
      <c r="C558" s="347">
        <v>69705349</v>
      </c>
      <c r="D558" s="345" t="s">
        <v>1417</v>
      </c>
      <c r="E558" s="247">
        <v>59.41</v>
      </c>
      <c r="F558" s="220">
        <v>25.6791483061922</v>
      </c>
      <c r="G558" s="346">
        <v>29.39519089088256</v>
      </c>
      <c r="H558" s="346">
        <v>29.39519089088256</v>
      </c>
      <c r="I558" s="222">
        <v>31.425010577780267</v>
      </c>
    </row>
    <row r="559" spans="1:9" ht="15">
      <c r="A559" s="215" t="s">
        <v>709</v>
      </c>
      <c r="B559" s="215" t="s">
        <v>1406</v>
      </c>
      <c r="C559" s="347">
        <v>69705345</v>
      </c>
      <c r="D559" s="345" t="s">
        <v>1418</v>
      </c>
      <c r="E559" s="247">
        <v>59.41</v>
      </c>
      <c r="F559" s="220">
        <v>25.6791483061922</v>
      </c>
      <c r="G559" s="346">
        <v>29.39519089088256</v>
      </c>
      <c r="H559" s="346">
        <v>29.39519089088256</v>
      </c>
      <c r="I559" s="222">
        <v>31.425010577780267</v>
      </c>
    </row>
    <row r="560" spans="1:9" ht="15">
      <c r="A560" s="215" t="s">
        <v>709</v>
      </c>
      <c r="B560" s="215" t="s">
        <v>711</v>
      </c>
      <c r="C560" s="347">
        <v>68782008</v>
      </c>
      <c r="D560" s="345" t="s">
        <v>501</v>
      </c>
      <c r="E560" s="247">
        <v>82.33</v>
      </c>
      <c r="F560" s="220">
        <v>25.647962299091599</v>
      </c>
      <c r="G560" s="346">
        <v>29.365564184137007</v>
      </c>
      <c r="H560" s="346">
        <v>29.365564184137007</v>
      </c>
      <c r="I560" s="222">
        <v>31.396235610078683</v>
      </c>
    </row>
    <row r="561" spans="1:9" ht="15">
      <c r="A561" s="215" t="s">
        <v>709</v>
      </c>
      <c r="B561" s="215" t="s">
        <v>711</v>
      </c>
      <c r="C561" s="347">
        <v>68782006</v>
      </c>
      <c r="D561" s="345" t="s">
        <v>502</v>
      </c>
      <c r="E561" s="247">
        <v>82.33</v>
      </c>
      <c r="F561" s="220">
        <v>25.647962299091599</v>
      </c>
      <c r="G561" s="346">
        <v>29.365564184137007</v>
      </c>
      <c r="H561" s="346">
        <v>29.365564184137007</v>
      </c>
      <c r="I561" s="222">
        <v>31.396235610078683</v>
      </c>
    </row>
    <row r="562" spans="1:9" ht="15">
      <c r="A562" s="215" t="s">
        <v>709</v>
      </c>
      <c r="B562" s="215" t="s">
        <v>711</v>
      </c>
      <c r="C562" s="347">
        <v>68782012</v>
      </c>
      <c r="D562" s="345" t="s">
        <v>503</v>
      </c>
      <c r="E562" s="247">
        <v>82.33</v>
      </c>
      <c r="F562" s="220">
        <v>25.647962299091599</v>
      </c>
      <c r="G562" s="346">
        <v>29.365564184137007</v>
      </c>
      <c r="H562" s="346">
        <v>29.365564184137007</v>
      </c>
      <c r="I562" s="222">
        <v>31.396235610078683</v>
      </c>
    </row>
    <row r="563" spans="1:9" ht="15">
      <c r="A563" s="215" t="s">
        <v>709</v>
      </c>
      <c r="B563" s="215" t="s">
        <v>711</v>
      </c>
      <c r="C563" s="347">
        <v>68792318</v>
      </c>
      <c r="D563" s="345" t="s">
        <v>504</v>
      </c>
      <c r="E563" s="247">
        <v>82.33</v>
      </c>
      <c r="F563" s="220">
        <v>25.647962299091599</v>
      </c>
      <c r="G563" s="346">
        <v>29.365564184137007</v>
      </c>
      <c r="H563" s="346">
        <v>29.365564184137007</v>
      </c>
      <c r="I563" s="222">
        <v>31.396235610078683</v>
      </c>
    </row>
    <row r="564" spans="1:9" ht="15">
      <c r="A564" s="215" t="s">
        <v>709</v>
      </c>
      <c r="B564" s="215" t="s">
        <v>711</v>
      </c>
      <c r="C564" s="347">
        <v>68792320</v>
      </c>
      <c r="D564" s="345" t="s">
        <v>505</v>
      </c>
      <c r="E564" s="247">
        <v>82.33</v>
      </c>
      <c r="F564" s="220">
        <v>25.647962299091599</v>
      </c>
      <c r="G564" s="346">
        <v>29.365564184137007</v>
      </c>
      <c r="H564" s="346">
        <v>29.365564184137007</v>
      </c>
      <c r="I564" s="222">
        <v>31.396235610078683</v>
      </c>
    </row>
    <row r="565" spans="1:9" ht="15">
      <c r="A565" s="215" t="s">
        <v>709</v>
      </c>
      <c r="B565" s="215" t="s">
        <v>711</v>
      </c>
      <c r="C565" s="347">
        <v>68792324</v>
      </c>
      <c r="D565" s="345" t="s">
        <v>506</v>
      </c>
      <c r="E565" s="247">
        <v>82.33</v>
      </c>
      <c r="F565" s="220">
        <v>25.647962299091599</v>
      </c>
      <c r="G565" s="346">
        <v>29.365564184137007</v>
      </c>
      <c r="H565" s="346">
        <v>29.365564184137007</v>
      </c>
      <c r="I565" s="222">
        <v>31.396235610078683</v>
      </c>
    </row>
    <row r="566" spans="1:9" ht="15">
      <c r="A566" s="215" t="s">
        <v>709</v>
      </c>
      <c r="B566" s="215" t="s">
        <v>711</v>
      </c>
      <c r="C566" s="347">
        <v>68782030</v>
      </c>
      <c r="D566" s="345" t="s">
        <v>507</v>
      </c>
      <c r="E566" s="247">
        <v>82.33</v>
      </c>
      <c r="F566" s="220">
        <v>25.647962299091599</v>
      </c>
      <c r="G566" s="346">
        <v>29.365564184137007</v>
      </c>
      <c r="H566" s="346">
        <v>29.365564184137007</v>
      </c>
      <c r="I566" s="222">
        <v>31.396235610078683</v>
      </c>
    </row>
    <row r="567" spans="1:9" ht="15">
      <c r="A567" s="215" t="s">
        <v>709</v>
      </c>
      <c r="B567" s="215" t="s">
        <v>711</v>
      </c>
      <c r="C567" s="347">
        <v>68781995</v>
      </c>
      <c r="D567" s="345" t="s">
        <v>508</v>
      </c>
      <c r="E567" s="224">
        <v>82.33</v>
      </c>
      <c r="F567" s="220">
        <v>25.647962299091599</v>
      </c>
      <c r="G567" s="346">
        <v>29.365564184137007</v>
      </c>
      <c r="H567" s="346">
        <v>29.365564184137007</v>
      </c>
      <c r="I567" s="222">
        <v>31.396235610078683</v>
      </c>
    </row>
    <row r="568" spans="1:9" ht="15">
      <c r="A568" s="215" t="s">
        <v>709</v>
      </c>
      <c r="B568" s="215" t="s">
        <v>711</v>
      </c>
      <c r="C568" s="347">
        <v>68782010</v>
      </c>
      <c r="D568" s="345" t="s">
        <v>509</v>
      </c>
      <c r="E568" s="224">
        <v>82.33</v>
      </c>
      <c r="F568" s="220">
        <v>25.647962299091599</v>
      </c>
      <c r="G568" s="346">
        <v>29.365564184137007</v>
      </c>
      <c r="H568" s="346">
        <v>29.365564184137007</v>
      </c>
      <c r="I568" s="222">
        <v>31.396235610078683</v>
      </c>
    </row>
    <row r="569" spans="1:9" ht="15">
      <c r="A569" s="215" t="s">
        <v>709</v>
      </c>
      <c r="B569" s="215" t="s">
        <v>711</v>
      </c>
      <c r="C569" s="347">
        <v>68781991</v>
      </c>
      <c r="D569" s="345" t="s">
        <v>510</v>
      </c>
      <c r="E569" s="224">
        <v>82.33</v>
      </c>
      <c r="F569" s="220">
        <v>25.647962299091599</v>
      </c>
      <c r="G569" s="346">
        <v>29.365564184137007</v>
      </c>
      <c r="H569" s="346">
        <v>29.365564184137007</v>
      </c>
      <c r="I569" s="222">
        <v>31.396235610078683</v>
      </c>
    </row>
    <row r="570" spans="1:9" ht="15">
      <c r="A570" s="215" t="s">
        <v>709</v>
      </c>
      <c r="B570" s="215" t="s">
        <v>711</v>
      </c>
      <c r="C570" s="347">
        <v>68781993</v>
      </c>
      <c r="D570" s="345" t="s">
        <v>511</v>
      </c>
      <c r="E570" s="224">
        <v>82.33</v>
      </c>
      <c r="F570" s="220">
        <v>25.647962299091599</v>
      </c>
      <c r="G570" s="346">
        <v>29.365564184137007</v>
      </c>
      <c r="H570" s="346">
        <v>29.365564184137007</v>
      </c>
      <c r="I570" s="222">
        <v>31.396235610078683</v>
      </c>
    </row>
    <row r="571" spans="1:9" ht="15">
      <c r="A571" s="215" t="s">
        <v>709</v>
      </c>
      <c r="B571" s="215" t="s">
        <v>711</v>
      </c>
      <c r="C571" s="347">
        <v>68782034</v>
      </c>
      <c r="D571" s="345" t="s">
        <v>512</v>
      </c>
      <c r="E571" s="224">
        <v>82.33</v>
      </c>
      <c r="F571" s="220">
        <v>25.647962299091599</v>
      </c>
      <c r="G571" s="346">
        <v>29.365564184137007</v>
      </c>
      <c r="H571" s="346">
        <v>29.365564184137007</v>
      </c>
      <c r="I571" s="222">
        <v>31.396235610078683</v>
      </c>
    </row>
    <row r="572" spans="1:9" ht="15">
      <c r="A572" s="215" t="s">
        <v>709</v>
      </c>
      <c r="B572" s="215" t="s">
        <v>713</v>
      </c>
      <c r="C572" s="347">
        <v>68134902</v>
      </c>
      <c r="D572" s="345" t="s">
        <v>715</v>
      </c>
      <c r="E572" s="224">
        <v>80.930000000000007</v>
      </c>
      <c r="F572" s="220">
        <v>18.4758963778531</v>
      </c>
      <c r="G572" s="346">
        <v>22.552101558960437</v>
      </c>
      <c r="H572" s="346">
        <v>22.552101558960437</v>
      </c>
      <c r="I572" s="222">
        <v>24.822463171190478</v>
      </c>
    </row>
    <row r="573" spans="1:9" ht="15.75" thickBot="1">
      <c r="A573" s="215" t="s">
        <v>709</v>
      </c>
      <c r="B573" s="215" t="s">
        <v>713</v>
      </c>
      <c r="C573" s="347">
        <v>68134910</v>
      </c>
      <c r="D573" s="345" t="s">
        <v>716</v>
      </c>
      <c r="E573" s="224">
        <v>80.930000000000007</v>
      </c>
      <c r="F573" s="220">
        <v>18.4758963778531</v>
      </c>
      <c r="G573" s="346">
        <v>22.552101558960437</v>
      </c>
      <c r="H573" s="346">
        <v>22.552101558960437</v>
      </c>
      <c r="I573" s="222">
        <v>24.822463171190478</v>
      </c>
    </row>
    <row r="574" spans="1:9" ht="15.75" thickBot="1">
      <c r="A574" s="236"/>
      <c r="B574" s="236"/>
      <c r="C574" s="237"/>
      <c r="D574" s="238"/>
      <c r="E574" s="244"/>
      <c r="F574" s="241"/>
      <c r="G574" s="242"/>
      <c r="H574" s="242"/>
      <c r="I574" s="243"/>
    </row>
    <row r="575" spans="1:9" ht="15">
      <c r="A575" s="215" t="s">
        <v>718</v>
      </c>
      <c r="B575" s="215" t="s">
        <v>1419</v>
      </c>
      <c r="C575" s="347">
        <v>68352821</v>
      </c>
      <c r="D575" s="345" t="s">
        <v>295</v>
      </c>
      <c r="E575" s="224">
        <v>45.5</v>
      </c>
      <c r="F575" s="220">
        <v>15.756460048426099</v>
      </c>
      <c r="G575" s="346">
        <v>19.968637046004812</v>
      </c>
      <c r="H575" s="346">
        <v>19.968637046004812</v>
      </c>
      <c r="I575" s="222">
        <v>22.712348668280857</v>
      </c>
    </row>
    <row r="576" spans="1:9" ht="15">
      <c r="A576" s="215" t="s">
        <v>718</v>
      </c>
      <c r="B576" s="215" t="s">
        <v>1419</v>
      </c>
      <c r="C576" s="347">
        <v>68352823</v>
      </c>
      <c r="D576" s="345" t="s">
        <v>296</v>
      </c>
      <c r="E576" s="224">
        <v>45.5</v>
      </c>
      <c r="F576" s="220">
        <v>15.756460048426099</v>
      </c>
      <c r="G576" s="346">
        <v>19.968637046004812</v>
      </c>
      <c r="H576" s="346">
        <v>19.968637046004812</v>
      </c>
      <c r="I576" s="222">
        <v>22.712348668280857</v>
      </c>
    </row>
    <row r="577" spans="1:9" ht="15">
      <c r="A577" s="215" t="s">
        <v>718</v>
      </c>
      <c r="B577" s="215" t="s">
        <v>1419</v>
      </c>
      <c r="C577" s="347">
        <v>68650752</v>
      </c>
      <c r="D577" s="345" t="s">
        <v>554</v>
      </c>
      <c r="E577" s="224">
        <v>45.5</v>
      </c>
      <c r="F577" s="220">
        <v>15.756460048426099</v>
      </c>
      <c r="G577" s="346">
        <v>19.968637046004812</v>
      </c>
      <c r="H577" s="346">
        <v>19.968637046004812</v>
      </c>
      <c r="I577" s="222">
        <v>22.712348668280857</v>
      </c>
    </row>
    <row r="578" spans="1:9" ht="15">
      <c r="A578" s="215" t="s">
        <v>718</v>
      </c>
      <c r="B578" s="215" t="s">
        <v>1419</v>
      </c>
      <c r="C578" s="347">
        <v>68794422</v>
      </c>
      <c r="D578" s="345" t="s">
        <v>720</v>
      </c>
      <c r="E578" s="224">
        <v>45.5</v>
      </c>
      <c r="F578" s="220">
        <v>15.756460048426099</v>
      </c>
      <c r="G578" s="346">
        <v>19.968637046004812</v>
      </c>
      <c r="H578" s="346">
        <v>19.968637046004812</v>
      </c>
      <c r="I578" s="222">
        <v>22.712348668280857</v>
      </c>
    </row>
    <row r="579" spans="1:9" ht="15">
      <c r="A579" s="215" t="s">
        <v>718</v>
      </c>
      <c r="B579" s="215" t="s">
        <v>1419</v>
      </c>
      <c r="C579" s="347">
        <v>68794420</v>
      </c>
      <c r="D579" s="345" t="s">
        <v>721</v>
      </c>
      <c r="E579" s="224">
        <v>45.5</v>
      </c>
      <c r="F579" s="220">
        <v>15.756460048426099</v>
      </c>
      <c r="G579" s="346">
        <v>19.968637046004812</v>
      </c>
      <c r="H579" s="346">
        <v>19.968637046004812</v>
      </c>
      <c r="I579" s="222">
        <v>22.712348668280857</v>
      </c>
    </row>
    <row r="580" spans="1:9" ht="15">
      <c r="A580" s="215" t="s">
        <v>718</v>
      </c>
      <c r="B580" s="215" t="s">
        <v>1419</v>
      </c>
      <c r="C580" s="347">
        <v>69698383</v>
      </c>
      <c r="D580" s="345" t="s">
        <v>1420</v>
      </c>
      <c r="E580" s="224">
        <v>45.5</v>
      </c>
      <c r="F580" s="220">
        <v>15.756460048426099</v>
      </c>
      <c r="G580" s="346">
        <v>19.968637046004812</v>
      </c>
      <c r="H580" s="346">
        <v>19.968637046004812</v>
      </c>
      <c r="I580" s="222">
        <v>22.712348668280857</v>
      </c>
    </row>
    <row r="581" spans="1:9" ht="15">
      <c r="A581" s="215" t="s">
        <v>718</v>
      </c>
      <c r="B581" s="215" t="s">
        <v>1419</v>
      </c>
      <c r="C581" s="347">
        <v>69698492</v>
      </c>
      <c r="D581" s="345" t="s">
        <v>1421</v>
      </c>
      <c r="E581" s="224">
        <v>45.5</v>
      </c>
      <c r="F581" s="220">
        <v>15.756460048426099</v>
      </c>
      <c r="G581" s="346">
        <v>19.968637046004812</v>
      </c>
      <c r="H581" s="346">
        <v>19.968637046004812</v>
      </c>
      <c r="I581" s="222">
        <v>22.712348668280857</v>
      </c>
    </row>
    <row r="582" spans="1:9" ht="15">
      <c r="A582" s="215" t="s">
        <v>718</v>
      </c>
      <c r="B582" s="215" t="s">
        <v>1419</v>
      </c>
      <c r="C582" s="347">
        <v>69698411</v>
      </c>
      <c r="D582" s="345" t="s">
        <v>1422</v>
      </c>
      <c r="E582" s="224">
        <v>45.5</v>
      </c>
      <c r="F582" s="220">
        <v>15.756460048426099</v>
      </c>
      <c r="G582" s="346">
        <v>19.968637046004812</v>
      </c>
      <c r="H582" s="346">
        <v>19.968637046004812</v>
      </c>
      <c r="I582" s="222">
        <v>22.712348668280857</v>
      </c>
    </row>
    <row r="583" spans="1:9" ht="15">
      <c r="A583" s="215" t="s">
        <v>718</v>
      </c>
      <c r="B583" s="215" t="s">
        <v>1419</v>
      </c>
      <c r="C583" s="347">
        <v>69698405</v>
      </c>
      <c r="D583" s="345" t="s">
        <v>1423</v>
      </c>
      <c r="E583" s="224">
        <v>45.5</v>
      </c>
      <c r="F583" s="220">
        <v>15.756460048426099</v>
      </c>
      <c r="G583" s="346">
        <v>19.968637046004812</v>
      </c>
      <c r="H583" s="346">
        <v>19.968637046004812</v>
      </c>
      <c r="I583" s="222">
        <v>22.712348668280857</v>
      </c>
    </row>
    <row r="584" spans="1:9" ht="15">
      <c r="A584" s="215" t="s">
        <v>718</v>
      </c>
      <c r="B584" s="215" t="s">
        <v>723</v>
      </c>
      <c r="C584" s="347">
        <v>68834991</v>
      </c>
      <c r="D584" s="345" t="s">
        <v>539</v>
      </c>
      <c r="E584" s="224">
        <v>55.59</v>
      </c>
      <c r="F584" s="220">
        <v>24.7355358449691</v>
      </c>
      <c r="G584" s="346">
        <v>28.498759052720647</v>
      </c>
      <c r="H584" s="346">
        <v>28.498759052720647</v>
      </c>
      <c r="I584" s="222">
        <v>30.883285696201689</v>
      </c>
    </row>
    <row r="585" spans="1:9" ht="15">
      <c r="A585" s="215" t="s">
        <v>718</v>
      </c>
      <c r="B585" s="215" t="s">
        <v>723</v>
      </c>
      <c r="C585" s="347">
        <v>68794428</v>
      </c>
      <c r="D585" s="345" t="s">
        <v>398</v>
      </c>
      <c r="E585" s="224">
        <v>55.59</v>
      </c>
      <c r="F585" s="220">
        <v>24.7355358449691</v>
      </c>
      <c r="G585" s="346">
        <v>28.498759052720647</v>
      </c>
      <c r="H585" s="346">
        <v>28.498759052720647</v>
      </c>
      <c r="I585" s="222">
        <v>30.883285696201689</v>
      </c>
    </row>
    <row r="586" spans="1:9" ht="15">
      <c r="A586" s="215" t="s">
        <v>718</v>
      </c>
      <c r="B586" s="215" t="s">
        <v>723</v>
      </c>
      <c r="C586" s="347">
        <v>68834997</v>
      </c>
      <c r="D586" s="345" t="s">
        <v>540</v>
      </c>
      <c r="E586" s="224">
        <v>55.59</v>
      </c>
      <c r="F586" s="220">
        <v>24.7355358449691</v>
      </c>
      <c r="G586" s="346">
        <v>28.498759052720647</v>
      </c>
      <c r="H586" s="346">
        <v>28.498759052720647</v>
      </c>
      <c r="I586" s="222">
        <v>30.883285696201689</v>
      </c>
    </row>
    <row r="587" spans="1:9" ht="15">
      <c r="A587" s="215" t="s">
        <v>718</v>
      </c>
      <c r="B587" s="215" t="s">
        <v>723</v>
      </c>
      <c r="C587" s="347">
        <v>68794432</v>
      </c>
      <c r="D587" s="345" t="s">
        <v>399</v>
      </c>
      <c r="E587" s="224">
        <v>55.59</v>
      </c>
      <c r="F587" s="220">
        <v>24.7355358449691</v>
      </c>
      <c r="G587" s="346">
        <v>28.498759052720647</v>
      </c>
      <c r="H587" s="346">
        <v>28.498759052720647</v>
      </c>
      <c r="I587" s="222">
        <v>30.883285696201689</v>
      </c>
    </row>
    <row r="588" spans="1:9" ht="15">
      <c r="A588" s="215" t="s">
        <v>718</v>
      </c>
      <c r="B588" s="215" t="s">
        <v>723</v>
      </c>
      <c r="C588" s="347">
        <v>68834993</v>
      </c>
      <c r="D588" s="345" t="s">
        <v>541</v>
      </c>
      <c r="E588" s="224">
        <v>55.59</v>
      </c>
      <c r="F588" s="220">
        <v>24.7355358449691</v>
      </c>
      <c r="G588" s="346">
        <v>28.498759052720647</v>
      </c>
      <c r="H588" s="346">
        <v>28.498759052720647</v>
      </c>
      <c r="I588" s="222">
        <v>30.883285696201689</v>
      </c>
    </row>
    <row r="589" spans="1:9" ht="15">
      <c r="A589" s="215" t="s">
        <v>718</v>
      </c>
      <c r="B589" s="215" t="s">
        <v>723</v>
      </c>
      <c r="C589" s="347">
        <v>68834995</v>
      </c>
      <c r="D589" s="345" t="s">
        <v>542</v>
      </c>
      <c r="E589" s="224">
        <v>55.59</v>
      </c>
      <c r="F589" s="220">
        <v>24.7355358449691</v>
      </c>
      <c r="G589" s="346">
        <v>28.498759052720647</v>
      </c>
      <c r="H589" s="346">
        <v>28.498759052720647</v>
      </c>
      <c r="I589" s="222">
        <v>30.883285696201689</v>
      </c>
    </row>
    <row r="590" spans="1:9" ht="15">
      <c r="A590" s="215" t="s">
        <v>718</v>
      </c>
      <c r="B590" s="215" t="s">
        <v>723</v>
      </c>
      <c r="C590" s="347">
        <v>68794434</v>
      </c>
      <c r="D590" s="345" t="s">
        <v>401</v>
      </c>
      <c r="E590" s="224">
        <v>55.59</v>
      </c>
      <c r="F590" s="220">
        <v>24.7355358449691</v>
      </c>
      <c r="G590" s="346">
        <v>28.498759052720647</v>
      </c>
      <c r="H590" s="346">
        <v>28.498759052720647</v>
      </c>
      <c r="I590" s="222">
        <v>30.883285696201689</v>
      </c>
    </row>
    <row r="591" spans="1:9" ht="15">
      <c r="A591" s="215" t="s">
        <v>718</v>
      </c>
      <c r="B591" s="215" t="s">
        <v>723</v>
      </c>
      <c r="C591" s="347">
        <v>68869159</v>
      </c>
      <c r="D591" s="345" t="s">
        <v>724</v>
      </c>
      <c r="E591" s="224">
        <v>55.59</v>
      </c>
      <c r="F591" s="220">
        <v>24.7355358449691</v>
      </c>
      <c r="G591" s="346">
        <v>28.498759052720647</v>
      </c>
      <c r="H591" s="346">
        <v>28.498759052720647</v>
      </c>
      <c r="I591" s="222">
        <v>30.883285696201689</v>
      </c>
    </row>
    <row r="592" spans="1:9" ht="15">
      <c r="A592" s="215" t="s">
        <v>718</v>
      </c>
      <c r="B592" s="215" t="s">
        <v>723</v>
      </c>
      <c r="C592" s="347">
        <v>68869161</v>
      </c>
      <c r="D592" s="345" t="s">
        <v>725</v>
      </c>
      <c r="E592" s="224">
        <v>55.59</v>
      </c>
      <c r="F592" s="220">
        <v>24.7355358449691</v>
      </c>
      <c r="G592" s="346">
        <v>28.498759052720647</v>
      </c>
      <c r="H592" s="346">
        <v>28.498759052720647</v>
      </c>
      <c r="I592" s="222">
        <v>30.883285696201689</v>
      </c>
    </row>
    <row r="593" spans="1:9" ht="15">
      <c r="A593" s="215" t="s">
        <v>718</v>
      </c>
      <c r="B593" s="215" t="s">
        <v>723</v>
      </c>
      <c r="C593" s="347">
        <v>68869163</v>
      </c>
      <c r="D593" s="345" t="s">
        <v>726</v>
      </c>
      <c r="E593" s="224">
        <v>55.59</v>
      </c>
      <c r="F593" s="220">
        <v>24.7355358449691</v>
      </c>
      <c r="G593" s="346">
        <v>28.498759052720647</v>
      </c>
      <c r="H593" s="346">
        <v>28.498759052720647</v>
      </c>
      <c r="I593" s="222">
        <v>30.883285696201689</v>
      </c>
    </row>
    <row r="594" spans="1:9" ht="15">
      <c r="A594" s="215" t="s">
        <v>718</v>
      </c>
      <c r="B594" s="215" t="s">
        <v>723</v>
      </c>
      <c r="C594" s="347">
        <v>68794430</v>
      </c>
      <c r="D594" s="345" t="s">
        <v>727</v>
      </c>
      <c r="E594" s="224">
        <v>55.59</v>
      </c>
      <c r="F594" s="220">
        <v>24.7355358449691</v>
      </c>
      <c r="G594" s="346">
        <v>28.498759052720647</v>
      </c>
      <c r="H594" s="346">
        <v>28.498759052720647</v>
      </c>
      <c r="I594" s="222">
        <v>30.883285696201689</v>
      </c>
    </row>
    <row r="595" spans="1:9" ht="15">
      <c r="A595" s="215" t="s">
        <v>718</v>
      </c>
      <c r="B595" s="215" t="s">
        <v>723</v>
      </c>
      <c r="C595" s="347">
        <v>69698496</v>
      </c>
      <c r="D595" s="345" t="s">
        <v>1424</v>
      </c>
      <c r="E595" s="224">
        <v>55.59</v>
      </c>
      <c r="F595" s="220">
        <v>24.7355358449691</v>
      </c>
      <c r="G595" s="346">
        <v>28.498759052720647</v>
      </c>
      <c r="H595" s="346">
        <v>28.498759052720647</v>
      </c>
      <c r="I595" s="222">
        <v>30.883285696201689</v>
      </c>
    </row>
    <row r="596" spans="1:9" ht="15">
      <c r="A596" s="215" t="s">
        <v>718</v>
      </c>
      <c r="B596" s="215" t="s">
        <v>723</v>
      </c>
      <c r="C596" s="347">
        <v>69698490</v>
      </c>
      <c r="D596" s="345" t="s">
        <v>1425</v>
      </c>
      <c r="E596" s="224">
        <v>55.59</v>
      </c>
      <c r="F596" s="220">
        <v>24.7355358449691</v>
      </c>
      <c r="G596" s="346">
        <v>28.498759052720647</v>
      </c>
      <c r="H596" s="346">
        <v>28.498759052720647</v>
      </c>
      <c r="I596" s="222">
        <v>30.883285696201689</v>
      </c>
    </row>
    <row r="597" spans="1:9" ht="15">
      <c r="A597" s="215" t="s">
        <v>718</v>
      </c>
      <c r="B597" s="215" t="s">
        <v>723</v>
      </c>
      <c r="C597" s="347">
        <v>69698488</v>
      </c>
      <c r="D597" s="345" t="s">
        <v>1426</v>
      </c>
      <c r="E597" s="224">
        <v>55.59</v>
      </c>
      <c r="F597" s="220">
        <v>24.7355358449691</v>
      </c>
      <c r="G597" s="346">
        <v>28.498759052720647</v>
      </c>
      <c r="H597" s="346">
        <v>28.498759052720647</v>
      </c>
      <c r="I597" s="222">
        <v>30.883285696201689</v>
      </c>
    </row>
    <row r="598" spans="1:9" ht="15">
      <c r="A598" s="215" t="s">
        <v>718</v>
      </c>
      <c r="B598" s="215" t="s">
        <v>723</v>
      </c>
      <c r="C598" s="347">
        <v>69698409</v>
      </c>
      <c r="D598" s="345" t="s">
        <v>1427</v>
      </c>
      <c r="E598" s="224">
        <v>55.59</v>
      </c>
      <c r="F598" s="220">
        <v>24.7355358449691</v>
      </c>
      <c r="G598" s="346">
        <v>28.498759052720647</v>
      </c>
      <c r="H598" s="346">
        <v>28.498759052720647</v>
      </c>
      <c r="I598" s="222">
        <v>30.883285696201689</v>
      </c>
    </row>
    <row r="599" spans="1:9" ht="15">
      <c r="A599" s="215" t="s">
        <v>718</v>
      </c>
      <c r="B599" s="215" t="s">
        <v>723</v>
      </c>
      <c r="C599" s="347">
        <v>69698464</v>
      </c>
      <c r="D599" s="345" t="s">
        <v>1428</v>
      </c>
      <c r="E599" s="224">
        <v>55.59</v>
      </c>
      <c r="F599" s="220">
        <v>24.7355358449691</v>
      </c>
      <c r="G599" s="346">
        <v>28.498759052720647</v>
      </c>
      <c r="H599" s="346">
        <v>28.498759052720647</v>
      </c>
      <c r="I599" s="222">
        <v>30.883285696201689</v>
      </c>
    </row>
    <row r="600" spans="1:9" ht="15">
      <c r="A600" s="215" t="s">
        <v>718</v>
      </c>
      <c r="B600" s="215" t="s">
        <v>723</v>
      </c>
      <c r="C600" s="347">
        <v>69698401</v>
      </c>
      <c r="D600" s="345" t="s">
        <v>1429</v>
      </c>
      <c r="E600" s="224">
        <v>55.59</v>
      </c>
      <c r="F600" s="220">
        <v>24.7355358449691</v>
      </c>
      <c r="G600" s="346">
        <v>28.498759052720647</v>
      </c>
      <c r="H600" s="346">
        <v>28.498759052720647</v>
      </c>
      <c r="I600" s="222">
        <v>30.883285696201689</v>
      </c>
    </row>
    <row r="601" spans="1:9" ht="15">
      <c r="A601" s="215" t="s">
        <v>718</v>
      </c>
      <c r="B601" s="215" t="s">
        <v>723</v>
      </c>
      <c r="C601" s="347">
        <v>69698403</v>
      </c>
      <c r="D601" s="345" t="s">
        <v>1430</v>
      </c>
      <c r="E601" s="224">
        <v>55.59</v>
      </c>
      <c r="F601" s="220">
        <v>24.7355358449691</v>
      </c>
      <c r="G601" s="346">
        <v>28.498759052720647</v>
      </c>
      <c r="H601" s="346">
        <v>28.498759052720647</v>
      </c>
      <c r="I601" s="222">
        <v>30.883285696201689</v>
      </c>
    </row>
    <row r="602" spans="1:9" ht="15">
      <c r="A602" s="215" t="s">
        <v>718</v>
      </c>
      <c r="B602" s="215" t="s">
        <v>728</v>
      </c>
      <c r="C602" s="347">
        <v>67984545</v>
      </c>
      <c r="D602" s="345" t="s">
        <v>211</v>
      </c>
      <c r="E602" s="224">
        <v>66.900000000000006</v>
      </c>
      <c r="F602" s="220">
        <v>2.5579891432617599</v>
      </c>
      <c r="G602" s="346">
        <v>7.4300896860986736</v>
      </c>
      <c r="H602" s="346">
        <v>7.4300896860986736</v>
      </c>
      <c r="I602" s="222">
        <v>10.369955156950683</v>
      </c>
    </row>
    <row r="603" spans="1:9" ht="15">
      <c r="A603" s="215" t="s">
        <v>718</v>
      </c>
      <c r="B603" s="215" t="s">
        <v>729</v>
      </c>
      <c r="C603" s="347">
        <v>68794441</v>
      </c>
      <c r="D603" s="345" t="s">
        <v>586</v>
      </c>
      <c r="E603" s="224">
        <v>77.81</v>
      </c>
      <c r="F603" s="220">
        <v>23.111559115900398</v>
      </c>
      <c r="G603" s="346">
        <v>26.955981160105335</v>
      </c>
      <c r="H603" s="346">
        <v>26.955981160105335</v>
      </c>
      <c r="I603" s="222">
        <v>29.241481313673678</v>
      </c>
    </row>
    <row r="604" spans="1:9" ht="15">
      <c r="A604" s="215" t="s">
        <v>718</v>
      </c>
      <c r="B604" s="215" t="s">
        <v>729</v>
      </c>
      <c r="C604" s="347">
        <v>68794443</v>
      </c>
      <c r="D604" s="345" t="s">
        <v>587</v>
      </c>
      <c r="E604" s="224">
        <v>77.81</v>
      </c>
      <c r="F604" s="220">
        <v>23.111559115900398</v>
      </c>
      <c r="G604" s="346">
        <v>26.955981160105335</v>
      </c>
      <c r="H604" s="346">
        <v>26.955981160105335</v>
      </c>
      <c r="I604" s="222">
        <v>29.241481313673678</v>
      </c>
    </row>
    <row r="605" spans="1:9" ht="15">
      <c r="A605" s="215" t="s">
        <v>718</v>
      </c>
      <c r="B605" s="215" t="s">
        <v>729</v>
      </c>
      <c r="C605" s="347">
        <v>68794439</v>
      </c>
      <c r="D605" s="345" t="s">
        <v>588</v>
      </c>
      <c r="E605" s="224">
        <v>77.81</v>
      </c>
      <c r="F605" s="220">
        <v>23.111559115900398</v>
      </c>
      <c r="G605" s="346">
        <v>26.955981160105335</v>
      </c>
      <c r="H605" s="346">
        <v>26.955981160105335</v>
      </c>
      <c r="I605" s="222">
        <v>29.241481313673678</v>
      </c>
    </row>
    <row r="606" spans="1:9" ht="15">
      <c r="A606" s="215" t="s">
        <v>718</v>
      </c>
      <c r="B606" s="215" t="s">
        <v>729</v>
      </c>
      <c r="C606" s="347">
        <v>68869169</v>
      </c>
      <c r="D606" s="345" t="s">
        <v>730</v>
      </c>
      <c r="E606" s="224">
        <v>77.81</v>
      </c>
      <c r="F606" s="220">
        <v>23.111559115900398</v>
      </c>
      <c r="G606" s="346">
        <v>26.955981160105335</v>
      </c>
      <c r="H606" s="346">
        <v>26.955981160105335</v>
      </c>
      <c r="I606" s="222">
        <v>29.241481313673678</v>
      </c>
    </row>
    <row r="607" spans="1:9" ht="15">
      <c r="A607" s="215" t="s">
        <v>718</v>
      </c>
      <c r="B607" s="215" t="s">
        <v>731</v>
      </c>
      <c r="C607" s="347">
        <v>68864668</v>
      </c>
      <c r="D607" s="345" t="s">
        <v>589</v>
      </c>
      <c r="E607" s="224">
        <v>71.81</v>
      </c>
      <c r="F607" s="220">
        <v>0</v>
      </c>
      <c r="G607" s="346">
        <v>0</v>
      </c>
      <c r="H607" s="346">
        <v>0</v>
      </c>
      <c r="I607" s="222">
        <v>0</v>
      </c>
    </row>
    <row r="608" spans="1:9" ht="15.75" thickBot="1">
      <c r="A608" s="215" t="s">
        <v>718</v>
      </c>
      <c r="B608" s="215" t="s">
        <v>731</v>
      </c>
      <c r="C608" s="347">
        <v>69698387</v>
      </c>
      <c r="D608" s="345" t="s">
        <v>1431</v>
      </c>
      <c r="E608" s="224">
        <v>71.81</v>
      </c>
      <c r="F608" s="220">
        <v>0</v>
      </c>
      <c r="G608" s="346">
        <v>0</v>
      </c>
      <c r="H608" s="346">
        <v>0</v>
      </c>
      <c r="I608" s="222">
        <v>0</v>
      </c>
    </row>
    <row r="609" spans="1:9" ht="15.75" thickBot="1">
      <c r="A609" s="236"/>
      <c r="B609" s="236"/>
      <c r="C609" s="237"/>
      <c r="D609" s="238"/>
      <c r="E609" s="239"/>
      <c r="F609" s="239"/>
      <c r="G609" s="239"/>
      <c r="H609" s="239"/>
      <c r="I609" s="239"/>
    </row>
    <row r="610" spans="1:9" ht="15">
      <c r="A610" s="215" t="s">
        <v>718</v>
      </c>
      <c r="B610" s="215" t="s">
        <v>737</v>
      </c>
      <c r="C610" s="347">
        <v>68829207</v>
      </c>
      <c r="D610" s="345" t="s">
        <v>611</v>
      </c>
      <c r="E610" s="224">
        <v>59.17</v>
      </c>
      <c r="F610" s="220">
        <v>0</v>
      </c>
      <c r="G610" s="346">
        <v>0</v>
      </c>
      <c r="H610" s="346">
        <v>0</v>
      </c>
      <c r="I610" s="222">
        <v>0</v>
      </c>
    </row>
    <row r="611" spans="1:9" ht="15">
      <c r="A611" s="215" t="s">
        <v>718</v>
      </c>
      <c r="B611" s="215" t="s">
        <v>737</v>
      </c>
      <c r="C611" s="347">
        <v>68829209</v>
      </c>
      <c r="D611" s="345" t="s">
        <v>612</v>
      </c>
      <c r="E611" s="224">
        <v>59.17</v>
      </c>
      <c r="F611" s="220">
        <v>0</v>
      </c>
      <c r="G611" s="346">
        <v>0</v>
      </c>
      <c r="H611" s="346">
        <v>0</v>
      </c>
      <c r="I611" s="222">
        <v>0</v>
      </c>
    </row>
    <row r="612" spans="1:9" ht="15">
      <c r="A612" s="215" t="s">
        <v>718</v>
      </c>
      <c r="B612" s="215" t="s">
        <v>737</v>
      </c>
      <c r="C612" s="347">
        <v>68829220</v>
      </c>
      <c r="D612" s="345" t="s">
        <v>613</v>
      </c>
      <c r="E612" s="224">
        <v>59.17</v>
      </c>
      <c r="F612" s="220">
        <v>0</v>
      </c>
      <c r="G612" s="346">
        <v>0</v>
      </c>
      <c r="H612" s="346">
        <v>0</v>
      </c>
      <c r="I612" s="222">
        <v>0</v>
      </c>
    </row>
    <row r="613" spans="1:9" ht="15">
      <c r="A613" s="215" t="s">
        <v>718</v>
      </c>
      <c r="B613" s="215" t="s">
        <v>739</v>
      </c>
      <c r="C613" s="347">
        <v>68867555</v>
      </c>
      <c r="D613" s="345" t="s">
        <v>615</v>
      </c>
      <c r="E613" s="224">
        <v>50.05</v>
      </c>
      <c r="F613" s="220">
        <v>0</v>
      </c>
      <c r="G613" s="346">
        <v>0</v>
      </c>
      <c r="H613" s="346">
        <v>0</v>
      </c>
      <c r="I613" s="222">
        <v>0</v>
      </c>
    </row>
    <row r="614" spans="1:9" ht="15">
      <c r="A614" s="215" t="s">
        <v>718</v>
      </c>
      <c r="B614" s="215" t="s">
        <v>739</v>
      </c>
      <c r="C614" s="347">
        <v>68867553</v>
      </c>
      <c r="D614" s="345" t="s">
        <v>616</v>
      </c>
      <c r="E614" s="224">
        <v>50.05</v>
      </c>
      <c r="F614" s="220">
        <v>0</v>
      </c>
      <c r="G614" s="346">
        <v>0</v>
      </c>
      <c r="H614" s="346">
        <v>0</v>
      </c>
      <c r="I614" s="222">
        <v>0</v>
      </c>
    </row>
    <row r="615" spans="1:9" ht="15.75" thickBot="1">
      <c r="A615" s="215" t="s">
        <v>718</v>
      </c>
      <c r="B615" s="215" t="s">
        <v>740</v>
      </c>
      <c r="C615" s="347">
        <v>68867561</v>
      </c>
      <c r="D615" s="345" t="s">
        <v>566</v>
      </c>
      <c r="E615" s="224">
        <v>49.71</v>
      </c>
      <c r="F615" s="220">
        <v>0</v>
      </c>
      <c r="G615" s="346">
        <v>0</v>
      </c>
      <c r="H615" s="346">
        <v>0</v>
      </c>
      <c r="I615" s="222">
        <v>0</v>
      </c>
    </row>
    <row r="616" spans="1:9" ht="15.75" thickBot="1">
      <c r="A616" s="236"/>
      <c r="B616" s="236"/>
      <c r="C616" s="237"/>
      <c r="D616" s="238"/>
      <c r="E616" s="239"/>
      <c r="F616" s="239"/>
      <c r="G616" s="239"/>
      <c r="H616" s="239"/>
      <c r="I616" s="239"/>
    </row>
    <row r="617" spans="1:9" ht="15">
      <c r="A617" s="215" t="s">
        <v>741</v>
      </c>
      <c r="B617" s="215" t="s">
        <v>742</v>
      </c>
      <c r="C617" s="347">
        <v>67933782</v>
      </c>
      <c r="D617" s="345" t="s">
        <v>745</v>
      </c>
      <c r="E617" s="224">
        <v>55.29</v>
      </c>
      <c r="F617" s="220">
        <v>24.92</v>
      </c>
      <c r="G617" s="346">
        <v>30.930000000000003</v>
      </c>
      <c r="H617" s="346">
        <v>30.930000000000003</v>
      </c>
      <c r="I617" s="222">
        <v>32.07</v>
      </c>
    </row>
    <row r="618" spans="1:9" ht="15">
      <c r="A618" s="215" t="s">
        <v>741</v>
      </c>
      <c r="B618" s="215" t="s">
        <v>742</v>
      </c>
      <c r="C618" s="347">
        <v>67933790</v>
      </c>
      <c r="D618" s="345" t="s">
        <v>746</v>
      </c>
      <c r="E618" s="224">
        <v>55.29</v>
      </c>
      <c r="F618" s="220">
        <v>24.92</v>
      </c>
      <c r="G618" s="346">
        <v>30.930000000000003</v>
      </c>
      <c r="H618" s="346">
        <v>30.930000000000003</v>
      </c>
      <c r="I618" s="222">
        <v>32.07</v>
      </c>
    </row>
    <row r="619" spans="1:9" ht="15">
      <c r="A619" s="215" t="s">
        <v>741</v>
      </c>
      <c r="B619" s="215" t="s">
        <v>742</v>
      </c>
      <c r="C619" s="347">
        <v>67933784</v>
      </c>
      <c r="D619" s="345" t="s">
        <v>413</v>
      </c>
      <c r="E619" s="224">
        <v>55.29</v>
      </c>
      <c r="F619" s="220">
        <v>24.92</v>
      </c>
      <c r="G619" s="346">
        <v>30.930000000000003</v>
      </c>
      <c r="H619" s="346">
        <v>30.930000000000003</v>
      </c>
      <c r="I619" s="222">
        <v>32.07</v>
      </c>
    </row>
    <row r="620" spans="1:9" ht="15">
      <c r="A620" s="215" t="s">
        <v>741</v>
      </c>
      <c r="B620" s="215" t="s">
        <v>742</v>
      </c>
      <c r="C620" s="347">
        <v>67933780</v>
      </c>
      <c r="D620" s="345" t="s">
        <v>747</v>
      </c>
      <c r="E620" s="224">
        <v>55.29</v>
      </c>
      <c r="F620" s="220">
        <v>24.92</v>
      </c>
      <c r="G620" s="346">
        <v>30.930000000000003</v>
      </c>
      <c r="H620" s="346">
        <v>30.930000000000003</v>
      </c>
      <c r="I620" s="222">
        <v>32.07</v>
      </c>
    </row>
    <row r="621" spans="1:9" ht="15">
      <c r="A621" s="215" t="s">
        <v>741</v>
      </c>
      <c r="B621" s="215" t="s">
        <v>749</v>
      </c>
      <c r="C621" s="347">
        <v>21122128</v>
      </c>
      <c r="D621" s="345" t="s">
        <v>752</v>
      </c>
      <c r="E621" s="224">
        <v>54.8</v>
      </c>
      <c r="F621" s="220">
        <v>32.5</v>
      </c>
      <c r="G621" s="346">
        <v>37.82</v>
      </c>
      <c r="H621" s="346">
        <v>37.82</v>
      </c>
      <c r="I621" s="222">
        <v>40.270000000000003</v>
      </c>
    </row>
    <row r="622" spans="1:9" ht="15">
      <c r="A622" s="215" t="s">
        <v>741</v>
      </c>
      <c r="B622" s="215" t="s">
        <v>749</v>
      </c>
      <c r="C622" s="347">
        <v>21122152</v>
      </c>
      <c r="D622" s="345" t="s">
        <v>753</v>
      </c>
      <c r="E622" s="224">
        <v>54.8</v>
      </c>
      <c r="F622" s="220">
        <v>32.5</v>
      </c>
      <c r="G622" s="346">
        <v>37.82</v>
      </c>
      <c r="H622" s="346">
        <v>37.82</v>
      </c>
      <c r="I622" s="222">
        <v>40.270000000000003</v>
      </c>
    </row>
    <row r="623" spans="1:9" ht="15.75" thickBot="1">
      <c r="A623" s="215" t="s">
        <v>741</v>
      </c>
      <c r="B623" s="215" t="s">
        <v>749</v>
      </c>
      <c r="C623" s="347">
        <v>21122153</v>
      </c>
      <c r="D623" s="345" t="s">
        <v>754</v>
      </c>
      <c r="E623" s="224">
        <v>54.8</v>
      </c>
      <c r="F623" s="220">
        <v>32.5</v>
      </c>
      <c r="G623" s="346">
        <v>37.82</v>
      </c>
      <c r="H623" s="346">
        <v>37.82</v>
      </c>
      <c r="I623" s="222">
        <v>40.270000000000003</v>
      </c>
    </row>
    <row r="624" spans="1:9" ht="15">
      <c r="B624" s="361" t="s">
        <v>1434</v>
      </c>
      <c r="C624" s="358">
        <v>70007538</v>
      </c>
      <c r="D624" s="359" t="s">
        <v>1433</v>
      </c>
      <c r="E624" s="371">
        <v>88.98</v>
      </c>
      <c r="F624" s="360">
        <v>0</v>
      </c>
      <c r="G624" s="360">
        <v>0</v>
      </c>
    </row>
    <row r="625" spans="2:7" ht="15">
      <c r="B625" s="361" t="s">
        <v>1434</v>
      </c>
      <c r="C625" s="362">
        <v>20028598</v>
      </c>
      <c r="D625" s="363" t="s">
        <v>1435</v>
      </c>
      <c r="E625" s="371">
        <v>223.28</v>
      </c>
      <c r="F625" s="360">
        <v>0</v>
      </c>
      <c r="G625" s="360">
        <v>0</v>
      </c>
    </row>
    <row r="626" spans="2:7" ht="15">
      <c r="B626" s="361"/>
      <c r="C626" s="362">
        <v>68488497</v>
      </c>
      <c r="D626" s="363" t="s">
        <v>1436</v>
      </c>
      <c r="E626" s="371">
        <v>223.28</v>
      </c>
      <c r="F626" s="360">
        <v>0</v>
      </c>
      <c r="G626" s="364"/>
    </row>
    <row r="627" spans="2:7" ht="15">
      <c r="B627" s="361" t="s">
        <v>1437</v>
      </c>
      <c r="C627" s="362">
        <v>67073578</v>
      </c>
      <c r="D627" s="363" t="s">
        <v>1438</v>
      </c>
      <c r="E627" s="371">
        <v>51.07</v>
      </c>
      <c r="F627" s="364">
        <v>12.39</v>
      </c>
      <c r="G627" s="364">
        <v>12.389999999999999</v>
      </c>
    </row>
    <row r="628" spans="2:7" ht="15">
      <c r="B628" s="361" t="s">
        <v>1437</v>
      </c>
      <c r="C628" s="362">
        <v>67073576</v>
      </c>
      <c r="D628" s="363" t="s">
        <v>1439</v>
      </c>
      <c r="E628" s="371">
        <v>51.07</v>
      </c>
      <c r="F628" s="364">
        <v>12.39</v>
      </c>
      <c r="G628" s="364">
        <v>12.389999999999999</v>
      </c>
    </row>
    <row r="629" spans="2:7" ht="15">
      <c r="B629" s="361" t="s">
        <v>1437</v>
      </c>
      <c r="C629" s="362">
        <v>67073580</v>
      </c>
      <c r="D629" s="363" t="s">
        <v>1440</v>
      </c>
      <c r="E629" s="371">
        <v>51.07</v>
      </c>
      <c r="F629" s="364">
        <v>12.39</v>
      </c>
      <c r="G629" s="364">
        <v>12.389999999999999</v>
      </c>
    </row>
    <row r="630" spans="2:7" ht="15">
      <c r="B630" s="361" t="s">
        <v>1437</v>
      </c>
      <c r="C630" s="362">
        <v>68505411</v>
      </c>
      <c r="D630" s="363" t="s">
        <v>1440</v>
      </c>
      <c r="E630" s="371">
        <v>51.07</v>
      </c>
      <c r="F630" s="364">
        <v>12.39</v>
      </c>
      <c r="G630" s="364">
        <v>12.389999999999999</v>
      </c>
    </row>
    <row r="631" spans="2:7" ht="15">
      <c r="B631" s="361" t="s">
        <v>1441</v>
      </c>
      <c r="C631" s="362">
        <v>68505409</v>
      </c>
      <c r="D631" s="363" t="s">
        <v>1439</v>
      </c>
      <c r="E631" s="371">
        <v>51.07</v>
      </c>
      <c r="F631" s="364">
        <v>12.39</v>
      </c>
      <c r="G631" s="364">
        <v>24.48</v>
      </c>
    </row>
    <row r="632" spans="2:7" ht="15">
      <c r="B632" s="361" t="s">
        <v>1441</v>
      </c>
      <c r="C632" s="362">
        <v>68505415</v>
      </c>
      <c r="D632" s="363" t="s">
        <v>1442</v>
      </c>
      <c r="E632" s="371">
        <v>131.53</v>
      </c>
      <c r="F632" s="364">
        <v>24.48</v>
      </c>
      <c r="G632" s="364">
        <v>24.48</v>
      </c>
    </row>
    <row r="633" spans="2:7" ht="15">
      <c r="B633" s="361" t="s">
        <v>1444</v>
      </c>
      <c r="C633" s="362">
        <v>68505419</v>
      </c>
      <c r="D633" s="363" t="s">
        <v>1443</v>
      </c>
      <c r="E633" s="371">
        <v>131.53</v>
      </c>
      <c r="F633" s="364">
        <v>24.48</v>
      </c>
      <c r="G633" s="364">
        <v>5</v>
      </c>
    </row>
    <row r="634" spans="2:7" ht="15">
      <c r="B634" s="365" t="s">
        <v>1446</v>
      </c>
      <c r="C634" s="362">
        <v>68451466</v>
      </c>
      <c r="D634" s="363" t="s">
        <v>1445</v>
      </c>
      <c r="E634" s="371">
        <v>115.46</v>
      </c>
      <c r="F634" s="364">
        <v>5</v>
      </c>
      <c r="G634" s="368">
        <v>13.65</v>
      </c>
    </row>
    <row r="635" spans="2:7" ht="15">
      <c r="B635" s="365" t="s">
        <v>1446</v>
      </c>
      <c r="C635" s="366">
        <v>68361342</v>
      </c>
      <c r="D635" s="367" t="s">
        <v>1447</v>
      </c>
      <c r="E635" s="371">
        <v>151.88999999999999</v>
      </c>
      <c r="F635" s="368">
        <v>13.65</v>
      </c>
      <c r="G635" s="368">
        <v>13.65</v>
      </c>
    </row>
    <row r="636" spans="2:7" ht="15">
      <c r="B636" s="365" t="s">
        <v>1446</v>
      </c>
      <c r="C636" s="366">
        <v>68360635</v>
      </c>
      <c r="D636" s="367" t="s">
        <v>1448</v>
      </c>
      <c r="E636" s="371">
        <v>151.88999999999999</v>
      </c>
      <c r="F636" s="368">
        <v>13.65</v>
      </c>
      <c r="G636" s="368">
        <v>13.65</v>
      </c>
    </row>
    <row r="637" spans="2:7" ht="15">
      <c r="B637" s="365" t="s">
        <v>1446</v>
      </c>
      <c r="C637" s="366">
        <v>68505404</v>
      </c>
      <c r="D637" s="367" t="s">
        <v>1449</v>
      </c>
      <c r="E637" s="371">
        <v>151.88999999999999</v>
      </c>
      <c r="F637" s="368">
        <v>13.65</v>
      </c>
      <c r="G637" s="368">
        <v>13.65</v>
      </c>
    </row>
    <row r="638" spans="2:7" ht="15">
      <c r="B638" s="365" t="s">
        <v>1446</v>
      </c>
      <c r="C638" s="366">
        <v>68505402</v>
      </c>
      <c r="D638" s="367" t="s">
        <v>1450</v>
      </c>
      <c r="E638" s="371">
        <v>151.88999999999999</v>
      </c>
      <c r="F638" s="368">
        <v>13.65</v>
      </c>
      <c r="G638" s="368">
        <v>13.65</v>
      </c>
    </row>
    <row r="639" spans="2:7" ht="15">
      <c r="B639" s="361" t="s">
        <v>1452</v>
      </c>
      <c r="C639" s="366">
        <v>67235195</v>
      </c>
      <c r="D639" s="367" t="s">
        <v>1451</v>
      </c>
      <c r="E639" s="371">
        <v>151.88999999999999</v>
      </c>
      <c r="F639" s="368">
        <v>13.65</v>
      </c>
      <c r="G639" s="364">
        <v>29.65</v>
      </c>
    </row>
    <row r="640" spans="2:7" ht="15">
      <c r="B640" s="361" t="s">
        <v>1452</v>
      </c>
      <c r="C640" s="362">
        <v>68488509</v>
      </c>
      <c r="D640" s="363" t="s">
        <v>1453</v>
      </c>
      <c r="E640" s="371">
        <v>209.75</v>
      </c>
      <c r="F640" s="364">
        <v>29.65</v>
      </c>
      <c r="G640" s="364">
        <v>29.65</v>
      </c>
    </row>
    <row r="641" spans="2:7" ht="15">
      <c r="B641" s="361" t="s">
        <v>1455</v>
      </c>
      <c r="C641" s="362">
        <v>68878292</v>
      </c>
      <c r="D641" s="363" t="s">
        <v>1454</v>
      </c>
      <c r="E641" s="371">
        <v>209.75</v>
      </c>
      <c r="F641" s="364">
        <v>29.65</v>
      </c>
      <c r="G641" s="364">
        <v>15</v>
      </c>
    </row>
    <row r="642" spans="2:7" ht="15">
      <c r="B642" s="361" t="s">
        <v>1455</v>
      </c>
      <c r="C642" s="362">
        <v>68878298</v>
      </c>
      <c r="D642" s="363" t="s">
        <v>1456</v>
      </c>
      <c r="E642" s="371">
        <v>219.26</v>
      </c>
      <c r="F642" s="364">
        <v>15</v>
      </c>
      <c r="G642" s="364">
        <v>15</v>
      </c>
    </row>
    <row r="643" spans="2:7" ht="15">
      <c r="B643" s="361" t="s">
        <v>1455</v>
      </c>
      <c r="C643" s="362">
        <v>67748061</v>
      </c>
      <c r="D643" s="363" t="s">
        <v>1457</v>
      </c>
      <c r="E643" s="371">
        <v>219.26</v>
      </c>
      <c r="F643" s="364">
        <v>15</v>
      </c>
      <c r="G643" s="364">
        <v>15</v>
      </c>
    </row>
    <row r="644" spans="2:7" ht="15">
      <c r="B644" s="361" t="s">
        <v>1455</v>
      </c>
      <c r="C644" s="362">
        <v>68373854</v>
      </c>
      <c r="D644" s="363" t="s">
        <v>1458</v>
      </c>
      <c r="E644" s="371">
        <v>219.26</v>
      </c>
      <c r="F644" s="364">
        <v>15</v>
      </c>
      <c r="G644" s="364">
        <v>15</v>
      </c>
    </row>
    <row r="645" spans="2:7" ht="15">
      <c r="B645" s="361"/>
      <c r="C645" s="362">
        <v>68488501</v>
      </c>
      <c r="D645" s="363" t="s">
        <v>1459</v>
      </c>
      <c r="E645" s="371">
        <v>219.26</v>
      </c>
      <c r="F645" s="364">
        <v>15</v>
      </c>
      <c r="G645" s="364"/>
    </row>
    <row r="646" spans="2:7" ht="15">
      <c r="B646" s="361" t="s">
        <v>1460</v>
      </c>
      <c r="C646" s="366">
        <v>68372619</v>
      </c>
      <c r="D646" s="367" t="s">
        <v>1461</v>
      </c>
      <c r="E646" s="371">
        <v>51.07</v>
      </c>
      <c r="F646" s="368">
        <v>12.39</v>
      </c>
      <c r="G646" s="364">
        <v>12.389999999999999</v>
      </c>
    </row>
    <row r="647" spans="2:7" ht="15">
      <c r="B647" s="365" t="s">
        <v>1463</v>
      </c>
      <c r="C647" s="362">
        <v>69587708</v>
      </c>
      <c r="D647" s="363" t="s">
        <v>1462</v>
      </c>
      <c r="E647" s="371">
        <v>51.07</v>
      </c>
      <c r="F647" s="364">
        <v>12.39</v>
      </c>
      <c r="G647" s="368">
        <v>27</v>
      </c>
    </row>
    <row r="648" spans="2:7" ht="15">
      <c r="B648" s="361" t="s">
        <v>1463</v>
      </c>
      <c r="C648" s="366">
        <v>68505421</v>
      </c>
      <c r="D648" s="367" t="s">
        <v>1464</v>
      </c>
      <c r="E648" s="371">
        <v>143.29</v>
      </c>
      <c r="F648" s="368">
        <v>27</v>
      </c>
      <c r="G648" s="364">
        <v>27</v>
      </c>
    </row>
    <row r="649" spans="2:7" ht="15">
      <c r="B649" s="361"/>
      <c r="C649" s="362">
        <v>69587706</v>
      </c>
      <c r="D649" s="363" t="s">
        <v>1465</v>
      </c>
      <c r="E649" s="371">
        <v>143.36000000000001</v>
      </c>
      <c r="F649" s="364">
        <v>27</v>
      </c>
      <c r="G649" s="368"/>
    </row>
    <row r="650" spans="2:7" ht="15">
      <c r="B650" s="365" t="s">
        <v>1466</v>
      </c>
      <c r="C650" s="366">
        <v>68174117</v>
      </c>
      <c r="D650" s="367" t="s">
        <v>1467</v>
      </c>
      <c r="E650" s="371">
        <v>76.02</v>
      </c>
      <c r="F650" s="368">
        <v>21</v>
      </c>
      <c r="G650" s="368">
        <v>21</v>
      </c>
    </row>
    <row r="651" spans="2:7" ht="15">
      <c r="B651" s="361" t="s">
        <v>1469</v>
      </c>
      <c r="C651" s="366">
        <v>68174113</v>
      </c>
      <c r="D651" s="367" t="s">
        <v>1468</v>
      </c>
      <c r="E651" s="371">
        <v>76.02</v>
      </c>
      <c r="F651" s="368">
        <v>21</v>
      </c>
      <c r="G651" s="364">
        <v>22.9</v>
      </c>
    </row>
    <row r="652" spans="2:7" ht="15">
      <c r="B652" s="361" t="s">
        <v>1469</v>
      </c>
      <c r="C652" s="362">
        <v>68865016</v>
      </c>
      <c r="D652" s="363" t="s">
        <v>1470</v>
      </c>
      <c r="E652" s="371">
        <v>103.4</v>
      </c>
      <c r="F652" s="364">
        <v>22.9</v>
      </c>
      <c r="G652" s="364">
        <v>22.9</v>
      </c>
    </row>
    <row r="653" spans="2:7" ht="15">
      <c r="B653" s="361" t="s">
        <v>1469</v>
      </c>
      <c r="C653" s="362">
        <v>68865013</v>
      </c>
      <c r="D653" s="363" t="s">
        <v>1471</v>
      </c>
      <c r="E653" s="371">
        <v>103.4</v>
      </c>
      <c r="F653" s="364">
        <v>22.9</v>
      </c>
      <c r="G653" s="364">
        <v>22.9</v>
      </c>
    </row>
    <row r="654" spans="2:7" ht="15">
      <c r="B654" s="361" t="s">
        <v>1469</v>
      </c>
      <c r="C654" s="362">
        <v>67663918</v>
      </c>
      <c r="D654" s="363" t="s">
        <v>1472</v>
      </c>
      <c r="E654" s="371">
        <v>103.4</v>
      </c>
      <c r="F654" s="364">
        <v>22.9</v>
      </c>
      <c r="G654" s="364">
        <v>22.9</v>
      </c>
    </row>
    <row r="655" spans="2:7" ht="15">
      <c r="B655" s="361" t="s">
        <v>1469</v>
      </c>
      <c r="C655" s="362">
        <v>67662625</v>
      </c>
      <c r="D655" s="363" t="s">
        <v>1473</v>
      </c>
      <c r="E655" s="371">
        <v>103.4</v>
      </c>
      <c r="F655" s="364">
        <v>22.9</v>
      </c>
      <c r="G655" s="364">
        <v>22.9</v>
      </c>
    </row>
    <row r="656" spans="2:7" ht="15">
      <c r="B656" s="361" t="s">
        <v>1469</v>
      </c>
      <c r="C656" s="362">
        <v>67662631</v>
      </c>
      <c r="D656" s="363" t="s">
        <v>1474</v>
      </c>
      <c r="E656" s="371">
        <v>103.4</v>
      </c>
      <c r="F656" s="364">
        <v>22.9</v>
      </c>
      <c r="G656" s="364">
        <v>22.9</v>
      </c>
    </row>
    <row r="657" spans="2:7" ht="15">
      <c r="B657" s="361" t="s">
        <v>1469</v>
      </c>
      <c r="C657" s="362">
        <v>67663082</v>
      </c>
      <c r="D657" s="363" t="s">
        <v>1475</v>
      </c>
      <c r="E657" s="371">
        <v>103.4</v>
      </c>
      <c r="F657" s="364">
        <v>22.9</v>
      </c>
      <c r="G657" s="364">
        <v>22.9</v>
      </c>
    </row>
    <row r="658" spans="2:7" ht="15">
      <c r="B658" s="365" t="s">
        <v>1477</v>
      </c>
      <c r="C658" s="362">
        <v>68680432</v>
      </c>
      <c r="D658" s="363" t="s">
        <v>1476</v>
      </c>
      <c r="E658" s="371">
        <v>103.4</v>
      </c>
      <c r="F658" s="364">
        <v>22.9</v>
      </c>
      <c r="G658" s="368">
        <v>24</v>
      </c>
    </row>
    <row r="659" spans="2:7" ht="15">
      <c r="B659" s="365" t="s">
        <v>1479</v>
      </c>
      <c r="C659" s="366">
        <v>68372623</v>
      </c>
      <c r="D659" s="367" t="s">
        <v>1478</v>
      </c>
      <c r="E659" s="371">
        <v>125.71</v>
      </c>
      <c r="F659" s="368">
        <v>24</v>
      </c>
      <c r="G659" s="368">
        <v>15.35</v>
      </c>
    </row>
    <row r="660" spans="2:7" ht="15">
      <c r="B660" s="365" t="s">
        <v>1479</v>
      </c>
      <c r="C660" s="366">
        <v>68441732</v>
      </c>
      <c r="D660" s="367" t="s">
        <v>1480</v>
      </c>
      <c r="E660" s="371">
        <v>66.61</v>
      </c>
      <c r="F660" s="368">
        <v>15.35</v>
      </c>
      <c r="G660" s="368">
        <v>15.35</v>
      </c>
    </row>
    <row r="661" spans="2:7" ht="15">
      <c r="B661" s="365" t="s">
        <v>1479</v>
      </c>
      <c r="C661" s="366">
        <v>68441730</v>
      </c>
      <c r="D661" s="367" t="s">
        <v>1481</v>
      </c>
      <c r="E661" s="371">
        <v>66.61</v>
      </c>
      <c r="F661" s="368">
        <v>15.35</v>
      </c>
      <c r="G661" s="368">
        <v>15.35</v>
      </c>
    </row>
    <row r="662" spans="2:7" ht="15">
      <c r="B662" s="365" t="s">
        <v>1479</v>
      </c>
      <c r="C662" s="366">
        <v>68441734</v>
      </c>
      <c r="D662" s="367" t="s">
        <v>1482</v>
      </c>
      <c r="E662" s="371">
        <v>66.61</v>
      </c>
      <c r="F662" s="368">
        <v>15.35</v>
      </c>
      <c r="G662" s="368">
        <v>15.35</v>
      </c>
    </row>
    <row r="663" spans="2:7" ht="15">
      <c r="B663" s="365" t="s">
        <v>1479</v>
      </c>
      <c r="C663" s="366">
        <v>68680434</v>
      </c>
      <c r="D663" s="367" t="s">
        <v>1483</v>
      </c>
      <c r="E663" s="371">
        <v>66.61</v>
      </c>
      <c r="F663" s="368">
        <v>15.35</v>
      </c>
      <c r="G663" s="368">
        <v>15.35</v>
      </c>
    </row>
    <row r="664" spans="2:7" ht="15">
      <c r="B664" s="365" t="s">
        <v>1479</v>
      </c>
      <c r="C664" s="366">
        <v>68865018</v>
      </c>
      <c r="D664" s="367" t="s">
        <v>1484</v>
      </c>
      <c r="E664" s="371">
        <v>66.61</v>
      </c>
      <c r="F664" s="368">
        <v>15.35</v>
      </c>
      <c r="G664" s="368">
        <v>15.35</v>
      </c>
    </row>
    <row r="665" spans="2:7" ht="15">
      <c r="B665" s="361" t="s">
        <v>1486</v>
      </c>
      <c r="C665" s="366">
        <v>68865020</v>
      </c>
      <c r="D665" s="367" t="s">
        <v>1485</v>
      </c>
      <c r="E665" s="371">
        <v>66.61</v>
      </c>
      <c r="F665" s="368">
        <v>15.35</v>
      </c>
      <c r="G665" s="364">
        <v>27</v>
      </c>
    </row>
    <row r="666" spans="2:7" ht="15">
      <c r="B666" s="361" t="s">
        <v>1486</v>
      </c>
      <c r="C666" s="362">
        <v>68481124</v>
      </c>
      <c r="D666" s="363" t="s">
        <v>1487</v>
      </c>
      <c r="E666" s="371">
        <v>122.31</v>
      </c>
      <c r="F666" s="364">
        <v>27</v>
      </c>
      <c r="G666" s="364">
        <v>27</v>
      </c>
    </row>
    <row r="667" spans="2:7" ht="15">
      <c r="B667" s="361" t="s">
        <v>1489</v>
      </c>
      <c r="C667" s="362">
        <v>68680426</v>
      </c>
      <c r="D667" s="363" t="s">
        <v>1488</v>
      </c>
      <c r="E667" s="371">
        <v>122.31</v>
      </c>
      <c r="F667" s="364">
        <v>27</v>
      </c>
      <c r="G667" s="364">
        <v>22.9</v>
      </c>
    </row>
    <row r="668" spans="2:7" ht="15">
      <c r="B668" s="361" t="s">
        <v>1489</v>
      </c>
      <c r="C668" s="362">
        <v>68836437</v>
      </c>
      <c r="D668" s="363" t="s">
        <v>646</v>
      </c>
      <c r="E668" s="371">
        <v>101.22</v>
      </c>
      <c r="F668" s="364">
        <v>22.9</v>
      </c>
      <c r="G668" s="364">
        <v>22.9</v>
      </c>
    </row>
    <row r="669" spans="2:7" ht="15">
      <c r="B669" s="361" t="s">
        <v>1489</v>
      </c>
      <c r="C669" s="362">
        <v>68836429</v>
      </c>
      <c r="D669" s="363" t="s">
        <v>647</v>
      </c>
      <c r="E669" s="371">
        <v>101.22</v>
      </c>
      <c r="F669" s="364">
        <v>22.9</v>
      </c>
      <c r="G669" s="364">
        <v>22.9</v>
      </c>
    </row>
    <row r="670" spans="2:7" ht="15">
      <c r="B670" s="361" t="s">
        <v>1489</v>
      </c>
      <c r="C670" s="362">
        <v>68836425</v>
      </c>
      <c r="D670" s="363" t="s">
        <v>648</v>
      </c>
      <c r="E670" s="371">
        <v>101.22</v>
      </c>
      <c r="F670" s="364">
        <v>22.9</v>
      </c>
      <c r="G670" s="364">
        <v>22.9</v>
      </c>
    </row>
    <row r="671" spans="2:7" ht="15">
      <c r="B671" s="361" t="s">
        <v>1490</v>
      </c>
      <c r="C671" s="362">
        <v>68836427</v>
      </c>
      <c r="D671" s="363" t="s">
        <v>649</v>
      </c>
      <c r="E671" s="371">
        <v>101.22</v>
      </c>
      <c r="F671" s="364">
        <v>22.9</v>
      </c>
      <c r="G671" s="364">
        <v>29.43</v>
      </c>
    </row>
    <row r="672" spans="2:7" ht="15">
      <c r="B672" s="361" t="s">
        <v>1490</v>
      </c>
      <c r="C672" s="362">
        <v>68836439</v>
      </c>
      <c r="D672" s="363" t="s">
        <v>1491</v>
      </c>
      <c r="E672" s="371">
        <v>121.64</v>
      </c>
      <c r="F672" s="364">
        <v>29.43</v>
      </c>
      <c r="G672" s="364">
        <v>29.43</v>
      </c>
    </row>
    <row r="673" spans="2:7" ht="15">
      <c r="B673" s="361"/>
      <c r="C673" s="362">
        <v>69587703</v>
      </c>
      <c r="D673" s="363" t="s">
        <v>1492</v>
      </c>
      <c r="E673" s="371">
        <v>114.2</v>
      </c>
      <c r="F673" s="364">
        <v>29.43</v>
      </c>
      <c r="G673" s="364"/>
    </row>
    <row r="674" spans="2:7" ht="15">
      <c r="B674" s="361" t="s">
        <v>1493</v>
      </c>
      <c r="C674" s="362">
        <v>68617250</v>
      </c>
      <c r="D674" s="363" t="s">
        <v>1494</v>
      </c>
      <c r="E674" s="371">
        <v>109.27</v>
      </c>
      <c r="F674" s="364">
        <v>25</v>
      </c>
      <c r="G674" s="364">
        <v>25</v>
      </c>
    </row>
    <row r="675" spans="2:7" ht="15">
      <c r="B675" s="361"/>
      <c r="C675" s="362">
        <v>68853400</v>
      </c>
      <c r="D675" s="363" t="s">
        <v>1494</v>
      </c>
      <c r="E675" s="371">
        <v>109.27</v>
      </c>
      <c r="F675" s="364">
        <v>25</v>
      </c>
      <c r="G675" s="364"/>
    </row>
    <row r="676" spans="2:7" ht="15">
      <c r="B676" s="361" t="s">
        <v>1496</v>
      </c>
      <c r="C676" s="362">
        <v>67976674</v>
      </c>
      <c r="D676" s="363" t="s">
        <v>1495</v>
      </c>
      <c r="E676" s="371">
        <v>43.28</v>
      </c>
      <c r="F676" s="364">
        <v>17</v>
      </c>
      <c r="G676" s="364">
        <v>15.7</v>
      </c>
    </row>
    <row r="677" spans="2:7" ht="15">
      <c r="B677" s="361"/>
      <c r="C677" s="362">
        <v>67955594</v>
      </c>
      <c r="D677" s="363" t="s">
        <v>1497</v>
      </c>
      <c r="E677" s="371">
        <v>60.83</v>
      </c>
      <c r="F677" s="364">
        <v>15.7</v>
      </c>
      <c r="G677" s="364"/>
    </row>
    <row r="678" spans="2:7" ht="15">
      <c r="B678" s="365" t="s">
        <v>1498</v>
      </c>
      <c r="C678" s="366">
        <v>68283015</v>
      </c>
      <c r="D678" s="367" t="s">
        <v>249</v>
      </c>
      <c r="E678" s="371">
        <v>42.72</v>
      </c>
      <c r="F678" s="368">
        <v>24</v>
      </c>
      <c r="G678" s="368">
        <v>24</v>
      </c>
    </row>
    <row r="679" spans="2:7" ht="15">
      <c r="B679" s="365" t="s">
        <v>1498</v>
      </c>
      <c r="C679" s="366">
        <v>68283013</v>
      </c>
      <c r="D679" s="367" t="s">
        <v>1499</v>
      </c>
      <c r="E679" s="371">
        <v>42.72</v>
      </c>
      <c r="F679" s="368">
        <v>24</v>
      </c>
      <c r="G679" s="368">
        <v>24</v>
      </c>
    </row>
    <row r="680" spans="2:7" ht="15">
      <c r="B680" s="365" t="s">
        <v>1498</v>
      </c>
      <c r="C680" s="366">
        <v>68505506</v>
      </c>
      <c r="D680" s="367" t="s">
        <v>1499</v>
      </c>
      <c r="E680" s="371">
        <v>42.72</v>
      </c>
      <c r="F680" s="368">
        <v>24</v>
      </c>
      <c r="G680" s="368">
        <v>24</v>
      </c>
    </row>
    <row r="681" spans="2:7" ht="15">
      <c r="B681" s="365" t="s">
        <v>1500</v>
      </c>
      <c r="C681" s="366">
        <v>68505504</v>
      </c>
      <c r="D681" s="367" t="s">
        <v>249</v>
      </c>
      <c r="E681" s="371">
        <v>42.72</v>
      </c>
      <c r="F681" s="368">
        <v>24</v>
      </c>
      <c r="G681" s="368">
        <v>25.319999999999997</v>
      </c>
    </row>
    <row r="682" spans="2:7" ht="15">
      <c r="B682" s="365" t="s">
        <v>1500</v>
      </c>
      <c r="C682" s="366">
        <v>68283030</v>
      </c>
      <c r="D682" s="367" t="s">
        <v>250</v>
      </c>
      <c r="E682" s="371">
        <v>99.83</v>
      </c>
      <c r="F682" s="368">
        <v>25.32</v>
      </c>
      <c r="G682" s="368">
        <v>25.319999999999997</v>
      </c>
    </row>
    <row r="683" spans="2:7" ht="15">
      <c r="B683" s="365" t="s">
        <v>1500</v>
      </c>
      <c r="C683" s="366">
        <v>68283032</v>
      </c>
      <c r="D683" s="367" t="s">
        <v>1501</v>
      </c>
      <c r="E683" s="371">
        <v>99.83</v>
      </c>
      <c r="F683" s="368">
        <v>25.32</v>
      </c>
      <c r="G683" s="368">
        <v>25.319999999999997</v>
      </c>
    </row>
    <row r="684" spans="2:7" ht="15">
      <c r="B684" s="365" t="s">
        <v>1500</v>
      </c>
      <c r="C684" s="366">
        <v>68505510</v>
      </c>
      <c r="D684" s="367" t="s">
        <v>250</v>
      </c>
      <c r="E684" s="371">
        <v>99.83</v>
      </c>
      <c r="F684" s="368">
        <v>25.32</v>
      </c>
      <c r="G684" s="368">
        <v>25.319999999999997</v>
      </c>
    </row>
    <row r="685" spans="2:7" ht="15">
      <c r="B685" s="365" t="s">
        <v>1503</v>
      </c>
      <c r="C685" s="366">
        <v>68505508</v>
      </c>
      <c r="D685" s="367" t="s">
        <v>1502</v>
      </c>
      <c r="E685" s="371">
        <v>99.83</v>
      </c>
      <c r="F685" s="368">
        <v>25.32</v>
      </c>
      <c r="G685" s="368">
        <v>20</v>
      </c>
    </row>
    <row r="686" spans="2:7" ht="15">
      <c r="B686" s="365" t="s">
        <v>1503</v>
      </c>
      <c r="C686" s="366">
        <v>68418776</v>
      </c>
      <c r="D686" s="367" t="s">
        <v>1504</v>
      </c>
      <c r="E686" s="371">
        <v>126.26</v>
      </c>
      <c r="F686" s="368">
        <v>20</v>
      </c>
      <c r="G686" s="368">
        <v>20</v>
      </c>
    </row>
    <row r="687" spans="2:7" ht="15">
      <c r="B687" s="365" t="s">
        <v>1503</v>
      </c>
      <c r="C687" s="366">
        <v>68505514</v>
      </c>
      <c r="D687" s="367" t="s">
        <v>1505</v>
      </c>
      <c r="E687" s="371">
        <v>126.26</v>
      </c>
      <c r="F687" s="368">
        <v>20</v>
      </c>
      <c r="G687" s="368">
        <v>20</v>
      </c>
    </row>
    <row r="688" spans="2:7" ht="15">
      <c r="B688" s="365" t="s">
        <v>1507</v>
      </c>
      <c r="C688" s="366">
        <v>68505512</v>
      </c>
      <c r="D688" s="367" t="s">
        <v>1506</v>
      </c>
      <c r="E688" s="371">
        <v>126.26</v>
      </c>
      <c r="F688" s="368">
        <v>20</v>
      </c>
      <c r="G688" s="368">
        <v>18.52</v>
      </c>
    </row>
    <row r="689" spans="2:7" ht="15">
      <c r="B689" s="365" t="s">
        <v>1507</v>
      </c>
      <c r="C689" s="366">
        <v>68283362</v>
      </c>
      <c r="D689" s="367" t="s">
        <v>253</v>
      </c>
      <c r="E689" s="371">
        <v>166.8</v>
      </c>
      <c r="F689" s="368">
        <v>18.52</v>
      </c>
      <c r="G689" s="368">
        <v>18.52</v>
      </c>
    </row>
    <row r="690" spans="2:7" ht="15">
      <c r="B690" s="365" t="s">
        <v>1507</v>
      </c>
      <c r="C690" s="366">
        <v>68283371</v>
      </c>
      <c r="D690" s="367" t="s">
        <v>1508</v>
      </c>
      <c r="E690" s="371">
        <v>166.8</v>
      </c>
      <c r="F690" s="368">
        <v>18.52</v>
      </c>
      <c r="G690" s="368">
        <v>18.52</v>
      </c>
    </row>
    <row r="691" spans="2:7" ht="15">
      <c r="B691" s="365" t="s">
        <v>1507</v>
      </c>
      <c r="C691" s="366">
        <v>68489660</v>
      </c>
      <c r="D691" s="367" t="s">
        <v>1509</v>
      </c>
      <c r="E691" s="371">
        <v>166.8</v>
      </c>
      <c r="F691" s="368">
        <v>18.52</v>
      </c>
      <c r="G691" s="368">
        <v>18.52</v>
      </c>
    </row>
    <row r="692" spans="2:7" ht="15">
      <c r="B692" s="365"/>
      <c r="C692" s="366">
        <v>68836435</v>
      </c>
      <c r="D692" s="367" t="s">
        <v>1510</v>
      </c>
      <c r="E692" s="371">
        <v>166.8</v>
      </c>
      <c r="F692" s="368">
        <v>18.52</v>
      </c>
      <c r="G692" s="368"/>
    </row>
    <row r="693" spans="2:7" ht="15">
      <c r="B693" s="365" t="s">
        <v>1511</v>
      </c>
      <c r="C693" s="366">
        <v>68282993</v>
      </c>
      <c r="D693" s="367" t="s">
        <v>254</v>
      </c>
      <c r="E693" s="371">
        <v>77</v>
      </c>
      <c r="F693" s="368">
        <v>3.45</v>
      </c>
      <c r="G693" s="368">
        <v>3.45</v>
      </c>
    </row>
    <row r="694" spans="2:7" ht="15">
      <c r="B694" s="365" t="s">
        <v>1511</v>
      </c>
      <c r="C694" s="366">
        <v>68283003</v>
      </c>
      <c r="D694" s="367" t="s">
        <v>255</v>
      </c>
      <c r="E694" s="371">
        <v>77</v>
      </c>
      <c r="F694" s="368">
        <v>3.45</v>
      </c>
      <c r="G694" s="368">
        <v>3.45</v>
      </c>
    </row>
    <row r="695" spans="2:7" ht="15">
      <c r="B695" s="361"/>
      <c r="C695" s="366">
        <v>68282995</v>
      </c>
      <c r="D695" s="367" t="s">
        <v>1512</v>
      </c>
      <c r="E695" s="371">
        <v>77</v>
      </c>
      <c r="F695" s="368">
        <v>3.45</v>
      </c>
      <c r="G695" s="364"/>
    </row>
    <row r="696" spans="2:7" ht="15">
      <c r="B696" s="361" t="s">
        <v>1513</v>
      </c>
      <c r="C696" s="362">
        <v>20035744</v>
      </c>
      <c r="D696" s="363" t="s">
        <v>1514</v>
      </c>
      <c r="E696" s="371">
        <v>31.98</v>
      </c>
      <c r="F696" s="364">
        <v>10.1</v>
      </c>
      <c r="G696" s="364">
        <v>10.100000000000001</v>
      </c>
    </row>
    <row r="697" spans="2:7" ht="15">
      <c r="B697" s="361" t="s">
        <v>1513</v>
      </c>
      <c r="C697" s="362">
        <v>20035748</v>
      </c>
      <c r="D697" s="363" t="s">
        <v>1515</v>
      </c>
      <c r="E697" s="371">
        <v>31.98</v>
      </c>
      <c r="F697" s="364">
        <v>10.1</v>
      </c>
      <c r="G697" s="364">
        <v>10.100000000000001</v>
      </c>
    </row>
    <row r="698" spans="2:7" ht="15">
      <c r="B698" s="361" t="s">
        <v>1517</v>
      </c>
      <c r="C698" s="362">
        <v>20056805</v>
      </c>
      <c r="D698" s="363" t="s">
        <v>1516</v>
      </c>
      <c r="E698" s="371">
        <v>7.65</v>
      </c>
      <c r="F698" s="364">
        <v>10.1</v>
      </c>
      <c r="G698" s="364">
        <v>14.2</v>
      </c>
    </row>
    <row r="699" spans="2:7" ht="15">
      <c r="B699" s="361" t="s">
        <v>1517</v>
      </c>
      <c r="C699" s="362">
        <v>20036880</v>
      </c>
      <c r="D699" s="363" t="s">
        <v>1518</v>
      </c>
      <c r="E699" s="371">
        <v>73.81</v>
      </c>
      <c r="F699" s="364">
        <v>14.2</v>
      </c>
      <c r="G699" s="364">
        <v>14.2</v>
      </c>
    </row>
    <row r="700" spans="2:7" ht="15">
      <c r="B700" s="361" t="s">
        <v>1517</v>
      </c>
      <c r="C700" s="362">
        <v>20036882</v>
      </c>
      <c r="D700" s="363" t="s">
        <v>1519</v>
      </c>
      <c r="E700" s="371">
        <v>73.81</v>
      </c>
      <c r="F700" s="364">
        <v>14.2</v>
      </c>
      <c r="G700" s="364">
        <v>14.2</v>
      </c>
    </row>
    <row r="701" spans="2:7" ht="15">
      <c r="B701" s="361" t="s">
        <v>1521</v>
      </c>
      <c r="C701" s="362">
        <v>68397400</v>
      </c>
      <c r="D701" s="363" t="s">
        <v>1520</v>
      </c>
      <c r="E701" s="371">
        <v>73.81</v>
      </c>
      <c r="F701" s="364">
        <v>14.2</v>
      </c>
      <c r="G701" s="364">
        <v>5.4</v>
      </c>
    </row>
    <row r="702" spans="2:7" ht="15">
      <c r="B702" s="361" t="s">
        <v>1521</v>
      </c>
      <c r="C702" s="362">
        <v>32013582</v>
      </c>
      <c r="D702" s="363" t="s">
        <v>94</v>
      </c>
      <c r="E702" s="371">
        <v>93.89</v>
      </c>
      <c r="F702" s="364">
        <v>5.4</v>
      </c>
      <c r="G702" s="364">
        <v>5.4</v>
      </c>
    </row>
    <row r="703" spans="2:7" ht="15">
      <c r="B703" s="361"/>
      <c r="C703" s="362">
        <v>32013617</v>
      </c>
      <c r="D703" s="363" t="s">
        <v>95</v>
      </c>
      <c r="E703" s="371">
        <v>93.89</v>
      </c>
      <c r="F703" s="364">
        <v>5.4</v>
      </c>
      <c r="G703" s="364"/>
    </row>
    <row r="704" spans="2:7" ht="15">
      <c r="B704" s="361" t="s">
        <v>1522</v>
      </c>
      <c r="C704" s="362">
        <v>21026731</v>
      </c>
      <c r="D704" s="363" t="s">
        <v>1523</v>
      </c>
      <c r="E704" s="371">
        <v>62.14</v>
      </c>
      <c r="F704" s="364">
        <v>39.619999999999997</v>
      </c>
      <c r="G704" s="364">
        <v>39.619999999999997</v>
      </c>
    </row>
    <row r="705" spans="2:7" ht="15">
      <c r="B705" s="361" t="s">
        <v>1522</v>
      </c>
      <c r="C705" s="362">
        <v>21026732</v>
      </c>
      <c r="D705" s="363" t="s">
        <v>1524</v>
      </c>
      <c r="E705" s="371">
        <v>62.14</v>
      </c>
      <c r="F705" s="364">
        <v>39.619999999999997</v>
      </c>
      <c r="G705" s="364">
        <v>39.619999999999997</v>
      </c>
    </row>
    <row r="706" spans="2:7" ht="15">
      <c r="B706" s="361"/>
      <c r="C706" s="362">
        <v>21026733</v>
      </c>
      <c r="D706" s="363" t="s">
        <v>1525</v>
      </c>
      <c r="E706" s="371">
        <v>62.14</v>
      </c>
      <c r="F706" s="364">
        <v>39.619999999999997</v>
      </c>
      <c r="G706" s="364"/>
    </row>
    <row r="707" spans="2:7" ht="15">
      <c r="B707" s="361" t="s">
        <v>1526</v>
      </c>
      <c r="C707" s="362">
        <v>68880387</v>
      </c>
      <c r="D707" s="363" t="s">
        <v>1527</v>
      </c>
      <c r="E707" s="371">
        <v>47.14</v>
      </c>
      <c r="F707" s="364">
        <v>19.940000000000001</v>
      </c>
      <c r="G707" s="364">
        <v>19.939999999999998</v>
      </c>
    </row>
    <row r="708" spans="2:7" ht="15">
      <c r="B708" s="361" t="s">
        <v>1526</v>
      </c>
      <c r="C708" s="362">
        <v>68880383</v>
      </c>
      <c r="D708" s="363" t="s">
        <v>1528</v>
      </c>
      <c r="E708" s="371">
        <v>47.14</v>
      </c>
      <c r="F708" s="364">
        <v>19.940000000000001</v>
      </c>
      <c r="G708" s="364">
        <v>19.939999999999998</v>
      </c>
    </row>
    <row r="709" spans="2:7" ht="15">
      <c r="B709" s="361"/>
      <c r="C709" s="362">
        <v>68880385</v>
      </c>
      <c r="D709" s="363" t="s">
        <v>1529</v>
      </c>
      <c r="E709" s="371">
        <v>47.14</v>
      </c>
      <c r="F709" s="364">
        <v>19.940000000000001</v>
      </c>
      <c r="G709" s="364"/>
    </row>
    <row r="710" spans="2:7" ht="15">
      <c r="B710" s="361" t="s">
        <v>1530</v>
      </c>
      <c r="C710" s="362">
        <v>69601273</v>
      </c>
      <c r="D710" s="363" t="s">
        <v>1531</v>
      </c>
      <c r="E710" s="371">
        <v>46.09</v>
      </c>
      <c r="F710" s="364">
        <v>31</v>
      </c>
      <c r="G710" s="364">
        <v>31</v>
      </c>
    </row>
    <row r="711" spans="2:7" ht="15">
      <c r="B711" s="361" t="s">
        <v>1530</v>
      </c>
      <c r="C711" s="362">
        <v>69601271</v>
      </c>
      <c r="D711" s="363" t="s">
        <v>1532</v>
      </c>
      <c r="E711" s="371">
        <v>46.09</v>
      </c>
      <c r="F711" s="364">
        <v>31</v>
      </c>
      <c r="G711" s="364">
        <v>31</v>
      </c>
    </row>
    <row r="712" spans="2:7" ht="15">
      <c r="B712" s="361" t="s">
        <v>1530</v>
      </c>
      <c r="C712" s="362">
        <v>68876156</v>
      </c>
      <c r="D712" s="363" t="s">
        <v>1533</v>
      </c>
      <c r="E712" s="371">
        <v>46.09</v>
      </c>
      <c r="F712" s="364">
        <v>31</v>
      </c>
      <c r="G712" s="364">
        <v>31</v>
      </c>
    </row>
    <row r="713" spans="2:7" ht="15">
      <c r="B713" s="361" t="s">
        <v>1530</v>
      </c>
      <c r="C713" s="362">
        <v>68876158</v>
      </c>
      <c r="D713" s="363" t="s">
        <v>1534</v>
      </c>
      <c r="E713" s="371">
        <v>46.09</v>
      </c>
      <c r="F713" s="364">
        <v>31</v>
      </c>
      <c r="G713" s="364">
        <v>31</v>
      </c>
    </row>
    <row r="714" spans="2:7" ht="15">
      <c r="B714" s="361" t="s">
        <v>1530</v>
      </c>
      <c r="C714" s="362">
        <v>69634783</v>
      </c>
      <c r="D714" s="363" t="s">
        <v>1535</v>
      </c>
      <c r="E714" s="371">
        <v>46.09</v>
      </c>
      <c r="F714" s="364">
        <v>31</v>
      </c>
      <c r="G714" s="364">
        <v>31</v>
      </c>
    </row>
    <row r="715" spans="2:7" ht="15">
      <c r="B715" s="361"/>
      <c r="C715" s="362">
        <v>69634781</v>
      </c>
      <c r="D715" s="363" t="s">
        <v>1536</v>
      </c>
      <c r="E715" s="371">
        <v>46.09</v>
      </c>
      <c r="F715" s="364">
        <v>31</v>
      </c>
      <c r="G715" s="364"/>
    </row>
    <row r="716" spans="2:7" ht="15">
      <c r="B716" s="361" t="s">
        <v>1537</v>
      </c>
      <c r="C716" s="362">
        <v>67091934</v>
      </c>
      <c r="D716" s="363" t="s">
        <v>1538</v>
      </c>
      <c r="E716" s="371">
        <v>47.15</v>
      </c>
      <c r="F716" s="364">
        <v>25.58</v>
      </c>
      <c r="G716" s="364">
        <v>25.580000000000002</v>
      </c>
    </row>
    <row r="717" spans="2:7" ht="15">
      <c r="B717" s="361" t="s">
        <v>1537</v>
      </c>
      <c r="C717" s="362">
        <v>67091936</v>
      </c>
      <c r="D717" s="363" t="s">
        <v>1539</v>
      </c>
      <c r="E717" s="371">
        <v>47.15</v>
      </c>
      <c r="F717" s="364">
        <v>25.58</v>
      </c>
      <c r="G717" s="364">
        <v>25.580000000000002</v>
      </c>
    </row>
    <row r="718" spans="2:7" ht="15">
      <c r="B718" s="361" t="s">
        <v>1537</v>
      </c>
      <c r="C718" s="362">
        <v>67091938</v>
      </c>
      <c r="D718" s="363" t="s">
        <v>1540</v>
      </c>
      <c r="E718" s="371">
        <v>47.15</v>
      </c>
      <c r="F718" s="364">
        <v>25.58</v>
      </c>
      <c r="G718" s="364">
        <v>25.580000000000002</v>
      </c>
    </row>
    <row r="719" spans="2:7" ht="15">
      <c r="B719" s="361" t="s">
        <v>1537</v>
      </c>
      <c r="C719" s="362">
        <v>67443854</v>
      </c>
      <c r="D719" s="363" t="s">
        <v>1541</v>
      </c>
      <c r="E719" s="371">
        <v>47.15</v>
      </c>
      <c r="F719" s="364">
        <v>25.58</v>
      </c>
      <c r="G719" s="364">
        <v>25.580000000000002</v>
      </c>
    </row>
    <row r="720" spans="2:7" ht="15">
      <c r="B720" s="361" t="s">
        <v>1543</v>
      </c>
      <c r="C720" s="362">
        <v>67443864</v>
      </c>
      <c r="D720" s="363" t="s">
        <v>1542</v>
      </c>
      <c r="E720" s="371">
        <v>47.15</v>
      </c>
      <c r="F720" s="364">
        <v>25.58</v>
      </c>
      <c r="G720" s="364">
        <v>29.65</v>
      </c>
    </row>
    <row r="721" spans="2:7" ht="15">
      <c r="B721" s="361" t="s">
        <v>1543</v>
      </c>
      <c r="C721" s="362">
        <v>67771771</v>
      </c>
      <c r="D721" s="363" t="s">
        <v>1544</v>
      </c>
      <c r="E721" s="371">
        <v>61.02</v>
      </c>
      <c r="F721" s="364">
        <v>29.65</v>
      </c>
      <c r="G721" s="364">
        <v>29.65</v>
      </c>
    </row>
    <row r="722" spans="2:7" ht="15">
      <c r="B722" s="361" t="s">
        <v>1543</v>
      </c>
      <c r="C722" s="362">
        <v>67771775</v>
      </c>
      <c r="D722" s="363" t="s">
        <v>1545</v>
      </c>
      <c r="E722" s="371">
        <v>61.02</v>
      </c>
      <c r="F722" s="364">
        <v>29.65</v>
      </c>
      <c r="G722" s="364">
        <v>29.65</v>
      </c>
    </row>
    <row r="723" spans="2:7" ht="15">
      <c r="B723" s="361" t="s">
        <v>1543</v>
      </c>
      <c r="C723" s="362">
        <v>67771773</v>
      </c>
      <c r="D723" s="363" t="s">
        <v>1546</v>
      </c>
      <c r="E723" s="371">
        <v>61.02</v>
      </c>
      <c r="F723" s="364">
        <v>29.65</v>
      </c>
      <c r="G723" s="364">
        <v>29.65</v>
      </c>
    </row>
    <row r="724" spans="2:7" ht="15">
      <c r="B724" s="365" t="s">
        <v>1543</v>
      </c>
      <c r="C724" s="366">
        <v>67771777</v>
      </c>
      <c r="D724" s="367" t="s">
        <v>1547</v>
      </c>
      <c r="E724" s="371">
        <v>61.02</v>
      </c>
      <c r="F724" s="364">
        <v>29.65</v>
      </c>
      <c r="G724" s="368">
        <v>29.65</v>
      </c>
    </row>
    <row r="725" spans="2:7" ht="15">
      <c r="B725" s="365" t="s">
        <v>1543</v>
      </c>
      <c r="C725" s="366">
        <v>68229460</v>
      </c>
      <c r="D725" s="367" t="s">
        <v>262</v>
      </c>
      <c r="E725" s="371">
        <v>61.02</v>
      </c>
      <c r="F725" s="368">
        <v>29.65</v>
      </c>
      <c r="G725" s="368">
        <v>29.65</v>
      </c>
    </row>
    <row r="726" spans="2:7" ht="15">
      <c r="B726" s="365" t="s">
        <v>1543</v>
      </c>
      <c r="C726" s="366">
        <v>68229462</v>
      </c>
      <c r="D726" s="367" t="s">
        <v>263</v>
      </c>
      <c r="E726" s="371">
        <v>61.02</v>
      </c>
      <c r="F726" s="368">
        <v>29.65</v>
      </c>
      <c r="G726" s="368">
        <v>29.65</v>
      </c>
    </row>
    <row r="727" spans="2:7" ht="15">
      <c r="B727" s="365" t="s">
        <v>1543</v>
      </c>
      <c r="C727" s="366">
        <v>68229466</v>
      </c>
      <c r="D727" s="367" t="s">
        <v>264</v>
      </c>
      <c r="E727" s="371">
        <v>61.02</v>
      </c>
      <c r="F727" s="368">
        <v>29.65</v>
      </c>
      <c r="G727" s="368">
        <v>29.65</v>
      </c>
    </row>
    <row r="728" spans="2:7" ht="15">
      <c r="B728" s="365" t="s">
        <v>1543</v>
      </c>
      <c r="C728" s="366">
        <v>68397582</v>
      </c>
      <c r="D728" s="367" t="s">
        <v>1548</v>
      </c>
      <c r="E728" s="371">
        <v>61.02</v>
      </c>
      <c r="F728" s="368">
        <v>29.65</v>
      </c>
      <c r="G728" s="368">
        <v>29.65</v>
      </c>
    </row>
    <row r="729" spans="2:7" ht="15">
      <c r="B729" s="365" t="s">
        <v>1543</v>
      </c>
      <c r="C729" s="366">
        <v>68297920</v>
      </c>
      <c r="D729" s="367" t="s">
        <v>1549</v>
      </c>
      <c r="E729" s="371">
        <v>61.02</v>
      </c>
      <c r="F729" s="368">
        <v>29.65</v>
      </c>
      <c r="G729" s="368">
        <v>29.65</v>
      </c>
    </row>
    <row r="730" spans="2:7" ht="15">
      <c r="B730" s="365"/>
      <c r="C730" s="366">
        <v>68297918</v>
      </c>
      <c r="D730" s="367" t="s">
        <v>1550</v>
      </c>
      <c r="E730" s="371">
        <v>61.02</v>
      </c>
      <c r="F730" s="368">
        <v>29.65</v>
      </c>
      <c r="G730" s="368"/>
    </row>
    <row r="731" spans="2:7" ht="15">
      <c r="B731" s="361" t="s">
        <v>1551</v>
      </c>
      <c r="C731" s="362">
        <v>21127401</v>
      </c>
      <c r="D731" s="363" t="s">
        <v>85</v>
      </c>
      <c r="E731" s="371">
        <v>61.02</v>
      </c>
      <c r="F731" s="364">
        <v>19.8</v>
      </c>
      <c r="G731" s="364">
        <v>19.8</v>
      </c>
    </row>
    <row r="732" spans="2:7" ht="15">
      <c r="B732" s="361" t="s">
        <v>1551</v>
      </c>
      <c r="C732" s="362">
        <v>21127409</v>
      </c>
      <c r="D732" s="363" t="s">
        <v>84</v>
      </c>
      <c r="E732" s="371">
        <v>61.02</v>
      </c>
      <c r="F732" s="364">
        <v>19.8</v>
      </c>
      <c r="G732" s="364">
        <v>19.8</v>
      </c>
    </row>
    <row r="733" spans="2:7" ht="15">
      <c r="B733" s="361" t="s">
        <v>1551</v>
      </c>
      <c r="C733" s="362">
        <v>21127848</v>
      </c>
      <c r="D733" s="363" t="s">
        <v>1552</v>
      </c>
      <c r="E733" s="371">
        <v>61.02</v>
      </c>
      <c r="F733" s="364">
        <v>19.8</v>
      </c>
      <c r="G733" s="364">
        <v>19.8</v>
      </c>
    </row>
    <row r="734" spans="2:7" ht="15">
      <c r="B734" s="361" t="s">
        <v>1551</v>
      </c>
      <c r="C734" s="362">
        <v>21127366</v>
      </c>
      <c r="D734" s="363" t="s">
        <v>1553</v>
      </c>
      <c r="E734" s="371">
        <v>61.02</v>
      </c>
      <c r="F734" s="364">
        <v>19.8</v>
      </c>
      <c r="G734" s="364">
        <v>19.8</v>
      </c>
    </row>
    <row r="735" spans="2:7" ht="15">
      <c r="B735" s="361" t="s">
        <v>1551</v>
      </c>
      <c r="C735" s="362">
        <v>68806325</v>
      </c>
      <c r="D735" s="363" t="s">
        <v>1554</v>
      </c>
      <c r="E735" s="371">
        <v>61.02</v>
      </c>
      <c r="F735" s="364">
        <v>19.8</v>
      </c>
      <c r="G735" s="364">
        <v>19.8</v>
      </c>
    </row>
    <row r="736" spans="2:7" ht="15">
      <c r="B736" s="361" t="s">
        <v>1551</v>
      </c>
      <c r="C736" s="362">
        <v>69652911</v>
      </c>
      <c r="D736" s="363" t="s">
        <v>1555</v>
      </c>
      <c r="E736" s="371">
        <v>61.02</v>
      </c>
      <c r="F736" s="364">
        <v>19.8</v>
      </c>
      <c r="G736" s="364">
        <v>19.8</v>
      </c>
    </row>
    <row r="737" spans="2:7" ht="15">
      <c r="B737" s="365" t="s">
        <v>1557</v>
      </c>
      <c r="C737" s="362">
        <v>67537809</v>
      </c>
      <c r="D737" s="363" t="s">
        <v>1556</v>
      </c>
      <c r="E737" s="371">
        <v>61.02</v>
      </c>
      <c r="F737" s="364">
        <v>19.8</v>
      </c>
      <c r="G737" s="368">
        <v>12.5</v>
      </c>
    </row>
    <row r="738" spans="2:7" ht="15">
      <c r="B738" s="365"/>
      <c r="C738" s="366">
        <v>67741922</v>
      </c>
      <c r="D738" s="367" t="s">
        <v>1558</v>
      </c>
      <c r="E738" s="371">
        <v>46.59</v>
      </c>
      <c r="F738" s="368">
        <v>12.5</v>
      </c>
      <c r="G738" s="368"/>
    </row>
    <row r="739" spans="2:7" ht="15">
      <c r="B739" s="365" t="s">
        <v>1559</v>
      </c>
      <c r="C739" s="366">
        <v>68282959</v>
      </c>
      <c r="D739" s="367" t="s">
        <v>1560</v>
      </c>
      <c r="E739" s="371">
        <v>84.08</v>
      </c>
      <c r="F739" s="368">
        <v>15</v>
      </c>
      <c r="G739" s="368">
        <v>15</v>
      </c>
    </row>
    <row r="740" spans="2:7" ht="15">
      <c r="B740" s="365" t="s">
        <v>1559</v>
      </c>
      <c r="C740" s="366">
        <v>68282961</v>
      </c>
      <c r="D740" s="367" t="s">
        <v>1561</v>
      </c>
      <c r="E740" s="371">
        <v>84.08</v>
      </c>
      <c r="F740" s="368">
        <v>15</v>
      </c>
      <c r="G740" s="368">
        <v>15</v>
      </c>
    </row>
    <row r="741" spans="2:7" ht="15">
      <c r="B741" s="365" t="s">
        <v>1563</v>
      </c>
      <c r="C741" s="366">
        <v>68282956</v>
      </c>
      <c r="D741" s="367" t="s">
        <v>1562</v>
      </c>
      <c r="E741" s="371">
        <v>84.08</v>
      </c>
      <c r="F741" s="368">
        <v>15</v>
      </c>
      <c r="G741" s="368">
        <v>5.4</v>
      </c>
    </row>
    <row r="742" spans="2:7" ht="15">
      <c r="B742" s="365" t="s">
        <v>1563</v>
      </c>
      <c r="C742" s="366">
        <v>68854657</v>
      </c>
      <c r="D742" s="367" t="s">
        <v>1564</v>
      </c>
      <c r="E742" s="371">
        <v>39.020000000000003</v>
      </c>
      <c r="F742" s="368">
        <v>5.4</v>
      </c>
      <c r="G742" s="368">
        <v>5.4</v>
      </c>
    </row>
    <row r="743" spans="2:7" ht="15">
      <c r="B743" s="365" t="s">
        <v>1566</v>
      </c>
      <c r="C743" s="366">
        <v>68854659</v>
      </c>
      <c r="D743" s="367" t="s">
        <v>1565</v>
      </c>
      <c r="E743" s="371">
        <v>39.020000000000003</v>
      </c>
      <c r="F743" s="368">
        <v>5.4</v>
      </c>
      <c r="G743" s="368">
        <v>18.740000000000002</v>
      </c>
    </row>
    <row r="744" spans="2:7" ht="15">
      <c r="B744" s="365" t="s">
        <v>1566</v>
      </c>
      <c r="C744" s="366">
        <v>68865027</v>
      </c>
      <c r="D744" s="367" t="s">
        <v>1567</v>
      </c>
      <c r="E744" s="371">
        <v>73</v>
      </c>
      <c r="F744" s="368">
        <v>18.739999999999998</v>
      </c>
      <c r="G744" s="368">
        <v>18.740000000000002</v>
      </c>
    </row>
    <row r="745" spans="2:7" ht="15">
      <c r="B745" s="365"/>
      <c r="C745" s="366">
        <v>68865025</v>
      </c>
      <c r="D745" s="367" t="s">
        <v>1568</v>
      </c>
      <c r="E745" s="371">
        <v>73</v>
      </c>
      <c r="F745" s="368">
        <v>18.739999999999998</v>
      </c>
      <c r="G745" s="368"/>
    </row>
    <row r="746" spans="2:7" ht="15">
      <c r="B746" s="361" t="s">
        <v>1569</v>
      </c>
      <c r="C746" s="362">
        <v>67834296</v>
      </c>
      <c r="D746" s="363" t="s">
        <v>1570</v>
      </c>
      <c r="E746" s="371">
        <v>13.66</v>
      </c>
      <c r="F746" s="364">
        <v>20</v>
      </c>
      <c r="G746" s="364">
        <v>20</v>
      </c>
    </row>
    <row r="747" spans="2:7" ht="15">
      <c r="B747" s="361" t="s">
        <v>1569</v>
      </c>
      <c r="C747" s="362">
        <v>67834041</v>
      </c>
      <c r="D747" s="363" t="s">
        <v>1571</v>
      </c>
      <c r="E747" s="371">
        <v>13.66</v>
      </c>
      <c r="F747" s="364">
        <v>20</v>
      </c>
      <c r="G747" s="364">
        <v>20</v>
      </c>
    </row>
    <row r="748" spans="2:7" ht="15">
      <c r="B748" s="361"/>
      <c r="C748" s="362">
        <v>67834039</v>
      </c>
      <c r="D748" s="363" t="s">
        <v>1572</v>
      </c>
      <c r="E748" s="371">
        <v>13.66</v>
      </c>
      <c r="F748" s="364">
        <v>20</v>
      </c>
      <c r="G748" s="364"/>
    </row>
    <row r="749" spans="2:7" ht="15">
      <c r="B749" s="361" t="s">
        <v>1573</v>
      </c>
      <c r="C749" s="362">
        <v>20026903</v>
      </c>
      <c r="D749" s="363" t="s">
        <v>1574</v>
      </c>
      <c r="E749" s="371">
        <v>81.400000000000006</v>
      </c>
      <c r="F749" s="364">
        <v>12</v>
      </c>
      <c r="G749" s="364">
        <v>12</v>
      </c>
    </row>
    <row r="750" spans="2:7" ht="15">
      <c r="B750" s="361" t="s">
        <v>1576</v>
      </c>
      <c r="C750" s="362">
        <v>20074164</v>
      </c>
      <c r="D750" s="363" t="s">
        <v>1575</v>
      </c>
      <c r="E750" s="371">
        <v>81.400000000000006</v>
      </c>
      <c r="F750" s="364">
        <v>12</v>
      </c>
      <c r="G750" s="364">
        <v>12</v>
      </c>
    </row>
    <row r="751" spans="2:7" ht="15">
      <c r="B751" s="361" t="s">
        <v>1576</v>
      </c>
      <c r="C751" s="362">
        <v>20026904</v>
      </c>
      <c r="D751" s="363" t="s">
        <v>1577</v>
      </c>
      <c r="E751" s="371">
        <v>127.95</v>
      </c>
      <c r="F751" s="364">
        <v>12</v>
      </c>
      <c r="G751" s="364">
        <v>12</v>
      </c>
    </row>
    <row r="752" spans="2:7" ht="15">
      <c r="B752" s="361"/>
      <c r="C752" s="362">
        <v>20073926</v>
      </c>
      <c r="D752" s="363" t="s">
        <v>1578</v>
      </c>
      <c r="E752" s="371">
        <v>127.95</v>
      </c>
      <c r="F752" s="364">
        <v>12</v>
      </c>
      <c r="G752" s="364"/>
    </row>
    <row r="753" spans="2:7" ht="15">
      <c r="B753" s="361" t="s">
        <v>1579</v>
      </c>
      <c r="C753" s="362">
        <v>67731090</v>
      </c>
      <c r="D753" s="363" t="s">
        <v>1580</v>
      </c>
      <c r="E753" s="371">
        <v>22.67</v>
      </c>
      <c r="F753" s="364">
        <v>14.05</v>
      </c>
      <c r="G753" s="364">
        <v>14.05</v>
      </c>
    </row>
    <row r="754" spans="2:7" ht="15">
      <c r="B754" s="361" t="s">
        <v>1579</v>
      </c>
      <c r="C754" s="362">
        <v>67481378</v>
      </c>
      <c r="D754" s="363" t="s">
        <v>1581</v>
      </c>
      <c r="E754" s="371">
        <v>22.67</v>
      </c>
      <c r="F754" s="364">
        <v>14.05</v>
      </c>
      <c r="G754" s="364">
        <v>14.05</v>
      </c>
    </row>
    <row r="755" spans="2:7" ht="15">
      <c r="B755" s="361" t="s">
        <v>1579</v>
      </c>
      <c r="C755" s="362">
        <v>67481382</v>
      </c>
      <c r="D755" s="363" t="s">
        <v>146</v>
      </c>
      <c r="E755" s="371">
        <v>22.67</v>
      </c>
      <c r="F755" s="364">
        <v>14.05</v>
      </c>
      <c r="G755" s="364">
        <v>14.05</v>
      </c>
    </row>
    <row r="756" spans="2:7" ht="15">
      <c r="B756" s="361" t="s">
        <v>1579</v>
      </c>
      <c r="C756" s="362">
        <v>67498485</v>
      </c>
      <c r="D756" s="363" t="s">
        <v>1582</v>
      </c>
      <c r="E756" s="371">
        <v>22.67</v>
      </c>
      <c r="F756" s="364">
        <v>14.05</v>
      </c>
      <c r="G756" s="364">
        <v>14.05</v>
      </c>
    </row>
    <row r="757" spans="2:7" ht="15">
      <c r="B757" s="361" t="s">
        <v>1579</v>
      </c>
      <c r="C757" s="362">
        <v>67498494</v>
      </c>
      <c r="D757" s="363" t="s">
        <v>1583</v>
      </c>
      <c r="E757" s="371">
        <v>22.67</v>
      </c>
      <c r="F757" s="364">
        <v>14.05</v>
      </c>
      <c r="G757" s="364">
        <v>14.05</v>
      </c>
    </row>
    <row r="758" spans="2:7" ht="15">
      <c r="B758" s="361" t="s">
        <v>1579</v>
      </c>
      <c r="C758" s="362">
        <v>67498503</v>
      </c>
      <c r="D758" s="363" t="s">
        <v>1584</v>
      </c>
      <c r="E758" s="371">
        <v>22.67</v>
      </c>
      <c r="F758" s="364">
        <v>14.05</v>
      </c>
      <c r="G758" s="364">
        <v>14.05</v>
      </c>
    </row>
    <row r="759" spans="2:7" ht="15">
      <c r="B759" s="361" t="s">
        <v>1579</v>
      </c>
      <c r="C759" s="362">
        <v>68617192</v>
      </c>
      <c r="D759" s="363" t="s">
        <v>1585</v>
      </c>
      <c r="E759" s="371">
        <v>22.67</v>
      </c>
      <c r="F759" s="364">
        <v>14.05</v>
      </c>
      <c r="G759" s="364">
        <v>14.05</v>
      </c>
    </row>
    <row r="760" spans="2:7" ht="15">
      <c r="B760" s="361" t="s">
        <v>1579</v>
      </c>
      <c r="C760" s="362">
        <v>68617190</v>
      </c>
      <c r="D760" s="363" t="s">
        <v>1586</v>
      </c>
      <c r="E760" s="371">
        <v>22.67</v>
      </c>
      <c r="F760" s="364">
        <v>14.05</v>
      </c>
      <c r="G760" s="364">
        <v>14.05</v>
      </c>
    </row>
    <row r="761" spans="2:7" ht="15">
      <c r="B761" s="361" t="s">
        <v>1579</v>
      </c>
      <c r="C761" s="362">
        <v>68617194</v>
      </c>
      <c r="D761" s="363" t="s">
        <v>1587</v>
      </c>
      <c r="E761" s="371">
        <v>22.67</v>
      </c>
      <c r="F761" s="364">
        <v>14.05</v>
      </c>
      <c r="G761" s="364">
        <v>14.05</v>
      </c>
    </row>
    <row r="762" spans="2:7" ht="15">
      <c r="B762" s="361" t="s">
        <v>1589</v>
      </c>
      <c r="C762" s="362">
        <v>68778157</v>
      </c>
      <c r="D762" s="363" t="s">
        <v>1588</v>
      </c>
      <c r="E762" s="371">
        <v>22.67</v>
      </c>
      <c r="F762" s="364">
        <v>14.05</v>
      </c>
      <c r="G762" s="364">
        <v>15.21</v>
      </c>
    </row>
    <row r="763" spans="2:7" ht="15">
      <c r="B763" s="361" t="s">
        <v>1589</v>
      </c>
      <c r="C763" s="362">
        <v>67498477</v>
      </c>
      <c r="D763" s="363" t="s">
        <v>1590</v>
      </c>
      <c r="E763" s="371">
        <v>34.07</v>
      </c>
      <c r="F763" s="364">
        <v>15.21</v>
      </c>
      <c r="G763" s="364">
        <v>15.21</v>
      </c>
    </row>
    <row r="764" spans="2:7" ht="15">
      <c r="B764" s="361" t="s">
        <v>1589</v>
      </c>
      <c r="C764" s="362">
        <v>67498490</v>
      </c>
      <c r="D764" s="363" t="s">
        <v>1591</v>
      </c>
      <c r="E764" s="371">
        <v>34.07</v>
      </c>
      <c r="F764" s="364">
        <v>15.21</v>
      </c>
      <c r="G764" s="364">
        <v>15.21</v>
      </c>
    </row>
    <row r="765" spans="2:7" ht="15">
      <c r="B765" s="361" t="s">
        <v>1589</v>
      </c>
      <c r="C765" s="362">
        <v>67498501</v>
      </c>
      <c r="D765" s="363" t="s">
        <v>1592</v>
      </c>
      <c r="E765" s="371">
        <v>34.07</v>
      </c>
      <c r="F765" s="364">
        <v>15.21</v>
      </c>
      <c r="G765" s="364">
        <v>15.21</v>
      </c>
    </row>
    <row r="766" spans="2:7" ht="15">
      <c r="B766" s="361" t="s">
        <v>1589</v>
      </c>
      <c r="C766" s="362">
        <v>67481376</v>
      </c>
      <c r="D766" s="363" t="s">
        <v>1593</v>
      </c>
      <c r="E766" s="371">
        <v>34.07</v>
      </c>
      <c r="F766" s="364">
        <v>15.21</v>
      </c>
      <c r="G766" s="364">
        <v>15.21</v>
      </c>
    </row>
    <row r="767" spans="2:7" ht="15">
      <c r="B767" s="361" t="s">
        <v>1589</v>
      </c>
      <c r="C767" s="362">
        <v>67481380</v>
      </c>
      <c r="D767" s="363" t="s">
        <v>147</v>
      </c>
      <c r="E767" s="371">
        <v>34.07</v>
      </c>
      <c r="F767" s="364">
        <v>15.21</v>
      </c>
      <c r="G767" s="364">
        <v>15.21</v>
      </c>
    </row>
    <row r="768" spans="2:7" ht="15">
      <c r="B768" s="361" t="s">
        <v>1589</v>
      </c>
      <c r="C768" s="362">
        <v>68617234</v>
      </c>
      <c r="D768" s="363" t="s">
        <v>1594</v>
      </c>
      <c r="E768" s="371">
        <v>34.07</v>
      </c>
      <c r="F768" s="364">
        <v>15.21</v>
      </c>
      <c r="G768" s="364">
        <v>15.21</v>
      </c>
    </row>
    <row r="769" spans="2:7" ht="15">
      <c r="B769" s="361" t="s">
        <v>1589</v>
      </c>
      <c r="C769" s="362">
        <v>68617220</v>
      </c>
      <c r="D769" s="363" t="s">
        <v>1595</v>
      </c>
      <c r="E769" s="371">
        <v>34.07</v>
      </c>
      <c r="F769" s="364">
        <v>15.21</v>
      </c>
      <c r="G769" s="364">
        <v>15.21</v>
      </c>
    </row>
    <row r="770" spans="2:7" ht="15">
      <c r="B770" s="361" t="s">
        <v>1589</v>
      </c>
      <c r="C770" s="362">
        <v>68617229</v>
      </c>
      <c r="D770" s="363" t="s">
        <v>1596</v>
      </c>
      <c r="E770" s="371">
        <v>34.07</v>
      </c>
      <c r="F770" s="364">
        <v>15.21</v>
      </c>
      <c r="G770" s="364">
        <v>15.21</v>
      </c>
    </row>
    <row r="771" spans="2:7" ht="15">
      <c r="B771" s="361" t="s">
        <v>1598</v>
      </c>
      <c r="C771" s="362">
        <v>68778159</v>
      </c>
      <c r="D771" s="363" t="s">
        <v>1597</v>
      </c>
      <c r="E771" s="371">
        <v>34.07</v>
      </c>
      <c r="F771" s="364">
        <v>15.21</v>
      </c>
      <c r="G771" s="364">
        <v>15.429391799999998</v>
      </c>
    </row>
    <row r="772" spans="2:7" ht="15">
      <c r="B772" s="361" t="s">
        <v>1598</v>
      </c>
      <c r="C772" s="362">
        <v>67498469</v>
      </c>
      <c r="D772" s="363" t="s">
        <v>1599</v>
      </c>
      <c r="E772" s="371">
        <v>57.93</v>
      </c>
      <c r="F772" s="364">
        <v>15.429391799999999</v>
      </c>
      <c r="G772" s="364">
        <v>15.429391799999998</v>
      </c>
    </row>
    <row r="773" spans="2:7" ht="15">
      <c r="B773" s="361" t="s">
        <v>1598</v>
      </c>
      <c r="C773" s="362">
        <v>67498487</v>
      </c>
      <c r="D773" s="363" t="s">
        <v>1600</v>
      </c>
      <c r="E773" s="371">
        <v>57.93</v>
      </c>
      <c r="F773" s="364">
        <v>15.429391799999999</v>
      </c>
      <c r="G773" s="364">
        <v>15.429391799999998</v>
      </c>
    </row>
    <row r="774" spans="2:7" ht="15">
      <c r="B774" s="361" t="s">
        <v>1598</v>
      </c>
      <c r="C774" s="362">
        <v>67498498</v>
      </c>
      <c r="D774" s="363" t="s">
        <v>1601</v>
      </c>
      <c r="E774" s="371">
        <v>57.93</v>
      </c>
      <c r="F774" s="364">
        <v>15.429391799999999</v>
      </c>
      <c r="G774" s="364">
        <v>15.429391799999998</v>
      </c>
    </row>
    <row r="775" spans="2:7" ht="15">
      <c r="B775" s="361" t="s">
        <v>1598</v>
      </c>
      <c r="C775" s="362">
        <v>68617226</v>
      </c>
      <c r="D775" s="363" t="s">
        <v>1602</v>
      </c>
      <c r="E775" s="371">
        <v>57.93</v>
      </c>
      <c r="F775" s="364">
        <v>15.429391799999999</v>
      </c>
      <c r="G775" s="364">
        <v>15.429391799999998</v>
      </c>
    </row>
    <row r="776" spans="2:7" ht="15">
      <c r="B776" s="361" t="s">
        <v>1598</v>
      </c>
      <c r="C776" s="362">
        <v>68617223</v>
      </c>
      <c r="D776" s="363" t="s">
        <v>1603</v>
      </c>
      <c r="E776" s="371">
        <v>57.93</v>
      </c>
      <c r="F776" s="364">
        <v>15.429391799999999</v>
      </c>
      <c r="G776" s="364">
        <v>15.429391799999998</v>
      </c>
    </row>
    <row r="777" spans="2:7" ht="15">
      <c r="B777" s="361"/>
      <c r="C777" s="362">
        <v>68617180</v>
      </c>
      <c r="D777" s="363" t="s">
        <v>1604</v>
      </c>
      <c r="E777" s="371">
        <v>57.93</v>
      </c>
      <c r="F777" s="364">
        <v>15.429391799999999</v>
      </c>
      <c r="G777" s="364"/>
    </row>
    <row r="778" spans="2:7" ht="15">
      <c r="B778" s="361" t="s">
        <v>1605</v>
      </c>
      <c r="C778" s="362">
        <v>21166552</v>
      </c>
      <c r="D778" s="363" t="s">
        <v>1606</v>
      </c>
      <c r="E778" s="371">
        <v>33.4</v>
      </c>
      <c r="F778" s="364">
        <v>16.7</v>
      </c>
      <c r="G778" s="364">
        <v>16.7</v>
      </c>
    </row>
    <row r="779" spans="2:7" ht="15">
      <c r="B779" s="361" t="s">
        <v>1605</v>
      </c>
      <c r="C779" s="362">
        <v>21166554</v>
      </c>
      <c r="D779" s="363" t="s">
        <v>1607</v>
      </c>
      <c r="E779" s="371">
        <v>33.4</v>
      </c>
      <c r="F779" s="364">
        <v>16.7</v>
      </c>
      <c r="G779" s="364">
        <v>16.7</v>
      </c>
    </row>
    <row r="780" spans="2:7" ht="15">
      <c r="B780" s="361" t="s">
        <v>1605</v>
      </c>
      <c r="C780" s="362">
        <v>67147478</v>
      </c>
      <c r="D780" s="363" t="s">
        <v>1608</v>
      </c>
      <c r="E780" s="371">
        <v>33.4</v>
      </c>
      <c r="F780" s="364">
        <v>16.7</v>
      </c>
      <c r="G780" s="364">
        <v>16.7</v>
      </c>
    </row>
    <row r="781" spans="2:7" ht="15">
      <c r="B781" s="361" t="s">
        <v>1605</v>
      </c>
      <c r="C781" s="362">
        <v>67674110</v>
      </c>
      <c r="D781" s="363" t="s">
        <v>1609</v>
      </c>
      <c r="E781" s="371">
        <v>33.4</v>
      </c>
      <c r="F781" s="364">
        <v>16.7</v>
      </c>
      <c r="G781" s="364">
        <v>16.7</v>
      </c>
    </row>
    <row r="782" spans="2:7" ht="15">
      <c r="B782" s="361" t="s">
        <v>1611</v>
      </c>
      <c r="C782" s="362">
        <v>67674112</v>
      </c>
      <c r="D782" s="363" t="s">
        <v>1610</v>
      </c>
      <c r="E782" s="371">
        <v>33.4</v>
      </c>
      <c r="F782" s="364">
        <v>16.7</v>
      </c>
      <c r="G782" s="364">
        <v>16</v>
      </c>
    </row>
    <row r="783" spans="2:7" ht="15">
      <c r="B783" s="361" t="s">
        <v>1611</v>
      </c>
      <c r="C783" s="362">
        <v>67674108</v>
      </c>
      <c r="D783" s="363" t="s">
        <v>1612</v>
      </c>
      <c r="E783" s="371">
        <v>54.7</v>
      </c>
      <c r="F783" s="364">
        <v>16</v>
      </c>
      <c r="G783" s="364">
        <v>16</v>
      </c>
    </row>
    <row r="784" spans="2:7" ht="15">
      <c r="B784" s="361" t="s">
        <v>1611</v>
      </c>
      <c r="C784" s="362">
        <v>67147491</v>
      </c>
      <c r="D784" s="363" t="s">
        <v>1613</v>
      </c>
      <c r="E784" s="371">
        <v>54.7</v>
      </c>
      <c r="F784" s="364">
        <v>16</v>
      </c>
      <c r="G784" s="364">
        <v>16</v>
      </c>
    </row>
    <row r="785" spans="2:7" ht="15">
      <c r="B785" s="361" t="s">
        <v>1611</v>
      </c>
      <c r="C785" s="362">
        <v>21166551</v>
      </c>
      <c r="D785" s="363" t="s">
        <v>1614</v>
      </c>
      <c r="E785" s="371">
        <v>54.7</v>
      </c>
      <c r="F785" s="364">
        <v>16</v>
      </c>
      <c r="G785" s="364">
        <v>16</v>
      </c>
    </row>
    <row r="786" spans="2:7" ht="15">
      <c r="B786" s="361"/>
      <c r="C786" s="362">
        <v>68904288</v>
      </c>
      <c r="D786" s="363" t="s">
        <v>1615</v>
      </c>
      <c r="E786" s="371">
        <v>54.7</v>
      </c>
      <c r="F786" s="364">
        <v>16</v>
      </c>
      <c r="G786" s="364"/>
    </row>
    <row r="787" spans="2:7" ht="15">
      <c r="B787" s="361" t="s">
        <v>1616</v>
      </c>
      <c r="C787" s="362">
        <v>67802829</v>
      </c>
      <c r="D787" s="363" t="s">
        <v>171</v>
      </c>
      <c r="E787" s="371">
        <v>39.9</v>
      </c>
      <c r="F787" s="364">
        <v>26.7</v>
      </c>
      <c r="G787" s="364">
        <v>26.700000000000003</v>
      </c>
    </row>
    <row r="788" spans="2:7" ht="15">
      <c r="B788" s="361" t="s">
        <v>1616</v>
      </c>
      <c r="C788" s="362">
        <v>67802825</v>
      </c>
      <c r="D788" s="363" t="s">
        <v>170</v>
      </c>
      <c r="E788" s="371">
        <v>39.9</v>
      </c>
      <c r="F788" s="364">
        <v>26.7</v>
      </c>
      <c r="G788" s="364">
        <v>26.700000000000003</v>
      </c>
    </row>
    <row r="789" spans="2:7" ht="15">
      <c r="B789" s="361" t="s">
        <v>1618</v>
      </c>
      <c r="C789" s="362">
        <v>68565323</v>
      </c>
      <c r="D789" s="363" t="s">
        <v>1617</v>
      </c>
      <c r="E789" s="371">
        <v>39.9</v>
      </c>
      <c r="F789" s="364">
        <v>26.7</v>
      </c>
      <c r="G789" s="364">
        <v>10.9</v>
      </c>
    </row>
    <row r="790" spans="2:7" ht="15">
      <c r="B790" s="361" t="s">
        <v>1618</v>
      </c>
      <c r="C790" s="362">
        <v>67722111</v>
      </c>
      <c r="D790" s="363" t="s">
        <v>155</v>
      </c>
      <c r="E790" s="371">
        <v>32.35</v>
      </c>
      <c r="F790" s="364">
        <v>10.9</v>
      </c>
      <c r="G790" s="364">
        <v>10.9</v>
      </c>
    </row>
    <row r="791" spans="2:7" ht="15">
      <c r="B791" s="361" t="s">
        <v>1619</v>
      </c>
      <c r="C791" s="362">
        <v>67722109</v>
      </c>
      <c r="D791" s="363" t="s">
        <v>156</v>
      </c>
      <c r="E791" s="371">
        <v>32.35</v>
      </c>
      <c r="F791" s="364">
        <v>10.9</v>
      </c>
      <c r="G791" s="364">
        <v>20</v>
      </c>
    </row>
    <row r="792" spans="2:7" ht="15">
      <c r="B792" s="361" t="s">
        <v>1619</v>
      </c>
      <c r="C792" s="362">
        <v>67674116</v>
      </c>
      <c r="D792" s="363" t="s">
        <v>1620</v>
      </c>
      <c r="E792" s="371">
        <v>57.98</v>
      </c>
      <c r="F792" s="364">
        <v>20</v>
      </c>
      <c r="G792" s="364">
        <v>20</v>
      </c>
    </row>
    <row r="793" spans="2:7" ht="15">
      <c r="B793" s="361" t="s">
        <v>1619</v>
      </c>
      <c r="C793" s="362">
        <v>67674118</v>
      </c>
      <c r="D793" s="363" t="s">
        <v>1621</v>
      </c>
      <c r="E793" s="371">
        <v>57.98</v>
      </c>
      <c r="F793" s="364">
        <v>20</v>
      </c>
      <c r="G793" s="364">
        <v>20</v>
      </c>
    </row>
    <row r="794" spans="2:7" ht="15">
      <c r="B794" s="361" t="s">
        <v>1623</v>
      </c>
      <c r="C794" s="362">
        <v>67674114</v>
      </c>
      <c r="D794" s="363" t="s">
        <v>1622</v>
      </c>
      <c r="E794" s="371">
        <v>57.98</v>
      </c>
      <c r="F794" s="364">
        <v>20</v>
      </c>
      <c r="G794" s="364">
        <v>26.700000000000003</v>
      </c>
    </row>
    <row r="795" spans="2:7" ht="15">
      <c r="B795" s="361" t="s">
        <v>1623</v>
      </c>
      <c r="C795" s="362">
        <v>68213206</v>
      </c>
      <c r="D795" s="363" t="s">
        <v>1624</v>
      </c>
      <c r="E795" s="371">
        <v>41.9</v>
      </c>
      <c r="F795" s="364">
        <v>26.7</v>
      </c>
      <c r="G795" s="364">
        <v>26.700000000000003</v>
      </c>
    </row>
    <row r="796" spans="2:7" ht="15">
      <c r="B796" s="361" t="s">
        <v>1626</v>
      </c>
      <c r="C796" s="362">
        <v>68213204</v>
      </c>
      <c r="D796" s="363" t="s">
        <v>1625</v>
      </c>
      <c r="E796" s="371">
        <v>41.9</v>
      </c>
      <c r="F796" s="364">
        <v>26.7</v>
      </c>
      <c r="G796" s="364">
        <v>20.5</v>
      </c>
    </row>
    <row r="797" spans="2:7" ht="15">
      <c r="B797" s="361" t="s">
        <v>1626</v>
      </c>
      <c r="C797" s="362">
        <v>68814653</v>
      </c>
      <c r="D797" s="363" t="s">
        <v>1627</v>
      </c>
      <c r="E797" s="371">
        <v>30.94</v>
      </c>
      <c r="F797" s="364">
        <v>20.5</v>
      </c>
      <c r="G797" s="364">
        <v>20.5</v>
      </c>
    </row>
    <row r="798" spans="2:7" ht="15">
      <c r="B798" s="361"/>
      <c r="C798" s="362">
        <v>69711185</v>
      </c>
      <c r="D798" s="363" t="s">
        <v>782</v>
      </c>
      <c r="E798" s="371">
        <v>30.94</v>
      </c>
      <c r="F798" s="364">
        <v>20.5</v>
      </c>
      <c r="G798" s="364"/>
    </row>
    <row r="799" spans="2:7" ht="15">
      <c r="B799" s="361" t="s">
        <v>1628</v>
      </c>
      <c r="C799" s="362">
        <v>68424133</v>
      </c>
      <c r="D799" s="363" t="s">
        <v>1629</v>
      </c>
      <c r="E799" s="371">
        <v>17.61</v>
      </c>
      <c r="F799" s="364">
        <v>8</v>
      </c>
      <c r="G799" s="364">
        <v>8</v>
      </c>
    </row>
    <row r="800" spans="2:7" ht="15">
      <c r="B800" s="361"/>
      <c r="C800" s="362">
        <v>68424135</v>
      </c>
      <c r="D800" s="363" t="s">
        <v>1630</v>
      </c>
      <c r="E800" s="371">
        <v>17.61</v>
      </c>
      <c r="F800" s="364">
        <v>8</v>
      </c>
      <c r="G800" s="364"/>
    </row>
    <row r="801" spans="2:7" ht="15">
      <c r="B801" s="361"/>
      <c r="C801" s="362">
        <v>68666506</v>
      </c>
      <c r="D801" s="363" t="s">
        <v>1631</v>
      </c>
      <c r="E801" s="372">
        <v>30.58</v>
      </c>
      <c r="F801" s="364">
        <v>26.35</v>
      </c>
      <c r="G801" s="364"/>
    </row>
    <row r="802" spans="2:7" ht="15">
      <c r="B802" s="361" t="s">
        <v>1632</v>
      </c>
      <c r="C802" s="362">
        <v>68656344</v>
      </c>
      <c r="D802" s="363" t="s">
        <v>358</v>
      </c>
      <c r="E802" s="372">
        <v>37.369999999999997</v>
      </c>
      <c r="F802" s="364">
        <v>15</v>
      </c>
      <c r="G802" s="364">
        <v>15</v>
      </c>
    </row>
    <row r="803" spans="2:7" ht="15">
      <c r="B803" s="361" t="s">
        <v>1633</v>
      </c>
      <c r="C803" s="362">
        <v>68656346</v>
      </c>
      <c r="D803" s="363" t="s">
        <v>359</v>
      </c>
      <c r="E803" s="372">
        <v>37.369999999999997</v>
      </c>
      <c r="F803" s="364">
        <v>15</v>
      </c>
      <c r="G803" s="364">
        <v>15</v>
      </c>
    </row>
    <row r="804" spans="2:7" ht="15">
      <c r="B804" s="361" t="s">
        <v>1633</v>
      </c>
      <c r="C804" s="362">
        <v>68656338</v>
      </c>
      <c r="D804" s="363" t="s">
        <v>360</v>
      </c>
      <c r="E804" s="372">
        <v>31.43</v>
      </c>
      <c r="F804" s="364">
        <v>15</v>
      </c>
      <c r="G804" s="364">
        <v>15</v>
      </c>
    </row>
    <row r="805" spans="2:7" ht="15">
      <c r="B805" s="361" t="s">
        <v>1633</v>
      </c>
      <c r="C805" s="362">
        <v>68656340</v>
      </c>
      <c r="D805" s="363" t="s">
        <v>361</v>
      </c>
      <c r="E805" s="372">
        <v>31.43</v>
      </c>
      <c r="F805" s="364">
        <v>15</v>
      </c>
      <c r="G805" s="364">
        <v>15</v>
      </c>
    </row>
    <row r="806" spans="2:7" ht="15">
      <c r="B806" s="361"/>
      <c r="C806" s="362">
        <v>68656348</v>
      </c>
      <c r="D806" s="363" t="s">
        <v>1634</v>
      </c>
      <c r="E806" s="372">
        <v>31.43</v>
      </c>
      <c r="F806" s="364">
        <v>15</v>
      </c>
      <c r="G806" s="364">
        <v>0</v>
      </c>
    </row>
    <row r="807" spans="2:7" ht="15">
      <c r="B807" s="361"/>
      <c r="C807" s="362">
        <v>68565317</v>
      </c>
      <c r="D807" s="363" t="s">
        <v>1635</v>
      </c>
      <c r="E807" s="372">
        <v>32.96</v>
      </c>
      <c r="F807" s="364">
        <v>12</v>
      </c>
      <c r="G807" s="364">
        <v>0</v>
      </c>
    </row>
    <row r="808" spans="2:7" ht="15">
      <c r="B808" s="361" t="s">
        <v>1636</v>
      </c>
      <c r="C808" s="362">
        <v>67705537</v>
      </c>
      <c r="D808" s="363" t="s">
        <v>1637</v>
      </c>
      <c r="E808" s="371">
        <v>24.69</v>
      </c>
      <c r="F808" s="364">
        <v>17.3</v>
      </c>
      <c r="G808" s="364">
        <v>17.3</v>
      </c>
    </row>
    <row r="809" spans="2:7" ht="15">
      <c r="B809" s="361" t="s">
        <v>1636</v>
      </c>
      <c r="C809" s="362">
        <v>67705535</v>
      </c>
      <c r="D809" s="363" t="s">
        <v>1638</v>
      </c>
      <c r="E809" s="371">
        <v>24.69</v>
      </c>
      <c r="F809" s="364">
        <v>17.3</v>
      </c>
      <c r="G809" s="364">
        <v>17.3</v>
      </c>
    </row>
    <row r="810" spans="2:7" ht="15">
      <c r="B810" s="361" t="s">
        <v>1636</v>
      </c>
      <c r="C810" s="362">
        <v>67706287</v>
      </c>
      <c r="D810" s="363" t="s">
        <v>1639</v>
      </c>
      <c r="E810" s="371">
        <v>24.69</v>
      </c>
      <c r="F810" s="364">
        <v>17.3</v>
      </c>
      <c r="G810" s="364">
        <v>17.3</v>
      </c>
    </row>
    <row r="811" spans="2:7" ht="15">
      <c r="B811" s="361" t="s">
        <v>1636</v>
      </c>
      <c r="C811" s="362">
        <v>67705466</v>
      </c>
      <c r="D811" s="363" t="s">
        <v>1640</v>
      </c>
      <c r="E811" s="371">
        <v>24.69</v>
      </c>
      <c r="F811" s="364">
        <v>17.3</v>
      </c>
      <c r="G811" s="364">
        <v>17.3</v>
      </c>
    </row>
    <row r="812" spans="2:7" ht="15">
      <c r="B812" s="361" t="s">
        <v>1636</v>
      </c>
      <c r="C812" s="362">
        <v>67705472</v>
      </c>
      <c r="D812" s="363" t="s">
        <v>1641</v>
      </c>
      <c r="E812" s="371">
        <v>24.69</v>
      </c>
      <c r="F812" s="364">
        <v>17.3</v>
      </c>
      <c r="G812" s="364">
        <v>17.3</v>
      </c>
    </row>
    <row r="813" spans="2:7" ht="15">
      <c r="B813" s="361" t="s">
        <v>1643</v>
      </c>
      <c r="C813" s="362">
        <v>68636549</v>
      </c>
      <c r="D813" s="363" t="s">
        <v>1642</v>
      </c>
      <c r="E813" s="371">
        <v>24.69</v>
      </c>
      <c r="F813" s="364">
        <v>17.3</v>
      </c>
      <c r="G813" s="364">
        <v>24.6</v>
      </c>
    </row>
    <row r="814" spans="2:7" ht="15">
      <c r="B814" s="361" t="s">
        <v>1643</v>
      </c>
      <c r="C814" s="362">
        <v>67705523</v>
      </c>
      <c r="D814" s="363" t="s">
        <v>1644</v>
      </c>
      <c r="E814" s="371">
        <v>26.8</v>
      </c>
      <c r="F814" s="364">
        <v>24.6</v>
      </c>
      <c r="G814" s="364">
        <v>24.6</v>
      </c>
    </row>
    <row r="815" spans="2:7" ht="15">
      <c r="B815" s="361" t="s">
        <v>1646</v>
      </c>
      <c r="C815" s="362">
        <v>68890290</v>
      </c>
      <c r="D815" s="363" t="s">
        <v>1645</v>
      </c>
      <c r="E815" s="371">
        <v>26.8</v>
      </c>
      <c r="F815" s="364">
        <v>24.6</v>
      </c>
      <c r="G815" s="364">
        <v>15.8</v>
      </c>
    </row>
    <row r="816" spans="2:7" ht="15">
      <c r="B816" s="361" t="s">
        <v>1646</v>
      </c>
      <c r="C816" s="362">
        <v>67705529</v>
      </c>
      <c r="D816" s="363" t="s">
        <v>1647</v>
      </c>
      <c r="E816" s="371">
        <v>50.29</v>
      </c>
      <c r="F816" s="364">
        <v>15.8</v>
      </c>
      <c r="G816" s="364">
        <v>15.8</v>
      </c>
    </row>
    <row r="817" spans="2:7" ht="15">
      <c r="B817" s="361" t="s">
        <v>1646</v>
      </c>
      <c r="C817" s="362">
        <v>67705617</v>
      </c>
      <c r="D817" s="363" t="s">
        <v>1648</v>
      </c>
      <c r="E817" s="371">
        <v>50.29</v>
      </c>
      <c r="F817" s="364">
        <v>15.8</v>
      </c>
      <c r="G817" s="364">
        <v>15.8</v>
      </c>
    </row>
    <row r="818" spans="2:7" ht="15">
      <c r="B818" s="361" t="s">
        <v>1646</v>
      </c>
      <c r="C818" s="362">
        <v>67705531</v>
      </c>
      <c r="D818" s="363" t="s">
        <v>1649</v>
      </c>
      <c r="E818" s="371">
        <v>50.29</v>
      </c>
      <c r="F818" s="364">
        <v>15.8</v>
      </c>
      <c r="G818" s="364">
        <v>15.8</v>
      </c>
    </row>
    <row r="819" spans="2:7" ht="15">
      <c r="B819" s="361" t="s">
        <v>1646</v>
      </c>
      <c r="C819" s="362">
        <v>67705511</v>
      </c>
      <c r="D819" s="363" t="s">
        <v>1650</v>
      </c>
      <c r="E819" s="371">
        <v>50.29</v>
      </c>
      <c r="F819" s="364">
        <v>15.8</v>
      </c>
      <c r="G819" s="364">
        <v>15.8</v>
      </c>
    </row>
    <row r="820" spans="2:7" ht="15">
      <c r="B820" s="361" t="s">
        <v>1646</v>
      </c>
      <c r="C820" s="362">
        <v>68750546</v>
      </c>
      <c r="D820" s="363" t="s">
        <v>1651</v>
      </c>
      <c r="E820" s="371">
        <v>50.29</v>
      </c>
      <c r="F820" s="364">
        <v>15.8</v>
      </c>
      <c r="G820" s="364">
        <v>15.8</v>
      </c>
    </row>
    <row r="821" spans="2:7" ht="15">
      <c r="B821" s="361" t="s">
        <v>1646</v>
      </c>
      <c r="C821" s="362">
        <v>68750542</v>
      </c>
      <c r="D821" s="363" t="s">
        <v>1652</v>
      </c>
      <c r="E821" s="371">
        <v>50.29</v>
      </c>
      <c r="F821" s="364">
        <v>15.8</v>
      </c>
      <c r="G821" s="364">
        <v>15.8</v>
      </c>
    </row>
    <row r="822" spans="2:7" ht="15">
      <c r="B822" s="361" t="s">
        <v>1646</v>
      </c>
      <c r="C822" s="362">
        <v>68750544</v>
      </c>
      <c r="D822" s="363" t="s">
        <v>1653</v>
      </c>
      <c r="E822" s="371">
        <v>50.29</v>
      </c>
      <c r="F822" s="364">
        <v>15.8</v>
      </c>
      <c r="G822" s="364">
        <v>15.8</v>
      </c>
    </row>
    <row r="823" spans="2:7" ht="15">
      <c r="B823" s="361" t="s">
        <v>1655</v>
      </c>
      <c r="C823" s="362">
        <v>68750528</v>
      </c>
      <c r="D823" s="363" t="s">
        <v>1654</v>
      </c>
      <c r="E823" s="371">
        <v>50.29</v>
      </c>
      <c r="F823" s="364">
        <v>15.8</v>
      </c>
      <c r="G823" s="364">
        <v>16.45</v>
      </c>
    </row>
    <row r="824" spans="2:7" ht="15">
      <c r="B824" s="361" t="s">
        <v>1655</v>
      </c>
      <c r="C824" s="362">
        <v>67921889</v>
      </c>
      <c r="D824" s="363" t="s">
        <v>1656</v>
      </c>
      <c r="E824" s="371">
        <v>71.77</v>
      </c>
      <c r="F824" s="364">
        <v>16.45</v>
      </c>
      <c r="G824" s="364">
        <v>16.45</v>
      </c>
    </row>
    <row r="825" spans="2:7" ht="15">
      <c r="B825" s="361" t="s">
        <v>1655</v>
      </c>
      <c r="C825" s="362">
        <v>68628777</v>
      </c>
      <c r="D825" s="363" t="s">
        <v>1657</v>
      </c>
      <c r="E825" s="371">
        <v>71.77</v>
      </c>
      <c r="F825" s="364">
        <v>16.45</v>
      </c>
      <c r="G825" s="364">
        <v>16.45</v>
      </c>
    </row>
    <row r="826" spans="2:7" ht="15">
      <c r="B826" s="361" t="s">
        <v>1655</v>
      </c>
      <c r="C826" s="362">
        <v>68628781</v>
      </c>
      <c r="D826" s="363" t="s">
        <v>1656</v>
      </c>
      <c r="E826" s="371">
        <v>71.77</v>
      </c>
      <c r="F826" s="364">
        <v>16.45</v>
      </c>
      <c r="G826" s="364">
        <v>16.45</v>
      </c>
    </row>
    <row r="827" spans="2:7" ht="15">
      <c r="B827" s="361" t="s">
        <v>1655</v>
      </c>
      <c r="C827" s="362">
        <v>68628779</v>
      </c>
      <c r="D827" s="363" t="s">
        <v>1658</v>
      </c>
      <c r="E827" s="371">
        <v>71.77</v>
      </c>
      <c r="F827" s="364">
        <v>16.45</v>
      </c>
      <c r="G827" s="364">
        <v>16.45</v>
      </c>
    </row>
    <row r="828" spans="2:7" ht="15">
      <c r="B828" s="361" t="s">
        <v>1655</v>
      </c>
      <c r="C828" s="362">
        <v>68750530</v>
      </c>
      <c r="D828" s="363" t="s">
        <v>1659</v>
      </c>
      <c r="E828" s="371">
        <v>71.77</v>
      </c>
      <c r="F828" s="364">
        <v>16.45</v>
      </c>
      <c r="G828" s="364">
        <v>16.45</v>
      </c>
    </row>
    <row r="829" spans="2:7" ht="15">
      <c r="B829" s="361" t="s">
        <v>1655</v>
      </c>
      <c r="C829" s="362">
        <v>68750534</v>
      </c>
      <c r="D829" s="363" t="s">
        <v>1660</v>
      </c>
      <c r="E829" s="371">
        <v>71.77</v>
      </c>
      <c r="F829" s="364">
        <v>16.45</v>
      </c>
      <c r="G829" s="364">
        <v>16.45</v>
      </c>
    </row>
    <row r="830" spans="2:7" ht="15">
      <c r="B830" s="361"/>
      <c r="C830" s="362">
        <v>68750532</v>
      </c>
      <c r="D830" s="363" t="s">
        <v>1661</v>
      </c>
      <c r="E830" s="371">
        <v>71.77</v>
      </c>
      <c r="F830" s="364">
        <v>16.45</v>
      </c>
      <c r="G830" s="364"/>
    </row>
    <row r="831" spans="2:7" ht="15">
      <c r="B831" s="361" t="s">
        <v>1636</v>
      </c>
      <c r="C831" s="362">
        <v>67727306</v>
      </c>
      <c r="D831" s="363" t="s">
        <v>1662</v>
      </c>
      <c r="E831" s="371">
        <v>24.69</v>
      </c>
      <c r="F831" s="364">
        <v>17.3</v>
      </c>
      <c r="G831" s="364">
        <v>17.3</v>
      </c>
    </row>
    <row r="832" spans="2:7" ht="15">
      <c r="B832" s="361"/>
      <c r="C832" s="362">
        <v>67727293</v>
      </c>
      <c r="D832" s="363" t="s">
        <v>1663</v>
      </c>
      <c r="E832" s="371">
        <v>24.69</v>
      </c>
      <c r="F832" s="364">
        <v>17.3</v>
      </c>
      <c r="G832" s="364"/>
    </row>
    <row r="833" spans="2:7" ht="15">
      <c r="B833" s="361" t="s">
        <v>1664</v>
      </c>
      <c r="C833" s="362">
        <v>20051671</v>
      </c>
      <c r="D833" s="363" t="s">
        <v>1665</v>
      </c>
      <c r="E833" s="371">
        <v>40.659999999999997</v>
      </c>
      <c r="F833" s="364">
        <v>12.9</v>
      </c>
      <c r="G833" s="364">
        <v>12.9</v>
      </c>
    </row>
    <row r="834" spans="2:7" ht="15">
      <c r="B834" s="361" t="s">
        <v>1664</v>
      </c>
      <c r="C834" s="362">
        <v>20205665</v>
      </c>
      <c r="D834" s="363" t="s">
        <v>1666</v>
      </c>
      <c r="E834" s="371">
        <v>40.659999999999997</v>
      </c>
      <c r="F834" s="364">
        <v>12.9</v>
      </c>
      <c r="G834" s="364">
        <v>12.9</v>
      </c>
    </row>
    <row r="835" spans="2:7" ht="15">
      <c r="B835" s="361"/>
      <c r="C835" s="362">
        <v>67727295</v>
      </c>
      <c r="D835" s="363" t="s">
        <v>1667</v>
      </c>
      <c r="E835" s="371">
        <v>40.659999999999997</v>
      </c>
      <c r="F835" s="364">
        <v>12.9</v>
      </c>
      <c r="G835" s="364"/>
    </row>
    <row r="836" spans="2:7" ht="15">
      <c r="B836" s="361" t="s">
        <v>1668</v>
      </c>
      <c r="C836" s="362">
        <v>21164100</v>
      </c>
      <c r="D836" s="363" t="s">
        <v>1669</v>
      </c>
      <c r="E836" s="371">
        <v>23.62</v>
      </c>
      <c r="F836" s="364">
        <v>40</v>
      </c>
      <c r="G836" s="364">
        <v>40</v>
      </c>
    </row>
    <row r="837" spans="2:7" ht="15">
      <c r="B837" s="361" t="s">
        <v>1668</v>
      </c>
      <c r="C837" s="362">
        <v>21164101</v>
      </c>
      <c r="D837" s="363" t="s">
        <v>1670</v>
      </c>
      <c r="E837" s="371">
        <v>23.62</v>
      </c>
      <c r="F837" s="364">
        <v>40</v>
      </c>
      <c r="G837" s="364">
        <v>40</v>
      </c>
    </row>
    <row r="838" spans="2:7" ht="15">
      <c r="B838" s="361" t="s">
        <v>1668</v>
      </c>
      <c r="C838" s="362">
        <v>67070267</v>
      </c>
      <c r="D838" s="363" t="s">
        <v>1671</v>
      </c>
      <c r="E838" s="371">
        <v>23.62</v>
      </c>
      <c r="F838" s="364">
        <v>40</v>
      </c>
      <c r="G838" s="364">
        <v>40</v>
      </c>
    </row>
    <row r="839" spans="2:7" ht="15">
      <c r="B839" s="361" t="s">
        <v>1668</v>
      </c>
      <c r="C839" s="362">
        <v>67109386</v>
      </c>
      <c r="D839" s="363" t="s">
        <v>1672</v>
      </c>
      <c r="E839" s="371">
        <v>23.62</v>
      </c>
      <c r="F839" s="364">
        <v>40</v>
      </c>
      <c r="G839" s="364">
        <v>40</v>
      </c>
    </row>
    <row r="840" spans="2:7" ht="15">
      <c r="B840" s="361" t="s">
        <v>1668</v>
      </c>
      <c r="C840" s="362">
        <v>67390721</v>
      </c>
      <c r="D840" s="363" t="s">
        <v>1673</v>
      </c>
      <c r="E840" s="371">
        <v>23.62</v>
      </c>
      <c r="F840" s="364">
        <v>40</v>
      </c>
      <c r="G840" s="364">
        <v>40</v>
      </c>
    </row>
    <row r="841" spans="2:7" ht="15">
      <c r="B841" s="361" t="s">
        <v>1668</v>
      </c>
      <c r="C841" s="362">
        <v>67390723</v>
      </c>
      <c r="D841" s="363" t="s">
        <v>144</v>
      </c>
      <c r="E841" s="371">
        <v>23.62</v>
      </c>
      <c r="F841" s="364">
        <v>40</v>
      </c>
      <c r="G841" s="364">
        <v>40</v>
      </c>
    </row>
    <row r="842" spans="2:7" ht="15">
      <c r="B842" s="361" t="s">
        <v>1668</v>
      </c>
      <c r="C842" s="362">
        <v>69566859</v>
      </c>
      <c r="D842" s="363" t="s">
        <v>1674</v>
      </c>
      <c r="E842" s="371">
        <v>23.62</v>
      </c>
      <c r="F842" s="364">
        <v>40</v>
      </c>
      <c r="G842" s="364">
        <v>40</v>
      </c>
    </row>
    <row r="843" spans="2:7" ht="15">
      <c r="B843" s="361" t="s">
        <v>1668</v>
      </c>
      <c r="C843" s="362">
        <v>69566863</v>
      </c>
      <c r="D843" s="363" t="s">
        <v>1675</v>
      </c>
      <c r="E843" s="371">
        <v>23.62</v>
      </c>
      <c r="F843" s="364">
        <v>40</v>
      </c>
      <c r="G843" s="364">
        <v>40</v>
      </c>
    </row>
    <row r="844" spans="2:7" ht="15">
      <c r="B844" s="361" t="s">
        <v>1677</v>
      </c>
      <c r="C844" s="362">
        <v>69566857</v>
      </c>
      <c r="D844" s="363" t="s">
        <v>1676</v>
      </c>
      <c r="E844" s="371">
        <v>23.62</v>
      </c>
      <c r="F844" s="364">
        <v>40</v>
      </c>
      <c r="G844" s="364">
        <v>31</v>
      </c>
    </row>
    <row r="845" spans="2:7" ht="15">
      <c r="B845" s="361" t="s">
        <v>1677</v>
      </c>
      <c r="C845" s="362">
        <v>67178753</v>
      </c>
      <c r="D845" s="363" t="s">
        <v>1678</v>
      </c>
      <c r="E845" s="371">
        <v>36.659999999999997</v>
      </c>
      <c r="F845" s="364">
        <v>31</v>
      </c>
      <c r="G845" s="364">
        <v>31</v>
      </c>
    </row>
    <row r="846" spans="2:7" ht="15">
      <c r="B846" s="361" t="s">
        <v>1677</v>
      </c>
      <c r="C846" s="362">
        <v>67178755</v>
      </c>
      <c r="D846" s="363" t="s">
        <v>1679</v>
      </c>
      <c r="E846" s="371">
        <v>36.659999999999997</v>
      </c>
      <c r="F846" s="364">
        <v>31</v>
      </c>
      <c r="G846" s="364">
        <v>31</v>
      </c>
    </row>
    <row r="847" spans="2:7" ht="15">
      <c r="B847" s="361" t="s">
        <v>1677</v>
      </c>
      <c r="C847" s="362">
        <v>67390724</v>
      </c>
      <c r="D847" s="363" t="s">
        <v>1680</v>
      </c>
      <c r="E847" s="371">
        <v>36.659999999999997</v>
      </c>
      <c r="F847" s="364">
        <v>31</v>
      </c>
      <c r="G847" s="364">
        <v>31</v>
      </c>
    </row>
    <row r="848" spans="2:7" ht="15">
      <c r="B848" s="361" t="s">
        <v>1677</v>
      </c>
      <c r="C848" s="362">
        <v>67390725</v>
      </c>
      <c r="D848" s="363" t="s">
        <v>145</v>
      </c>
      <c r="E848" s="371">
        <v>36.659999999999997</v>
      </c>
      <c r="F848" s="364">
        <v>31</v>
      </c>
      <c r="G848" s="364">
        <v>31</v>
      </c>
    </row>
    <row r="849" spans="2:7" ht="15">
      <c r="B849" s="361" t="s">
        <v>1677</v>
      </c>
      <c r="C849" s="362">
        <v>69568550</v>
      </c>
      <c r="D849" s="363" t="s">
        <v>1681</v>
      </c>
      <c r="E849" s="371">
        <v>36.659999999999997</v>
      </c>
      <c r="F849" s="364">
        <v>31</v>
      </c>
      <c r="G849" s="364">
        <v>31</v>
      </c>
    </row>
    <row r="850" spans="2:7" ht="15">
      <c r="B850" s="361" t="s">
        <v>1677</v>
      </c>
      <c r="C850" s="362">
        <v>69571094</v>
      </c>
      <c r="D850" s="363" t="s">
        <v>1682</v>
      </c>
      <c r="E850" s="371">
        <v>36.659999999999997</v>
      </c>
      <c r="F850" s="364">
        <v>31</v>
      </c>
      <c r="G850" s="364">
        <v>31</v>
      </c>
    </row>
    <row r="851" spans="2:7" ht="15">
      <c r="B851" s="361" t="s">
        <v>1684</v>
      </c>
      <c r="C851" s="362">
        <v>69568547</v>
      </c>
      <c r="D851" s="363" t="s">
        <v>1683</v>
      </c>
      <c r="E851" s="371">
        <v>36.659999999999997</v>
      </c>
      <c r="F851" s="364">
        <v>31</v>
      </c>
      <c r="G851" s="364">
        <v>13</v>
      </c>
    </row>
    <row r="852" spans="2:7" ht="15">
      <c r="B852" s="361" t="s">
        <v>1684</v>
      </c>
      <c r="C852" s="362">
        <v>68208663</v>
      </c>
      <c r="D852" s="363" t="s">
        <v>222</v>
      </c>
      <c r="E852" s="371">
        <v>24.68</v>
      </c>
      <c r="F852" s="364">
        <v>13</v>
      </c>
      <c r="G852" s="364">
        <v>13</v>
      </c>
    </row>
    <row r="853" spans="2:7" ht="15">
      <c r="B853" s="361" t="s">
        <v>1686</v>
      </c>
      <c r="C853" s="362">
        <v>68208661</v>
      </c>
      <c r="D853" s="363" t="s">
        <v>1685</v>
      </c>
      <c r="E853" s="371">
        <v>24.68</v>
      </c>
      <c r="F853" s="364">
        <v>13</v>
      </c>
      <c r="G853" s="364">
        <v>7.9</v>
      </c>
    </row>
    <row r="854" spans="2:7" ht="15">
      <c r="B854" s="361"/>
      <c r="C854" s="362">
        <v>68375289</v>
      </c>
      <c r="D854" s="363" t="s">
        <v>1687</v>
      </c>
      <c r="E854" s="371">
        <v>39.26</v>
      </c>
      <c r="F854" s="364">
        <v>7.9</v>
      </c>
      <c r="G854" s="364"/>
    </row>
    <row r="855" spans="2:7" ht="15">
      <c r="B855" s="361" t="s">
        <v>1688</v>
      </c>
      <c r="C855" s="362">
        <v>68651065</v>
      </c>
      <c r="D855" s="363" t="s">
        <v>1689</v>
      </c>
      <c r="E855" s="371">
        <v>34.21</v>
      </c>
      <c r="F855" s="364">
        <v>8</v>
      </c>
      <c r="G855" s="364">
        <v>8</v>
      </c>
    </row>
    <row r="856" spans="2:7" ht="15">
      <c r="B856" s="361" t="s">
        <v>1688</v>
      </c>
      <c r="C856" s="362">
        <v>68651059</v>
      </c>
      <c r="D856" s="363" t="s">
        <v>1690</v>
      </c>
      <c r="E856" s="371">
        <v>34.21</v>
      </c>
      <c r="F856" s="364">
        <v>8</v>
      </c>
      <c r="G856" s="364">
        <v>8</v>
      </c>
    </row>
    <row r="857" spans="2:7" ht="15">
      <c r="B857" s="361" t="s">
        <v>1688</v>
      </c>
      <c r="C857" s="362">
        <v>68651061</v>
      </c>
      <c r="D857" s="363" t="s">
        <v>1691</v>
      </c>
      <c r="E857" s="371">
        <v>34.21</v>
      </c>
      <c r="F857" s="364">
        <v>8</v>
      </c>
      <c r="G857" s="364">
        <v>8</v>
      </c>
    </row>
    <row r="858" spans="2:7" ht="15">
      <c r="B858" s="361" t="s">
        <v>1688</v>
      </c>
      <c r="C858" s="362">
        <v>68860226</v>
      </c>
      <c r="D858" s="363" t="s">
        <v>1689</v>
      </c>
      <c r="E858" s="371">
        <v>34.21</v>
      </c>
      <c r="F858" s="364">
        <v>8</v>
      </c>
      <c r="G858" s="364">
        <v>8</v>
      </c>
    </row>
    <row r="859" spans="2:7" ht="15">
      <c r="B859" s="361" t="s">
        <v>1688</v>
      </c>
      <c r="C859" s="362">
        <v>68860224</v>
      </c>
      <c r="D859" s="363" t="s">
        <v>1691</v>
      </c>
      <c r="E859" s="371">
        <v>34.21</v>
      </c>
      <c r="F859" s="364">
        <v>8</v>
      </c>
      <c r="G859" s="364">
        <v>8</v>
      </c>
    </row>
    <row r="860" spans="2:7" ht="15">
      <c r="B860" s="361"/>
      <c r="C860" s="362">
        <v>68860217</v>
      </c>
      <c r="D860" s="363" t="s">
        <v>1690</v>
      </c>
      <c r="E860" s="371">
        <v>34.21</v>
      </c>
      <c r="F860" s="364">
        <v>8</v>
      </c>
      <c r="G860" s="364"/>
    </row>
    <row r="861" spans="2:7" ht="15">
      <c r="B861" s="365" t="s">
        <v>1692</v>
      </c>
      <c r="C861" s="366">
        <v>68793279</v>
      </c>
      <c r="D861" s="367" t="s">
        <v>1693</v>
      </c>
      <c r="E861" s="371">
        <v>27.94</v>
      </c>
      <c r="F861" s="364">
        <v>17.2</v>
      </c>
      <c r="G861" s="364">
        <v>17.2</v>
      </c>
    </row>
    <row r="862" spans="2:7" ht="15">
      <c r="B862" s="365" t="s">
        <v>1695</v>
      </c>
      <c r="C862" s="366">
        <v>68793277</v>
      </c>
      <c r="D862" s="367" t="s">
        <v>1694</v>
      </c>
      <c r="E862" s="371">
        <v>27.94</v>
      </c>
      <c r="F862" s="364">
        <v>17.2</v>
      </c>
      <c r="G862" s="364">
        <v>7.0000000000000009</v>
      </c>
    </row>
    <row r="863" spans="2:7" ht="15">
      <c r="B863" s="365" t="s">
        <v>1697</v>
      </c>
      <c r="C863" s="366">
        <v>68793281</v>
      </c>
      <c r="D863" s="367" t="s">
        <v>1696</v>
      </c>
      <c r="E863" s="371">
        <v>19.73</v>
      </c>
      <c r="F863" s="364">
        <v>7</v>
      </c>
      <c r="G863" s="364">
        <v>8</v>
      </c>
    </row>
    <row r="864" spans="2:7" ht="15">
      <c r="B864" s="365" t="s">
        <v>1697</v>
      </c>
      <c r="C864" s="366">
        <v>68881454</v>
      </c>
      <c r="D864" s="367" t="s">
        <v>1698</v>
      </c>
      <c r="E864" s="371">
        <v>14.64</v>
      </c>
      <c r="F864" s="364">
        <v>8</v>
      </c>
      <c r="G864" s="364">
        <v>8</v>
      </c>
    </row>
    <row r="865" spans="2:7" ht="15">
      <c r="B865" s="365"/>
      <c r="C865" s="366">
        <v>68911820</v>
      </c>
      <c r="D865" s="367" t="s">
        <v>1699</v>
      </c>
      <c r="E865" s="371">
        <v>14.64</v>
      </c>
      <c r="F865" s="364">
        <v>8</v>
      </c>
      <c r="G865" s="364"/>
    </row>
    <row r="866" spans="2:7" ht="15">
      <c r="B866" s="361" t="s">
        <v>1700</v>
      </c>
      <c r="C866" s="369">
        <v>68886435</v>
      </c>
      <c r="D866" s="370" t="s">
        <v>1701</v>
      </c>
      <c r="E866" s="371">
        <v>59.51</v>
      </c>
      <c r="F866" s="364">
        <v>41</v>
      </c>
      <c r="G866" s="364">
        <v>41</v>
      </c>
    </row>
    <row r="867" spans="2:7" ht="15">
      <c r="C867" s="369">
        <v>68886476</v>
      </c>
      <c r="D867" s="370" t="s">
        <v>1702</v>
      </c>
      <c r="E867" s="371">
        <v>59.51</v>
      </c>
      <c r="F867" s="364">
        <v>41</v>
      </c>
    </row>
    <row r="868" spans="2:7" ht="15">
      <c r="C868" s="369">
        <v>67021719</v>
      </c>
      <c r="D868" s="370" t="s">
        <v>1703</v>
      </c>
      <c r="E868" s="371"/>
      <c r="F868" s="364"/>
    </row>
    <row r="869" spans="2:7" ht="15">
      <c r="C869" s="369">
        <v>67458287</v>
      </c>
      <c r="D869" s="370" t="s">
        <v>1704</v>
      </c>
      <c r="E869" s="371"/>
      <c r="F869" s="364"/>
    </row>
    <row r="870" spans="2:7" ht="15">
      <c r="C870" s="369">
        <v>67419192</v>
      </c>
      <c r="D870" s="370" t="s">
        <v>1705</v>
      </c>
      <c r="E870" s="371"/>
      <c r="F870" s="364"/>
    </row>
    <row r="871" spans="2:7" ht="15">
      <c r="C871" s="369">
        <v>67466989</v>
      </c>
      <c r="D871" s="370" t="s">
        <v>1706</v>
      </c>
      <c r="E871" s="371"/>
      <c r="F871" s="364"/>
    </row>
    <row r="872" spans="2:7" ht="15">
      <c r="C872" s="369">
        <v>67203159</v>
      </c>
      <c r="D872" s="370" t="s">
        <v>1707</v>
      </c>
      <c r="E872" s="371"/>
      <c r="F872" s="364"/>
    </row>
    <row r="873" spans="2:7" ht="15">
      <c r="C873" s="369">
        <v>67565711</v>
      </c>
      <c r="D873" s="370" t="s">
        <v>1708</v>
      </c>
      <c r="E873" s="371"/>
      <c r="F873" s="364"/>
    </row>
    <row r="874" spans="2:7" ht="15">
      <c r="C874" s="369">
        <v>67474301</v>
      </c>
      <c r="D874" s="370" t="s">
        <v>1709</v>
      </c>
      <c r="E874" s="371"/>
      <c r="F874" s="364"/>
    </row>
    <row r="875" spans="2:7" ht="15">
      <c r="C875" s="369">
        <v>67474299</v>
      </c>
      <c r="D875" s="370" t="s">
        <v>1710</v>
      </c>
      <c r="E875" s="371"/>
      <c r="F875" s="364"/>
    </row>
    <row r="876" spans="2:7" ht="15">
      <c r="C876" s="369">
        <v>67444970</v>
      </c>
      <c r="D876" s="370" t="str">
        <f>VLOOKUP(C876,'[10]Retail&amp;AFH DETAY'!$C$4:$N$260,12,0)</f>
        <v>LYL TPB 120 Lİ</v>
      </c>
      <c r="E876" s="371"/>
      <c r="F876" s="364"/>
    </row>
    <row r="877" spans="2:7" ht="15">
      <c r="C877" s="369">
        <v>67658260</v>
      </c>
      <c r="D877" s="370" t="str">
        <f>VLOOKUP(C877,'[10]Retail&amp;AFH DETAY'!$C$4:$N$260,12,0)</f>
        <v>HERBAL ORGANIC</v>
      </c>
      <c r="E877" s="371"/>
      <c r="F877" s="364"/>
    </row>
    <row r="878" spans="2:7" ht="15">
      <c r="C878" s="369">
        <v>67658268</v>
      </c>
      <c r="D878" s="370" t="str">
        <f>VLOOKUP(C878,'[10]Retail&amp;AFH DETAY'!$C$4:$N$260,12,0)</f>
        <v>HERBAL ORGANIC</v>
      </c>
      <c r="E878" s="371"/>
      <c r="F878" s="364"/>
    </row>
    <row r="879" spans="2:7" ht="15">
      <c r="C879" s="369">
        <v>67658258</v>
      </c>
      <c r="D879" s="370" t="str">
        <f>VLOOKUP(C879,'[10]Retail&amp;AFH DETAY'!$C$4:$N$260,12,0)</f>
        <v>HERBAL ORGANIC</v>
      </c>
      <c r="E879" s="371"/>
      <c r="F879" s="364"/>
    </row>
    <row r="880" spans="2:7" ht="15">
      <c r="C880" s="369">
        <v>70006854</v>
      </c>
      <c r="D880" s="370" t="str">
        <f>VLOOKUP(C880,'[10]Retail&amp;AFH DETAY'!$C$4:$N$260,12,0)</f>
        <v>HERBAL TB</v>
      </c>
      <c r="E880" s="371"/>
      <c r="F880" s="364"/>
    </row>
    <row r="881" spans="3:6" ht="15">
      <c r="C881" s="369">
        <v>70006848</v>
      </c>
      <c r="D881" s="370" t="str">
        <f>VLOOKUP(C881,'[10]Retail&amp;AFH DETAY'!$C$4:$N$260,12,0)</f>
        <v>HERBAL TB IHLAMUR</v>
      </c>
      <c r="E881" s="371"/>
      <c r="F881" s="364"/>
    </row>
    <row r="882" spans="3:6" ht="15">
      <c r="C882" s="369">
        <v>70021063</v>
      </c>
      <c r="D882" s="370" t="str">
        <f>VLOOKUP(C882,'[10]Retail&amp;AFH DETAY'!$C$4:$N$260,12,0)</f>
        <v>HERBAL TB FRUIT</v>
      </c>
      <c r="E882" s="371"/>
      <c r="F882" s="364"/>
    </row>
    <row r="883" spans="3:6" ht="15">
      <c r="C883" s="369">
        <v>68556457</v>
      </c>
      <c r="D883" s="370" t="str">
        <f>VLOOKUP(C883,'[10]Retail&amp;AFH DETAY'!$C$4:$N$260,12,0)</f>
        <v>HERBAL TB</v>
      </c>
      <c r="E883" s="371"/>
      <c r="F883" s="364"/>
    </row>
    <row r="884" spans="3:6" ht="15">
      <c r="C884" s="369">
        <v>67959035</v>
      </c>
      <c r="D884" s="370" t="str">
        <f>VLOOKUP(C884,'[10]Retail&amp;AFH DETAY'!$C$4:$N$260,12,0)</f>
        <v>HERBAL TB FRUIT</v>
      </c>
      <c r="E884" s="371"/>
      <c r="F884" s="364"/>
    </row>
    <row r="885" spans="3:6" ht="15">
      <c r="C885" s="369">
        <v>20022117</v>
      </c>
      <c r="D885" s="370" t="str">
        <f>VLOOKUP(C885,'[10]Retail&amp;AFH DETAY'!$C$4:$N$260,12,0)</f>
        <v>HERBAL TB</v>
      </c>
      <c r="E885" s="371"/>
      <c r="F885" s="364"/>
    </row>
    <row r="886" spans="3:6" ht="15">
      <c r="C886" s="369">
        <v>70021056</v>
      </c>
      <c r="D886" s="370" t="str">
        <f>VLOOKUP(C886,'[10]Retail&amp;AFH DETAY'!$C$4:$N$260,12,0)</f>
        <v>HERBAL TB</v>
      </c>
      <c r="E886" s="371"/>
      <c r="F886" s="364"/>
    </row>
    <row r="887" spans="3:6" ht="15">
      <c r="C887" s="369">
        <v>20032187</v>
      </c>
      <c r="D887" s="370" t="str">
        <f>VLOOKUP(C887,'[10]Retail&amp;AFH DETAY'!$C$4:$N$260,12,0)</f>
        <v>HERBAL TB FRUIT</v>
      </c>
      <c r="E887" s="371"/>
      <c r="F887" s="364"/>
    </row>
    <row r="888" spans="3:6" ht="15">
      <c r="C888" s="369">
        <v>67160704</v>
      </c>
      <c r="D888" s="370" t="str">
        <f>VLOOKUP(C888,'[10]Retail&amp;AFH DETAY'!$C$4:$N$260,12,0)</f>
        <v>HERBAL TB</v>
      </c>
      <c r="E888" s="371"/>
      <c r="F888" s="364"/>
    </row>
    <row r="889" spans="3:6" ht="15">
      <c r="C889" s="369">
        <v>21029756</v>
      </c>
      <c r="D889" s="370" t="str">
        <f>VLOOKUP(C889,'[10]Retail&amp;AFH DETAY'!$C$4:$N$260,12,0)</f>
        <v>HERBAL TB</v>
      </c>
      <c r="E889" s="371"/>
      <c r="F889" s="364"/>
    </row>
    <row r="890" spans="3:6" ht="15">
      <c r="C890" s="369">
        <v>20032425</v>
      </c>
      <c r="D890" s="370" t="str">
        <f>VLOOKUP(C890,'[10]Retail&amp;AFH DETAY'!$C$4:$N$260,12,0)</f>
        <v>HERBAL TB</v>
      </c>
      <c r="E890" s="371"/>
      <c r="F890" s="364"/>
    </row>
    <row r="891" spans="3:6" ht="15">
      <c r="C891" s="369">
        <v>20077260</v>
      </c>
      <c r="D891" s="370" t="str">
        <f>VLOOKUP(C891,'[10]Retail&amp;AFH DETAY'!$C$4:$N$260,12,0)</f>
        <v>HERBAL TB</v>
      </c>
      <c r="E891" s="371"/>
      <c r="F891" s="364"/>
    </row>
    <row r="892" spans="3:6" ht="15">
      <c r="C892" s="369">
        <v>20022119</v>
      </c>
      <c r="D892" s="370" t="str">
        <f>VLOOKUP(C892,'[10]Retail&amp;AFH DETAY'!$C$4:$N$260,12,0)</f>
        <v>HERBAL TB</v>
      </c>
      <c r="E892" s="371"/>
      <c r="F892" s="364"/>
    </row>
    <row r="893" spans="3:6" ht="15">
      <c r="C893" s="369">
        <v>70009140</v>
      </c>
      <c r="D893" s="370" t="str">
        <f>VLOOKUP(C893,'[10]Retail&amp;AFH DETAY'!$C$4:$N$260,12,0)</f>
        <v>LDK 1000</v>
      </c>
      <c r="E893" s="371"/>
      <c r="F893" s="364"/>
    </row>
    <row r="894" spans="3:6" ht="15">
      <c r="C894" s="369">
        <v>70009141</v>
      </c>
      <c r="D894" s="370" t="str">
        <f>VLOOKUP(C894,'[10]Retail&amp;AFH DETAY'!$C$4:$N$260,12,0)</f>
        <v>LDK 500</v>
      </c>
      <c r="E894" s="371"/>
      <c r="F894" s="364"/>
    </row>
    <row r="895" spans="3:6" ht="15">
      <c r="C895" s="369">
        <v>20052927</v>
      </c>
      <c r="D895" s="370" t="str">
        <f>VLOOKUP(C895,'[10]Retail&amp;AFH DETAY'!$C$4:$N$260,12,0)</f>
        <v>LDK TB 100 LÜ</v>
      </c>
      <c r="E895" s="371"/>
      <c r="F895" s="364"/>
    </row>
    <row r="896" spans="3:6" ht="15">
      <c r="C896" s="369">
        <v>20052923</v>
      </c>
      <c r="D896" s="370" t="str">
        <f>VLOOKUP(C896,'[10]Retail&amp;AFH DETAY'!$C$4:$N$260,12,0)</f>
        <v>LDK TB 25 Lİ</v>
      </c>
      <c r="E896" s="371"/>
      <c r="F896" s="364"/>
    </row>
    <row r="897" spans="3:6" ht="15">
      <c r="C897" s="369">
        <v>20052929</v>
      </c>
      <c r="D897" s="370" t="str">
        <f>VLOOKUP(C897,'[10]Retail&amp;AFH DETAY'!$C$4:$N$260,12,0)</f>
        <v>LDK TPB 100 LÜ</v>
      </c>
      <c r="E897" s="371"/>
      <c r="F897" s="364"/>
    </row>
    <row r="898" spans="3:6" ht="15">
      <c r="C898" s="369">
        <v>20052925</v>
      </c>
      <c r="D898" s="370" t="str">
        <f>VLOOKUP(C898,'[10]Retail&amp;AFH DETAY'!$C$4:$N$260,12,0)</f>
        <v>LDK TPB 48 Lİ</v>
      </c>
      <c r="E898" s="371"/>
      <c r="F898" s="364"/>
    </row>
    <row r="899" spans="3:6" ht="15">
      <c r="C899" s="369">
        <v>21083546</v>
      </c>
      <c r="D899" s="370" t="str">
        <f>VLOOKUP(C899,'[10]Retail&amp;AFH DETAY'!$C$4:$N$260,12,0)</f>
        <v>LEG 100</v>
      </c>
      <c r="E899" s="371"/>
      <c r="F899" s="364"/>
    </row>
    <row r="900" spans="3:6" ht="15">
      <c r="C900" s="369">
        <v>70020682</v>
      </c>
      <c r="D900" s="370" t="str">
        <f>VLOOKUP(C900,'[10]Retail&amp;AFH DETAY'!$C$4:$N$260,12,0)</f>
        <v>LGC 500</v>
      </c>
      <c r="E900" s="371"/>
      <c r="F900" s="364"/>
    </row>
    <row r="901" spans="3:6" ht="15">
      <c r="C901" s="369">
        <v>68390675</v>
      </c>
      <c r="D901" s="370" t="str">
        <f>VLOOKUP(C901,'[10]Retail&amp;AFH DETAY'!$C$4:$N$260,12,0)</f>
        <v>LIPTON YESIL CAY DOKME 12X100G</v>
      </c>
      <c r="E901" s="371"/>
      <c r="F901" s="364"/>
    </row>
    <row r="902" spans="3:6" ht="15">
      <c r="C902" s="369">
        <v>67577289</v>
      </c>
      <c r="D902" s="370" t="str">
        <f>VLOOKUP(C902,'[10]Retail&amp;AFH DETAY'!$C$4:$N$260,12,0)</f>
        <v>LOOSE HERBAL KIS KARISIMI 10X80G</v>
      </c>
      <c r="E902" s="371"/>
      <c r="F902" s="364"/>
    </row>
    <row r="903" spans="3:6" ht="15">
      <c r="C903" s="369">
        <v>70003152</v>
      </c>
      <c r="D903" s="370" t="str">
        <f>VLOOKUP(C903,'[10]Retail&amp;AFH DETAY'!$C$4:$N$260,12,0)</f>
        <v>LYL 1000</v>
      </c>
      <c r="E903" s="371"/>
      <c r="F903" s="364"/>
    </row>
    <row r="904" spans="3:6" ht="15">
      <c r="C904" s="369">
        <v>70005997</v>
      </c>
      <c r="D904" s="370" t="str">
        <f>VLOOKUP(C904,'[10]Retail&amp;AFH DETAY'!$C$4:$N$260,12,0)</f>
        <v>LYL 500</v>
      </c>
      <c r="E904" s="371"/>
      <c r="F904" s="364"/>
    </row>
    <row r="905" spans="3:6" ht="15">
      <c r="C905" s="369">
        <v>70003656</v>
      </c>
      <c r="D905" s="370" t="str">
        <f>VLOOKUP(C905,'[10]Retail&amp;AFH DETAY'!$C$4:$N$260,12,0)</f>
        <v>LYL TB 100 LÜ</v>
      </c>
      <c r="E905" s="371"/>
      <c r="F905" s="364"/>
    </row>
    <row r="906" spans="3:6" ht="15">
      <c r="C906" s="369">
        <v>70003657</v>
      </c>
      <c r="D906" s="370" t="str">
        <f>VLOOKUP(C906,'[10]Retail&amp;AFH DETAY'!$C$4:$N$260,12,0)</f>
        <v>LYL TB 100 LÜ</v>
      </c>
      <c r="E906" s="371"/>
      <c r="F906" s="364"/>
    </row>
    <row r="907" spans="3:6" ht="15">
      <c r="C907" s="369">
        <v>70003580</v>
      </c>
      <c r="D907" s="370" t="str">
        <f>VLOOKUP(C907,'[10]Retail&amp;AFH DETAY'!$C$4:$N$260,12,0)</f>
        <v>LYL TB 25 Lİ</v>
      </c>
      <c r="E907" s="371"/>
      <c r="F907" s="364"/>
    </row>
    <row r="908" spans="3:6" ht="15">
      <c r="C908" s="369">
        <v>70001159</v>
      </c>
      <c r="D908" s="370" t="str">
        <f>VLOOKUP(C908,'[10]Retail&amp;AFH DETAY'!$C$4:$N$260,12,0)</f>
        <v>LYL TB 25 Lİ</v>
      </c>
      <c r="E908" s="371"/>
      <c r="F908" s="364"/>
    </row>
    <row r="909" spans="3:6" ht="15">
      <c r="C909" s="369">
        <v>70006862</v>
      </c>
      <c r="D909" s="370" t="str">
        <f>VLOOKUP(C909,'[10]Retail&amp;AFH DETAY'!$C$4:$N$260,12,0)</f>
        <v>LYL-LEG TPB 100 LÜ</v>
      </c>
      <c r="E909" s="371"/>
      <c r="F909" s="364"/>
    </row>
    <row r="910" spans="3:6" ht="15">
      <c r="C910" s="369">
        <v>70006864</v>
      </c>
      <c r="D910" s="370" t="str">
        <f>VLOOKUP(C910,'[10]Retail&amp;AFH DETAY'!$C$4:$N$260,12,0)</f>
        <v>LYL-LEG TPB 100 LÜ</v>
      </c>
      <c r="E910" s="371"/>
      <c r="F910" s="364"/>
    </row>
    <row r="911" spans="3:6" ht="15">
      <c r="C911" s="369">
        <v>70006868</v>
      </c>
      <c r="D911" s="370" t="str">
        <f>VLOOKUP(C911,'[10]Retail&amp;AFH DETAY'!$C$4:$N$260,12,0)</f>
        <v>LYL-LEG TPB 48 Lİ</v>
      </c>
      <c r="E911" s="371"/>
      <c r="F911" s="364"/>
    </row>
    <row r="912" spans="3:6" ht="15">
      <c r="C912" s="369">
        <v>70006863</v>
      </c>
      <c r="D912" s="370" t="str">
        <f>VLOOKUP(C912,'[10]Retail&amp;AFH DETAY'!$C$4:$N$260,12,0)</f>
        <v>LYL-LEG TPB 48 Lİ</v>
      </c>
      <c r="E912" s="371"/>
      <c r="F912" s="364"/>
    </row>
    <row r="913" spans="3:6" ht="15">
      <c r="C913" s="369">
        <v>67438385</v>
      </c>
      <c r="D913" s="370" t="str">
        <f>VLOOKUP(C913,'[10]Retail&amp;AFH DETAY'!$C$4:$N$260,12,0)</f>
        <v>FİLİZ 1000</v>
      </c>
      <c r="E913" s="371"/>
      <c r="F913" s="364"/>
    </row>
    <row r="914" spans="3:6" ht="15">
      <c r="C914" s="369">
        <v>67460696</v>
      </c>
      <c r="D914" s="370" t="str">
        <f>VLOOKUP(C914,'[10]Retail&amp;AFH DETAY'!$C$4:$N$260,12,0)</f>
        <v>EXTRA DEM 1000</v>
      </c>
      <c r="E914" s="371"/>
      <c r="F914" s="364"/>
    </row>
    <row r="915" spans="3:6" ht="15">
      <c r="C915" s="369">
        <v>20217232</v>
      </c>
      <c r="D915" s="370" t="str">
        <f>VLOOKUP(C915,'[10]Retail&amp;AFH DETAY'!$C$4:$N$260,12,0)</f>
        <v>LEG 1000</v>
      </c>
      <c r="E915" s="371"/>
      <c r="F915" s="364"/>
    </row>
    <row r="916" spans="3:6" ht="15">
      <c r="C916" s="369">
        <v>67438382</v>
      </c>
      <c r="D916" s="370" t="str">
        <f>VLOOKUP(C916,'[10]Retail&amp;AFH DETAY'!$C$4:$N$260,12,0)</f>
        <v>FİLİZ 500</v>
      </c>
      <c r="E916" s="371"/>
      <c r="F916" s="364"/>
    </row>
    <row r="917" spans="3:6" ht="15">
      <c r="C917" s="369">
        <v>67460869</v>
      </c>
      <c r="D917" s="370" t="str">
        <f>VLOOKUP(C917,'[10]Retail&amp;AFH DETAY'!$C$4:$N$260,12,0)</f>
        <v>EXTRA DEM 500</v>
      </c>
      <c r="E917" s="371"/>
      <c r="F917" s="364"/>
    </row>
    <row r="918" spans="3:6" ht="15">
      <c r="C918" s="369">
        <v>20217230</v>
      </c>
      <c r="D918" s="370" t="str">
        <f>VLOOKUP(C918,'[10]Retail&amp;AFH DETAY'!$C$4:$N$260,12,0)</f>
        <v>LEG 500</v>
      </c>
      <c r="E918" s="371"/>
      <c r="F918" s="364"/>
    </row>
    <row r="919" spans="3:6" ht="15">
      <c r="C919" s="369">
        <v>67493976</v>
      </c>
      <c r="D919" s="370" t="str">
        <f>VLOOKUP(C919,'[10]Retail&amp;AFH DETAY'!$C$4:$N$260,12,0)</f>
        <v>ÖZEL SERİ TB 100 LÜ</v>
      </c>
      <c r="E919" s="371"/>
      <c r="F919" s="364"/>
    </row>
    <row r="920" spans="3:6" ht="15">
      <c r="C920" s="369">
        <v>67493978</v>
      </c>
      <c r="D920" s="370" t="str">
        <f>VLOOKUP(C920,'[10]Retail&amp;AFH DETAY'!$C$4:$N$260,12,0)</f>
        <v>ÖZEL SERİ TB 25 Lİ</v>
      </c>
      <c r="E920" s="371"/>
      <c r="F920" s="364"/>
    </row>
    <row r="921" spans="3:6" ht="15">
      <c r="C921" s="369">
        <v>67463551</v>
      </c>
      <c r="D921" s="370" t="str">
        <f>VLOOKUP(C921,'[10]Retail&amp;AFH DETAY'!$C$4:$N$260,12,0)</f>
        <v>ÖZEL SERİ TPB 100 LÜ</v>
      </c>
      <c r="E921" s="371"/>
      <c r="F921" s="364"/>
    </row>
    <row r="922" spans="3:6" ht="15">
      <c r="C922" s="369">
        <v>67460698</v>
      </c>
      <c r="D922" s="370" t="str">
        <f>VLOOKUP(C922,'[10]Retail&amp;AFH DETAY'!$C$4:$N$260,12,0)</f>
        <v>ÖZEL SERİ TPB 100 LÜ</v>
      </c>
      <c r="E922" s="371"/>
      <c r="F922" s="364"/>
    </row>
    <row r="923" spans="3:6" ht="15">
      <c r="C923" s="369">
        <v>67464015</v>
      </c>
      <c r="D923" s="370" t="str">
        <f>VLOOKUP(C923,'[10]Retail&amp;AFH DETAY'!$C$4:$N$260,12,0)</f>
        <v>ÖZEL SERİ TPB 48 Lİ</v>
      </c>
      <c r="E923" s="371"/>
      <c r="F923" s="364"/>
    </row>
    <row r="924" spans="3:6" ht="15">
      <c r="C924" s="369">
        <v>67460699</v>
      </c>
      <c r="D924" s="370" t="str">
        <f>VLOOKUP(C924,'[10]Retail&amp;AFH DETAY'!$C$4:$N$260,12,0)</f>
        <v>ÖZEL SERİ TPB 48 Lİ</v>
      </c>
      <c r="E924" s="371"/>
      <c r="F924" s="364"/>
    </row>
    <row r="925" spans="3:6" ht="15">
      <c r="C925" s="369">
        <v>68284972</v>
      </c>
      <c r="D925" s="370" t="str">
        <f>VLOOKUP(C925,'[10]Retail&amp;AFH DETAY'!$C$4:$N$260,12,0)</f>
        <v xml:space="preserve">SLIM PLUS </v>
      </c>
      <c r="E925" s="371"/>
      <c r="F925" s="364"/>
    </row>
    <row r="926" spans="3:6" ht="15">
      <c r="C926" s="369">
        <v>68504836</v>
      </c>
      <c r="D926" s="370" t="str">
        <f>VLOOKUP(C926,'[10]Retail&amp;AFH DETAY'!$C$4:$N$260,12,0)</f>
        <v xml:space="preserve">SLIM PLUS </v>
      </c>
      <c r="E926" s="371"/>
      <c r="F926" s="364"/>
    </row>
    <row r="927" spans="3:6" ht="15">
      <c r="C927" s="369">
        <v>68504838</v>
      </c>
      <c r="D927" s="370" t="str">
        <f>VLOOKUP(C927,'[10]Retail&amp;AFH DETAY'!$C$4:$N$260,12,0)</f>
        <v xml:space="preserve">SLIM PLUS </v>
      </c>
      <c r="E927" s="371"/>
      <c r="F927" s="364"/>
    </row>
    <row r="928" spans="3:6" ht="15">
      <c r="C928" s="369">
        <v>68284970</v>
      </c>
      <c r="D928" s="370" t="str">
        <f>VLOOKUP(C928,'[10]Retail&amp;AFH DETAY'!$C$4:$N$260,12,0)</f>
        <v xml:space="preserve">SLIM PLUS </v>
      </c>
      <c r="E928" s="371"/>
      <c r="F928" s="364"/>
    </row>
    <row r="929" spans="3:6" ht="15">
      <c r="C929" s="369">
        <v>68579959</v>
      </c>
      <c r="D929" s="370" t="str">
        <f>VLOOKUP(C929,'[10]Retail&amp;AFH DETAY'!$C$4:$N$260,12,0)</f>
        <v>TEATONIC TB</v>
      </c>
      <c r="E929" s="371"/>
      <c r="F929" s="364"/>
    </row>
    <row r="930" spans="3:6" ht="15">
      <c r="C930" s="369">
        <v>68579963</v>
      </c>
      <c r="D930" s="370" t="str">
        <f>VLOOKUP(C930,'[10]Retail&amp;AFH DETAY'!$C$4:$N$260,12,0)</f>
        <v>TEATONIC TB</v>
      </c>
      <c r="E930" s="371"/>
      <c r="F930" s="364"/>
    </row>
    <row r="931" spans="3:6" ht="15">
      <c r="C931" s="369">
        <v>68579961</v>
      </c>
      <c r="D931" s="370" t="str">
        <f>VLOOKUP(C931,'[10]Retail&amp;AFH DETAY'!$C$4:$N$260,12,0)</f>
        <v>TEATONIC TB</v>
      </c>
      <c r="E931" s="371"/>
      <c r="F931" s="364"/>
    </row>
    <row r="932" spans="3:6" ht="15">
      <c r="C932" s="369">
        <v>67923477</v>
      </c>
      <c r="D932" s="370" t="str">
        <f>VLOOKUP(C932,'[10]Retail&amp;AFH DETAY'!$C$4:$N$260,12,0)</f>
        <v>TEATONIC TB</v>
      </c>
      <c r="E932" s="371"/>
      <c r="F932" s="364"/>
    </row>
    <row r="933" spans="3:6" ht="15">
      <c r="C933" s="369">
        <v>67681068</v>
      </c>
      <c r="D933" s="370" t="str">
        <f>VLOOKUP(C933,'[10]Retail&amp;AFH DETAY'!$C$4:$N$260,12,0)</f>
        <v>TEATONIC TB</v>
      </c>
      <c r="E933" s="371"/>
      <c r="F933" s="364"/>
    </row>
    <row r="934" spans="3:6" ht="15">
      <c r="C934" s="369">
        <v>67923475</v>
      </c>
      <c r="D934" s="370" t="str">
        <f>VLOOKUP(C934,'[10]Retail&amp;AFH DETAY'!$C$4:$N$260,12,0)</f>
        <v>TEATONIC TB</v>
      </c>
      <c r="E934" s="371"/>
      <c r="F934" s="364"/>
    </row>
    <row r="935" spans="3:6" ht="15">
      <c r="C935" s="369">
        <v>67923473</v>
      </c>
      <c r="D935" s="370" t="str">
        <f>VLOOKUP(C935,'[10]Retail&amp;AFH DETAY'!$C$4:$N$260,12,0)</f>
        <v>TEATONIC TB</v>
      </c>
      <c r="E935" s="371"/>
      <c r="F935" s="364"/>
    </row>
    <row r="936" spans="3:6" ht="15">
      <c r="C936" s="369">
        <v>67681063</v>
      </c>
      <c r="D936" s="370" t="str">
        <f>VLOOKUP(C936,'[10]Retail&amp;AFH DETAY'!$C$4:$N$260,12,0)</f>
        <v>TEATONIC TB</v>
      </c>
      <c r="E936" s="371"/>
      <c r="F936" s="364"/>
    </row>
    <row r="937" spans="3:6" ht="15">
      <c r="C937" s="369">
        <v>67681070</v>
      </c>
      <c r="D937" s="370" t="str">
        <f>VLOOKUP(C937,'[10]Retail&amp;AFH DETAY'!$C$4:$N$260,12,0)</f>
        <v>TEATONIC TB</v>
      </c>
      <c r="E937" s="371"/>
      <c r="F937" s="364"/>
    </row>
    <row r="938" spans="3:6" ht="15">
      <c r="C938" s="369">
        <v>67681059</v>
      </c>
      <c r="D938" s="370" t="str">
        <f>VLOOKUP(C938,'[10]Retail&amp;AFH DETAY'!$C$4:$N$260,12,0)</f>
        <v>TEATONIC TB</v>
      </c>
      <c r="E938" s="371"/>
      <c r="F938" s="364"/>
    </row>
    <row r="939" spans="3:6" ht="15">
      <c r="C939" s="369">
        <v>67681149</v>
      </c>
      <c r="D939" s="370" t="str">
        <f>VLOOKUP(C939,'[10]Retail&amp;AFH DETAY'!$C$4:$N$260,12,0)</f>
        <v>HERBAL TB</v>
      </c>
      <c r="E939" s="371"/>
      <c r="F939" s="364"/>
    </row>
    <row r="940" spans="3:6" ht="15">
      <c r="C940" s="369">
        <v>68726020</v>
      </c>
      <c r="D940" s="370" t="str">
        <f>VLOOKUP(C940,'[10]Retail&amp;AFH DETAY'!$C$4:$N$260,12,0)</f>
        <v>Tek Dem Tekli</v>
      </c>
      <c r="E940" s="371"/>
      <c r="F940" s="364"/>
    </row>
    <row r="941" spans="3:6" ht="15">
      <c r="C941" s="369">
        <v>68682798</v>
      </c>
      <c r="D941" s="370" t="str">
        <f>VLOOKUP(C941,'[10]Retail&amp;AFH DETAY'!$C$4:$N$260,12,0)</f>
        <v>Tek Dem Doypack (10'lu)</v>
      </c>
      <c r="E941" s="371"/>
      <c r="F941" s="364"/>
    </row>
    <row r="942" spans="3:6" ht="15">
      <c r="C942" s="369">
        <v>68709387</v>
      </c>
      <c r="D942" s="370" t="str">
        <f>VLOOKUP(C942,'[10]Retail&amp;AFH DETAY'!$C$4:$N$260,12,0)</f>
        <v>Tek Dem Tekli</v>
      </c>
      <c r="E942" s="371"/>
      <c r="F942" s="364"/>
    </row>
    <row r="943" spans="3:6" ht="15">
      <c r="C943" s="369">
        <v>68709385</v>
      </c>
      <c r="D943" s="370" t="str">
        <f>VLOOKUP(C943,'[10]Retail&amp;AFH DETAY'!$C$4:$N$260,12,0)</f>
        <v>Tek Dem Doypack (10'lu)</v>
      </c>
      <c r="E943" s="371"/>
      <c r="F943" s="364"/>
    </row>
    <row r="944" spans="3:6" ht="15">
      <c r="C944" s="369">
        <v>68699262</v>
      </c>
      <c r="D944" s="370" t="str">
        <f>VLOOKUP(C944,'[10]Retail&amp;AFH DETAY'!$C$4:$N$260,12,0)</f>
        <v>Chai Tea Latte</v>
      </c>
      <c r="E944" s="371"/>
      <c r="F944" s="364"/>
    </row>
    <row r="945" spans="3:6" ht="15">
      <c r="C945" s="369">
        <v>68699260</v>
      </c>
      <c r="D945" s="370" t="str">
        <f>VLOOKUP(C945,'[10]Retail&amp;AFH DETAY'!$C$4:$N$260,12,0)</f>
        <v>Chai Tea Latte(5 li)</v>
      </c>
      <c r="E945" s="371"/>
      <c r="F945" s="364"/>
    </row>
    <row r="946" spans="3:6" ht="15">
      <c r="C946" s="369">
        <v>68889986</v>
      </c>
      <c r="D946" s="370" t="str">
        <f>VLOOKUP(C946,'[10]Retail&amp;AFH DETAY'!$C$4:$N$260,12,0)</f>
        <v>LEG EX 100</v>
      </c>
      <c r="E946" s="371"/>
      <c r="F946" s="364"/>
    </row>
    <row r="947" spans="3:6" ht="15">
      <c r="C947" s="369">
        <v>68889988</v>
      </c>
      <c r="D947" s="370" t="str">
        <f>VLOOKUP(C947,'[10]Retail&amp;AFH DETAY'!$C$4:$N$260,12,0)</f>
        <v>LEG EX 500</v>
      </c>
      <c r="E947" s="371"/>
      <c r="F947" s="364"/>
    </row>
    <row r="948" spans="3:6" ht="15">
      <c r="C948" s="369">
        <v>68942164</v>
      </c>
      <c r="D948" s="370" t="str">
        <f>VLOOKUP(C948,'[10]Retail&amp;AFH DETAY'!$C$4:$N$260,12,0)</f>
        <v xml:space="preserve">LYL TPB 153G &amp;TP 50G 16 LI COPACK </v>
      </c>
      <c r="E948" s="371"/>
      <c r="F948" s="364"/>
    </row>
    <row r="949" spans="3:6" ht="15">
      <c r="C949" s="369"/>
      <c r="D949" s="370"/>
      <c r="E949" s="371"/>
      <c r="F949" s="364"/>
    </row>
  </sheetData>
  <conditionalFormatting sqref="C1:C169">
    <cfRule type="duplicateValues" dxfId="110" priority="112"/>
  </conditionalFormatting>
  <conditionalFormatting sqref="C170:C199">
    <cfRule type="duplicateValues" dxfId="109" priority="139"/>
  </conditionalFormatting>
  <conditionalFormatting sqref="C204">
    <cfRule type="duplicateValues" dxfId="108" priority="98"/>
    <cfRule type="duplicateValues" dxfId="107" priority="99"/>
  </conditionalFormatting>
  <conditionalFormatting sqref="C205">
    <cfRule type="duplicateValues" dxfId="106" priority="104"/>
    <cfRule type="duplicateValues" dxfId="105" priority="105"/>
  </conditionalFormatting>
  <conditionalFormatting sqref="C207">
    <cfRule type="duplicateValues" dxfId="104" priority="94"/>
    <cfRule type="duplicateValues" dxfId="103" priority="95"/>
  </conditionalFormatting>
  <conditionalFormatting sqref="C218">
    <cfRule type="duplicateValues" dxfId="102" priority="102"/>
    <cfRule type="duplicateValues" dxfId="101" priority="103"/>
  </conditionalFormatting>
  <conditionalFormatting sqref="C219">
    <cfRule type="duplicateValues" dxfId="100" priority="108"/>
  </conditionalFormatting>
  <conditionalFormatting sqref="C220">
    <cfRule type="duplicateValues" dxfId="99" priority="90"/>
    <cfRule type="duplicateValues" dxfId="98" priority="91"/>
  </conditionalFormatting>
  <conditionalFormatting sqref="C221:C222 C206 C232:C233 C224:C229 C200:C203 C252:C253 C208:C217 C235:C249">
    <cfRule type="duplicateValues" dxfId="97" priority="110"/>
  </conditionalFormatting>
  <conditionalFormatting sqref="C223">
    <cfRule type="duplicateValues" dxfId="96" priority="96"/>
    <cfRule type="duplicateValues" dxfId="95" priority="97"/>
  </conditionalFormatting>
  <conditionalFormatting sqref="C230:C231">
    <cfRule type="duplicateValues" dxfId="94" priority="106"/>
    <cfRule type="duplicateValues" dxfId="93" priority="107"/>
  </conditionalFormatting>
  <conditionalFormatting sqref="C232:C233 C206 C219 C221:C222 C224:C229 C200:C203 C252:C253 C208:C217 C235:C249">
    <cfRule type="duplicateValues" dxfId="92" priority="109"/>
  </conditionalFormatting>
  <conditionalFormatting sqref="C234">
    <cfRule type="duplicateValues" dxfId="91" priority="100"/>
    <cfRule type="duplicateValues" dxfId="90" priority="101"/>
  </conditionalFormatting>
  <conditionalFormatting sqref="C250:C251">
    <cfRule type="duplicateValues" dxfId="89" priority="92"/>
    <cfRule type="duplicateValues" dxfId="88" priority="93"/>
  </conditionalFormatting>
  <conditionalFormatting sqref="C254:C257 C264:C279">
    <cfRule type="duplicateValues" dxfId="87" priority="88"/>
    <cfRule type="duplicateValues" dxfId="86" priority="89"/>
  </conditionalFormatting>
  <conditionalFormatting sqref="C258:C263">
    <cfRule type="duplicateValues" dxfId="85" priority="87"/>
  </conditionalFormatting>
  <conditionalFormatting sqref="C280:C282">
    <cfRule type="duplicateValues" dxfId="84" priority="85"/>
    <cfRule type="duplicateValues" dxfId="83" priority="86"/>
  </conditionalFormatting>
  <conditionalFormatting sqref="C283:C370 C427:C465 C376:C424">
    <cfRule type="duplicateValues" dxfId="82" priority="46"/>
  </conditionalFormatting>
  <conditionalFormatting sqref="C306:C308">
    <cfRule type="duplicateValues" dxfId="81" priority="65"/>
    <cfRule type="duplicateValues" dxfId="80" priority="66"/>
  </conditionalFormatting>
  <conditionalFormatting sqref="C309:C313">
    <cfRule type="duplicateValues" dxfId="79" priority="64"/>
  </conditionalFormatting>
  <conditionalFormatting sqref="C314:C317">
    <cfRule type="duplicateValues" dxfId="78" priority="78"/>
  </conditionalFormatting>
  <conditionalFormatting sqref="C318:C337">
    <cfRule type="duplicateValues" dxfId="77" priority="69"/>
    <cfRule type="duplicateValues" dxfId="76" priority="70"/>
  </conditionalFormatting>
  <conditionalFormatting sqref="C342 C345">
    <cfRule type="duplicateValues" dxfId="75" priority="68"/>
  </conditionalFormatting>
  <conditionalFormatting sqref="C342">
    <cfRule type="duplicateValues" dxfId="74" priority="67"/>
  </conditionalFormatting>
  <conditionalFormatting sqref="C343:C344">
    <cfRule type="duplicateValues" dxfId="73" priority="62"/>
    <cfRule type="duplicateValues" dxfId="72" priority="63"/>
  </conditionalFormatting>
  <conditionalFormatting sqref="C371:C372 C375">
    <cfRule type="duplicateValues" dxfId="71" priority="82"/>
  </conditionalFormatting>
  <conditionalFormatting sqref="C371:C375">
    <cfRule type="duplicateValues" dxfId="70" priority="83"/>
  </conditionalFormatting>
  <conditionalFormatting sqref="C373:C374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C376 C283:C370 C427:C465 C379:C424">
    <cfRule type="duplicateValues" dxfId="65" priority="51"/>
    <cfRule type="duplicateValues" dxfId="64" priority="80"/>
  </conditionalFormatting>
  <conditionalFormatting sqref="C377:C378">
    <cfRule type="duplicateValues" dxfId="63" priority="47"/>
    <cfRule type="duplicateValues" dxfId="62" priority="48"/>
    <cfRule type="duplicateValues" dxfId="61" priority="49"/>
    <cfRule type="duplicateValues" dxfId="60" priority="50"/>
  </conditionalFormatting>
  <conditionalFormatting sqref="C384:C385">
    <cfRule type="duplicateValues" dxfId="59" priority="79"/>
  </conditionalFormatting>
  <conditionalFormatting sqref="C390:C391">
    <cfRule type="duplicateValues" dxfId="58" priority="71"/>
  </conditionalFormatting>
  <conditionalFormatting sqref="C397:C399">
    <cfRule type="duplicateValues" dxfId="57" priority="58"/>
    <cfRule type="duplicateValues" dxfId="56" priority="59"/>
  </conditionalFormatting>
  <conditionalFormatting sqref="C402:C403">
    <cfRule type="duplicateValues" dxfId="55" priority="72"/>
    <cfRule type="duplicateValues" dxfId="54" priority="73"/>
  </conditionalFormatting>
  <conditionalFormatting sqref="C404:C407">
    <cfRule type="duplicateValues" dxfId="53" priority="60"/>
    <cfRule type="duplicateValues" dxfId="52" priority="61"/>
  </conditionalFormatting>
  <conditionalFormatting sqref="C420">
    <cfRule type="duplicateValues" dxfId="51" priority="75"/>
  </conditionalFormatting>
  <conditionalFormatting sqref="C421">
    <cfRule type="duplicateValues" dxfId="50" priority="52"/>
    <cfRule type="duplicateValues" dxfId="49" priority="53"/>
  </conditionalFormatting>
  <conditionalFormatting sqref="C424">
    <cfRule type="duplicateValues" dxfId="48" priority="74"/>
  </conditionalFormatting>
  <conditionalFormatting sqref="C425:C426"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</conditionalFormatting>
  <conditionalFormatting sqref="C440:C441">
    <cfRule type="duplicateValues" dxfId="42" priority="76"/>
    <cfRule type="duplicateValues" dxfId="41" priority="77"/>
  </conditionalFormatting>
  <conditionalFormatting sqref="C442:C459 C283:C305 C392:C396 C400:C401 C408:C419 C346:C370 C338:C341 C386:C389 C379:C383 C422:C423 C376 C427:C439 C463:C465">
    <cfRule type="duplicateValues" dxfId="40" priority="81"/>
    <cfRule type="duplicateValues" dxfId="39" priority="84"/>
  </conditionalFormatting>
  <conditionalFormatting sqref="C460:C461">
    <cfRule type="duplicateValues" dxfId="38" priority="56"/>
    <cfRule type="duplicateValues" dxfId="37" priority="57"/>
  </conditionalFormatting>
  <conditionalFormatting sqref="C462">
    <cfRule type="duplicateValues" dxfId="36" priority="54"/>
    <cfRule type="duplicateValues" dxfId="35" priority="55"/>
  </conditionalFormatting>
  <conditionalFormatting sqref="C466:C467">
    <cfRule type="duplicateValues" dxfId="34" priority="34"/>
  </conditionalFormatting>
  <conditionalFormatting sqref="C506:C508">
    <cfRule type="duplicateValues" dxfId="33" priority="28"/>
  </conditionalFormatting>
  <conditionalFormatting sqref="C518:C519">
    <cfRule type="duplicateValues" dxfId="32" priority="29"/>
  </conditionalFormatting>
  <conditionalFormatting sqref="C520:C522">
    <cfRule type="duplicateValues" dxfId="31" priority="27"/>
  </conditionalFormatting>
  <conditionalFormatting sqref="C523:C525 C528:C529 C610:C615 C584:C590 C602:C605 C533:C542 C574:C577 C509:C517 C544:C571 C468:C505 C607:C608">
    <cfRule type="duplicateValues" dxfId="30" priority="33"/>
  </conditionalFormatting>
  <conditionalFormatting sqref="C526:C527">
    <cfRule type="duplicateValues" dxfId="29" priority="30"/>
  </conditionalFormatting>
  <conditionalFormatting sqref="C530:C532">
    <cfRule type="duplicateValues" dxfId="28" priority="13"/>
    <cfRule type="duplicateValues" dxfId="27" priority="14"/>
  </conditionalFormatting>
  <conditionalFormatting sqref="C543">
    <cfRule type="duplicateValues" dxfId="26" priority="31"/>
  </conditionalFormatting>
  <conditionalFormatting sqref="C572:C573">
    <cfRule type="duplicateValues" dxfId="25" priority="11"/>
    <cfRule type="duplicateValues" dxfId="24" priority="12"/>
  </conditionalFormatting>
  <conditionalFormatting sqref="C578">
    <cfRule type="duplicateValues" dxfId="23" priority="17"/>
    <cfRule type="duplicateValues" dxfId="22" priority="18"/>
  </conditionalFormatting>
  <conditionalFormatting sqref="C579:C583">
    <cfRule type="duplicateValues" dxfId="21" priority="23"/>
    <cfRule type="duplicateValues" dxfId="20" priority="24"/>
  </conditionalFormatting>
  <conditionalFormatting sqref="C591:C593">
    <cfRule type="duplicateValues" dxfId="19" priority="21"/>
    <cfRule type="duplicateValues" dxfId="18" priority="22"/>
  </conditionalFormatting>
  <conditionalFormatting sqref="C594:C601">
    <cfRule type="duplicateValues" dxfId="17" priority="19"/>
    <cfRule type="duplicateValues" dxfId="16" priority="20"/>
  </conditionalFormatting>
  <conditionalFormatting sqref="C602:C605 C584:C590 C574:C577 C533:C571 C466:C529 C607:C616">
    <cfRule type="duplicateValues" dxfId="15" priority="25"/>
  </conditionalFormatting>
  <conditionalFormatting sqref="C606">
    <cfRule type="duplicateValues" dxfId="14" priority="15"/>
    <cfRule type="duplicateValues" dxfId="13" priority="16"/>
  </conditionalFormatting>
  <conditionalFormatting sqref="C609">
    <cfRule type="duplicateValues" dxfId="12" priority="26"/>
  </conditionalFormatting>
  <conditionalFormatting sqref="C616">
    <cfRule type="duplicateValues" dxfId="11" priority="32"/>
  </conditionalFormatting>
  <conditionalFormatting sqref="C617:C623">
    <cfRule type="duplicateValues" dxfId="10" priority="35"/>
    <cfRule type="duplicateValues" dxfId="9" priority="36"/>
  </conditionalFormatting>
  <conditionalFormatting sqref="C624:C706 C716:C785 C787:C949">
    <cfRule type="duplicateValues" dxfId="8" priority="210"/>
  </conditionalFormatting>
  <conditionalFormatting sqref="C624:C949">
    <cfRule type="duplicateValues" dxfId="7" priority="272"/>
  </conditionalFormatting>
  <conditionalFormatting sqref="C707:C709">
    <cfRule type="duplicateValues" dxfId="6" priority="242"/>
  </conditionalFormatting>
  <conditionalFormatting sqref="C710:C715">
    <cfRule type="duplicateValues" dxfId="5" priority="238"/>
  </conditionalFormatting>
  <conditionalFormatting sqref="C786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F0"/>
  </sheetPr>
  <dimension ref="A1:N219"/>
  <sheetViews>
    <sheetView showGridLines="0" tabSelected="1" zoomScale="70" zoomScaleNormal="70" workbookViewId="0">
      <pane ySplit="2" topLeftCell="A186" activePane="bottomLeft" state="frozen"/>
      <selection activeCell="D122" sqref="D122"/>
      <selection pane="bottomLeft" activeCell="A3" sqref="A3:K214"/>
    </sheetView>
  </sheetViews>
  <sheetFormatPr defaultColWidth="9.140625" defaultRowHeight="19.5" outlineLevelCol="1"/>
  <cols>
    <col min="1" max="1" width="12.85546875" style="16" bestFit="1" customWidth="1"/>
    <col min="2" max="2" width="20.28515625" style="16" customWidth="1" outlineLevel="1"/>
    <col min="3" max="3" width="66.140625" style="16" customWidth="1"/>
    <col min="4" max="4" width="7.7109375" style="11" bestFit="1" customWidth="1"/>
    <col min="5" max="5" width="7" style="12" bestFit="1" customWidth="1"/>
    <col min="6" max="6" width="15.5703125" style="23" bestFit="1" customWidth="1"/>
    <col min="7" max="7" width="21.42578125" style="90" bestFit="1" customWidth="1" outlineLevel="1"/>
    <col min="8" max="8" width="21.5703125" style="9" bestFit="1" customWidth="1" outlineLevel="1"/>
    <col min="9" max="9" width="6.7109375" style="10" customWidth="1" outlineLevel="1"/>
    <col min="10" max="10" width="12" style="658" customWidth="1" outlineLevel="1"/>
    <col min="11" max="11" width="11.5703125" style="11" customWidth="1" outlineLevel="1"/>
    <col min="12" max="12" width="22.140625" style="50" hidden="1" customWidth="1"/>
    <col min="13" max="13" width="14.5703125" style="74" hidden="1" customWidth="1"/>
    <col min="14" max="16384" width="9.140625" style="11"/>
  </cols>
  <sheetData>
    <row r="1" spans="1:13" ht="22.5">
      <c r="C1" s="29" t="str">
        <f>FOOD!C1</f>
        <v>HAZİRAN 2023 FİYAT LİSTESİ</v>
      </c>
      <c r="D1" s="17"/>
      <c r="E1" s="19"/>
      <c r="F1" s="22"/>
      <c r="G1" s="46"/>
      <c r="H1" s="46"/>
      <c r="I1" s="46"/>
      <c r="J1" s="634"/>
      <c r="K1" s="46"/>
    </row>
    <row r="2" spans="1:13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635" t="s">
        <v>7</v>
      </c>
      <c r="K2" s="14" t="s">
        <v>17</v>
      </c>
      <c r="M2" s="28" t="s">
        <v>408</v>
      </c>
    </row>
    <row r="3" spans="1:13" s="25" customFormat="1" ht="19.5" customHeight="1" thickBot="1">
      <c r="A3" s="104">
        <v>69708325</v>
      </c>
      <c r="B3" s="300">
        <v>8717163736944</v>
      </c>
      <c r="C3" s="427" t="s">
        <v>109</v>
      </c>
      <c r="D3" s="93">
        <v>24</v>
      </c>
      <c r="E3" s="428">
        <v>75</v>
      </c>
      <c r="F3" s="429">
        <v>74.5</v>
      </c>
      <c r="G3" s="430">
        <v>32</v>
      </c>
      <c r="H3" s="387">
        <f>KAPAK!$O$3</f>
        <v>5</v>
      </c>
      <c r="I3" s="431">
        <v>0.08</v>
      </c>
      <c r="J3" s="636">
        <f t="shared" ref="J3:J10" si="0">(((F3-F3*G3%)-((F3-F3*G3%)*H3%)))*(1+I3)</f>
        <v>51.977159999999998</v>
      </c>
      <c r="K3" s="391">
        <f>(J3+(J3*KAPAK!$Q$3))</f>
        <v>64.971450000000004</v>
      </c>
      <c r="L3" s="85" t="str">
        <f>IF(J3=M3,"","FİYAT DEĞİŞİKLİĞİ")</f>
        <v>FİYAT DEĞİŞİKLİĞİ</v>
      </c>
      <c r="M3" s="77">
        <v>26.316284400000001</v>
      </c>
    </row>
    <row r="4" spans="1:13" s="25" customFormat="1" ht="19.5" customHeight="1" thickBot="1">
      <c r="A4" s="104">
        <v>68744384</v>
      </c>
      <c r="B4" s="300">
        <v>6221155127129</v>
      </c>
      <c r="C4" s="427" t="s">
        <v>364</v>
      </c>
      <c r="D4" s="93">
        <v>24</v>
      </c>
      <c r="E4" s="428">
        <v>75</v>
      </c>
      <c r="F4" s="429">
        <v>29.9</v>
      </c>
      <c r="G4" s="430">
        <v>11</v>
      </c>
      <c r="H4" s="387">
        <f>KAPAK!$O$3</f>
        <v>5</v>
      </c>
      <c r="I4" s="431">
        <v>0.08</v>
      </c>
      <c r="J4" s="636">
        <f t="shared" si="0"/>
        <v>27.302886000000001</v>
      </c>
      <c r="K4" s="412">
        <f>(J4+(J4*KAPAK!$Q$3))</f>
        <v>34.128607500000001</v>
      </c>
      <c r="L4" s="85" t="str">
        <f t="shared" ref="L4:L7" si="1">IF(J4=M4,"","FİYAT DEĞİŞİKLİĞİ")</f>
        <v>FİYAT DEĞİŞİKLİĞİ</v>
      </c>
      <c r="M4" s="77">
        <v>14.241187800000001</v>
      </c>
    </row>
    <row r="5" spans="1:13" s="25" customFormat="1" ht="19.5" customHeight="1" thickBot="1">
      <c r="A5" s="104">
        <v>69708319</v>
      </c>
      <c r="B5" s="300">
        <v>8720181196133</v>
      </c>
      <c r="C5" s="427" t="s">
        <v>617</v>
      </c>
      <c r="D5" s="93">
        <v>24</v>
      </c>
      <c r="E5" s="428">
        <v>75</v>
      </c>
      <c r="F5" s="429">
        <v>76.099999999999994</v>
      </c>
      <c r="G5" s="430">
        <v>30</v>
      </c>
      <c r="H5" s="387">
        <f>KAPAK!$O$3</f>
        <v>5</v>
      </c>
      <c r="I5" s="431">
        <v>0.08</v>
      </c>
      <c r="J5" s="636">
        <f t="shared" si="0"/>
        <v>54.65502</v>
      </c>
      <c r="K5" s="412">
        <f>(J5+(J5*KAPAK!$Q$3))</f>
        <v>68.318775000000002</v>
      </c>
      <c r="L5" s="85" t="str">
        <f t="shared" si="1"/>
        <v>FİYAT DEĞİŞİKLİĞİ</v>
      </c>
      <c r="M5" s="94"/>
    </row>
    <row r="6" spans="1:13" s="25" customFormat="1" ht="19.5" customHeight="1" thickBot="1">
      <c r="A6" s="60">
        <v>68928755</v>
      </c>
      <c r="B6" s="61">
        <v>6221155141620</v>
      </c>
      <c r="C6" s="427" t="s">
        <v>772</v>
      </c>
      <c r="D6" s="93">
        <v>24</v>
      </c>
      <c r="E6" s="428">
        <v>75</v>
      </c>
      <c r="F6" s="429">
        <v>29.9</v>
      </c>
      <c r="G6" s="430">
        <v>21</v>
      </c>
      <c r="H6" s="387">
        <f>KAPAK!$O$3</f>
        <v>5</v>
      </c>
      <c r="I6" s="431">
        <v>0.08</v>
      </c>
      <c r="J6" s="636">
        <f t="shared" si="0"/>
        <v>24.235146</v>
      </c>
      <c r="K6" s="412">
        <f>(J6+(J6*KAPAK!$Q$3))</f>
        <v>30.2939325</v>
      </c>
      <c r="L6" s="85" t="str">
        <f t="shared" si="1"/>
        <v>FİYAT DEĞİŞİKLİĞİ</v>
      </c>
      <c r="M6" s="77">
        <v>14.241187800000001</v>
      </c>
    </row>
    <row r="7" spans="1:13" s="25" customFormat="1" ht="19.5" customHeight="1" thickBot="1">
      <c r="A7" s="60">
        <v>68928757</v>
      </c>
      <c r="B7" s="61">
        <v>6221155141644</v>
      </c>
      <c r="C7" s="427" t="s">
        <v>773</v>
      </c>
      <c r="D7" s="93">
        <v>24</v>
      </c>
      <c r="E7" s="428">
        <v>75</v>
      </c>
      <c r="F7" s="429">
        <v>29.9</v>
      </c>
      <c r="G7" s="430">
        <v>21</v>
      </c>
      <c r="H7" s="387">
        <f>KAPAK!$O$3</f>
        <v>5</v>
      </c>
      <c r="I7" s="431">
        <v>0.08</v>
      </c>
      <c r="J7" s="636">
        <f t="shared" si="0"/>
        <v>24.235146</v>
      </c>
      <c r="K7" s="412">
        <f>(J7+(J7*KAPAK!$Q$3))</f>
        <v>30.2939325</v>
      </c>
      <c r="L7" s="85" t="str">
        <f t="shared" si="1"/>
        <v>FİYAT DEĞİŞİKLİĞİ</v>
      </c>
      <c r="M7" s="94"/>
    </row>
    <row r="8" spans="1:13" s="25" customFormat="1" ht="19.5" customHeight="1" thickBot="1">
      <c r="A8" s="60">
        <v>69653115</v>
      </c>
      <c r="B8" s="61">
        <v>6221155147752</v>
      </c>
      <c r="C8" s="427" t="s">
        <v>1749</v>
      </c>
      <c r="D8" s="93">
        <v>24</v>
      </c>
      <c r="E8" s="428">
        <v>75</v>
      </c>
      <c r="F8" s="429">
        <v>52</v>
      </c>
      <c r="G8" s="430">
        <v>34.4</v>
      </c>
      <c r="H8" s="387">
        <f>KAPAK!$O$3</f>
        <v>5</v>
      </c>
      <c r="I8" s="431">
        <v>0.08</v>
      </c>
      <c r="J8" s="636">
        <f t="shared" si="0"/>
        <v>34.998912000000004</v>
      </c>
      <c r="K8" s="412">
        <f>(J8+(J8*KAPAK!$Q$3))</f>
        <v>43.748640000000009</v>
      </c>
      <c r="L8" s="85" t="str">
        <f t="shared" ref="L8:L9" si="2">IF(J8=M8,"","FİYAT DEĞİŞİKLİĞİ")</f>
        <v>FİYAT DEĞİŞİKLİĞİ</v>
      </c>
      <c r="M8" s="77">
        <v>14.241187800000001</v>
      </c>
    </row>
    <row r="9" spans="1:13" s="25" customFormat="1" ht="19.5" customHeight="1" thickBot="1">
      <c r="A9" s="60">
        <v>69653117</v>
      </c>
      <c r="B9" s="61">
        <v>6221155147769</v>
      </c>
      <c r="C9" s="427" t="s">
        <v>1750</v>
      </c>
      <c r="D9" s="93">
        <v>24</v>
      </c>
      <c r="E9" s="428">
        <v>75</v>
      </c>
      <c r="F9" s="429">
        <v>52</v>
      </c>
      <c r="G9" s="430">
        <v>34.4</v>
      </c>
      <c r="H9" s="387">
        <f>KAPAK!$O$3</f>
        <v>5</v>
      </c>
      <c r="I9" s="431">
        <v>0.08</v>
      </c>
      <c r="J9" s="636">
        <f t="shared" si="0"/>
        <v>34.998912000000004</v>
      </c>
      <c r="K9" s="412">
        <f>(J9+(J9*KAPAK!$Q$3))</f>
        <v>43.748640000000009</v>
      </c>
      <c r="L9" s="85" t="str">
        <f t="shared" si="2"/>
        <v>FİYAT DEĞİŞİKLİĞİ</v>
      </c>
      <c r="M9" s="94"/>
    </row>
    <row r="10" spans="1:13" s="25" customFormat="1" ht="20.25" thickBot="1">
      <c r="A10" s="99">
        <v>69708317</v>
      </c>
      <c r="B10" s="300">
        <v>8710522444252</v>
      </c>
      <c r="C10" s="94" t="s">
        <v>179</v>
      </c>
      <c r="D10" s="95">
        <v>24</v>
      </c>
      <c r="E10" s="95">
        <v>75</v>
      </c>
      <c r="F10" s="429">
        <v>76.099999999999994</v>
      </c>
      <c r="G10" s="430">
        <v>30</v>
      </c>
      <c r="H10" s="387">
        <f>KAPAK!$O$3</f>
        <v>5</v>
      </c>
      <c r="I10" s="432">
        <v>0.08</v>
      </c>
      <c r="J10" s="637">
        <f t="shared" si="0"/>
        <v>54.65502</v>
      </c>
      <c r="K10" s="391">
        <f>(J10+(J10*KAPAK!$Q$3))</f>
        <v>68.318775000000002</v>
      </c>
      <c r="L10" s="85" t="str">
        <f t="shared" ref="L10" si="3">IF(J10=M10,"","FİYAT DEĞİŞİKLİĞİ")</f>
        <v>FİYAT DEĞİŞİKLİĞİ</v>
      </c>
      <c r="M10" s="77">
        <v>31.581901079999998</v>
      </c>
    </row>
    <row r="11" spans="1:13" s="25" customFormat="1" ht="20.25" thickBot="1">
      <c r="A11" s="114">
        <v>68899757</v>
      </c>
      <c r="B11" s="124">
        <v>8710522444245</v>
      </c>
      <c r="C11" s="427" t="s">
        <v>135</v>
      </c>
      <c r="D11" s="93">
        <v>24</v>
      </c>
      <c r="E11" s="428">
        <v>95</v>
      </c>
      <c r="F11" s="429">
        <v>76.099999999999994</v>
      </c>
      <c r="G11" s="430">
        <v>30</v>
      </c>
      <c r="H11" s="387">
        <v>5</v>
      </c>
      <c r="I11" s="432">
        <v>0.08</v>
      </c>
      <c r="J11" s="637">
        <v>54.66</v>
      </c>
      <c r="K11" s="391">
        <v>53.6790375</v>
      </c>
      <c r="L11" s="85" t="s">
        <v>656</v>
      </c>
      <c r="M11" s="77">
        <v>33.755954040000013</v>
      </c>
    </row>
    <row r="12" spans="1:13" s="25" customFormat="1" ht="20.25" thickBot="1">
      <c r="A12" s="60">
        <v>69708321</v>
      </c>
      <c r="B12" s="61">
        <v>8720181342639</v>
      </c>
      <c r="C12" s="427" t="s">
        <v>1719</v>
      </c>
      <c r="D12" s="93">
        <v>24</v>
      </c>
      <c r="E12" s="428">
        <v>95</v>
      </c>
      <c r="F12" s="429">
        <v>76.099999999999994</v>
      </c>
      <c r="G12" s="430">
        <v>30</v>
      </c>
      <c r="H12" s="387">
        <v>5</v>
      </c>
      <c r="I12" s="432">
        <v>0.08</v>
      </c>
      <c r="J12" s="637">
        <v>54.66</v>
      </c>
      <c r="K12" s="391">
        <v>53.6790375</v>
      </c>
      <c r="L12" s="85" t="s">
        <v>656</v>
      </c>
      <c r="M12" s="77">
        <v>33.755954040000013</v>
      </c>
    </row>
    <row r="13" spans="1:13" s="25" customFormat="1" ht="20.25" thickBot="1">
      <c r="A13" s="104">
        <v>68899765</v>
      </c>
      <c r="B13" s="300">
        <v>8710908353949</v>
      </c>
      <c r="C13" s="433" t="s">
        <v>118</v>
      </c>
      <c r="D13" s="396">
        <v>48</v>
      </c>
      <c r="E13" s="396">
        <v>100</v>
      </c>
      <c r="F13" s="429">
        <v>76.099999999999994</v>
      </c>
      <c r="G13" s="430">
        <v>30</v>
      </c>
      <c r="H13" s="387">
        <f>KAPAK!$O$3</f>
        <v>5</v>
      </c>
      <c r="I13" s="434">
        <v>0.08</v>
      </c>
      <c r="J13" s="638">
        <f t="shared" ref="J13:J76" si="4">(((F13-F13*G13%)-((F13-F13*G13%)*H13%)))*(1+I13)</f>
        <v>54.65502</v>
      </c>
      <c r="K13" s="398">
        <f>(J13+(J13*KAPAK!$Q$3))</f>
        <v>68.318775000000002</v>
      </c>
      <c r="L13" s="85" t="str">
        <f t="shared" ref="L13:L32" si="5">IF(J13=M13,"","FİYAT DEĞİŞİKLİĞİ")</f>
        <v>FİYAT DEĞİŞİKLİĞİ</v>
      </c>
      <c r="M13" s="77">
        <v>33.755954040000013</v>
      </c>
    </row>
    <row r="14" spans="1:13" s="25" customFormat="1" ht="20.25" thickBot="1">
      <c r="A14" s="114">
        <v>68899755</v>
      </c>
      <c r="B14" s="124">
        <v>8717163854655</v>
      </c>
      <c r="C14" s="94" t="s">
        <v>75</v>
      </c>
      <c r="D14" s="95">
        <v>24</v>
      </c>
      <c r="E14" s="95">
        <v>95</v>
      </c>
      <c r="F14" s="429">
        <v>76.099999999999994</v>
      </c>
      <c r="G14" s="430">
        <v>30</v>
      </c>
      <c r="H14" s="387">
        <f>KAPAK!$O$3</f>
        <v>5</v>
      </c>
      <c r="I14" s="432">
        <v>0.08</v>
      </c>
      <c r="J14" s="637">
        <f t="shared" si="4"/>
        <v>54.65502</v>
      </c>
      <c r="K14" s="391">
        <f>(J14+(J14*KAPAK!$Q$3))</f>
        <v>68.318775000000002</v>
      </c>
      <c r="L14" s="85" t="str">
        <f t="shared" ref="L14" si="6">IF(J14=M14,"","FİYAT DEĞİŞİKLİĞİ")</f>
        <v>FİYAT DEĞİŞİKLİĞİ</v>
      </c>
      <c r="M14" s="77">
        <v>26.995291200000004</v>
      </c>
    </row>
    <row r="15" spans="1:13" s="25" customFormat="1" ht="20.25" thickBot="1">
      <c r="A15" s="60">
        <v>69708315</v>
      </c>
      <c r="B15" s="61">
        <v>8717163854655</v>
      </c>
      <c r="C15" s="94" t="s">
        <v>75</v>
      </c>
      <c r="D15" s="95">
        <v>24</v>
      </c>
      <c r="E15" s="95">
        <v>95</v>
      </c>
      <c r="F15" s="429">
        <v>76.099999999999994</v>
      </c>
      <c r="G15" s="430">
        <v>30</v>
      </c>
      <c r="H15" s="387">
        <f>KAPAK!$O$3</f>
        <v>5</v>
      </c>
      <c r="I15" s="432">
        <v>0.08</v>
      </c>
      <c r="J15" s="637">
        <f t="shared" si="4"/>
        <v>54.65502</v>
      </c>
      <c r="K15" s="391">
        <f>(J15+(J15*KAPAK!$Q$3))</f>
        <v>68.318775000000002</v>
      </c>
      <c r="L15" s="85" t="str">
        <f t="shared" si="5"/>
        <v>FİYAT DEĞİŞİKLİĞİ</v>
      </c>
      <c r="M15" s="77">
        <v>26.995291200000004</v>
      </c>
    </row>
    <row r="16" spans="1:13" s="25" customFormat="1" ht="20.25" thickBot="1">
      <c r="A16" s="60">
        <v>69653110</v>
      </c>
      <c r="B16" s="61">
        <v>6221155147738</v>
      </c>
      <c r="C16" s="427" t="s">
        <v>802</v>
      </c>
      <c r="D16" s="93">
        <v>36</v>
      </c>
      <c r="E16" s="428">
        <v>76</v>
      </c>
      <c r="F16" s="429">
        <v>12.5</v>
      </c>
      <c r="G16" s="430">
        <v>7.0000000000000009</v>
      </c>
      <c r="H16" s="387">
        <f>KAPAK!$O$3</f>
        <v>5</v>
      </c>
      <c r="I16" s="431">
        <v>0.08</v>
      </c>
      <c r="J16" s="636">
        <f t="shared" si="4"/>
        <v>11.927250000000001</v>
      </c>
      <c r="K16" s="412">
        <f>(J16+(J16*KAPAK!$Q$3))</f>
        <v>14.909062500000001</v>
      </c>
      <c r="L16" s="85" t="str">
        <f t="shared" si="5"/>
        <v>FİYAT DEĞİŞİKLİĞİ</v>
      </c>
      <c r="M16" s="77">
        <v>10.828814400000001</v>
      </c>
    </row>
    <row r="17" spans="1:13" s="25" customFormat="1" ht="20.25" thickBot="1">
      <c r="A17" s="104">
        <v>68567233</v>
      </c>
      <c r="B17" s="300">
        <v>6221155075130</v>
      </c>
      <c r="C17" s="427" t="s">
        <v>225</v>
      </c>
      <c r="D17" s="93">
        <v>48</v>
      </c>
      <c r="E17" s="428">
        <v>100</v>
      </c>
      <c r="F17" s="429">
        <v>22.45</v>
      </c>
      <c r="G17" s="430">
        <v>28.999999999999996</v>
      </c>
      <c r="H17" s="387">
        <f>KAPAK!$O$3</f>
        <v>5</v>
      </c>
      <c r="I17" s="431">
        <v>0.08</v>
      </c>
      <c r="J17" s="636">
        <f t="shared" si="4"/>
        <v>16.353926999999999</v>
      </c>
      <c r="K17" s="412">
        <f>(J17+(J17*KAPAK!$Q$3))</f>
        <v>20.442408749999998</v>
      </c>
      <c r="L17" s="85" t="str">
        <f t="shared" si="5"/>
        <v>FİYAT DEĞİŞİKLİĞİ</v>
      </c>
      <c r="M17" s="77">
        <v>10.828814400000001</v>
      </c>
    </row>
    <row r="18" spans="1:13" s="25" customFormat="1" ht="20.25" thickBot="1">
      <c r="A18" s="104">
        <v>68567234</v>
      </c>
      <c r="B18" s="300">
        <v>6221155069665</v>
      </c>
      <c r="C18" s="427" t="s">
        <v>226</v>
      </c>
      <c r="D18" s="93">
        <v>36</v>
      </c>
      <c r="E18" s="428">
        <v>78</v>
      </c>
      <c r="F18" s="429">
        <v>14.65</v>
      </c>
      <c r="G18" s="430">
        <v>7.0000000000000009</v>
      </c>
      <c r="H18" s="387">
        <f>KAPAK!$O$3</f>
        <v>5</v>
      </c>
      <c r="I18" s="431">
        <v>0.08</v>
      </c>
      <c r="J18" s="636">
        <f t="shared" si="4"/>
        <v>13.978737000000002</v>
      </c>
      <c r="K18" s="412">
        <f>(J18+(J18*KAPAK!$Q$3))</f>
        <v>17.473421250000001</v>
      </c>
      <c r="L18" s="85" t="str">
        <f t="shared" si="5"/>
        <v>FİYAT DEĞİŞİKLİĞİ</v>
      </c>
      <c r="M18" s="77">
        <v>8.0492778000000005</v>
      </c>
    </row>
    <row r="19" spans="1:13" s="25" customFormat="1" ht="20.25" thickBot="1">
      <c r="A19" s="64">
        <v>69653113</v>
      </c>
      <c r="B19" s="65">
        <v>6221155147745</v>
      </c>
      <c r="C19" s="435" t="s">
        <v>803</v>
      </c>
      <c r="D19" s="96">
        <v>36</v>
      </c>
      <c r="E19" s="436">
        <v>78</v>
      </c>
      <c r="F19" s="429">
        <v>17.5</v>
      </c>
      <c r="G19" s="430">
        <v>13</v>
      </c>
      <c r="H19" s="387">
        <f>KAPAK!$O$3</f>
        <v>5</v>
      </c>
      <c r="I19" s="437">
        <v>0.08</v>
      </c>
      <c r="J19" s="639">
        <f t="shared" si="4"/>
        <v>15.620850000000001</v>
      </c>
      <c r="K19" s="389">
        <f>(J19+(J19*KAPAK!$Q$3))</f>
        <v>19.526062500000002</v>
      </c>
      <c r="L19" s="85" t="str">
        <f t="shared" si="5"/>
        <v>FİYAT DEĞİŞİKLİĞİ</v>
      </c>
      <c r="M19" s="77">
        <v>15.033105900000001</v>
      </c>
    </row>
    <row r="20" spans="1:13" s="25" customFormat="1" ht="20.25" thickBot="1">
      <c r="A20" s="106">
        <v>68567242</v>
      </c>
      <c r="B20" s="300">
        <v>6221155095411</v>
      </c>
      <c r="C20" s="435" t="s">
        <v>323</v>
      </c>
      <c r="D20" s="96">
        <v>48</v>
      </c>
      <c r="E20" s="436">
        <v>186</v>
      </c>
      <c r="F20" s="429">
        <v>36.85</v>
      </c>
      <c r="G20" s="430">
        <v>34</v>
      </c>
      <c r="H20" s="387">
        <f>KAPAK!$O$3</f>
        <v>5</v>
      </c>
      <c r="I20" s="437">
        <v>0.08</v>
      </c>
      <c r="J20" s="639">
        <f t="shared" si="4"/>
        <v>24.953346</v>
      </c>
      <c r="K20" s="389">
        <f>(J20+(J20*KAPAK!$Q$3))</f>
        <v>31.191682499999999</v>
      </c>
      <c r="L20" s="85" t="str">
        <f t="shared" si="5"/>
        <v>FİYAT DEĞİŞİKLİĞİ</v>
      </c>
      <c r="M20" s="77">
        <v>15.033105900000001</v>
      </c>
    </row>
    <row r="21" spans="1:13" s="25" customFormat="1" ht="20.25" thickBot="1">
      <c r="A21" s="104">
        <v>20270364</v>
      </c>
      <c r="B21" s="300">
        <v>8690637612428</v>
      </c>
      <c r="C21" s="392" t="s">
        <v>44</v>
      </c>
      <c r="D21" s="93">
        <v>144</v>
      </c>
      <c r="E21" s="415">
        <v>12</v>
      </c>
      <c r="F21" s="429">
        <v>20.7</v>
      </c>
      <c r="G21" s="430">
        <v>28.000000000000004</v>
      </c>
      <c r="H21" s="387">
        <f>KAPAK!$O$3</f>
        <v>5</v>
      </c>
      <c r="I21" s="431">
        <v>0.08</v>
      </c>
      <c r="J21" s="636">
        <f t="shared" si="4"/>
        <v>15.291504</v>
      </c>
      <c r="K21" s="412">
        <f>(J21+(J21*KAPAK!$Q$3))</f>
        <v>19.114380000000001</v>
      </c>
      <c r="L21" s="85" t="str">
        <f t="shared" si="5"/>
        <v>FİYAT DEĞİŞİKLİĞİ</v>
      </c>
      <c r="M21" s="77">
        <v>8.6722650000000012</v>
      </c>
    </row>
    <row r="22" spans="1:13" s="25" customFormat="1" ht="20.25" thickBot="1">
      <c r="A22" s="108">
        <v>20269949</v>
      </c>
      <c r="B22" s="300">
        <v>8690637612657</v>
      </c>
      <c r="C22" s="438" t="s">
        <v>59</v>
      </c>
      <c r="D22" s="95">
        <v>144</v>
      </c>
      <c r="E22" s="439">
        <v>14</v>
      </c>
      <c r="F22" s="429">
        <v>33.1</v>
      </c>
      <c r="G22" s="430">
        <v>28.000000000000004</v>
      </c>
      <c r="H22" s="387">
        <f>KAPAK!$O$3</f>
        <v>5</v>
      </c>
      <c r="I22" s="432">
        <v>0.08</v>
      </c>
      <c r="J22" s="637">
        <f t="shared" si="4"/>
        <v>24.451632</v>
      </c>
      <c r="K22" s="391">
        <f>(J22+(J22*KAPAK!$Q$3))</f>
        <v>30.564540000000001</v>
      </c>
      <c r="L22" s="85" t="str">
        <f t="shared" si="5"/>
        <v>FİYAT DEĞİŞİKLİĞİ</v>
      </c>
      <c r="M22" s="77">
        <v>11.074643999999999</v>
      </c>
    </row>
    <row r="23" spans="1:13" s="25" customFormat="1" ht="20.25" thickBot="1">
      <c r="A23" s="114">
        <v>67696590</v>
      </c>
      <c r="B23" s="124">
        <v>8717163723814</v>
      </c>
      <c r="C23" s="438" t="s">
        <v>354</v>
      </c>
      <c r="D23" s="95">
        <v>12</v>
      </c>
      <c r="E23" s="439">
        <v>9</v>
      </c>
      <c r="F23" s="429">
        <v>84.6</v>
      </c>
      <c r="G23" s="430">
        <v>75</v>
      </c>
      <c r="H23" s="387">
        <f>KAPAK!$O$3</f>
        <v>5</v>
      </c>
      <c r="I23" s="432">
        <v>0.08</v>
      </c>
      <c r="J23" s="637">
        <f t="shared" si="4"/>
        <v>21.6999</v>
      </c>
      <c r="K23" s="391">
        <f>(J23+(J23*KAPAK!$Q$3))</f>
        <v>27.124874999999999</v>
      </c>
      <c r="L23" s="85" t="str">
        <f t="shared" si="5"/>
        <v>FİYAT DEĞİŞİKLİĞİ</v>
      </c>
      <c r="M23" s="77">
        <v>25.021369800000002</v>
      </c>
    </row>
    <row r="24" spans="1:13" s="25" customFormat="1" ht="20.25" thickBot="1">
      <c r="A24" s="115">
        <v>67560528</v>
      </c>
      <c r="B24" s="125">
        <v>8710908708572</v>
      </c>
      <c r="C24" s="438" t="s">
        <v>270</v>
      </c>
      <c r="D24" s="95">
        <v>12</v>
      </c>
      <c r="E24" s="439">
        <v>18</v>
      </c>
      <c r="F24" s="429">
        <v>91</v>
      </c>
      <c r="G24" s="430">
        <v>75</v>
      </c>
      <c r="H24" s="387">
        <f>KAPAK!$O$3</f>
        <v>5</v>
      </c>
      <c r="I24" s="432">
        <v>0.08</v>
      </c>
      <c r="J24" s="637">
        <f t="shared" si="4"/>
        <v>23.341500000000003</v>
      </c>
      <c r="K24" s="391">
        <f>(J24+(J24*KAPAK!$Q$3))</f>
        <v>29.176875000000003</v>
      </c>
      <c r="L24" s="85" t="str">
        <f t="shared" si="5"/>
        <v>FİYAT DEĞİŞİKLİĞİ</v>
      </c>
      <c r="M24" s="77">
        <v>26.933433659999999</v>
      </c>
    </row>
    <row r="25" spans="1:13" s="25" customFormat="1" ht="20.25" thickBot="1">
      <c r="A25" s="108">
        <v>67629547</v>
      </c>
      <c r="B25" s="300">
        <v>8690637883507</v>
      </c>
      <c r="C25" s="94" t="s">
        <v>148</v>
      </c>
      <c r="D25" s="95">
        <v>48</v>
      </c>
      <c r="E25" s="439">
        <v>18</v>
      </c>
      <c r="F25" s="429">
        <v>68.8</v>
      </c>
      <c r="G25" s="430">
        <v>36</v>
      </c>
      <c r="H25" s="387">
        <f>KAPAK!$O$3</f>
        <v>5</v>
      </c>
      <c r="I25" s="432">
        <v>0.08</v>
      </c>
      <c r="J25" s="637">
        <f t="shared" si="4"/>
        <v>45.176831999999997</v>
      </c>
      <c r="K25" s="391">
        <f>(J25+(J25*KAPAK!$Q$3))</f>
        <v>56.471039999999995</v>
      </c>
      <c r="L25" s="85" t="str">
        <f t="shared" si="5"/>
        <v>FİYAT DEĞİŞİKLİĞİ</v>
      </c>
      <c r="M25" s="77">
        <v>19.743666839999996</v>
      </c>
    </row>
    <row r="26" spans="1:13" s="25" customFormat="1" ht="20.25" thickBot="1">
      <c r="A26" s="108">
        <v>68551648</v>
      </c>
      <c r="B26" s="300">
        <v>8690637991462</v>
      </c>
      <c r="C26" s="94" t="s">
        <v>315</v>
      </c>
      <c r="D26" s="95">
        <v>24</v>
      </c>
      <c r="E26" s="439">
        <v>36.6</v>
      </c>
      <c r="F26" s="429">
        <v>70.8</v>
      </c>
      <c r="G26" s="430">
        <v>33</v>
      </c>
      <c r="H26" s="387">
        <f>KAPAK!$O$3</f>
        <v>5</v>
      </c>
      <c r="I26" s="432">
        <v>0.08</v>
      </c>
      <c r="J26" s="637">
        <f t="shared" si="4"/>
        <v>48.669335999999994</v>
      </c>
      <c r="K26" s="391">
        <f>(J26+(J26*KAPAK!$Q$3))</f>
        <v>60.836669999999991</v>
      </c>
      <c r="L26" s="85" t="str">
        <f t="shared" si="5"/>
        <v>FİYAT DEĞİŞİKLİĞİ</v>
      </c>
      <c r="M26" s="77">
        <v>25.708471740000004</v>
      </c>
    </row>
    <row r="27" spans="1:13" s="25" customFormat="1" ht="20.25" thickBot="1">
      <c r="A27" s="108">
        <v>68551650</v>
      </c>
      <c r="B27" s="300">
        <v>8690637991455</v>
      </c>
      <c r="C27" s="94" t="s">
        <v>314</v>
      </c>
      <c r="D27" s="95">
        <v>24</v>
      </c>
      <c r="E27" s="439">
        <v>14.9</v>
      </c>
      <c r="F27" s="429">
        <v>44</v>
      </c>
      <c r="G27" s="430">
        <v>38</v>
      </c>
      <c r="H27" s="387">
        <f>KAPAK!$O$3</f>
        <v>5</v>
      </c>
      <c r="I27" s="432">
        <v>0.08</v>
      </c>
      <c r="J27" s="637">
        <f t="shared" si="4"/>
        <v>27.989280000000001</v>
      </c>
      <c r="K27" s="391">
        <f>(J27+(J27*KAPAK!$Q$3))</f>
        <v>34.986600000000003</v>
      </c>
      <c r="L27" s="85" t="str">
        <f t="shared" si="5"/>
        <v>FİYAT DEĞİŞİKLİĞİ</v>
      </c>
      <c r="M27" s="77">
        <v>16.51556304</v>
      </c>
    </row>
    <row r="28" spans="1:13" s="25" customFormat="1" ht="20.25" thickBot="1">
      <c r="A28" s="108">
        <v>68163843</v>
      </c>
      <c r="B28" s="300">
        <v>8690637945830</v>
      </c>
      <c r="C28" s="441" t="s">
        <v>202</v>
      </c>
      <c r="D28" s="97">
        <v>48</v>
      </c>
      <c r="E28" s="269">
        <v>39.799999999999997</v>
      </c>
      <c r="F28" s="429">
        <v>43.5</v>
      </c>
      <c r="G28" s="430">
        <v>30</v>
      </c>
      <c r="H28" s="387">
        <f>KAPAK!$O$3</f>
        <v>5</v>
      </c>
      <c r="I28" s="432">
        <v>0.08</v>
      </c>
      <c r="J28" s="637">
        <f t="shared" si="4"/>
        <v>31.241700000000005</v>
      </c>
      <c r="K28" s="391">
        <f>(J28+(J28*KAPAK!$Q$3))</f>
        <v>39.052125000000004</v>
      </c>
      <c r="L28" s="85" t="str">
        <f t="shared" si="5"/>
        <v>FİYAT DEĞİŞİKLİĞİ</v>
      </c>
      <c r="M28" s="77">
        <v>17.082715319999998</v>
      </c>
    </row>
    <row r="29" spans="1:13" s="25" customFormat="1" ht="20.25" thickBot="1">
      <c r="A29" s="108">
        <v>68163845</v>
      </c>
      <c r="B29" s="300">
        <v>8690637945823</v>
      </c>
      <c r="C29" s="441" t="s">
        <v>203</v>
      </c>
      <c r="D29" s="97">
        <v>48</v>
      </c>
      <c r="E29" s="269">
        <v>38.6</v>
      </c>
      <c r="F29" s="429">
        <v>40</v>
      </c>
      <c r="G29" s="430">
        <v>15</v>
      </c>
      <c r="H29" s="387">
        <f>KAPAK!$O$3</f>
        <v>5</v>
      </c>
      <c r="I29" s="432">
        <v>0.08</v>
      </c>
      <c r="J29" s="637">
        <f t="shared" si="4"/>
        <v>34.884</v>
      </c>
      <c r="K29" s="391">
        <f>(J29+(J29*KAPAK!$Q$3))</f>
        <v>43.605000000000004</v>
      </c>
      <c r="L29" s="85" t="str">
        <f t="shared" si="5"/>
        <v>FİYAT DEĞİŞİKLİĞİ</v>
      </c>
      <c r="M29" s="77">
        <v>19.118525039999998</v>
      </c>
    </row>
    <row r="30" spans="1:13" s="25" customFormat="1" ht="20.25" thickBot="1">
      <c r="A30" s="108">
        <v>67629543</v>
      </c>
      <c r="B30" s="300">
        <v>8690637883484</v>
      </c>
      <c r="C30" s="94" t="s">
        <v>149</v>
      </c>
      <c r="D30" s="95">
        <v>48</v>
      </c>
      <c r="E30" s="439">
        <v>18</v>
      </c>
      <c r="F30" s="429">
        <v>73.099999999999994</v>
      </c>
      <c r="G30" s="430">
        <v>35</v>
      </c>
      <c r="H30" s="387">
        <f>KAPAK!$O$3</f>
        <v>5</v>
      </c>
      <c r="I30" s="432">
        <v>0.08</v>
      </c>
      <c r="J30" s="637">
        <f t="shared" si="4"/>
        <v>48.75039000000001</v>
      </c>
      <c r="K30" s="391">
        <f>(J30+(J30*KAPAK!$Q$3))</f>
        <v>60.937987500000013</v>
      </c>
      <c r="L30" s="85" t="str">
        <f t="shared" si="5"/>
        <v>FİYAT DEĞİŞİKLİĞİ</v>
      </c>
      <c r="M30" s="77">
        <v>25.762203360000001</v>
      </c>
    </row>
    <row r="31" spans="1:13" s="25" customFormat="1" ht="20.25" thickBot="1">
      <c r="A31" s="182">
        <v>67629545</v>
      </c>
      <c r="B31" s="300">
        <v>8690637883460</v>
      </c>
      <c r="C31" s="442" t="s">
        <v>150</v>
      </c>
      <c r="D31" s="422">
        <v>48</v>
      </c>
      <c r="E31" s="443">
        <v>18</v>
      </c>
      <c r="F31" s="429">
        <v>92.3</v>
      </c>
      <c r="G31" s="430">
        <v>26</v>
      </c>
      <c r="H31" s="387">
        <f>KAPAK!$O$3</f>
        <v>5</v>
      </c>
      <c r="I31" s="444">
        <v>0.08</v>
      </c>
      <c r="J31" s="640">
        <f t="shared" si="4"/>
        <v>70.077852000000007</v>
      </c>
      <c r="K31" s="424">
        <f>(J31+(J31*KAPAK!$Q$3))</f>
        <v>87.597315000000009</v>
      </c>
      <c r="L31" s="85" t="str">
        <f t="shared" si="5"/>
        <v>FİYAT DEĞİŞİKLİĞİ</v>
      </c>
      <c r="M31" s="77">
        <v>26.272782000000003</v>
      </c>
    </row>
    <row r="32" spans="1:13" s="25" customFormat="1" ht="20.25" thickBot="1">
      <c r="A32" s="104">
        <v>68457688</v>
      </c>
      <c r="B32" s="300">
        <v>8690637979729</v>
      </c>
      <c r="C32" s="392" t="s">
        <v>299</v>
      </c>
      <c r="D32" s="99">
        <v>18</v>
      </c>
      <c r="E32" s="445">
        <v>335</v>
      </c>
      <c r="F32" s="429">
        <v>38.22</v>
      </c>
      <c r="G32" s="430">
        <v>13.154977186556128</v>
      </c>
      <c r="H32" s="387">
        <f>KAPAK!$O$3</f>
        <v>5</v>
      </c>
      <c r="I32" s="434">
        <v>0.08</v>
      </c>
      <c r="J32" s="641">
        <f t="shared" si="4"/>
        <v>34.055164080000004</v>
      </c>
      <c r="K32" s="398">
        <f>(J32+(J32*KAPAK!$Q$3))</f>
        <v>42.568955100000004</v>
      </c>
      <c r="L32" s="85" t="str">
        <f t="shared" si="5"/>
        <v>FİYAT DEĞİŞİKLİĞİ</v>
      </c>
      <c r="M32" s="77">
        <v>22.501315199999997</v>
      </c>
    </row>
    <row r="33" spans="1:13" s="25" customFormat="1" ht="20.25" thickBot="1">
      <c r="A33" s="106">
        <v>68457684</v>
      </c>
      <c r="B33" s="300">
        <v>8690637979705</v>
      </c>
      <c r="C33" s="384" t="s">
        <v>300</v>
      </c>
      <c r="D33" s="100">
        <v>18</v>
      </c>
      <c r="E33" s="447">
        <v>335</v>
      </c>
      <c r="F33" s="429">
        <v>38.22</v>
      </c>
      <c r="G33" s="430">
        <v>13.154977186556128</v>
      </c>
      <c r="H33" s="387">
        <f>KAPAK!$O$3</f>
        <v>5</v>
      </c>
      <c r="I33" s="437">
        <v>0.08</v>
      </c>
      <c r="J33" s="639">
        <f t="shared" si="4"/>
        <v>34.055164080000004</v>
      </c>
      <c r="K33" s="389">
        <f>(J33+(J33*KAPAK!$Q$3))</f>
        <v>42.568955100000004</v>
      </c>
      <c r="L33" s="85" t="str">
        <f t="shared" ref="L33:L61" si="7">IF(J33=M33,"","FİYAT DEĞİŞİKLİĞİ")</f>
        <v>FİYAT DEĞİŞİKLİĞİ</v>
      </c>
      <c r="M33" s="77">
        <v>22.501315199999997</v>
      </c>
    </row>
    <row r="34" spans="1:13" s="25" customFormat="1" ht="20.25" hidden="1" thickBot="1">
      <c r="A34" s="114">
        <v>68849090</v>
      </c>
      <c r="B34" s="124">
        <v>8683130020920</v>
      </c>
      <c r="C34" s="392" t="s">
        <v>382</v>
      </c>
      <c r="D34" s="99">
        <v>16</v>
      </c>
      <c r="E34" s="445">
        <v>515</v>
      </c>
      <c r="F34" s="429">
        <v>58.39</v>
      </c>
      <c r="G34" s="430">
        <v>31.232602780794149</v>
      </c>
      <c r="H34" s="387">
        <f>KAPAK!$O$3</f>
        <v>5</v>
      </c>
      <c r="I34" s="434">
        <v>0.08</v>
      </c>
      <c r="J34" s="638">
        <f t="shared" si="4"/>
        <v>41.197268600437951</v>
      </c>
      <c r="K34" s="398">
        <f>(J34+(J34*KAPAK!$Q$3))</f>
        <v>51.496585750547439</v>
      </c>
      <c r="L34" s="85" t="str">
        <f t="shared" ref="L34:L42" si="8">IF(J34=M34,"","FİYAT DEĞİŞİKLİĞİ")</f>
        <v>FİYAT DEĞİŞİKLİĞİ</v>
      </c>
      <c r="M34" s="77">
        <v>28.751912702914808</v>
      </c>
    </row>
    <row r="35" spans="1:13" s="25" customFormat="1" ht="20.25" hidden="1" thickBot="1">
      <c r="A35" s="115">
        <v>68849092</v>
      </c>
      <c r="B35" s="124">
        <v>8683130020890</v>
      </c>
      <c r="C35" s="94" t="s">
        <v>383</v>
      </c>
      <c r="D35" s="97">
        <v>16</v>
      </c>
      <c r="E35" s="448">
        <v>515</v>
      </c>
      <c r="F35" s="429">
        <v>58.39</v>
      </c>
      <c r="G35" s="430">
        <v>31.232602780794149</v>
      </c>
      <c r="H35" s="387">
        <f>KAPAK!$O$3</f>
        <v>5</v>
      </c>
      <c r="I35" s="449">
        <v>0.08</v>
      </c>
      <c r="J35" s="642">
        <f t="shared" si="4"/>
        <v>41.197268600437951</v>
      </c>
      <c r="K35" s="420">
        <f>(J35+(J35*KAPAK!$Q$3))</f>
        <v>51.496585750547439</v>
      </c>
      <c r="L35" s="85" t="str">
        <f t="shared" si="8"/>
        <v>FİYAT DEĞİŞİKLİĞİ</v>
      </c>
      <c r="M35" s="77">
        <v>28.751912702914808</v>
      </c>
    </row>
    <row r="36" spans="1:13" s="25" customFormat="1" ht="20.25" hidden="1" thickBot="1">
      <c r="A36" s="115">
        <v>68849106</v>
      </c>
      <c r="B36" s="124">
        <v>8683130020906</v>
      </c>
      <c r="C36" s="94" t="s">
        <v>384</v>
      </c>
      <c r="D36" s="97">
        <v>16</v>
      </c>
      <c r="E36" s="448">
        <v>515</v>
      </c>
      <c r="F36" s="429">
        <v>58.39</v>
      </c>
      <c r="G36" s="430">
        <v>31.232602780794149</v>
      </c>
      <c r="H36" s="387">
        <f>KAPAK!$O$3</f>
        <v>5</v>
      </c>
      <c r="I36" s="449">
        <v>0.08</v>
      </c>
      <c r="J36" s="642">
        <f t="shared" si="4"/>
        <v>41.197268600437951</v>
      </c>
      <c r="K36" s="420">
        <f>(J36+(J36*KAPAK!$Q$3))</f>
        <v>51.496585750547439</v>
      </c>
      <c r="L36" s="85" t="str">
        <f t="shared" si="8"/>
        <v>FİYAT DEĞİŞİKLİĞİ</v>
      </c>
      <c r="M36" s="77">
        <v>28.751912702914808</v>
      </c>
    </row>
    <row r="37" spans="1:13" s="25" customFormat="1" ht="20.25" hidden="1" thickBot="1">
      <c r="A37" s="115">
        <v>68849108</v>
      </c>
      <c r="B37" s="124">
        <v>8683130020913</v>
      </c>
      <c r="C37" s="94" t="s">
        <v>385</v>
      </c>
      <c r="D37" s="97">
        <v>16</v>
      </c>
      <c r="E37" s="448">
        <v>515</v>
      </c>
      <c r="F37" s="429">
        <v>58.39</v>
      </c>
      <c r="G37" s="430">
        <v>31.232602780794149</v>
      </c>
      <c r="H37" s="387">
        <f>KAPAK!$O$3</f>
        <v>5</v>
      </c>
      <c r="I37" s="449">
        <v>0.08</v>
      </c>
      <c r="J37" s="642">
        <f t="shared" si="4"/>
        <v>41.197268600437951</v>
      </c>
      <c r="K37" s="420">
        <f>(J37+(J37*KAPAK!$Q$3))</f>
        <v>51.496585750547439</v>
      </c>
      <c r="L37" s="85" t="str">
        <f t="shared" si="8"/>
        <v>FİYAT DEĞİŞİKLİĞİ</v>
      </c>
      <c r="M37" s="77">
        <v>28.751912702914808</v>
      </c>
    </row>
    <row r="38" spans="1:13" s="25" customFormat="1" ht="20.25" hidden="1" thickBot="1">
      <c r="A38" s="115">
        <v>68849102</v>
      </c>
      <c r="B38" s="124">
        <v>8683130020852</v>
      </c>
      <c r="C38" s="94" t="s">
        <v>386</v>
      </c>
      <c r="D38" s="97">
        <v>16</v>
      </c>
      <c r="E38" s="448">
        <v>515</v>
      </c>
      <c r="F38" s="429">
        <v>58.39</v>
      </c>
      <c r="G38" s="430">
        <v>31.232602780794149</v>
      </c>
      <c r="H38" s="387">
        <f>KAPAK!$O$3</f>
        <v>5</v>
      </c>
      <c r="I38" s="449">
        <v>0.08</v>
      </c>
      <c r="J38" s="642">
        <f t="shared" si="4"/>
        <v>41.197268600437951</v>
      </c>
      <c r="K38" s="420">
        <f>(J38+(J38*KAPAK!$Q$3))</f>
        <v>51.496585750547439</v>
      </c>
      <c r="L38" s="85" t="str">
        <f t="shared" si="8"/>
        <v>FİYAT DEĞİŞİKLİĞİ</v>
      </c>
      <c r="M38" s="77">
        <v>28.751912702914808</v>
      </c>
    </row>
    <row r="39" spans="1:13" s="25" customFormat="1" ht="20.25" hidden="1" thickBot="1">
      <c r="A39" s="115">
        <v>68849094</v>
      </c>
      <c r="B39" s="124">
        <v>8683130020876</v>
      </c>
      <c r="C39" s="94" t="s">
        <v>387</v>
      </c>
      <c r="D39" s="97">
        <v>16</v>
      </c>
      <c r="E39" s="448">
        <v>515</v>
      </c>
      <c r="F39" s="429">
        <v>58.39</v>
      </c>
      <c r="G39" s="430">
        <v>31.232602780794149</v>
      </c>
      <c r="H39" s="387">
        <f>KAPAK!$O$3</f>
        <v>5</v>
      </c>
      <c r="I39" s="449">
        <v>0.08</v>
      </c>
      <c r="J39" s="642">
        <f t="shared" si="4"/>
        <v>41.197268600437951</v>
      </c>
      <c r="K39" s="420">
        <f>(J39+(J39*KAPAK!$Q$3))</f>
        <v>51.496585750547439</v>
      </c>
      <c r="L39" s="85" t="str">
        <f t="shared" si="8"/>
        <v>FİYAT DEĞİŞİKLİĞİ</v>
      </c>
      <c r="M39" s="77">
        <v>28.751912702914808</v>
      </c>
    </row>
    <row r="40" spans="1:13" s="25" customFormat="1" ht="20.25" hidden="1" thickBot="1">
      <c r="A40" s="115">
        <v>68849096</v>
      </c>
      <c r="B40" s="124">
        <v>8683130020869</v>
      </c>
      <c r="C40" s="94" t="s">
        <v>388</v>
      </c>
      <c r="D40" s="97">
        <v>16</v>
      </c>
      <c r="E40" s="448">
        <v>515</v>
      </c>
      <c r="F40" s="429">
        <v>58.39</v>
      </c>
      <c r="G40" s="430">
        <v>31.232602780794149</v>
      </c>
      <c r="H40" s="387">
        <f>KAPAK!$O$3</f>
        <v>5</v>
      </c>
      <c r="I40" s="449">
        <v>0.08</v>
      </c>
      <c r="J40" s="642">
        <f t="shared" si="4"/>
        <v>41.197268600437951</v>
      </c>
      <c r="K40" s="420">
        <f>(J40+(J40*KAPAK!$Q$3))</f>
        <v>51.496585750547439</v>
      </c>
      <c r="L40" s="85" t="str">
        <f t="shared" si="8"/>
        <v>FİYAT DEĞİŞİKLİĞİ</v>
      </c>
      <c r="M40" s="77">
        <v>28.751912702914808</v>
      </c>
    </row>
    <row r="41" spans="1:13" s="25" customFormat="1" ht="20.25" hidden="1" thickBot="1">
      <c r="A41" s="115">
        <v>68849088</v>
      </c>
      <c r="B41" s="124">
        <v>8683130020883</v>
      </c>
      <c r="C41" s="94" t="s">
        <v>389</v>
      </c>
      <c r="D41" s="97">
        <v>16</v>
      </c>
      <c r="E41" s="448">
        <v>515</v>
      </c>
      <c r="F41" s="429">
        <v>58.39</v>
      </c>
      <c r="G41" s="430">
        <v>31.232602780794149</v>
      </c>
      <c r="H41" s="387">
        <f>KAPAK!$O$3</f>
        <v>5</v>
      </c>
      <c r="I41" s="449">
        <v>0.08</v>
      </c>
      <c r="J41" s="642">
        <f t="shared" si="4"/>
        <v>41.197268600437951</v>
      </c>
      <c r="K41" s="420">
        <f>(J41+(J41*KAPAK!$Q$3))</f>
        <v>51.496585750547439</v>
      </c>
      <c r="L41" s="85" t="str">
        <f t="shared" si="8"/>
        <v>FİYAT DEĞİŞİKLİĞİ</v>
      </c>
      <c r="M41" s="77">
        <v>28.751912702914808</v>
      </c>
    </row>
    <row r="42" spans="1:13" s="25" customFormat="1" ht="20.25" hidden="1" thickBot="1">
      <c r="A42" s="117">
        <v>68849104</v>
      </c>
      <c r="B42" s="124">
        <v>8683130020821</v>
      </c>
      <c r="C42" s="384" t="s">
        <v>390</v>
      </c>
      <c r="D42" s="100">
        <v>16</v>
      </c>
      <c r="E42" s="447">
        <v>515</v>
      </c>
      <c r="F42" s="429">
        <v>58.39</v>
      </c>
      <c r="G42" s="430">
        <v>31.232602780794149</v>
      </c>
      <c r="H42" s="387">
        <f>KAPAK!$O$3</f>
        <v>5</v>
      </c>
      <c r="I42" s="437">
        <v>0.08</v>
      </c>
      <c r="J42" s="639">
        <f t="shared" si="4"/>
        <v>41.197268600437951</v>
      </c>
      <c r="K42" s="389">
        <f>(J42+(J42*KAPAK!$Q$3))</f>
        <v>51.496585750547439</v>
      </c>
      <c r="L42" s="85" t="str">
        <f t="shared" si="8"/>
        <v>FİYAT DEĞİŞİKLİĞİ</v>
      </c>
      <c r="M42" s="77">
        <v>28.751912702914808</v>
      </c>
    </row>
    <row r="43" spans="1:13" s="25" customFormat="1" ht="20.25" thickBot="1">
      <c r="A43" s="60">
        <v>69717866</v>
      </c>
      <c r="B43" s="61">
        <v>8683130049341</v>
      </c>
      <c r="C43" s="667" t="s">
        <v>1720</v>
      </c>
      <c r="D43" s="99">
        <v>18</v>
      </c>
      <c r="E43" s="445">
        <v>412</v>
      </c>
      <c r="F43" s="429">
        <v>46.71</v>
      </c>
      <c r="G43" s="430">
        <v>29.08</v>
      </c>
      <c r="H43" s="387">
        <f>KAPAK!$O$3</f>
        <v>5</v>
      </c>
      <c r="I43" s="434">
        <v>0.08</v>
      </c>
      <c r="J43" s="638">
        <f t="shared" si="4"/>
        <v>33.988027032000005</v>
      </c>
      <c r="K43" s="398">
        <f>(J43+(J43*KAPAK!$Q$3))</f>
        <v>42.485033790000003</v>
      </c>
      <c r="L43" s="85" t="str">
        <f t="shared" si="7"/>
        <v>FİYAT DEĞİŞİKLİĞİ</v>
      </c>
      <c r="M43" s="77">
        <v>28.751912702914808</v>
      </c>
    </row>
    <row r="44" spans="1:13" s="25" customFormat="1" ht="20.25" thickBot="1">
      <c r="A44" s="62">
        <v>69717886</v>
      </c>
      <c r="B44" s="61">
        <v>8683130049457</v>
      </c>
      <c r="C44" s="668" t="s">
        <v>1721</v>
      </c>
      <c r="D44" s="99">
        <v>18</v>
      </c>
      <c r="E44" s="445">
        <v>412</v>
      </c>
      <c r="F44" s="429">
        <v>46.71</v>
      </c>
      <c r="G44" s="430">
        <v>29.08</v>
      </c>
      <c r="H44" s="387">
        <f>KAPAK!$O$3</f>
        <v>5</v>
      </c>
      <c r="I44" s="449">
        <v>0.08</v>
      </c>
      <c r="J44" s="642">
        <f t="shared" si="4"/>
        <v>33.988027032000005</v>
      </c>
      <c r="K44" s="420">
        <f>(J44+(J44*KAPAK!$Q$3))</f>
        <v>42.485033790000003</v>
      </c>
      <c r="L44" s="85" t="str">
        <f t="shared" si="7"/>
        <v>FİYAT DEĞİŞİKLİĞİ</v>
      </c>
      <c r="M44" s="77">
        <v>28.751912702914808</v>
      </c>
    </row>
    <row r="45" spans="1:13" s="25" customFormat="1" ht="20.25" thickBot="1">
      <c r="A45" s="62">
        <v>69717884</v>
      </c>
      <c r="B45" s="61">
        <v>8683130049464</v>
      </c>
      <c r="C45" s="668" t="s">
        <v>1722</v>
      </c>
      <c r="D45" s="99">
        <v>18</v>
      </c>
      <c r="E45" s="445">
        <v>412</v>
      </c>
      <c r="F45" s="429">
        <v>46.71</v>
      </c>
      <c r="G45" s="430">
        <v>29.08</v>
      </c>
      <c r="H45" s="387">
        <f>KAPAK!$O$3</f>
        <v>5</v>
      </c>
      <c r="I45" s="449">
        <v>0.08</v>
      </c>
      <c r="J45" s="642">
        <f t="shared" si="4"/>
        <v>33.988027032000005</v>
      </c>
      <c r="K45" s="420">
        <f>(J45+(J45*KAPAK!$Q$3))</f>
        <v>42.485033790000003</v>
      </c>
      <c r="L45" s="85" t="str">
        <f t="shared" si="7"/>
        <v>FİYAT DEĞİŞİKLİĞİ</v>
      </c>
      <c r="M45" s="77">
        <v>28.751912702914808</v>
      </c>
    </row>
    <row r="46" spans="1:13" s="25" customFormat="1" ht="20.25" thickBot="1">
      <c r="A46" s="62">
        <v>69717870</v>
      </c>
      <c r="B46" s="61">
        <v>8683130049396</v>
      </c>
      <c r="C46" s="668" t="s">
        <v>1723</v>
      </c>
      <c r="D46" s="99">
        <v>18</v>
      </c>
      <c r="E46" s="445">
        <v>412</v>
      </c>
      <c r="F46" s="429">
        <v>46.71</v>
      </c>
      <c r="G46" s="430">
        <v>29.08</v>
      </c>
      <c r="H46" s="387">
        <f>KAPAK!$O$3</f>
        <v>5</v>
      </c>
      <c r="I46" s="449">
        <v>0.08</v>
      </c>
      <c r="J46" s="642">
        <f t="shared" si="4"/>
        <v>33.988027032000005</v>
      </c>
      <c r="K46" s="420">
        <f>(J46+(J46*KAPAK!$Q$3))</f>
        <v>42.485033790000003</v>
      </c>
      <c r="L46" s="85" t="str">
        <f t="shared" si="7"/>
        <v>FİYAT DEĞİŞİKLİĞİ</v>
      </c>
      <c r="M46" s="77">
        <v>28.751912702914808</v>
      </c>
    </row>
    <row r="47" spans="1:13" s="25" customFormat="1" ht="20.25" thickBot="1">
      <c r="A47" s="62">
        <v>69717880</v>
      </c>
      <c r="B47" s="61">
        <v>8683130049433</v>
      </c>
      <c r="C47" s="668" t="s">
        <v>1724</v>
      </c>
      <c r="D47" s="99">
        <v>18</v>
      </c>
      <c r="E47" s="445">
        <v>412</v>
      </c>
      <c r="F47" s="429">
        <v>46.71</v>
      </c>
      <c r="G47" s="430">
        <v>29.08</v>
      </c>
      <c r="H47" s="387">
        <f>KAPAK!$O$3</f>
        <v>5</v>
      </c>
      <c r="I47" s="449">
        <v>0.08</v>
      </c>
      <c r="J47" s="642">
        <f t="shared" si="4"/>
        <v>33.988027032000005</v>
      </c>
      <c r="K47" s="420">
        <f>(J47+(J47*KAPAK!$Q$3))</f>
        <v>42.485033790000003</v>
      </c>
      <c r="L47" s="85" t="str">
        <f t="shared" si="7"/>
        <v>FİYAT DEĞİŞİKLİĞİ</v>
      </c>
      <c r="M47" s="77">
        <v>28.751912702914808</v>
      </c>
    </row>
    <row r="48" spans="1:13" s="25" customFormat="1" ht="20.25" thickBot="1">
      <c r="A48" s="62">
        <v>69717878</v>
      </c>
      <c r="B48" s="61">
        <v>8683130049440</v>
      </c>
      <c r="C48" s="668" t="s">
        <v>1725</v>
      </c>
      <c r="D48" s="99">
        <v>18</v>
      </c>
      <c r="E48" s="445">
        <v>412</v>
      </c>
      <c r="F48" s="429">
        <v>46.71</v>
      </c>
      <c r="G48" s="430">
        <v>29.08</v>
      </c>
      <c r="H48" s="387">
        <f>KAPAK!$O$3</f>
        <v>5</v>
      </c>
      <c r="I48" s="449">
        <v>0.08</v>
      </c>
      <c r="J48" s="642">
        <f t="shared" si="4"/>
        <v>33.988027032000005</v>
      </c>
      <c r="K48" s="420">
        <f>(J48+(J48*KAPAK!$Q$3))</f>
        <v>42.485033790000003</v>
      </c>
      <c r="L48" s="85" t="str">
        <f t="shared" si="7"/>
        <v>FİYAT DEĞİŞİKLİĞİ</v>
      </c>
      <c r="M48" s="77">
        <v>28.751912702914808</v>
      </c>
    </row>
    <row r="49" spans="1:13" s="25" customFormat="1" ht="20.25" thickBot="1">
      <c r="A49" s="62">
        <v>69717868</v>
      </c>
      <c r="B49" s="61">
        <v>8683130049365</v>
      </c>
      <c r="C49" s="668" t="s">
        <v>1726</v>
      </c>
      <c r="D49" s="99">
        <v>18</v>
      </c>
      <c r="E49" s="445">
        <v>412</v>
      </c>
      <c r="F49" s="429">
        <v>46.71</v>
      </c>
      <c r="G49" s="430">
        <v>29.08</v>
      </c>
      <c r="H49" s="387">
        <f>KAPAK!$O$3</f>
        <v>5</v>
      </c>
      <c r="I49" s="449">
        <v>0.08</v>
      </c>
      <c r="J49" s="642">
        <f t="shared" si="4"/>
        <v>33.988027032000005</v>
      </c>
      <c r="K49" s="420">
        <f>(J49+(J49*KAPAK!$Q$3))</f>
        <v>42.485033790000003</v>
      </c>
      <c r="L49" s="85" t="str">
        <f t="shared" si="7"/>
        <v>FİYAT DEĞİŞİKLİĞİ</v>
      </c>
      <c r="M49" s="77">
        <v>28.751912702914808</v>
      </c>
    </row>
    <row r="50" spans="1:13" s="25" customFormat="1" ht="20.25" thickBot="1">
      <c r="A50" s="62">
        <v>69717882</v>
      </c>
      <c r="B50" s="61">
        <v>8683130049426</v>
      </c>
      <c r="C50" s="668" t="s">
        <v>1727</v>
      </c>
      <c r="D50" s="99">
        <v>18</v>
      </c>
      <c r="E50" s="445">
        <v>412</v>
      </c>
      <c r="F50" s="429">
        <v>46.71</v>
      </c>
      <c r="G50" s="430">
        <v>29.08</v>
      </c>
      <c r="H50" s="387">
        <f>KAPAK!$O$3</f>
        <v>5</v>
      </c>
      <c r="I50" s="449">
        <v>0.08</v>
      </c>
      <c r="J50" s="642">
        <f t="shared" si="4"/>
        <v>33.988027032000005</v>
      </c>
      <c r="K50" s="420">
        <f>(J50+(J50*KAPAK!$Q$3))</f>
        <v>42.485033790000003</v>
      </c>
      <c r="L50" s="85" t="str">
        <f t="shared" si="7"/>
        <v>FİYAT DEĞİŞİKLİĞİ</v>
      </c>
      <c r="M50" s="77">
        <v>28.751912702914808</v>
      </c>
    </row>
    <row r="51" spans="1:13" s="25" customFormat="1" ht="20.25" thickBot="1">
      <c r="A51" s="64">
        <v>69717876</v>
      </c>
      <c r="B51" s="61">
        <v>8683130049402</v>
      </c>
      <c r="C51" s="669" t="s">
        <v>1728</v>
      </c>
      <c r="D51" s="99">
        <v>18</v>
      </c>
      <c r="E51" s="445">
        <v>412</v>
      </c>
      <c r="F51" s="429">
        <v>46.71</v>
      </c>
      <c r="G51" s="430">
        <v>29.08</v>
      </c>
      <c r="H51" s="387">
        <f>KAPAK!$O$3</f>
        <v>5</v>
      </c>
      <c r="I51" s="437">
        <v>0.08</v>
      </c>
      <c r="J51" s="639">
        <f t="shared" si="4"/>
        <v>33.988027032000005</v>
      </c>
      <c r="K51" s="389">
        <f>(J51+(J51*KAPAK!$Q$3))</f>
        <v>42.485033790000003</v>
      </c>
      <c r="L51" s="85" t="str">
        <f t="shared" si="7"/>
        <v>FİYAT DEĞİŞİKLİĞİ</v>
      </c>
      <c r="M51" s="77">
        <v>28.751912702914808</v>
      </c>
    </row>
    <row r="52" spans="1:13" s="1" customFormat="1" ht="20.25" thickBot="1">
      <c r="A52" s="62">
        <v>69705333</v>
      </c>
      <c r="B52" s="61">
        <v>8683130045978</v>
      </c>
      <c r="C52" s="94" t="s">
        <v>1395</v>
      </c>
      <c r="D52" s="97">
        <v>18</v>
      </c>
      <c r="E52" s="448">
        <v>341</v>
      </c>
      <c r="F52" s="429">
        <v>50.66</v>
      </c>
      <c r="G52" s="430">
        <v>27.44</v>
      </c>
      <c r="H52" s="387">
        <f>KAPAK!$O$3</f>
        <v>5</v>
      </c>
      <c r="I52" s="431">
        <v>0.18</v>
      </c>
      <c r="J52" s="636">
        <f t="shared" si="4"/>
        <v>41.206722415999984</v>
      </c>
      <c r="K52" s="412">
        <f>(J52+(J52*KAPAK!$Q$3))</f>
        <v>51.508403019999982</v>
      </c>
      <c r="L52" s="85" t="str">
        <f t="shared" si="7"/>
        <v>FİYAT DEĞİŞİKLİĞİ</v>
      </c>
      <c r="M52" s="77">
        <v>22.491223856000001</v>
      </c>
    </row>
    <row r="53" spans="1:13" s="1" customFormat="1" ht="20.25" thickBot="1">
      <c r="A53" s="62">
        <v>69705403</v>
      </c>
      <c r="B53" s="61">
        <v>8683130045954</v>
      </c>
      <c r="C53" s="94" t="s">
        <v>1396</v>
      </c>
      <c r="D53" s="97">
        <v>18</v>
      </c>
      <c r="E53" s="448">
        <v>341</v>
      </c>
      <c r="F53" s="429">
        <v>50.66</v>
      </c>
      <c r="G53" s="430">
        <v>27.44</v>
      </c>
      <c r="H53" s="387">
        <f>KAPAK!$O$3</f>
        <v>5</v>
      </c>
      <c r="I53" s="432">
        <v>0.18</v>
      </c>
      <c r="J53" s="637">
        <f t="shared" si="4"/>
        <v>41.206722415999984</v>
      </c>
      <c r="K53" s="391">
        <f>(J53+(J53*KAPAK!$Q$3))</f>
        <v>51.508403019999982</v>
      </c>
      <c r="L53" s="85" t="str">
        <f t="shared" si="7"/>
        <v>FİYAT DEĞİŞİKLİĞİ</v>
      </c>
      <c r="M53" s="77">
        <v>22.491223856000001</v>
      </c>
    </row>
    <row r="54" spans="1:13" s="1" customFormat="1" ht="20.25" thickBot="1">
      <c r="A54" s="62">
        <v>69705277</v>
      </c>
      <c r="B54" s="61">
        <v>8683130046067</v>
      </c>
      <c r="C54" s="94" t="s">
        <v>1397</v>
      </c>
      <c r="D54" s="97">
        <v>18</v>
      </c>
      <c r="E54" s="448">
        <v>341</v>
      </c>
      <c r="F54" s="429">
        <v>50.66</v>
      </c>
      <c r="G54" s="430">
        <v>27.44</v>
      </c>
      <c r="H54" s="387">
        <f>KAPAK!$O$3</f>
        <v>5</v>
      </c>
      <c r="I54" s="432">
        <v>0.18</v>
      </c>
      <c r="J54" s="637">
        <f t="shared" si="4"/>
        <v>41.206722415999984</v>
      </c>
      <c r="K54" s="391">
        <f>(J54+(J54*KAPAK!$Q$3))</f>
        <v>51.508403019999982</v>
      </c>
      <c r="L54" s="85" t="str">
        <f t="shared" si="7"/>
        <v>FİYAT DEĞİŞİKLİĞİ</v>
      </c>
      <c r="M54" s="77">
        <v>22.491223856000001</v>
      </c>
    </row>
    <row r="55" spans="1:13" s="1" customFormat="1" ht="20.25" thickBot="1">
      <c r="A55" s="62">
        <v>69705323</v>
      </c>
      <c r="B55" s="61">
        <v>8683130045961</v>
      </c>
      <c r="C55" s="94" t="s">
        <v>1398</v>
      </c>
      <c r="D55" s="97">
        <v>18</v>
      </c>
      <c r="E55" s="448">
        <v>341</v>
      </c>
      <c r="F55" s="429">
        <v>50.66</v>
      </c>
      <c r="G55" s="430">
        <v>27.44</v>
      </c>
      <c r="H55" s="387">
        <f>KAPAK!$O$3</f>
        <v>5</v>
      </c>
      <c r="I55" s="432">
        <v>0.18</v>
      </c>
      <c r="J55" s="637">
        <f t="shared" si="4"/>
        <v>41.206722415999984</v>
      </c>
      <c r="K55" s="391">
        <f>(J55+(J55*KAPAK!$Q$3))</f>
        <v>51.508403019999982</v>
      </c>
      <c r="L55" s="85" t="str">
        <f t="shared" si="7"/>
        <v>FİYAT DEĞİŞİKLİĞİ</v>
      </c>
      <c r="M55" s="77">
        <v>22.491223856000001</v>
      </c>
    </row>
    <row r="56" spans="1:13" s="1" customFormat="1" ht="20.25" thickBot="1">
      <c r="A56" s="64">
        <v>69723175</v>
      </c>
      <c r="B56" s="65">
        <v>8683130045992</v>
      </c>
      <c r="C56" s="384" t="s">
        <v>1399</v>
      </c>
      <c r="D56" s="100">
        <v>18</v>
      </c>
      <c r="E56" s="447">
        <v>341</v>
      </c>
      <c r="F56" s="429">
        <v>50.66</v>
      </c>
      <c r="G56" s="430">
        <v>27.44</v>
      </c>
      <c r="H56" s="387">
        <f>KAPAK!$O$3</f>
        <v>5</v>
      </c>
      <c r="I56" s="437">
        <v>0.18</v>
      </c>
      <c r="J56" s="639">
        <f t="shared" si="4"/>
        <v>41.206722415999984</v>
      </c>
      <c r="K56" s="389">
        <f>(J56+(J56*KAPAK!$Q$3))</f>
        <v>51.508403019999982</v>
      </c>
      <c r="L56" s="85" t="str">
        <f t="shared" si="7"/>
        <v>FİYAT DEĞİŞİKLİĞİ</v>
      </c>
      <c r="M56" s="77">
        <v>22.491223856000001</v>
      </c>
    </row>
    <row r="57" spans="1:13" s="1" customFormat="1" ht="20.25" hidden="1" thickBot="1">
      <c r="A57" s="115">
        <v>68829191</v>
      </c>
      <c r="B57" s="124">
        <v>8683130016749</v>
      </c>
      <c r="C57" s="94" t="s">
        <v>391</v>
      </c>
      <c r="D57" s="97">
        <v>18</v>
      </c>
      <c r="E57" s="448">
        <v>341</v>
      </c>
      <c r="F57" s="429">
        <v>57.9</v>
      </c>
      <c r="G57" s="430">
        <v>26.98388112883805</v>
      </c>
      <c r="H57" s="387">
        <f>KAPAK!$O$3</f>
        <v>5</v>
      </c>
      <c r="I57" s="431">
        <v>0.18</v>
      </c>
      <c r="J57" s="636">
        <f t="shared" si="4"/>
        <v>47.391769098397489</v>
      </c>
      <c r="K57" s="412">
        <f>(J57+(J57*KAPAK!$Q$3))</f>
        <v>59.239711372996865</v>
      </c>
      <c r="L57" s="85" t="str">
        <f t="shared" si="7"/>
        <v>FİYAT DEĞİŞİKLİĞİ</v>
      </c>
      <c r="M57" s="77">
        <v>22.491223856000001</v>
      </c>
    </row>
    <row r="58" spans="1:13" s="1" customFormat="1" ht="20.25" hidden="1" thickBot="1">
      <c r="A58" s="115">
        <v>68829189</v>
      </c>
      <c r="B58" s="124">
        <v>8683130016756</v>
      </c>
      <c r="C58" s="94" t="s">
        <v>392</v>
      </c>
      <c r="D58" s="97">
        <v>18</v>
      </c>
      <c r="E58" s="448">
        <v>341</v>
      </c>
      <c r="F58" s="429">
        <v>57.9</v>
      </c>
      <c r="G58" s="430">
        <v>26.98388112883805</v>
      </c>
      <c r="H58" s="387">
        <f>KAPAK!$O$3</f>
        <v>5</v>
      </c>
      <c r="I58" s="432">
        <v>0.18</v>
      </c>
      <c r="J58" s="637">
        <f t="shared" si="4"/>
        <v>47.391769098397489</v>
      </c>
      <c r="K58" s="391">
        <f>(J58+(J58*KAPAK!$Q$3))</f>
        <v>59.239711372996865</v>
      </c>
      <c r="L58" s="85" t="str">
        <f t="shared" si="7"/>
        <v>FİYAT DEĞİŞİKLİĞİ</v>
      </c>
      <c r="M58" s="77">
        <v>22.491223856000001</v>
      </c>
    </row>
    <row r="59" spans="1:13" s="1" customFormat="1" ht="20.25" hidden="1" thickBot="1">
      <c r="A59" s="115">
        <v>68829203</v>
      </c>
      <c r="B59" s="124">
        <v>8683130016725</v>
      </c>
      <c r="C59" s="94" t="s">
        <v>393</v>
      </c>
      <c r="D59" s="97">
        <v>18</v>
      </c>
      <c r="E59" s="448">
        <v>341</v>
      </c>
      <c r="F59" s="429">
        <v>57.9</v>
      </c>
      <c r="G59" s="430">
        <v>26.98388112883805</v>
      </c>
      <c r="H59" s="387">
        <f>KAPAK!$O$3</f>
        <v>5</v>
      </c>
      <c r="I59" s="432">
        <v>0.18</v>
      </c>
      <c r="J59" s="637">
        <f t="shared" si="4"/>
        <v>47.391769098397489</v>
      </c>
      <c r="K59" s="391">
        <f>(J59+(J59*KAPAK!$Q$3))</f>
        <v>59.239711372996865</v>
      </c>
      <c r="L59" s="85" t="str">
        <f t="shared" si="7"/>
        <v>FİYAT DEĞİŞİKLİĞİ</v>
      </c>
      <c r="M59" s="77">
        <v>22.491223856000001</v>
      </c>
    </row>
    <row r="60" spans="1:13" s="1" customFormat="1" ht="20.25" hidden="1" thickBot="1">
      <c r="A60" s="115">
        <v>68829205</v>
      </c>
      <c r="B60" s="124">
        <v>8683130016718</v>
      </c>
      <c r="C60" s="94" t="s">
        <v>394</v>
      </c>
      <c r="D60" s="97">
        <v>18</v>
      </c>
      <c r="E60" s="448">
        <v>341</v>
      </c>
      <c r="F60" s="429">
        <v>57.9</v>
      </c>
      <c r="G60" s="430">
        <v>26.98388112883805</v>
      </c>
      <c r="H60" s="387">
        <f>KAPAK!$O$3</f>
        <v>5</v>
      </c>
      <c r="I60" s="432">
        <v>0.18</v>
      </c>
      <c r="J60" s="637">
        <f t="shared" si="4"/>
        <v>47.391769098397489</v>
      </c>
      <c r="K60" s="391">
        <f>(J60+(J60*KAPAK!$Q$3))</f>
        <v>59.239711372996865</v>
      </c>
      <c r="L60" s="85" t="str">
        <f t="shared" si="7"/>
        <v>FİYAT DEĞİŞİKLİĞİ</v>
      </c>
      <c r="M60" s="77">
        <v>22.491223856000001</v>
      </c>
    </row>
    <row r="61" spans="1:13" s="1" customFormat="1" ht="20.25" hidden="1" thickBot="1">
      <c r="A61" s="117">
        <v>68829201</v>
      </c>
      <c r="B61" s="126">
        <v>8683130016732</v>
      </c>
      <c r="C61" s="384" t="s">
        <v>395</v>
      </c>
      <c r="D61" s="100">
        <v>18</v>
      </c>
      <c r="E61" s="447">
        <v>341</v>
      </c>
      <c r="F61" s="429">
        <v>57.9</v>
      </c>
      <c r="G61" s="430">
        <v>26.98388112883805</v>
      </c>
      <c r="H61" s="387">
        <f>KAPAK!$O$3</f>
        <v>5</v>
      </c>
      <c r="I61" s="437">
        <v>0.18</v>
      </c>
      <c r="J61" s="639">
        <f t="shared" si="4"/>
        <v>47.391769098397489</v>
      </c>
      <c r="K61" s="389">
        <f>(J61+(J61*KAPAK!$Q$3))</f>
        <v>59.239711372996865</v>
      </c>
      <c r="L61" s="85" t="str">
        <f t="shared" si="7"/>
        <v>FİYAT DEĞİŞİKLİĞİ</v>
      </c>
      <c r="M61" s="77">
        <v>22.491223856000001</v>
      </c>
    </row>
    <row r="62" spans="1:13" s="1" customFormat="1" ht="20.25" hidden="1" thickBot="1">
      <c r="A62" s="127">
        <v>68368505</v>
      </c>
      <c r="B62" s="128">
        <v>8690637968334</v>
      </c>
      <c r="C62" s="417" t="s">
        <v>627</v>
      </c>
      <c r="D62" s="169">
        <v>18</v>
      </c>
      <c r="E62" s="450">
        <v>325</v>
      </c>
      <c r="F62" s="429">
        <v>47.92</v>
      </c>
      <c r="G62" s="430">
        <v>4.8674464751193529</v>
      </c>
      <c r="H62" s="387">
        <f>KAPAK!$O$3</f>
        <v>5</v>
      </c>
      <c r="I62" s="449">
        <v>0.08</v>
      </c>
      <c r="J62" s="642">
        <f t="shared" si="4"/>
        <v>46.772795160000008</v>
      </c>
      <c r="K62" s="420">
        <f>(J62+(J62*KAPAK!$Q$3))</f>
        <v>58.465993950000012</v>
      </c>
      <c r="L62" s="85"/>
      <c r="M62" s="77"/>
    </row>
    <row r="63" spans="1:13" s="1" customFormat="1" ht="20.25" hidden="1" thickBot="1">
      <c r="A63" s="115">
        <v>68368514</v>
      </c>
      <c r="B63" s="125">
        <v>8690637968280</v>
      </c>
      <c r="C63" s="94" t="s">
        <v>628</v>
      </c>
      <c r="D63" s="97">
        <v>18</v>
      </c>
      <c r="E63" s="448">
        <v>325</v>
      </c>
      <c r="F63" s="429">
        <v>47.92</v>
      </c>
      <c r="G63" s="430">
        <v>4.8674464751193529</v>
      </c>
      <c r="H63" s="387">
        <f>KAPAK!$O$3</f>
        <v>5</v>
      </c>
      <c r="I63" s="432">
        <v>0.08</v>
      </c>
      <c r="J63" s="637">
        <f t="shared" si="4"/>
        <v>46.772795160000008</v>
      </c>
      <c r="K63" s="391">
        <f>(J63+(J63*KAPAK!$Q$3))</f>
        <v>58.465993950000012</v>
      </c>
      <c r="L63" s="85"/>
      <c r="M63" s="77"/>
    </row>
    <row r="64" spans="1:13" s="1" customFormat="1" ht="20.25" thickBot="1">
      <c r="A64" s="62">
        <v>68849098</v>
      </c>
      <c r="B64" s="63">
        <v>8683130020845</v>
      </c>
      <c r="C64" s="94" t="s">
        <v>627</v>
      </c>
      <c r="D64" s="97">
        <v>16</v>
      </c>
      <c r="E64" s="448">
        <v>500</v>
      </c>
      <c r="F64" s="429">
        <v>68.59</v>
      </c>
      <c r="G64" s="430">
        <v>30.04</v>
      </c>
      <c r="H64" s="387">
        <f>KAPAK!$O$3</f>
        <v>5</v>
      </c>
      <c r="I64" s="432">
        <v>0.08</v>
      </c>
      <c r="J64" s="637">
        <f t="shared" si="4"/>
        <v>49.233188664000011</v>
      </c>
      <c r="K64" s="391">
        <f>(J64+(J64*KAPAK!$Q$3))</f>
        <v>61.541485830000013</v>
      </c>
      <c r="L64" s="85"/>
      <c r="M64" s="77"/>
    </row>
    <row r="65" spans="1:13" s="1" customFormat="1" ht="20.25" thickBot="1">
      <c r="A65" s="62">
        <v>68849100</v>
      </c>
      <c r="B65" s="63">
        <v>8683130020838</v>
      </c>
      <c r="C65" s="94" t="s">
        <v>629</v>
      </c>
      <c r="D65" s="97">
        <v>16</v>
      </c>
      <c r="E65" s="448">
        <v>500</v>
      </c>
      <c r="F65" s="429">
        <v>68.59</v>
      </c>
      <c r="G65" s="430">
        <v>30.04</v>
      </c>
      <c r="H65" s="387">
        <f>KAPAK!$O$3</f>
        <v>5</v>
      </c>
      <c r="I65" s="432">
        <v>0.08</v>
      </c>
      <c r="J65" s="637">
        <f t="shared" si="4"/>
        <v>49.233188664000011</v>
      </c>
      <c r="K65" s="391">
        <f>(J65+(J65*KAPAK!$Q$3))</f>
        <v>61.541485830000013</v>
      </c>
      <c r="L65" s="85"/>
      <c r="M65" s="77"/>
    </row>
    <row r="66" spans="1:13" s="1" customFormat="1" ht="20.25" thickBot="1">
      <c r="A66" s="64">
        <v>68849318</v>
      </c>
      <c r="B66" s="65">
        <v>8683130021446</v>
      </c>
      <c r="C66" s="384" t="s">
        <v>632</v>
      </c>
      <c r="D66" s="100">
        <v>16</v>
      </c>
      <c r="E66" s="447">
        <v>500</v>
      </c>
      <c r="F66" s="429">
        <v>68.59</v>
      </c>
      <c r="G66" s="430">
        <v>30.04</v>
      </c>
      <c r="H66" s="387">
        <f>KAPAK!$O$3</f>
        <v>5</v>
      </c>
      <c r="I66" s="437">
        <v>0.08</v>
      </c>
      <c r="J66" s="639">
        <f t="shared" si="4"/>
        <v>49.233188664000011</v>
      </c>
      <c r="K66" s="389">
        <f>(J66+(J66*KAPAK!$Q$3))</f>
        <v>61.541485830000013</v>
      </c>
      <c r="L66" s="85"/>
      <c r="M66" s="77"/>
    </row>
    <row r="67" spans="1:13" ht="20.25" thickBot="1">
      <c r="A67" s="104">
        <v>68884208</v>
      </c>
      <c r="B67" s="300">
        <v>8683130024393</v>
      </c>
      <c r="C67" s="451" t="s">
        <v>157</v>
      </c>
      <c r="D67" s="93">
        <v>18</v>
      </c>
      <c r="E67" s="93">
        <v>350</v>
      </c>
      <c r="F67" s="429">
        <v>49.73</v>
      </c>
      <c r="G67" s="430">
        <v>4.8674464751193529</v>
      </c>
      <c r="H67" s="387">
        <f>KAPAK!$O$3</f>
        <v>5</v>
      </c>
      <c r="I67" s="431">
        <v>0.18</v>
      </c>
      <c r="J67" s="636">
        <f t="shared" si="4"/>
        <v>53.033858550941844</v>
      </c>
      <c r="K67" s="412">
        <f>(J67+(J67*KAPAK!$Q$3))</f>
        <v>66.292323188677301</v>
      </c>
      <c r="L67" s="85" t="str">
        <f t="shared" ref="L67:L72" si="9">IF(J67=M67,"","FİYAT DEĞİŞİKLİĞİ")</f>
        <v>FİYAT DEĞİŞİKLİĞİ</v>
      </c>
      <c r="M67" s="77">
        <v>27.897575159999999</v>
      </c>
    </row>
    <row r="68" spans="1:13" ht="20.25" thickBot="1">
      <c r="A68" s="104">
        <v>68884206</v>
      </c>
      <c r="B68" s="300">
        <v>8683130024409</v>
      </c>
      <c r="C68" s="451" t="s">
        <v>630</v>
      </c>
      <c r="D68" s="93">
        <v>18</v>
      </c>
      <c r="E68" s="93">
        <v>350</v>
      </c>
      <c r="F68" s="429">
        <v>49.73</v>
      </c>
      <c r="G68" s="430">
        <v>4.8674464751193529</v>
      </c>
      <c r="H68" s="387">
        <f>KAPAK!$O$3</f>
        <v>5</v>
      </c>
      <c r="I68" s="431">
        <v>0.18</v>
      </c>
      <c r="J68" s="636">
        <f t="shared" si="4"/>
        <v>53.033858550941844</v>
      </c>
      <c r="K68" s="412">
        <f>(J68+(J68*KAPAK!$Q$3))</f>
        <v>66.292323188677301</v>
      </c>
      <c r="L68" s="85" t="str">
        <f t="shared" si="9"/>
        <v>FİYAT DEĞİŞİKLİĞİ</v>
      </c>
      <c r="M68" s="77">
        <v>27.897575159999999</v>
      </c>
    </row>
    <row r="69" spans="1:13" ht="20.25" thickBot="1">
      <c r="A69" s="106">
        <v>68878854</v>
      </c>
      <c r="B69" s="300">
        <v>8683130023822</v>
      </c>
      <c r="C69" s="384" t="s">
        <v>631</v>
      </c>
      <c r="D69" s="96">
        <v>18</v>
      </c>
      <c r="E69" s="96">
        <v>350</v>
      </c>
      <c r="F69" s="429">
        <v>49.73</v>
      </c>
      <c r="G69" s="430">
        <v>4.8674464751193529</v>
      </c>
      <c r="H69" s="387">
        <f>KAPAK!$O$3</f>
        <v>5</v>
      </c>
      <c r="I69" s="437">
        <v>0.18</v>
      </c>
      <c r="J69" s="639">
        <f t="shared" si="4"/>
        <v>53.033858550941844</v>
      </c>
      <c r="K69" s="389">
        <f>(J69+(J69*KAPAK!$Q$3))</f>
        <v>66.292323188677301</v>
      </c>
      <c r="L69" s="85" t="str">
        <f t="shared" si="9"/>
        <v>FİYAT DEĞİŞİKLİĞİ</v>
      </c>
      <c r="M69" s="77">
        <v>27.897575159999999</v>
      </c>
    </row>
    <row r="70" spans="1:13" s="25" customFormat="1" ht="20.25" thickBot="1">
      <c r="A70" s="261">
        <v>68633875</v>
      </c>
      <c r="B70" s="262">
        <v>8690637504952</v>
      </c>
      <c r="C70" s="452" t="s">
        <v>397</v>
      </c>
      <c r="D70" s="453">
        <v>12</v>
      </c>
      <c r="E70" s="454">
        <v>166</v>
      </c>
      <c r="F70" s="429">
        <v>77.25</v>
      </c>
      <c r="G70" s="430">
        <v>50</v>
      </c>
      <c r="H70" s="387">
        <f>KAPAK!$O$3</f>
        <v>5</v>
      </c>
      <c r="I70" s="455">
        <v>0.18</v>
      </c>
      <c r="J70" s="643">
        <f t="shared" si="4"/>
        <v>43.298625000000001</v>
      </c>
      <c r="K70" s="456">
        <f>(J70+(J70*KAPAK!$Q$3))</f>
        <v>54.123281250000005</v>
      </c>
      <c r="L70" s="85" t="str">
        <f t="shared" si="9"/>
        <v>FİYAT DEĞİŞİKLİĞİ</v>
      </c>
      <c r="M70" s="77">
        <v>39.327396752682112</v>
      </c>
    </row>
    <row r="71" spans="1:13" s="25" customFormat="1" ht="20.25" thickBot="1">
      <c r="A71" s="115">
        <v>68816715</v>
      </c>
      <c r="B71" s="125">
        <v>8683130015643</v>
      </c>
      <c r="C71" s="94" t="s">
        <v>363</v>
      </c>
      <c r="D71" s="95">
        <v>12</v>
      </c>
      <c r="E71" s="95">
        <v>166</v>
      </c>
      <c r="F71" s="429">
        <v>77.25</v>
      </c>
      <c r="G71" s="430">
        <v>50</v>
      </c>
      <c r="H71" s="387">
        <f>KAPAK!$O$3</f>
        <v>5</v>
      </c>
      <c r="I71" s="432">
        <v>0.18</v>
      </c>
      <c r="J71" s="637">
        <f t="shared" si="4"/>
        <v>43.298625000000001</v>
      </c>
      <c r="K71" s="391">
        <f>(J71+(J71*KAPAK!$Q$3))</f>
        <v>54.123281250000005</v>
      </c>
      <c r="L71" s="85" t="str">
        <f t="shared" si="9"/>
        <v>FİYAT DEĞİŞİKLİĞİ</v>
      </c>
      <c r="M71" s="77">
        <v>39.327396752682112</v>
      </c>
    </row>
    <row r="72" spans="1:13" s="25" customFormat="1" ht="20.25" thickBot="1">
      <c r="A72" s="117">
        <v>68816713</v>
      </c>
      <c r="B72" s="126">
        <v>8683130015636</v>
      </c>
      <c r="C72" s="418" t="s">
        <v>396</v>
      </c>
      <c r="D72" s="98">
        <v>12</v>
      </c>
      <c r="E72" s="457">
        <v>166</v>
      </c>
      <c r="F72" s="429">
        <v>77.25</v>
      </c>
      <c r="G72" s="430">
        <v>50</v>
      </c>
      <c r="H72" s="387">
        <f>KAPAK!$O$3</f>
        <v>5</v>
      </c>
      <c r="I72" s="449">
        <v>0.18</v>
      </c>
      <c r="J72" s="642">
        <f t="shared" si="4"/>
        <v>43.298625000000001</v>
      </c>
      <c r="K72" s="420">
        <f>(J72+(J72*KAPAK!$Q$3))</f>
        <v>54.123281250000005</v>
      </c>
      <c r="L72" s="85" t="str">
        <f t="shared" si="9"/>
        <v>FİYAT DEĞİŞİKLİĞİ</v>
      </c>
      <c r="M72" s="77">
        <v>39.327396752682112</v>
      </c>
    </row>
    <row r="73" spans="1:13" s="25" customFormat="1" ht="20.25" thickBot="1">
      <c r="A73" s="114">
        <v>68649366</v>
      </c>
      <c r="B73" s="124">
        <v>8690637505997</v>
      </c>
      <c r="C73" s="458" t="s">
        <v>362</v>
      </c>
      <c r="D73" s="95">
        <v>12</v>
      </c>
      <c r="E73" s="95">
        <v>168</v>
      </c>
      <c r="F73" s="429">
        <v>63.15</v>
      </c>
      <c r="G73" s="430">
        <v>25</v>
      </c>
      <c r="H73" s="387">
        <f>KAPAK!$O$3</f>
        <v>5</v>
      </c>
      <c r="I73" s="432">
        <v>0.18</v>
      </c>
      <c r="J73" s="637">
        <f t="shared" si="4"/>
        <v>53.093362499999998</v>
      </c>
      <c r="K73" s="391">
        <f>(J73+(J73*KAPAK!$Q$3))</f>
        <v>66.366703125000001</v>
      </c>
      <c r="L73" s="85"/>
      <c r="M73" s="77"/>
    </row>
    <row r="74" spans="1:13" s="25" customFormat="1" ht="20.25" thickBot="1">
      <c r="A74" s="60">
        <v>68660196</v>
      </c>
      <c r="B74" s="61">
        <v>8683130001172</v>
      </c>
      <c r="C74" s="458" t="s">
        <v>228</v>
      </c>
      <c r="D74" s="95">
        <v>12</v>
      </c>
      <c r="E74" s="95">
        <v>165</v>
      </c>
      <c r="F74" s="429">
        <v>63.15</v>
      </c>
      <c r="G74" s="430">
        <v>9.36</v>
      </c>
      <c r="H74" s="387">
        <f>KAPAK!$O$3</f>
        <v>5</v>
      </c>
      <c r="I74" s="432">
        <v>0.18</v>
      </c>
      <c r="J74" s="637">
        <f t="shared" si="4"/>
        <v>64.165098359999988</v>
      </c>
      <c r="K74" s="391">
        <f>(J74+(J74*KAPAK!$Q$3))</f>
        <v>80.206372949999988</v>
      </c>
      <c r="L74" s="85"/>
      <c r="M74" s="77"/>
    </row>
    <row r="75" spans="1:13" s="25" customFormat="1" ht="20.25" thickBot="1">
      <c r="A75" s="152">
        <v>68660194</v>
      </c>
      <c r="B75" s="265">
        <v>8683130001189</v>
      </c>
      <c r="C75" s="459" t="s">
        <v>227</v>
      </c>
      <c r="D75" s="401">
        <v>12</v>
      </c>
      <c r="E75" s="460">
        <v>165</v>
      </c>
      <c r="F75" s="429">
        <v>63.15</v>
      </c>
      <c r="G75" s="430">
        <v>9.36</v>
      </c>
      <c r="H75" s="387">
        <f>KAPAK!$O$3</f>
        <v>5</v>
      </c>
      <c r="I75" s="432">
        <v>0.18</v>
      </c>
      <c r="J75" s="637">
        <f t="shared" si="4"/>
        <v>64.165098359999988</v>
      </c>
      <c r="K75" s="391">
        <f>(J75+(J75*KAPAK!$Q$3))</f>
        <v>80.206372949999988</v>
      </c>
      <c r="L75" s="85"/>
      <c r="M75" s="77"/>
    </row>
    <row r="76" spans="1:13" s="25" customFormat="1" ht="20.25" thickBot="1">
      <c r="A76" s="121">
        <v>68471944</v>
      </c>
      <c r="B76" s="263">
        <v>8690637981265</v>
      </c>
      <c r="C76" s="461" t="s">
        <v>355</v>
      </c>
      <c r="D76" s="405">
        <v>12</v>
      </c>
      <c r="E76" s="462">
        <v>147</v>
      </c>
      <c r="F76" s="429">
        <v>63.12</v>
      </c>
      <c r="G76" s="430">
        <v>9.2685860138964298</v>
      </c>
      <c r="H76" s="387">
        <f>KAPAK!$O$3</f>
        <v>5</v>
      </c>
      <c r="I76" s="463">
        <v>0.18</v>
      </c>
      <c r="J76" s="644">
        <f t="shared" si="4"/>
        <v>64.19929839750003</v>
      </c>
      <c r="K76" s="407">
        <f>(J76+(J76*KAPAK!$Q$3))</f>
        <v>80.24912299687503</v>
      </c>
      <c r="L76" s="85" t="str">
        <f t="shared" ref="L76:L84" si="10">IF(J76=M76,"","FİYAT DEĞİŞİKLİĞİ")</f>
        <v>FİYAT DEĞİŞİKLİĞİ</v>
      </c>
      <c r="M76" s="77">
        <v>35.65041639750001</v>
      </c>
    </row>
    <row r="77" spans="1:13" s="25" customFormat="1" ht="20.25" thickBot="1">
      <c r="A77" s="60">
        <v>69667661</v>
      </c>
      <c r="B77" s="357">
        <v>8683130039496</v>
      </c>
      <c r="C77" s="464" t="s">
        <v>1711</v>
      </c>
      <c r="D77" s="93">
        <v>12</v>
      </c>
      <c r="E77" s="93">
        <v>260</v>
      </c>
      <c r="F77" s="429">
        <v>65.010000000000005</v>
      </c>
      <c r="G77" s="430">
        <v>36.090000000000003</v>
      </c>
      <c r="H77" s="387">
        <f>KAPAK!$O$3</f>
        <v>5</v>
      </c>
      <c r="I77" s="431">
        <v>0.18</v>
      </c>
      <c r="J77" s="636">
        <f t="shared" ref="J77:J140" si="11">(((F77-F77*G77%)-((F77-F77*G77%)*H77%)))*(1+I77)</f>
        <v>46.575185810999997</v>
      </c>
      <c r="K77" s="412">
        <f>(J77+(J77*KAPAK!$Q$3))</f>
        <v>58.218982263749993</v>
      </c>
      <c r="L77" s="85" t="str">
        <f t="shared" si="10"/>
        <v>FİYAT DEĞİŞİKLİĞİ</v>
      </c>
      <c r="M77" s="77">
        <v>41.395863557812511</v>
      </c>
    </row>
    <row r="78" spans="1:13" s="25" customFormat="1" ht="20.25" thickBot="1">
      <c r="A78" s="62">
        <v>69667663</v>
      </c>
      <c r="B78" s="63">
        <v>8683130039472</v>
      </c>
      <c r="C78" s="451" t="s">
        <v>1712</v>
      </c>
      <c r="D78" s="95">
        <v>12</v>
      </c>
      <c r="E78" s="95">
        <v>260</v>
      </c>
      <c r="F78" s="429">
        <v>65.010000000000005</v>
      </c>
      <c r="G78" s="430">
        <v>36.090000000000003</v>
      </c>
      <c r="H78" s="387">
        <f>KAPAK!$O$3</f>
        <v>5</v>
      </c>
      <c r="I78" s="432">
        <v>0.18</v>
      </c>
      <c r="J78" s="637">
        <f t="shared" si="11"/>
        <v>46.575185810999997</v>
      </c>
      <c r="K78" s="391">
        <f>(J78+(J78*KAPAK!$Q$3))</f>
        <v>58.218982263749993</v>
      </c>
      <c r="L78" s="85" t="str">
        <f t="shared" si="10"/>
        <v>FİYAT DEĞİŞİKLİĞİ</v>
      </c>
      <c r="M78" s="77">
        <v>41.395863557812511</v>
      </c>
    </row>
    <row r="79" spans="1:13" s="25" customFormat="1" ht="20.25" thickBot="1">
      <c r="A79" s="64">
        <v>69667665</v>
      </c>
      <c r="B79" s="65">
        <v>8683130039489</v>
      </c>
      <c r="C79" s="441" t="s">
        <v>1713</v>
      </c>
      <c r="D79" s="96">
        <v>12</v>
      </c>
      <c r="E79" s="96">
        <v>260</v>
      </c>
      <c r="F79" s="429">
        <v>65.010000000000005</v>
      </c>
      <c r="G79" s="430">
        <v>36.090000000000003</v>
      </c>
      <c r="H79" s="387">
        <f>KAPAK!$O$3</f>
        <v>5</v>
      </c>
      <c r="I79" s="437">
        <v>0.18</v>
      </c>
      <c r="J79" s="639">
        <f t="shared" si="11"/>
        <v>46.575185810999997</v>
      </c>
      <c r="K79" s="389">
        <f>(J79+(J79*KAPAK!$Q$3))</f>
        <v>58.218982263749993</v>
      </c>
      <c r="L79" s="85" t="str">
        <f t="shared" si="10"/>
        <v>FİYAT DEĞİŞİKLİĞİ</v>
      </c>
      <c r="M79" s="77">
        <v>41.395863557812511</v>
      </c>
    </row>
    <row r="80" spans="1:13" s="25" customFormat="1" ht="20.25" thickBot="1">
      <c r="A80" s="114">
        <v>68278103</v>
      </c>
      <c r="B80" s="128">
        <v>8690637957949</v>
      </c>
      <c r="C80" s="451" t="s">
        <v>278</v>
      </c>
      <c r="D80" s="93">
        <v>12</v>
      </c>
      <c r="E80" s="93">
        <v>300</v>
      </c>
      <c r="F80" s="429">
        <v>65.010000000000005</v>
      </c>
      <c r="G80" s="430">
        <v>36.090000000000003</v>
      </c>
      <c r="H80" s="387">
        <f>KAPAK!$O$3</f>
        <v>5</v>
      </c>
      <c r="I80" s="431">
        <v>0.18</v>
      </c>
      <c r="J80" s="636">
        <f t="shared" si="11"/>
        <v>46.575185810999997</v>
      </c>
      <c r="K80" s="412">
        <f>(J80+(J80*KAPAK!$Q$3))</f>
        <v>58.218982263749993</v>
      </c>
      <c r="L80" s="85" t="str">
        <f t="shared" si="10"/>
        <v>FİYAT DEĞİŞİKLİĞİ</v>
      </c>
      <c r="M80" s="77">
        <v>41.395863557812511</v>
      </c>
    </row>
    <row r="81" spans="1:13" s="25" customFormat="1" ht="20.25" thickBot="1">
      <c r="A81" s="115">
        <v>68278101</v>
      </c>
      <c r="B81" s="125">
        <v>8690637957956</v>
      </c>
      <c r="C81" s="441" t="s">
        <v>279</v>
      </c>
      <c r="D81" s="95">
        <v>12</v>
      </c>
      <c r="E81" s="95">
        <v>300</v>
      </c>
      <c r="F81" s="429">
        <v>65.010000000000005</v>
      </c>
      <c r="G81" s="430">
        <v>36.090000000000003</v>
      </c>
      <c r="H81" s="387">
        <f>KAPAK!$O$3</f>
        <v>5</v>
      </c>
      <c r="I81" s="432">
        <v>0.18</v>
      </c>
      <c r="J81" s="637">
        <f t="shared" si="11"/>
        <v>46.575185810999997</v>
      </c>
      <c r="K81" s="391">
        <f>(J81+(J81*KAPAK!$Q$3))</f>
        <v>58.218982263749993</v>
      </c>
      <c r="L81" s="85" t="str">
        <f t="shared" si="10"/>
        <v>FİYAT DEĞİŞİKLİĞİ</v>
      </c>
      <c r="M81" s="77">
        <v>41.395863557812511</v>
      </c>
    </row>
    <row r="82" spans="1:13" s="25" customFormat="1" ht="20.25" thickBot="1">
      <c r="A82" s="117">
        <v>68278105</v>
      </c>
      <c r="B82" s="126">
        <v>8690637957932</v>
      </c>
      <c r="C82" s="464" t="s">
        <v>280</v>
      </c>
      <c r="D82" s="96">
        <v>12</v>
      </c>
      <c r="E82" s="96">
        <v>300</v>
      </c>
      <c r="F82" s="429">
        <v>65.010000000000005</v>
      </c>
      <c r="G82" s="430">
        <v>36.090000000000003</v>
      </c>
      <c r="H82" s="387">
        <f>KAPAK!$O$3</f>
        <v>5</v>
      </c>
      <c r="I82" s="437">
        <v>0.18</v>
      </c>
      <c r="J82" s="639">
        <f t="shared" si="11"/>
        <v>46.575185810999997</v>
      </c>
      <c r="K82" s="389">
        <f>(J82+(J82*KAPAK!$Q$3))</f>
        <v>58.218982263749993</v>
      </c>
      <c r="L82" s="85" t="str">
        <f t="shared" si="10"/>
        <v>FİYAT DEĞİŞİKLİĞİ</v>
      </c>
      <c r="M82" s="77">
        <v>41.395863557812511</v>
      </c>
    </row>
    <row r="83" spans="1:13" s="25" customFormat="1" ht="20.25" thickBot="1">
      <c r="A83" s="131">
        <v>68783453</v>
      </c>
      <c r="B83" s="124">
        <v>8683130011171</v>
      </c>
      <c r="C83" s="442" t="s">
        <v>633</v>
      </c>
      <c r="D83" s="422">
        <v>16</v>
      </c>
      <c r="E83" s="422">
        <v>160</v>
      </c>
      <c r="F83" s="429">
        <v>63.83</v>
      </c>
      <c r="G83" s="430">
        <v>28.548853038910917</v>
      </c>
      <c r="H83" s="387">
        <f>KAPAK!$O$3</f>
        <v>5</v>
      </c>
      <c r="I83" s="444">
        <v>0.18</v>
      </c>
      <c r="J83" s="640">
        <f t="shared" si="11"/>
        <v>51.125746425000003</v>
      </c>
      <c r="K83" s="424">
        <f>(J83+(J83*KAPAK!$Q$3))</f>
        <v>63.90718303125</v>
      </c>
      <c r="L83" s="85" t="str">
        <f t="shared" si="10"/>
        <v>FİYAT DEĞİŞİKLİĞİ</v>
      </c>
      <c r="M83" s="77">
        <v>14.801126450000002</v>
      </c>
    </row>
    <row r="84" spans="1:13" s="25" customFormat="1" ht="20.25" thickBot="1">
      <c r="A84" s="108">
        <v>69698496</v>
      </c>
      <c r="B84" s="300">
        <v>8683130018330</v>
      </c>
      <c r="C84" s="441" t="s">
        <v>1744</v>
      </c>
      <c r="D84" s="95">
        <v>18</v>
      </c>
      <c r="E84" s="396">
        <v>412</v>
      </c>
      <c r="F84" s="429">
        <v>55.59</v>
      </c>
      <c r="G84" s="430">
        <v>29.26</v>
      </c>
      <c r="H84" s="387">
        <f>KAPAK!$O$3</f>
        <v>5</v>
      </c>
      <c r="I84" s="434">
        <v>0.08</v>
      </c>
      <c r="J84" s="638">
        <f t="shared" si="11"/>
        <v>40.346799515999997</v>
      </c>
      <c r="K84" s="465">
        <f>(J84+(J84*KAPAK!$Q$3))</f>
        <v>50.433499394999998</v>
      </c>
      <c r="L84" s="85" t="str">
        <f t="shared" si="10"/>
        <v>FİYAT DEĞİŞİKLİĞİ</v>
      </c>
      <c r="M84" s="77">
        <v>29.998715487500007</v>
      </c>
    </row>
    <row r="85" spans="1:13" s="25" customFormat="1" ht="20.25" thickBot="1">
      <c r="A85" s="108">
        <v>69698409</v>
      </c>
      <c r="B85" s="300">
        <v>8683130022276</v>
      </c>
      <c r="C85" s="441" t="s">
        <v>398</v>
      </c>
      <c r="D85" s="95">
        <v>18</v>
      </c>
      <c r="E85" s="95">
        <v>412</v>
      </c>
      <c r="F85" s="429">
        <v>55.59</v>
      </c>
      <c r="G85" s="430">
        <v>29.26</v>
      </c>
      <c r="H85" s="387">
        <f>KAPAK!$O$3</f>
        <v>5</v>
      </c>
      <c r="I85" s="432">
        <v>0.08</v>
      </c>
      <c r="J85" s="637">
        <f t="shared" si="11"/>
        <v>40.346799515999997</v>
      </c>
      <c r="K85" s="391">
        <f>(J85+(J85*KAPAK!$Q$3))</f>
        <v>50.433499394999998</v>
      </c>
      <c r="L85" s="85"/>
      <c r="M85" s="77"/>
    </row>
    <row r="86" spans="1:13" s="25" customFormat="1" ht="20.25" thickBot="1">
      <c r="A86" s="62">
        <v>69698490</v>
      </c>
      <c r="B86" s="61">
        <v>8683130018309</v>
      </c>
      <c r="C86" s="441" t="s">
        <v>1729</v>
      </c>
      <c r="D86" s="95">
        <v>18</v>
      </c>
      <c r="E86" s="95">
        <v>412</v>
      </c>
      <c r="F86" s="429">
        <v>55.59</v>
      </c>
      <c r="G86" s="430">
        <v>29.26</v>
      </c>
      <c r="H86" s="387">
        <f>KAPAK!$O$3</f>
        <v>5</v>
      </c>
      <c r="I86" s="432">
        <v>0.08</v>
      </c>
      <c r="J86" s="637">
        <f t="shared" si="11"/>
        <v>40.346799515999997</v>
      </c>
      <c r="K86" s="391">
        <f>(J86+(J86*KAPAK!$Q$3))</f>
        <v>50.433499394999998</v>
      </c>
      <c r="L86" s="85" t="str">
        <f>IF(J86=M86,"","FİYAT DEĞİŞİKLİĞİ")</f>
        <v>FİYAT DEĞİŞİKLİĞİ</v>
      </c>
      <c r="M86" s="77">
        <v>29.998715487500007</v>
      </c>
    </row>
    <row r="87" spans="1:13" s="25" customFormat="1" ht="20.25" thickBot="1">
      <c r="A87" s="108">
        <v>69698464</v>
      </c>
      <c r="B87" s="181">
        <v>8683130022252</v>
      </c>
      <c r="C87" s="441" t="s">
        <v>399</v>
      </c>
      <c r="D87" s="95">
        <v>18</v>
      </c>
      <c r="E87" s="95">
        <v>412</v>
      </c>
      <c r="F87" s="429">
        <v>55.59</v>
      </c>
      <c r="G87" s="430">
        <v>29.26</v>
      </c>
      <c r="H87" s="387">
        <f>KAPAK!$O$3</f>
        <v>5</v>
      </c>
      <c r="I87" s="432">
        <v>0.08</v>
      </c>
      <c r="J87" s="637">
        <f t="shared" si="11"/>
        <v>40.346799515999997</v>
      </c>
      <c r="K87" s="391">
        <f>(J87+(J87*KAPAK!$Q$3))</f>
        <v>50.433499394999998</v>
      </c>
      <c r="L87" s="85"/>
      <c r="M87" s="77"/>
    </row>
    <row r="88" spans="1:13" s="25" customFormat="1" ht="20.25" thickBot="1">
      <c r="A88" s="108">
        <v>69698488</v>
      </c>
      <c r="B88" s="181">
        <v>8683130018323</v>
      </c>
      <c r="C88" s="441" t="s">
        <v>400</v>
      </c>
      <c r="D88" s="95">
        <v>18</v>
      </c>
      <c r="E88" s="95">
        <v>412</v>
      </c>
      <c r="F88" s="429">
        <v>55.59</v>
      </c>
      <c r="G88" s="430">
        <v>29.26</v>
      </c>
      <c r="H88" s="387">
        <f>KAPAK!$O$3</f>
        <v>5</v>
      </c>
      <c r="I88" s="432">
        <v>0.08</v>
      </c>
      <c r="J88" s="637">
        <f t="shared" si="11"/>
        <v>40.346799515999997</v>
      </c>
      <c r="K88" s="391">
        <f>(J88+(J88*KAPAK!$Q$3))</f>
        <v>50.433499394999998</v>
      </c>
      <c r="L88" s="85" t="str">
        <f>IF(J88=M88,"","FİYAT DEĞİŞİKLİĞİ")</f>
        <v>FİYAT DEĞİŞİKLİĞİ</v>
      </c>
      <c r="M88" s="77">
        <v>29.998715487500007</v>
      </c>
    </row>
    <row r="89" spans="1:13" s="25" customFormat="1" ht="20.25" thickBot="1">
      <c r="A89" s="149">
        <v>69698401</v>
      </c>
      <c r="B89" s="300">
        <v>8683130022269</v>
      </c>
      <c r="C89" s="466" t="s">
        <v>401</v>
      </c>
      <c r="D89" s="98">
        <v>18</v>
      </c>
      <c r="E89" s="98">
        <v>412</v>
      </c>
      <c r="F89" s="429">
        <v>55.59</v>
      </c>
      <c r="G89" s="430">
        <v>29.26</v>
      </c>
      <c r="H89" s="387">
        <f>KAPAK!$O$3</f>
        <v>5</v>
      </c>
      <c r="I89" s="449">
        <v>0.08</v>
      </c>
      <c r="J89" s="642">
        <f t="shared" si="11"/>
        <v>40.346799515999997</v>
      </c>
      <c r="K89" s="420">
        <f>(J89+(J89*KAPAK!$Q$3))</f>
        <v>50.433499394999998</v>
      </c>
      <c r="L89" s="85"/>
      <c r="M89" s="77"/>
    </row>
    <row r="90" spans="1:13" s="25" customFormat="1" ht="20.25" thickBot="1">
      <c r="A90" s="64">
        <v>69698403</v>
      </c>
      <c r="B90" s="61">
        <v>8683130013137</v>
      </c>
      <c r="C90" s="464" t="s">
        <v>640</v>
      </c>
      <c r="D90" s="96">
        <v>18</v>
      </c>
      <c r="E90" s="96">
        <v>412</v>
      </c>
      <c r="F90" s="429">
        <v>55.59</v>
      </c>
      <c r="G90" s="430">
        <v>29.26</v>
      </c>
      <c r="H90" s="387">
        <f>KAPAK!$O$3</f>
        <v>5</v>
      </c>
      <c r="I90" s="437">
        <v>0.08</v>
      </c>
      <c r="J90" s="639">
        <f t="shared" si="11"/>
        <v>40.346799515999997</v>
      </c>
      <c r="K90" s="389">
        <f>(J90+(J90*KAPAK!$Q$3))</f>
        <v>50.433499394999998</v>
      </c>
      <c r="L90" s="85"/>
      <c r="M90" s="77"/>
    </row>
    <row r="91" spans="1:13" s="25" customFormat="1" ht="20.25" thickBot="1">
      <c r="A91" s="104">
        <v>69698405</v>
      </c>
      <c r="B91" s="300">
        <v>8683130013021</v>
      </c>
      <c r="C91" s="427" t="s">
        <v>757</v>
      </c>
      <c r="D91" s="93">
        <v>18</v>
      </c>
      <c r="E91" s="428">
        <v>350</v>
      </c>
      <c r="F91" s="429">
        <v>45.5</v>
      </c>
      <c r="G91" s="430">
        <v>15.756460048426124</v>
      </c>
      <c r="H91" s="387">
        <f>KAPAK!$O$3</f>
        <v>5</v>
      </c>
      <c r="I91" s="431">
        <v>0.18</v>
      </c>
      <c r="J91" s="645">
        <f t="shared" si="11"/>
        <v>42.968838770000012</v>
      </c>
      <c r="K91" s="412">
        <f>(J91+(J91*KAPAK!$Q$3))</f>
        <v>53.711048462500017</v>
      </c>
      <c r="L91" s="85" t="str">
        <f t="shared" ref="L91:L122" si="12">IF(J91=M91,"","FİYAT DEĞİŞİKLİĞİ")</f>
        <v>FİYAT DEĞİŞİKLİĞİ</v>
      </c>
      <c r="M91" s="77">
        <v>29.100061087500009</v>
      </c>
    </row>
    <row r="92" spans="1:13" s="25" customFormat="1" ht="20.25" thickBot="1">
      <c r="A92" s="104">
        <v>69698411</v>
      </c>
      <c r="B92" s="300">
        <v>8683130013038</v>
      </c>
      <c r="C92" s="427" t="s">
        <v>756</v>
      </c>
      <c r="D92" s="93">
        <v>18</v>
      </c>
      <c r="E92" s="428">
        <v>350</v>
      </c>
      <c r="F92" s="429">
        <v>45.5</v>
      </c>
      <c r="G92" s="430">
        <v>15.756460048426124</v>
      </c>
      <c r="H92" s="387">
        <f>KAPAK!$O$3</f>
        <v>5</v>
      </c>
      <c r="I92" s="432">
        <v>0.18</v>
      </c>
      <c r="J92" s="646">
        <f t="shared" si="11"/>
        <v>42.968838770000012</v>
      </c>
      <c r="K92" s="391">
        <f>(J92+(J92*KAPAK!$Q$3))</f>
        <v>53.711048462500017</v>
      </c>
      <c r="L92" s="85" t="str">
        <f t="shared" si="12"/>
        <v>FİYAT DEĞİŞİKLİĞİ</v>
      </c>
      <c r="M92" s="77">
        <v>29.100061087500009</v>
      </c>
    </row>
    <row r="93" spans="1:13" s="25" customFormat="1" ht="20.25" thickBot="1">
      <c r="A93" s="104">
        <v>69698383</v>
      </c>
      <c r="B93" s="300">
        <v>8690637966644</v>
      </c>
      <c r="C93" s="427" t="s">
        <v>295</v>
      </c>
      <c r="D93" s="93">
        <v>18</v>
      </c>
      <c r="E93" s="428">
        <v>350</v>
      </c>
      <c r="F93" s="429">
        <v>45.5</v>
      </c>
      <c r="G93" s="430">
        <v>15.756460048426124</v>
      </c>
      <c r="H93" s="387">
        <f>KAPAK!$O$3</f>
        <v>5</v>
      </c>
      <c r="I93" s="431">
        <v>0.18</v>
      </c>
      <c r="J93" s="645">
        <f t="shared" si="11"/>
        <v>42.968838770000012</v>
      </c>
      <c r="K93" s="412">
        <f>(J93+(J93*KAPAK!$Q$3))</f>
        <v>53.711048462500017</v>
      </c>
      <c r="L93" s="85" t="str">
        <f t="shared" si="12"/>
        <v>FİYAT DEĞİŞİKLİĞİ</v>
      </c>
      <c r="M93" s="77">
        <v>29.100061087500009</v>
      </c>
    </row>
    <row r="94" spans="1:13" s="25" customFormat="1" ht="20.25" thickBot="1">
      <c r="A94" s="64">
        <v>69698492</v>
      </c>
      <c r="B94" s="61">
        <v>8690637506079</v>
      </c>
      <c r="C94" s="435" t="s">
        <v>1745</v>
      </c>
      <c r="D94" s="96">
        <v>18</v>
      </c>
      <c r="E94" s="436">
        <v>350</v>
      </c>
      <c r="F94" s="429">
        <v>45.5</v>
      </c>
      <c r="G94" s="430">
        <v>15.756460048426124</v>
      </c>
      <c r="H94" s="387">
        <f>KAPAK!$O$3</f>
        <v>5</v>
      </c>
      <c r="I94" s="437">
        <v>0.18</v>
      </c>
      <c r="J94" s="647">
        <f t="shared" si="11"/>
        <v>42.968838770000012</v>
      </c>
      <c r="K94" s="389">
        <f>(J94+(J94*KAPAK!$Q$3))</f>
        <v>53.711048462500017</v>
      </c>
      <c r="L94" s="85" t="str">
        <f t="shared" si="12"/>
        <v>FİYAT DEĞİŞİKLİĞİ</v>
      </c>
      <c r="M94" s="77">
        <v>29.100061087500009</v>
      </c>
    </row>
    <row r="95" spans="1:13" s="25" customFormat="1" ht="20.25" thickBot="1">
      <c r="A95" s="144">
        <v>68715619</v>
      </c>
      <c r="B95" s="300">
        <v>8683130005071</v>
      </c>
      <c r="C95" s="433" t="s">
        <v>376</v>
      </c>
      <c r="D95" s="396">
        <v>30</v>
      </c>
      <c r="E95" s="470">
        <v>325</v>
      </c>
      <c r="F95" s="429">
        <v>53.55</v>
      </c>
      <c r="G95" s="430">
        <v>13.951545530492904</v>
      </c>
      <c r="H95" s="387">
        <f>KAPAK!$O$3</f>
        <v>5</v>
      </c>
      <c r="I95" s="431">
        <v>0.08</v>
      </c>
      <c r="J95" s="636">
        <f t="shared" si="11"/>
        <v>47.277000000000001</v>
      </c>
      <c r="K95" s="412">
        <f>(J95+(J95*KAPAK!$Q$3))</f>
        <v>59.096249999999998</v>
      </c>
      <c r="L95" s="85" t="str">
        <f t="shared" si="12"/>
        <v>FİYAT DEĞİŞİKLİĞİ</v>
      </c>
      <c r="M95" s="77">
        <v>30.69751230000001</v>
      </c>
    </row>
    <row r="96" spans="1:13" s="25" customFormat="1" ht="20.25" thickBot="1">
      <c r="A96" s="149">
        <v>68715625</v>
      </c>
      <c r="B96" s="300">
        <v>8683130005101</v>
      </c>
      <c r="C96" s="471" t="s">
        <v>377</v>
      </c>
      <c r="D96" s="98">
        <v>30</v>
      </c>
      <c r="E96" s="457">
        <v>325</v>
      </c>
      <c r="F96" s="429">
        <v>53.55</v>
      </c>
      <c r="G96" s="430">
        <v>13.951545530492904</v>
      </c>
      <c r="H96" s="387">
        <f>KAPAK!$O$3</f>
        <v>5</v>
      </c>
      <c r="I96" s="431">
        <v>0.08</v>
      </c>
      <c r="J96" s="636">
        <f t="shared" si="11"/>
        <v>47.277000000000001</v>
      </c>
      <c r="K96" s="412">
        <f>(J96+(J96*KAPAK!$Q$3))</f>
        <v>59.096249999999998</v>
      </c>
      <c r="L96" s="85" t="str">
        <f t="shared" si="12"/>
        <v>FİYAT DEĞİŞİKLİĞİ</v>
      </c>
      <c r="M96" s="77">
        <v>30.69751230000001</v>
      </c>
    </row>
    <row r="97" spans="1:13" s="25" customFormat="1" ht="20.25" thickBot="1">
      <c r="A97" s="106">
        <v>68715617</v>
      </c>
      <c r="B97" s="300">
        <v>8683130005064</v>
      </c>
      <c r="C97" s="472" t="s">
        <v>378</v>
      </c>
      <c r="D97" s="96">
        <v>30</v>
      </c>
      <c r="E97" s="436">
        <v>325</v>
      </c>
      <c r="F97" s="429">
        <v>53.55</v>
      </c>
      <c r="G97" s="430">
        <v>13.951545530492904</v>
      </c>
      <c r="H97" s="387">
        <f>KAPAK!$O$3</f>
        <v>5</v>
      </c>
      <c r="I97" s="473">
        <v>0.08</v>
      </c>
      <c r="J97" s="648">
        <f t="shared" si="11"/>
        <v>47.277000000000001</v>
      </c>
      <c r="K97" s="403">
        <f>(J97+(J97*KAPAK!$Q$3))</f>
        <v>59.096249999999998</v>
      </c>
      <c r="L97" s="85" t="str">
        <f t="shared" si="12"/>
        <v>FİYAT DEĞİŞİKLİĞİ</v>
      </c>
      <c r="M97" s="77">
        <v>30.69751230000001</v>
      </c>
    </row>
    <row r="98" spans="1:13" s="25" customFormat="1" ht="20.25" thickBot="1">
      <c r="A98" s="67">
        <v>69681514</v>
      </c>
      <c r="B98" s="61">
        <v>8683130040577</v>
      </c>
      <c r="C98" s="474" t="s">
        <v>796</v>
      </c>
      <c r="D98" s="93">
        <v>30</v>
      </c>
      <c r="E98" s="93">
        <v>360</v>
      </c>
      <c r="F98" s="429">
        <v>71.930000000000007</v>
      </c>
      <c r="G98" s="430">
        <v>32.25</v>
      </c>
      <c r="H98" s="387">
        <f>KAPAK!$O$3</f>
        <v>5</v>
      </c>
      <c r="I98" s="434">
        <v>0.08</v>
      </c>
      <c r="J98" s="638">
        <f t="shared" si="11"/>
        <v>49.999621950000005</v>
      </c>
      <c r="K98" s="398">
        <f>(J98+(J98*KAPAK!$Q$3))</f>
        <v>62.499527437500006</v>
      </c>
      <c r="L98" s="85" t="str">
        <f t="shared" si="12"/>
        <v>FİYAT DEĞİŞİKLİĞİ</v>
      </c>
      <c r="M98" s="77">
        <v>38.126317691116157</v>
      </c>
    </row>
    <row r="99" spans="1:13" s="25" customFormat="1" ht="20.25" thickBot="1">
      <c r="A99" s="68">
        <v>69681512</v>
      </c>
      <c r="B99" s="61">
        <v>8683130040607</v>
      </c>
      <c r="C99" s="474" t="s">
        <v>797</v>
      </c>
      <c r="D99" s="93">
        <v>30</v>
      </c>
      <c r="E99" s="93">
        <v>360</v>
      </c>
      <c r="F99" s="429">
        <v>71.930000000000007</v>
      </c>
      <c r="G99" s="430">
        <v>32.25</v>
      </c>
      <c r="H99" s="387">
        <f>KAPAK!$O$3</f>
        <v>5</v>
      </c>
      <c r="I99" s="449">
        <v>0.08</v>
      </c>
      <c r="J99" s="642">
        <f t="shared" si="11"/>
        <v>49.999621950000005</v>
      </c>
      <c r="K99" s="420">
        <f>(J99+(J99*KAPAK!$Q$3))</f>
        <v>62.499527437500006</v>
      </c>
      <c r="L99" s="85" t="str">
        <f t="shared" si="12"/>
        <v>FİYAT DEĞİŞİKLİĞİ</v>
      </c>
      <c r="M99" s="77">
        <v>38.126317691116157</v>
      </c>
    </row>
    <row r="100" spans="1:13" s="25" customFormat="1" ht="20.25" thickBot="1">
      <c r="A100" s="169">
        <v>69705361</v>
      </c>
      <c r="B100" s="300">
        <v>8683130045541</v>
      </c>
      <c r="C100" s="474" t="s">
        <v>760</v>
      </c>
      <c r="D100" s="93">
        <v>30</v>
      </c>
      <c r="E100" s="93">
        <v>350</v>
      </c>
      <c r="F100" s="429">
        <v>59.41</v>
      </c>
      <c r="G100" s="430">
        <v>29.05</v>
      </c>
      <c r="H100" s="387">
        <f>KAPAK!$O$3</f>
        <v>5</v>
      </c>
      <c r="I100" s="434">
        <v>0.08</v>
      </c>
      <c r="J100" s="638">
        <f t="shared" si="11"/>
        <v>43.247331270000004</v>
      </c>
      <c r="K100" s="398">
        <f>(J100+(J100*KAPAK!$Q$3))</f>
        <v>54.059164087500008</v>
      </c>
      <c r="L100" s="85" t="str">
        <f t="shared" si="12"/>
        <v>FİYAT DEĞİŞİKLİĞİ</v>
      </c>
      <c r="M100" s="77">
        <v>38.126317691116157</v>
      </c>
    </row>
    <row r="101" spans="1:13" s="25" customFormat="1" ht="20.25" thickBot="1">
      <c r="A101" s="298">
        <v>69705353</v>
      </c>
      <c r="B101" s="300">
        <v>8683130045572</v>
      </c>
      <c r="C101" s="471" t="s">
        <v>761</v>
      </c>
      <c r="D101" s="93">
        <v>30</v>
      </c>
      <c r="E101" s="93">
        <v>350</v>
      </c>
      <c r="F101" s="429">
        <v>59.41</v>
      </c>
      <c r="G101" s="430">
        <v>29.05</v>
      </c>
      <c r="H101" s="387">
        <f>KAPAK!$O$3</f>
        <v>5</v>
      </c>
      <c r="I101" s="449">
        <v>0.08</v>
      </c>
      <c r="J101" s="642">
        <f t="shared" si="11"/>
        <v>43.247331270000004</v>
      </c>
      <c r="K101" s="420">
        <f>(J101+(J101*KAPAK!$Q$3))</f>
        <v>54.059164087500008</v>
      </c>
      <c r="L101" s="85" t="str">
        <f t="shared" si="12"/>
        <v>FİYAT DEĞİŞİKLİĞİ</v>
      </c>
      <c r="M101" s="77">
        <v>38.126317691116157</v>
      </c>
    </row>
    <row r="102" spans="1:13" s="25" customFormat="1" ht="20.25" thickBot="1">
      <c r="A102" s="298">
        <v>69705367</v>
      </c>
      <c r="B102" s="300">
        <v>8683130045640</v>
      </c>
      <c r="C102" s="471" t="s">
        <v>762</v>
      </c>
      <c r="D102" s="93">
        <v>30</v>
      </c>
      <c r="E102" s="93">
        <v>350</v>
      </c>
      <c r="F102" s="429">
        <v>59.41</v>
      </c>
      <c r="G102" s="430">
        <v>29.05</v>
      </c>
      <c r="H102" s="387">
        <f>KAPAK!$O$3</f>
        <v>5</v>
      </c>
      <c r="I102" s="449">
        <v>0.08</v>
      </c>
      <c r="J102" s="642">
        <f t="shared" si="11"/>
        <v>43.247331270000004</v>
      </c>
      <c r="K102" s="420">
        <f>(J102+(J102*KAPAK!$Q$3))</f>
        <v>54.059164087500008</v>
      </c>
      <c r="L102" s="85" t="str">
        <f t="shared" si="12"/>
        <v>FİYAT DEĞİŞİKLİĞİ</v>
      </c>
      <c r="M102" s="77">
        <v>38.126317691116157</v>
      </c>
    </row>
    <row r="103" spans="1:13" s="25" customFormat="1" ht="20.25" thickBot="1">
      <c r="A103" s="298">
        <v>69705357</v>
      </c>
      <c r="B103" s="300">
        <v>8683130045527</v>
      </c>
      <c r="C103" s="471" t="s">
        <v>763</v>
      </c>
      <c r="D103" s="93">
        <v>30</v>
      </c>
      <c r="E103" s="93">
        <v>350</v>
      </c>
      <c r="F103" s="429">
        <v>59.41</v>
      </c>
      <c r="G103" s="430">
        <v>29.05</v>
      </c>
      <c r="H103" s="387">
        <f>KAPAK!$O$3</f>
        <v>5</v>
      </c>
      <c r="I103" s="449">
        <v>0.08</v>
      </c>
      <c r="J103" s="642">
        <f t="shared" si="11"/>
        <v>43.247331270000004</v>
      </c>
      <c r="K103" s="420">
        <f>(J103+(J103*KAPAK!$Q$3))</f>
        <v>54.059164087500008</v>
      </c>
      <c r="L103" s="85" t="str">
        <f t="shared" si="12"/>
        <v>FİYAT DEĞİŞİKLİĞİ</v>
      </c>
      <c r="M103" s="77">
        <v>38.126317691116157</v>
      </c>
    </row>
    <row r="104" spans="1:13" s="25" customFormat="1" ht="20.25" thickBot="1">
      <c r="A104" s="298">
        <v>69705365</v>
      </c>
      <c r="B104" s="300">
        <v>8683130045602</v>
      </c>
      <c r="C104" s="471" t="s">
        <v>764</v>
      </c>
      <c r="D104" s="93">
        <v>30</v>
      </c>
      <c r="E104" s="93">
        <v>350</v>
      </c>
      <c r="F104" s="429">
        <v>59.41</v>
      </c>
      <c r="G104" s="430">
        <v>29.05</v>
      </c>
      <c r="H104" s="387">
        <f>KAPAK!$O$3</f>
        <v>5</v>
      </c>
      <c r="I104" s="449">
        <v>0.08</v>
      </c>
      <c r="J104" s="642">
        <f t="shared" si="11"/>
        <v>43.247331270000004</v>
      </c>
      <c r="K104" s="420">
        <f>(J104+(J104*KAPAK!$Q$3))</f>
        <v>54.059164087500008</v>
      </c>
      <c r="L104" s="85" t="str">
        <f t="shared" si="12"/>
        <v>FİYAT DEĞİŞİKLİĞİ</v>
      </c>
      <c r="M104" s="77">
        <v>38.126317691116157</v>
      </c>
    </row>
    <row r="105" spans="1:13" s="25" customFormat="1" ht="20.25" thickBot="1">
      <c r="A105" s="298">
        <v>69705363</v>
      </c>
      <c r="B105" s="300">
        <v>8683130045589</v>
      </c>
      <c r="C105" s="471" t="s">
        <v>765</v>
      </c>
      <c r="D105" s="93">
        <v>30</v>
      </c>
      <c r="E105" s="93">
        <v>350</v>
      </c>
      <c r="F105" s="429">
        <v>59.41</v>
      </c>
      <c r="G105" s="430">
        <v>29.05</v>
      </c>
      <c r="H105" s="387">
        <f>KAPAK!$O$3</f>
        <v>5</v>
      </c>
      <c r="I105" s="449">
        <v>0.08</v>
      </c>
      <c r="J105" s="642">
        <f t="shared" si="11"/>
        <v>43.247331270000004</v>
      </c>
      <c r="K105" s="420">
        <f>(J105+(J105*KAPAK!$Q$3))</f>
        <v>54.059164087500008</v>
      </c>
      <c r="L105" s="85" t="str">
        <f t="shared" si="12"/>
        <v>FİYAT DEĞİŞİKLİĞİ</v>
      </c>
      <c r="M105" s="77">
        <v>38.126317691116157</v>
      </c>
    </row>
    <row r="106" spans="1:13" s="25" customFormat="1" ht="20.25" thickBot="1">
      <c r="A106" s="298">
        <v>69705355</v>
      </c>
      <c r="B106" s="300">
        <v>8683130045633</v>
      </c>
      <c r="C106" s="471" t="s">
        <v>766</v>
      </c>
      <c r="D106" s="93">
        <v>30</v>
      </c>
      <c r="E106" s="93">
        <v>350</v>
      </c>
      <c r="F106" s="429">
        <v>59.41</v>
      </c>
      <c r="G106" s="430">
        <v>29.05</v>
      </c>
      <c r="H106" s="387">
        <f>KAPAK!$O$3</f>
        <v>5</v>
      </c>
      <c r="I106" s="449">
        <v>0.08</v>
      </c>
      <c r="J106" s="642">
        <f t="shared" si="11"/>
        <v>43.247331270000004</v>
      </c>
      <c r="K106" s="420">
        <f>(J106+(J106*KAPAK!$Q$3))</f>
        <v>54.059164087500008</v>
      </c>
      <c r="L106" s="85" t="str">
        <f t="shared" si="12"/>
        <v>FİYAT DEĞİŞİKLİĞİ</v>
      </c>
      <c r="M106" s="77">
        <v>38.126317691116157</v>
      </c>
    </row>
    <row r="107" spans="1:13" s="25" customFormat="1" ht="20.25" thickBot="1">
      <c r="A107" s="298">
        <v>69705351</v>
      </c>
      <c r="B107" s="300">
        <v>8683130045619</v>
      </c>
      <c r="C107" s="471" t="s">
        <v>767</v>
      </c>
      <c r="D107" s="93">
        <v>30</v>
      </c>
      <c r="E107" s="93">
        <v>350</v>
      </c>
      <c r="F107" s="429">
        <v>59.41</v>
      </c>
      <c r="G107" s="430">
        <v>29.05</v>
      </c>
      <c r="H107" s="387">
        <f>KAPAK!$O$3</f>
        <v>5</v>
      </c>
      <c r="I107" s="449">
        <v>0.08</v>
      </c>
      <c r="J107" s="642">
        <f t="shared" si="11"/>
        <v>43.247331270000004</v>
      </c>
      <c r="K107" s="420">
        <f>(J107+(J107*KAPAK!$Q$3))</f>
        <v>54.059164087500008</v>
      </c>
      <c r="L107" s="85" t="str">
        <f t="shared" si="12"/>
        <v>FİYAT DEĞİŞİKLİĞİ</v>
      </c>
      <c r="M107" s="77">
        <v>38.126317691116157</v>
      </c>
    </row>
    <row r="108" spans="1:13" s="25" customFormat="1" ht="20.25" thickBot="1">
      <c r="A108" s="298">
        <v>69705347</v>
      </c>
      <c r="B108" s="300">
        <v>8683130045626</v>
      </c>
      <c r="C108" s="471" t="s">
        <v>768</v>
      </c>
      <c r="D108" s="93">
        <v>30</v>
      </c>
      <c r="E108" s="93">
        <v>350</v>
      </c>
      <c r="F108" s="429">
        <v>59.41</v>
      </c>
      <c r="G108" s="430">
        <v>29.05</v>
      </c>
      <c r="H108" s="387">
        <f>KAPAK!$O$3</f>
        <v>5</v>
      </c>
      <c r="I108" s="449">
        <v>0.08</v>
      </c>
      <c r="J108" s="642">
        <f t="shared" si="11"/>
        <v>43.247331270000004</v>
      </c>
      <c r="K108" s="420">
        <f>(J108+(J108*KAPAK!$Q$3))</f>
        <v>54.059164087500008</v>
      </c>
      <c r="L108" s="85" t="str">
        <f t="shared" si="12"/>
        <v>FİYAT DEĞİŞİKLİĞİ</v>
      </c>
      <c r="M108" s="77">
        <v>38.126317691116157</v>
      </c>
    </row>
    <row r="109" spans="1:13" s="25" customFormat="1" ht="20.25" thickBot="1">
      <c r="A109" s="298">
        <v>69705343</v>
      </c>
      <c r="B109" s="300">
        <v>8683130045558</v>
      </c>
      <c r="C109" s="471" t="s">
        <v>769</v>
      </c>
      <c r="D109" s="93">
        <v>30</v>
      </c>
      <c r="E109" s="93">
        <v>350</v>
      </c>
      <c r="F109" s="429">
        <v>59.41</v>
      </c>
      <c r="G109" s="430">
        <v>29.05</v>
      </c>
      <c r="H109" s="387">
        <f>KAPAK!$O$3</f>
        <v>5</v>
      </c>
      <c r="I109" s="449">
        <v>0.08</v>
      </c>
      <c r="J109" s="642">
        <f t="shared" si="11"/>
        <v>43.247331270000004</v>
      </c>
      <c r="K109" s="420">
        <f>(J109+(J109*KAPAK!$Q$3))</f>
        <v>54.059164087500008</v>
      </c>
      <c r="L109" s="85" t="str">
        <f t="shared" si="12"/>
        <v>FİYAT DEĞİŞİKLİĞİ</v>
      </c>
      <c r="M109" s="77">
        <v>38.126317691116157</v>
      </c>
    </row>
    <row r="110" spans="1:13" s="25" customFormat="1" ht="20.25" thickBot="1">
      <c r="A110" s="97">
        <v>69705349</v>
      </c>
      <c r="B110" s="300">
        <v>8683130045565</v>
      </c>
      <c r="C110" s="94" t="s">
        <v>770</v>
      </c>
      <c r="D110" s="93">
        <v>30</v>
      </c>
      <c r="E110" s="93">
        <v>350</v>
      </c>
      <c r="F110" s="429">
        <v>59.41</v>
      </c>
      <c r="G110" s="430">
        <v>29.05</v>
      </c>
      <c r="H110" s="387">
        <f>KAPAK!$O$3</f>
        <v>5</v>
      </c>
      <c r="I110" s="432">
        <v>0.08</v>
      </c>
      <c r="J110" s="637">
        <f t="shared" si="11"/>
        <v>43.247331270000004</v>
      </c>
      <c r="K110" s="391">
        <f>(J110+(J110*KAPAK!$Q$3))</f>
        <v>54.059164087500008</v>
      </c>
      <c r="L110" s="85" t="str">
        <f t="shared" si="12"/>
        <v>FİYAT DEĞİŞİKLİĞİ</v>
      </c>
      <c r="M110" s="77">
        <v>38.126317691116157</v>
      </c>
    </row>
    <row r="111" spans="1:13" s="25" customFormat="1" ht="20.25" thickBot="1">
      <c r="A111" s="301">
        <v>69705345</v>
      </c>
      <c r="B111" s="300">
        <v>8683130045596</v>
      </c>
      <c r="C111" s="475" t="s">
        <v>771</v>
      </c>
      <c r="D111" s="93">
        <v>30</v>
      </c>
      <c r="E111" s="93">
        <v>350</v>
      </c>
      <c r="F111" s="429">
        <v>59.41</v>
      </c>
      <c r="G111" s="430">
        <v>29.05</v>
      </c>
      <c r="H111" s="387">
        <f>KAPAK!$O$3</f>
        <v>5</v>
      </c>
      <c r="I111" s="476">
        <v>0.08</v>
      </c>
      <c r="J111" s="649">
        <f t="shared" si="11"/>
        <v>43.247331270000004</v>
      </c>
      <c r="K111" s="477">
        <f>(J111+(J111*KAPAK!$Q$3))</f>
        <v>54.059164087500008</v>
      </c>
      <c r="L111" s="85" t="str">
        <f t="shared" si="12"/>
        <v>FİYAT DEĞİŞİKLİĞİ</v>
      </c>
      <c r="M111" s="77">
        <v>38.126317691116157</v>
      </c>
    </row>
    <row r="112" spans="1:13" s="25" customFormat="1" ht="20.25" hidden="1" thickBot="1">
      <c r="A112" s="123">
        <v>68782006</v>
      </c>
      <c r="B112" s="125">
        <v>8683130010327</v>
      </c>
      <c r="C112" s="471" t="s">
        <v>365</v>
      </c>
      <c r="D112" s="95">
        <v>16</v>
      </c>
      <c r="E112" s="95">
        <v>485</v>
      </c>
      <c r="F112" s="429">
        <v>82.33</v>
      </c>
      <c r="G112" s="430">
        <v>25.647962299091589</v>
      </c>
      <c r="H112" s="387">
        <f>KAPAK!$O$3</f>
        <v>5</v>
      </c>
      <c r="I112" s="449">
        <v>0.08</v>
      </c>
      <c r="J112" s="642">
        <f t="shared" si="11"/>
        <v>62.805597487775998</v>
      </c>
      <c r="K112" s="420">
        <f>(J112+(J112*KAPAK!$Q$3))</f>
        <v>78.506996859720005</v>
      </c>
      <c r="L112" s="85" t="str">
        <f t="shared" si="12"/>
        <v>FİYAT DEĞİŞİKLİĞİ</v>
      </c>
      <c r="M112" s="77">
        <v>38.126317691116157</v>
      </c>
    </row>
    <row r="113" spans="1:13" s="25" customFormat="1" ht="20.25" hidden="1" thickBot="1">
      <c r="A113" s="123">
        <v>68782012</v>
      </c>
      <c r="B113" s="125">
        <v>8683130010341</v>
      </c>
      <c r="C113" s="471" t="s">
        <v>366</v>
      </c>
      <c r="D113" s="95">
        <v>16</v>
      </c>
      <c r="E113" s="95">
        <v>485</v>
      </c>
      <c r="F113" s="429">
        <v>82.33</v>
      </c>
      <c r="G113" s="430">
        <v>25.647962299091589</v>
      </c>
      <c r="H113" s="387">
        <f>KAPAK!$O$3</f>
        <v>5</v>
      </c>
      <c r="I113" s="449">
        <v>0.08</v>
      </c>
      <c r="J113" s="642">
        <f t="shared" si="11"/>
        <v>62.805597487775998</v>
      </c>
      <c r="K113" s="420">
        <f>(J113+(J113*KAPAK!$Q$3))</f>
        <v>78.506996859720005</v>
      </c>
      <c r="L113" s="85" t="str">
        <f t="shared" si="12"/>
        <v>FİYAT DEĞİŞİKLİĞİ</v>
      </c>
      <c r="M113" s="77">
        <v>38.126317691116157</v>
      </c>
    </row>
    <row r="114" spans="1:13" s="25" customFormat="1" ht="20.25" hidden="1" thickBot="1">
      <c r="A114" s="123">
        <v>68792318</v>
      </c>
      <c r="B114" s="125">
        <v>8683130012574</v>
      </c>
      <c r="C114" s="471" t="s">
        <v>367</v>
      </c>
      <c r="D114" s="95">
        <v>16</v>
      </c>
      <c r="E114" s="95">
        <v>485</v>
      </c>
      <c r="F114" s="429">
        <v>82.33</v>
      </c>
      <c r="G114" s="430">
        <v>25.647962299091589</v>
      </c>
      <c r="H114" s="387">
        <f>KAPAK!$O$3</f>
        <v>5</v>
      </c>
      <c r="I114" s="449">
        <v>0.08</v>
      </c>
      <c r="J114" s="642">
        <f t="shared" si="11"/>
        <v>62.805597487775998</v>
      </c>
      <c r="K114" s="420">
        <f>(J114+(J114*KAPAK!$Q$3))</f>
        <v>78.506996859720005</v>
      </c>
      <c r="L114" s="85" t="str">
        <f t="shared" si="12"/>
        <v>FİYAT DEĞİŞİKLİĞİ</v>
      </c>
      <c r="M114" s="77">
        <v>38.126317691116157</v>
      </c>
    </row>
    <row r="115" spans="1:13" s="25" customFormat="1" ht="20.25" hidden="1" thickBot="1">
      <c r="A115" s="123">
        <v>68792320</v>
      </c>
      <c r="B115" s="125">
        <v>8683130012550</v>
      </c>
      <c r="C115" s="471" t="s">
        <v>368</v>
      </c>
      <c r="D115" s="95">
        <v>16</v>
      </c>
      <c r="E115" s="95">
        <v>485</v>
      </c>
      <c r="F115" s="429">
        <v>82.33</v>
      </c>
      <c r="G115" s="430">
        <v>25.647962299091589</v>
      </c>
      <c r="H115" s="387">
        <f>KAPAK!$O$3</f>
        <v>5</v>
      </c>
      <c r="I115" s="449">
        <v>0.08</v>
      </c>
      <c r="J115" s="642">
        <f t="shared" si="11"/>
        <v>62.805597487775998</v>
      </c>
      <c r="K115" s="420">
        <f>(J115+(J115*KAPAK!$Q$3))</f>
        <v>78.506996859720005</v>
      </c>
      <c r="L115" s="85" t="str">
        <f t="shared" si="12"/>
        <v>FİYAT DEĞİŞİKLİĞİ</v>
      </c>
      <c r="M115" s="77">
        <v>38.126317691116157</v>
      </c>
    </row>
    <row r="116" spans="1:13" s="25" customFormat="1" ht="20.25" hidden="1" thickBot="1">
      <c r="A116" s="123">
        <v>68792324</v>
      </c>
      <c r="B116" s="125">
        <v>8683130012567</v>
      </c>
      <c r="C116" s="471" t="s">
        <v>369</v>
      </c>
      <c r="D116" s="95">
        <v>16</v>
      </c>
      <c r="E116" s="95">
        <v>485</v>
      </c>
      <c r="F116" s="429">
        <v>82.33</v>
      </c>
      <c r="G116" s="430">
        <v>25.647962299091589</v>
      </c>
      <c r="H116" s="387">
        <f>KAPAK!$O$3</f>
        <v>5</v>
      </c>
      <c r="I116" s="449">
        <v>0.08</v>
      </c>
      <c r="J116" s="642">
        <f t="shared" si="11"/>
        <v>62.805597487775998</v>
      </c>
      <c r="K116" s="420">
        <f>(J116+(J116*KAPAK!$Q$3))</f>
        <v>78.506996859720005</v>
      </c>
      <c r="L116" s="85" t="str">
        <f t="shared" si="12"/>
        <v>FİYAT DEĞİŞİKLİĞİ</v>
      </c>
      <c r="M116" s="77">
        <v>38.126317691116157</v>
      </c>
    </row>
    <row r="117" spans="1:13" s="25" customFormat="1" ht="20.25" hidden="1" thickBot="1">
      <c r="A117" s="123">
        <v>68782030</v>
      </c>
      <c r="B117" s="125">
        <v>8683130010624</v>
      </c>
      <c r="C117" s="471" t="s">
        <v>370</v>
      </c>
      <c r="D117" s="95">
        <v>16</v>
      </c>
      <c r="E117" s="95">
        <v>485</v>
      </c>
      <c r="F117" s="429">
        <v>82.33</v>
      </c>
      <c r="G117" s="430">
        <v>25.647962299091589</v>
      </c>
      <c r="H117" s="387">
        <f>KAPAK!$O$3</f>
        <v>5</v>
      </c>
      <c r="I117" s="449">
        <v>0.08</v>
      </c>
      <c r="J117" s="642">
        <f t="shared" si="11"/>
        <v>62.805597487775998</v>
      </c>
      <c r="K117" s="420">
        <f>(J117+(J117*KAPAK!$Q$3))</f>
        <v>78.506996859720005</v>
      </c>
      <c r="L117" s="85" t="str">
        <f t="shared" si="12"/>
        <v>FİYAT DEĞİŞİKLİĞİ</v>
      </c>
      <c r="M117" s="77">
        <v>38.126317691116157</v>
      </c>
    </row>
    <row r="118" spans="1:13" s="25" customFormat="1" ht="20.25" hidden="1" thickBot="1">
      <c r="A118" s="123">
        <v>68781995</v>
      </c>
      <c r="B118" s="125">
        <v>8683130010389</v>
      </c>
      <c r="C118" s="471" t="s">
        <v>371</v>
      </c>
      <c r="D118" s="95">
        <v>16</v>
      </c>
      <c r="E118" s="95">
        <v>485</v>
      </c>
      <c r="F118" s="429">
        <v>82.33</v>
      </c>
      <c r="G118" s="430">
        <v>25.647962299091589</v>
      </c>
      <c r="H118" s="387">
        <f>KAPAK!$O$3</f>
        <v>5</v>
      </c>
      <c r="I118" s="449">
        <v>0.08</v>
      </c>
      <c r="J118" s="642">
        <f t="shared" si="11"/>
        <v>62.805597487775998</v>
      </c>
      <c r="K118" s="420">
        <f>(J118+(J118*KAPAK!$Q$3))</f>
        <v>78.506996859720005</v>
      </c>
      <c r="L118" s="85" t="str">
        <f t="shared" si="12"/>
        <v>FİYAT DEĞİŞİKLİĞİ</v>
      </c>
      <c r="M118" s="77">
        <v>38.126317691116157</v>
      </c>
    </row>
    <row r="119" spans="1:13" s="25" customFormat="1" ht="20.25" hidden="1" thickBot="1">
      <c r="A119" s="123">
        <v>68782010</v>
      </c>
      <c r="B119" s="125">
        <v>8683130010419</v>
      </c>
      <c r="C119" s="471" t="s">
        <v>372</v>
      </c>
      <c r="D119" s="95">
        <v>16</v>
      </c>
      <c r="E119" s="95">
        <v>485</v>
      </c>
      <c r="F119" s="429">
        <v>82.33</v>
      </c>
      <c r="G119" s="430">
        <v>25.647962299091589</v>
      </c>
      <c r="H119" s="387">
        <f>KAPAK!$O$3</f>
        <v>5</v>
      </c>
      <c r="I119" s="449">
        <v>0.08</v>
      </c>
      <c r="J119" s="642">
        <f t="shared" si="11"/>
        <v>62.805597487775998</v>
      </c>
      <c r="K119" s="420">
        <f>(J119+(J119*KAPAK!$Q$3))</f>
        <v>78.506996859720005</v>
      </c>
      <c r="L119" s="85" t="str">
        <f t="shared" si="12"/>
        <v>FİYAT DEĞİŞİKLİĞİ</v>
      </c>
      <c r="M119" s="77">
        <v>38.126317691116157</v>
      </c>
    </row>
    <row r="120" spans="1:13" s="25" customFormat="1" ht="20.25" hidden="1" thickBot="1">
      <c r="A120" s="123">
        <v>68781991</v>
      </c>
      <c r="B120" s="125">
        <v>8683130010402</v>
      </c>
      <c r="C120" s="471" t="s">
        <v>373</v>
      </c>
      <c r="D120" s="95">
        <v>16</v>
      </c>
      <c r="E120" s="95">
        <v>485</v>
      </c>
      <c r="F120" s="429">
        <v>82.33</v>
      </c>
      <c r="G120" s="430">
        <v>25.647962299091589</v>
      </c>
      <c r="H120" s="387">
        <f>KAPAK!$O$3</f>
        <v>5</v>
      </c>
      <c r="I120" s="449">
        <v>0.08</v>
      </c>
      <c r="J120" s="642">
        <f t="shared" si="11"/>
        <v>62.805597487775998</v>
      </c>
      <c r="K120" s="420">
        <f>(J120+(J120*KAPAK!$Q$3))</f>
        <v>78.506996859720005</v>
      </c>
      <c r="L120" s="85" t="str">
        <f t="shared" si="12"/>
        <v>FİYAT DEĞİŞİKLİĞİ</v>
      </c>
      <c r="M120" s="77">
        <v>38.126317691116157</v>
      </c>
    </row>
    <row r="121" spans="1:13" s="25" customFormat="1" ht="20.25" hidden="1" thickBot="1">
      <c r="A121" s="115">
        <v>68781993</v>
      </c>
      <c r="B121" s="125">
        <v>8683130010396</v>
      </c>
      <c r="C121" s="94" t="s">
        <v>374</v>
      </c>
      <c r="D121" s="95">
        <v>16</v>
      </c>
      <c r="E121" s="95">
        <v>485</v>
      </c>
      <c r="F121" s="429">
        <v>82.33</v>
      </c>
      <c r="G121" s="430">
        <v>25.647962299091589</v>
      </c>
      <c r="H121" s="387">
        <f>KAPAK!$O$3</f>
        <v>5</v>
      </c>
      <c r="I121" s="432">
        <v>0.08</v>
      </c>
      <c r="J121" s="637">
        <f t="shared" si="11"/>
        <v>62.805597487775998</v>
      </c>
      <c r="K121" s="391">
        <f>(J121+(J121*KAPAK!$Q$3))</f>
        <v>78.506996859720005</v>
      </c>
      <c r="L121" s="85" t="str">
        <f t="shared" si="12"/>
        <v>FİYAT DEĞİŞİKLİĞİ</v>
      </c>
      <c r="M121" s="77">
        <v>38.126317691116157</v>
      </c>
    </row>
    <row r="122" spans="1:13" s="25" customFormat="1" ht="20.25" hidden="1" thickBot="1">
      <c r="A122" s="291">
        <v>68782034</v>
      </c>
      <c r="B122" s="292">
        <v>8683130010648</v>
      </c>
      <c r="C122" s="475" t="s">
        <v>375</v>
      </c>
      <c r="D122" s="478">
        <v>16</v>
      </c>
      <c r="E122" s="479">
        <v>485</v>
      </c>
      <c r="F122" s="429">
        <v>82.33</v>
      </c>
      <c r="G122" s="430">
        <v>25.647962299091589</v>
      </c>
      <c r="H122" s="387">
        <f>KAPAK!$O$3</f>
        <v>5</v>
      </c>
      <c r="I122" s="476">
        <v>0.08</v>
      </c>
      <c r="J122" s="649">
        <f t="shared" si="11"/>
        <v>62.805597487775998</v>
      </c>
      <c r="K122" s="477">
        <f>(J122+(J122*KAPAK!$Q$3))</f>
        <v>78.506996859720005</v>
      </c>
      <c r="L122" s="85" t="str">
        <f t="shared" si="12"/>
        <v>FİYAT DEĞİŞİKLİĞİ</v>
      </c>
      <c r="M122" s="77">
        <v>38.126317691116157</v>
      </c>
    </row>
    <row r="123" spans="1:13" ht="20.25" thickBot="1">
      <c r="A123" s="60">
        <v>68832513</v>
      </c>
      <c r="B123" s="65">
        <v>8720181219450</v>
      </c>
      <c r="C123" s="427" t="s">
        <v>183</v>
      </c>
      <c r="D123" s="93">
        <v>48</v>
      </c>
      <c r="E123" s="428">
        <v>90</v>
      </c>
      <c r="F123" s="429">
        <v>16.95</v>
      </c>
      <c r="G123" s="430">
        <v>14</v>
      </c>
      <c r="H123" s="387">
        <f>KAPAK!$O$3</f>
        <v>5</v>
      </c>
      <c r="I123" s="431">
        <v>0.08</v>
      </c>
      <c r="J123" s="636">
        <f t="shared" si="11"/>
        <v>14.956002</v>
      </c>
      <c r="K123" s="412">
        <f>(J123+(J123*KAPAK!$Q$3))</f>
        <v>18.695002500000001</v>
      </c>
      <c r="L123" s="85" t="str">
        <f t="shared" ref="L123:L132" si="13">IF(J123=M123,"","FİYAT DEĞİŞİKLİĞİ")</f>
        <v>FİYAT DEĞİŞİKLİĞİ</v>
      </c>
      <c r="M123" s="77">
        <v>9.1043136000000011</v>
      </c>
    </row>
    <row r="124" spans="1:13" ht="20.25" thickBot="1">
      <c r="A124" s="62">
        <v>68843662</v>
      </c>
      <c r="B124" s="65">
        <v>8720182255716</v>
      </c>
      <c r="C124" s="427" t="s">
        <v>10</v>
      </c>
      <c r="D124" s="95">
        <v>48</v>
      </c>
      <c r="E124" s="440">
        <v>90</v>
      </c>
      <c r="F124" s="429">
        <v>16.95</v>
      </c>
      <c r="G124" s="430">
        <v>14</v>
      </c>
      <c r="H124" s="387">
        <f>KAPAK!$O$3</f>
        <v>5</v>
      </c>
      <c r="I124" s="432">
        <v>0.08</v>
      </c>
      <c r="J124" s="637">
        <f t="shared" si="11"/>
        <v>14.956002</v>
      </c>
      <c r="K124" s="391">
        <f>(J124+(J124*KAPAK!$Q$3))</f>
        <v>18.695002500000001</v>
      </c>
      <c r="L124" s="85" t="str">
        <f t="shared" si="13"/>
        <v>FİYAT DEĞİŞİKLİĞİ</v>
      </c>
      <c r="M124" s="77">
        <v>9.1043136000000011</v>
      </c>
    </row>
    <row r="125" spans="1:13" ht="20.25" thickBot="1">
      <c r="A125" s="62">
        <v>68832512</v>
      </c>
      <c r="B125" s="65">
        <v>8720181219443</v>
      </c>
      <c r="C125" s="427" t="s">
        <v>11</v>
      </c>
      <c r="D125" s="95">
        <v>48</v>
      </c>
      <c r="E125" s="440">
        <v>90</v>
      </c>
      <c r="F125" s="429">
        <v>16.95</v>
      </c>
      <c r="G125" s="430">
        <v>14</v>
      </c>
      <c r="H125" s="387">
        <f>KAPAK!$O$3</f>
        <v>5</v>
      </c>
      <c r="I125" s="432">
        <v>0.08</v>
      </c>
      <c r="J125" s="637">
        <f t="shared" si="11"/>
        <v>14.956002</v>
      </c>
      <c r="K125" s="391">
        <f>(J125+(J125*KAPAK!$Q$3))</f>
        <v>18.695002500000001</v>
      </c>
      <c r="L125" s="85" t="str">
        <f t="shared" si="13"/>
        <v>FİYAT DEĞİŞİKLİĞİ</v>
      </c>
      <c r="M125" s="77">
        <v>9.1043136000000011</v>
      </c>
    </row>
    <row r="126" spans="1:13" ht="20.25" thickBot="1">
      <c r="A126" s="62">
        <v>68832514</v>
      </c>
      <c r="B126" s="65">
        <v>8720181219467</v>
      </c>
      <c r="C126" s="427" t="s">
        <v>12</v>
      </c>
      <c r="D126" s="95">
        <v>48</v>
      </c>
      <c r="E126" s="440">
        <v>90</v>
      </c>
      <c r="F126" s="429">
        <v>16.95</v>
      </c>
      <c r="G126" s="430">
        <v>14</v>
      </c>
      <c r="H126" s="387">
        <f>KAPAK!$O$3</f>
        <v>5</v>
      </c>
      <c r="I126" s="432">
        <v>0.08</v>
      </c>
      <c r="J126" s="637">
        <f t="shared" si="11"/>
        <v>14.956002</v>
      </c>
      <c r="K126" s="391">
        <f>(J126+(J126*KAPAK!$Q$3))</f>
        <v>18.695002500000001</v>
      </c>
      <c r="L126" s="85" t="str">
        <f t="shared" si="13"/>
        <v>FİYAT DEĞİŞİKLİĞİ</v>
      </c>
      <c r="M126" s="77">
        <v>9.1043136000000011</v>
      </c>
    </row>
    <row r="127" spans="1:13" ht="20.25" thickBot="1">
      <c r="A127" s="64">
        <v>68832515</v>
      </c>
      <c r="B127" s="65">
        <v>8720181219979</v>
      </c>
      <c r="C127" s="480" t="s">
        <v>787</v>
      </c>
      <c r="D127" s="96">
        <v>48</v>
      </c>
      <c r="E127" s="436">
        <v>90</v>
      </c>
      <c r="F127" s="429">
        <v>18.899999999999999</v>
      </c>
      <c r="G127" s="430">
        <v>14</v>
      </c>
      <c r="H127" s="387">
        <f>KAPAK!$O$3</f>
        <v>5</v>
      </c>
      <c r="I127" s="437">
        <v>0.08</v>
      </c>
      <c r="J127" s="639">
        <f t="shared" si="11"/>
        <v>16.676603999999998</v>
      </c>
      <c r="K127" s="389">
        <f>(J127+(J127*KAPAK!$Q$3))</f>
        <v>20.845754999999997</v>
      </c>
      <c r="L127" s="85" t="str">
        <f t="shared" si="13"/>
        <v>FİYAT DEĞİŞİKLİĞİ</v>
      </c>
      <c r="M127" s="77">
        <v>9.1043136000000011</v>
      </c>
    </row>
    <row r="128" spans="1:13" ht="20.25" thickBot="1">
      <c r="A128" s="64">
        <v>68849109</v>
      </c>
      <c r="B128" s="65">
        <v>8720182256836</v>
      </c>
      <c r="C128" s="480" t="s">
        <v>1432</v>
      </c>
      <c r="D128" s="96">
        <v>12</v>
      </c>
      <c r="E128" s="436">
        <v>360</v>
      </c>
      <c r="F128" s="429">
        <v>61.7</v>
      </c>
      <c r="G128" s="430">
        <v>14</v>
      </c>
      <c r="H128" s="387">
        <f>KAPAK!$O$3</f>
        <v>5</v>
      </c>
      <c r="I128" s="437">
        <v>0.08</v>
      </c>
      <c r="J128" s="639">
        <f t="shared" si="11"/>
        <v>54.441611999999999</v>
      </c>
      <c r="K128" s="389">
        <f>(J128+(J128*KAPAK!$Q$3))</f>
        <v>68.052014999999997</v>
      </c>
      <c r="L128" s="85" t="str">
        <f t="shared" si="13"/>
        <v>FİYAT DEĞİŞİKLİĞİ</v>
      </c>
      <c r="M128" s="77">
        <v>9.1043136000000011</v>
      </c>
    </row>
    <row r="129" spans="1:13" s="25" customFormat="1" ht="20.25" thickBot="1">
      <c r="A129" s="60">
        <v>69609558</v>
      </c>
      <c r="B129" s="61">
        <v>8683130036105</v>
      </c>
      <c r="C129" s="427" t="s">
        <v>798</v>
      </c>
      <c r="D129" s="93">
        <v>12</v>
      </c>
      <c r="E129" s="428">
        <v>450</v>
      </c>
      <c r="F129" s="429">
        <v>59.2</v>
      </c>
      <c r="G129" s="430">
        <v>35</v>
      </c>
      <c r="H129" s="387">
        <f>KAPAK!$O$3</f>
        <v>5</v>
      </c>
      <c r="I129" s="431">
        <v>0.08</v>
      </c>
      <c r="J129" s="636">
        <f t="shared" si="11"/>
        <v>39.480480000000007</v>
      </c>
      <c r="K129" s="412">
        <f>(J129+(J129*KAPAK!$Q$3))</f>
        <v>49.350600000000007</v>
      </c>
      <c r="L129" s="85" t="str">
        <f t="shared" si="13"/>
        <v>FİYAT DEĞİŞİKLİĞİ</v>
      </c>
      <c r="M129" s="77">
        <v>48.790403999999995</v>
      </c>
    </row>
    <row r="130" spans="1:13" s="25" customFormat="1" ht="20.25" thickBot="1">
      <c r="A130" s="60">
        <v>69725752</v>
      </c>
      <c r="B130" s="61">
        <v>8683130052129</v>
      </c>
      <c r="C130" s="427" t="s">
        <v>1752</v>
      </c>
      <c r="D130" s="93">
        <v>12</v>
      </c>
      <c r="E130" s="428">
        <v>450</v>
      </c>
      <c r="F130" s="429">
        <v>59.2</v>
      </c>
      <c r="G130" s="430">
        <v>35</v>
      </c>
      <c r="H130" s="387">
        <f>KAPAK!$O$3</f>
        <v>5</v>
      </c>
      <c r="I130" s="431">
        <v>0.08</v>
      </c>
      <c r="J130" s="636">
        <f t="shared" si="11"/>
        <v>39.480480000000007</v>
      </c>
      <c r="K130" s="412">
        <f>(J130+(J130*KAPAK!$Q$3))</f>
        <v>49.350600000000007</v>
      </c>
      <c r="L130" s="85" t="str">
        <f t="shared" si="13"/>
        <v>FİYAT DEĞİŞİKLİĞİ</v>
      </c>
      <c r="M130" s="77">
        <v>31.706027699999993</v>
      </c>
    </row>
    <row r="131" spans="1:13" s="25" customFormat="1" ht="20.25" thickBot="1">
      <c r="A131" s="62">
        <v>69609554</v>
      </c>
      <c r="B131" s="63">
        <v>8683130036068</v>
      </c>
      <c r="C131" s="438" t="s">
        <v>800</v>
      </c>
      <c r="D131" s="95">
        <v>12</v>
      </c>
      <c r="E131" s="440">
        <v>450</v>
      </c>
      <c r="F131" s="429">
        <v>59.2</v>
      </c>
      <c r="G131" s="430">
        <v>35</v>
      </c>
      <c r="H131" s="387">
        <f>KAPAK!$O$3</f>
        <v>5</v>
      </c>
      <c r="I131" s="432">
        <v>0.08</v>
      </c>
      <c r="J131" s="637">
        <f t="shared" si="11"/>
        <v>39.480480000000007</v>
      </c>
      <c r="K131" s="391">
        <f>(J131+(J131*KAPAK!$Q$3))</f>
        <v>49.350600000000007</v>
      </c>
      <c r="L131" s="85" t="str">
        <f t="shared" si="13"/>
        <v>FİYAT DEĞİŞİKLİĞİ</v>
      </c>
      <c r="M131" s="77">
        <v>31.706027699999993</v>
      </c>
    </row>
    <row r="132" spans="1:13" s="25" customFormat="1" ht="20.25" thickBot="1">
      <c r="A132" s="64">
        <v>69609552</v>
      </c>
      <c r="B132" s="65">
        <v>8683130036099</v>
      </c>
      <c r="C132" s="435" t="s">
        <v>1753</v>
      </c>
      <c r="D132" s="96">
        <v>12</v>
      </c>
      <c r="E132" s="436">
        <v>450</v>
      </c>
      <c r="F132" s="429">
        <v>59.2</v>
      </c>
      <c r="G132" s="430">
        <v>35</v>
      </c>
      <c r="H132" s="387">
        <f>KAPAK!$O$3</f>
        <v>5</v>
      </c>
      <c r="I132" s="437">
        <v>0.08</v>
      </c>
      <c r="J132" s="639">
        <f t="shared" si="11"/>
        <v>39.480480000000007</v>
      </c>
      <c r="K132" s="389">
        <f>(J132+(J132*KAPAK!$Q$3))</f>
        <v>49.350600000000007</v>
      </c>
      <c r="L132" s="85" t="str">
        <f t="shared" si="13"/>
        <v>FİYAT DEĞİŞİKLİĞİ</v>
      </c>
      <c r="M132" s="77">
        <v>31.706027699999993</v>
      </c>
    </row>
    <row r="133" spans="1:13" s="25" customFormat="1" ht="20.25" thickBot="1">
      <c r="A133" s="188">
        <v>21122128</v>
      </c>
      <c r="B133" s="189">
        <v>8690637690655</v>
      </c>
      <c r="C133" s="486" t="s">
        <v>80</v>
      </c>
      <c r="D133" s="487">
        <v>144</v>
      </c>
      <c r="E133" s="488">
        <v>100</v>
      </c>
      <c r="F133" s="429">
        <v>54.8</v>
      </c>
      <c r="G133" s="430">
        <v>32.5</v>
      </c>
      <c r="H133" s="387">
        <f>KAPAK!$O$3</f>
        <v>5</v>
      </c>
      <c r="I133" s="489">
        <v>0.18</v>
      </c>
      <c r="J133" s="650">
        <f t="shared" si="11"/>
        <v>41.465789999999991</v>
      </c>
      <c r="K133" s="490">
        <f>(J133+(J133*KAPAK!$Q$3))</f>
        <v>51.832237499999991</v>
      </c>
      <c r="L133" s="85" t="str">
        <f t="shared" ref="L133:L145" si="14">IF(J133=M133,"","FİYAT DEĞİŞİKLİĞİ")</f>
        <v>FİYAT DEĞİŞİKLİĞİ</v>
      </c>
      <c r="M133" s="77">
        <v>3.363</v>
      </c>
    </row>
    <row r="134" spans="1:13" s="25" customFormat="1" ht="20.25" thickBot="1">
      <c r="A134" s="115">
        <v>67689276</v>
      </c>
      <c r="B134" s="125">
        <v>8690637892356</v>
      </c>
      <c r="C134" s="491" t="s">
        <v>159</v>
      </c>
      <c r="D134" s="95">
        <v>24</v>
      </c>
      <c r="E134" s="440">
        <v>150</v>
      </c>
      <c r="F134" s="492">
        <v>64.69</v>
      </c>
      <c r="G134" s="430">
        <v>10.6</v>
      </c>
      <c r="H134" s="387">
        <f>KAPAK!$O$3</f>
        <v>5</v>
      </c>
      <c r="I134" s="432">
        <v>0.18</v>
      </c>
      <c r="J134" s="637">
        <f t="shared" si="11"/>
        <v>64.830636059999989</v>
      </c>
      <c r="K134" s="391">
        <f>(J134+(J134*KAPAK!$Q$3))</f>
        <v>81.038295074999979</v>
      </c>
      <c r="L134" s="85" t="str">
        <f t="shared" si="14"/>
        <v>FİYAT DEĞİŞİKLİĞİ</v>
      </c>
      <c r="M134" s="77">
        <v>19.611599999999999</v>
      </c>
    </row>
    <row r="135" spans="1:13" s="25" customFormat="1" ht="20.25" thickBot="1">
      <c r="A135" s="133">
        <v>67615779</v>
      </c>
      <c r="B135" s="136">
        <v>8690637880827</v>
      </c>
      <c r="C135" s="486" t="s">
        <v>229</v>
      </c>
      <c r="D135" s="493">
        <v>24</v>
      </c>
      <c r="E135" s="493">
        <v>150</v>
      </c>
      <c r="F135" s="492">
        <v>64.69</v>
      </c>
      <c r="G135" s="430">
        <v>10.6</v>
      </c>
      <c r="H135" s="387">
        <f>KAPAK!$O$3</f>
        <v>5</v>
      </c>
      <c r="I135" s="494">
        <v>0.18</v>
      </c>
      <c r="J135" s="651">
        <f t="shared" si="11"/>
        <v>64.830636059999989</v>
      </c>
      <c r="K135" s="496">
        <f>(J135+(J135*KAPAK!$Q$3))</f>
        <v>81.038295074999979</v>
      </c>
      <c r="L135" s="85" t="str">
        <f t="shared" si="14"/>
        <v>FİYAT DEĞİŞİKLİĞİ</v>
      </c>
      <c r="M135" s="77">
        <v>19.611599999999999</v>
      </c>
    </row>
    <row r="136" spans="1:13" s="25" customFormat="1" ht="20.25" thickBot="1">
      <c r="A136" s="129">
        <v>67615675</v>
      </c>
      <c r="B136" s="136">
        <v>8690637880643</v>
      </c>
      <c r="C136" s="486" t="s">
        <v>230</v>
      </c>
      <c r="D136" s="497">
        <v>24</v>
      </c>
      <c r="E136" s="497">
        <v>150</v>
      </c>
      <c r="F136" s="492">
        <v>64.69</v>
      </c>
      <c r="G136" s="430">
        <v>10.6</v>
      </c>
      <c r="H136" s="387">
        <f>KAPAK!$O$3</f>
        <v>5</v>
      </c>
      <c r="I136" s="498">
        <v>0.18</v>
      </c>
      <c r="J136" s="652">
        <f t="shared" si="11"/>
        <v>64.830636059999989</v>
      </c>
      <c r="K136" s="500">
        <f>(J136+(J136*KAPAK!$Q$3))</f>
        <v>81.038295074999979</v>
      </c>
      <c r="L136" s="85" t="str">
        <f t="shared" si="14"/>
        <v>FİYAT DEĞİŞİKLİĞİ</v>
      </c>
      <c r="M136" s="77">
        <v>26.982156119999996</v>
      </c>
    </row>
    <row r="137" spans="1:13" s="25" customFormat="1" ht="20.25" thickBot="1">
      <c r="A137" s="129">
        <v>67615671</v>
      </c>
      <c r="B137" s="136">
        <v>8690637880568</v>
      </c>
      <c r="C137" s="491" t="s">
        <v>158</v>
      </c>
      <c r="D137" s="497">
        <v>24</v>
      </c>
      <c r="E137" s="497">
        <v>150</v>
      </c>
      <c r="F137" s="492">
        <v>64.69</v>
      </c>
      <c r="G137" s="430">
        <v>10.6</v>
      </c>
      <c r="H137" s="387">
        <f>KAPAK!$O$3</f>
        <v>5</v>
      </c>
      <c r="I137" s="498">
        <v>0.18</v>
      </c>
      <c r="J137" s="652">
        <f t="shared" si="11"/>
        <v>64.830636059999989</v>
      </c>
      <c r="K137" s="500">
        <f>(J137+(J137*KAPAK!$Q$3))</f>
        <v>81.038295074999979</v>
      </c>
      <c r="L137" s="85" t="str">
        <f t="shared" si="14"/>
        <v>FİYAT DEĞİŞİKLİĞİ</v>
      </c>
      <c r="M137" s="77">
        <v>26.982156119999996</v>
      </c>
    </row>
    <row r="138" spans="1:13" s="25" customFormat="1" ht="20.25" thickBot="1">
      <c r="A138" s="129">
        <v>67615669</v>
      </c>
      <c r="B138" s="136">
        <v>8690637880582</v>
      </c>
      <c r="C138" s="486" t="s">
        <v>231</v>
      </c>
      <c r="D138" s="497">
        <v>24</v>
      </c>
      <c r="E138" s="497">
        <v>150</v>
      </c>
      <c r="F138" s="492">
        <v>64.69</v>
      </c>
      <c r="G138" s="430">
        <v>10.6</v>
      </c>
      <c r="H138" s="387">
        <f>KAPAK!$O$3</f>
        <v>5</v>
      </c>
      <c r="I138" s="498">
        <v>0.18</v>
      </c>
      <c r="J138" s="652">
        <f t="shared" si="11"/>
        <v>64.830636059999989</v>
      </c>
      <c r="K138" s="500">
        <f>(J138+(J138*KAPAK!$Q$3))</f>
        <v>81.038295074999979</v>
      </c>
      <c r="L138" s="85" t="str">
        <f t="shared" si="14"/>
        <v>FİYAT DEĞİŞİKLİĞİ</v>
      </c>
      <c r="M138" s="77">
        <v>26.982156119999996</v>
      </c>
    </row>
    <row r="139" spans="1:13" s="25" customFormat="1" ht="20.25" thickBot="1">
      <c r="A139" s="129">
        <v>67615665</v>
      </c>
      <c r="B139" s="136">
        <v>8690637880629</v>
      </c>
      <c r="C139" s="486" t="s">
        <v>232</v>
      </c>
      <c r="D139" s="497">
        <v>24</v>
      </c>
      <c r="E139" s="497">
        <v>150</v>
      </c>
      <c r="F139" s="492">
        <v>64.69</v>
      </c>
      <c r="G139" s="430">
        <v>10.6</v>
      </c>
      <c r="H139" s="387">
        <f>KAPAK!$O$3</f>
        <v>5</v>
      </c>
      <c r="I139" s="498">
        <v>0.18</v>
      </c>
      <c r="J139" s="652">
        <f t="shared" si="11"/>
        <v>64.830636059999989</v>
      </c>
      <c r="K139" s="500">
        <f>(J139+(J139*KAPAK!$Q$3))</f>
        <v>81.038295074999979</v>
      </c>
      <c r="L139" s="85" t="str">
        <f t="shared" si="14"/>
        <v>FİYAT DEĞİŞİKLİĞİ</v>
      </c>
      <c r="M139" s="77">
        <v>26.982156119999996</v>
      </c>
    </row>
    <row r="140" spans="1:13" s="25" customFormat="1" ht="20.25" thickBot="1">
      <c r="A140" s="129">
        <v>67615667</v>
      </c>
      <c r="B140" s="136">
        <v>8690637880605</v>
      </c>
      <c r="C140" s="486" t="s">
        <v>266</v>
      </c>
      <c r="D140" s="497">
        <v>24</v>
      </c>
      <c r="E140" s="497">
        <v>150</v>
      </c>
      <c r="F140" s="492">
        <v>64.69</v>
      </c>
      <c r="G140" s="430">
        <v>10.6</v>
      </c>
      <c r="H140" s="387">
        <f>KAPAK!$O$3</f>
        <v>5</v>
      </c>
      <c r="I140" s="498">
        <v>0.18</v>
      </c>
      <c r="J140" s="652">
        <f t="shared" si="11"/>
        <v>64.830636059999989</v>
      </c>
      <c r="K140" s="500">
        <f>(J140+(J140*KAPAK!$Q$3))</f>
        <v>81.038295074999979</v>
      </c>
      <c r="L140" s="85" t="str">
        <f t="shared" si="14"/>
        <v>FİYAT DEĞİŞİKLİĞİ</v>
      </c>
      <c r="M140" s="77">
        <v>26.982156119999996</v>
      </c>
    </row>
    <row r="141" spans="1:13" s="25" customFormat="1" ht="20.25" thickBot="1">
      <c r="A141" s="129">
        <v>68170051</v>
      </c>
      <c r="B141" s="136">
        <v>8690637946943</v>
      </c>
      <c r="C141" s="486" t="s">
        <v>233</v>
      </c>
      <c r="D141" s="497">
        <v>24</v>
      </c>
      <c r="E141" s="497">
        <v>150</v>
      </c>
      <c r="F141" s="492">
        <v>64.69</v>
      </c>
      <c r="G141" s="430">
        <v>10.6</v>
      </c>
      <c r="H141" s="387">
        <f>KAPAK!$O$3</f>
        <v>5</v>
      </c>
      <c r="I141" s="498">
        <v>0.18</v>
      </c>
      <c r="J141" s="652">
        <f t="shared" ref="J141:J204" si="15">(((F141-F141*G141%)-((F141-F141*G141%)*H141%)))*(1+I141)</f>
        <v>64.830636059999989</v>
      </c>
      <c r="K141" s="500">
        <f>(J141+(J141*KAPAK!$Q$3))</f>
        <v>81.038295074999979</v>
      </c>
      <c r="L141" s="85" t="str">
        <f t="shared" si="14"/>
        <v>FİYAT DEĞİŞİKLİĞİ</v>
      </c>
      <c r="M141" s="77">
        <v>26.982156119999996</v>
      </c>
    </row>
    <row r="142" spans="1:13" s="25" customFormat="1" ht="20.25" thickBot="1">
      <c r="A142" s="130">
        <v>68134880</v>
      </c>
      <c r="B142" s="134">
        <v>8690637942365</v>
      </c>
      <c r="C142" s="501" t="s">
        <v>234</v>
      </c>
      <c r="D142" s="502">
        <v>24</v>
      </c>
      <c r="E142" s="502">
        <v>150</v>
      </c>
      <c r="F142" s="492">
        <v>64.69</v>
      </c>
      <c r="G142" s="430">
        <v>10.6</v>
      </c>
      <c r="H142" s="387">
        <f>KAPAK!$O$3</f>
        <v>5</v>
      </c>
      <c r="I142" s="503">
        <v>0.18</v>
      </c>
      <c r="J142" s="653">
        <f t="shared" si="15"/>
        <v>64.830636059999989</v>
      </c>
      <c r="K142" s="505">
        <f>(J142+(J142*KAPAK!$Q$3))</f>
        <v>81.038295074999979</v>
      </c>
      <c r="L142" s="85" t="str">
        <f t="shared" si="14"/>
        <v>FİYAT DEĞİŞİKLİĞİ</v>
      </c>
      <c r="M142" s="77">
        <v>26.982156119999996</v>
      </c>
    </row>
    <row r="143" spans="1:13" s="25" customFormat="1" ht="20.25" thickBot="1">
      <c r="A143" s="117">
        <v>68537548</v>
      </c>
      <c r="B143" s="154">
        <v>8690637988028</v>
      </c>
      <c r="C143" s="506" t="s">
        <v>316</v>
      </c>
      <c r="D143" s="507">
        <v>24</v>
      </c>
      <c r="E143" s="96">
        <v>150</v>
      </c>
      <c r="F143" s="492">
        <v>64.69</v>
      </c>
      <c r="G143" s="430">
        <v>10.6</v>
      </c>
      <c r="H143" s="387">
        <f>KAPAK!$O$3</f>
        <v>5</v>
      </c>
      <c r="I143" s="437">
        <v>0.18</v>
      </c>
      <c r="J143" s="639">
        <f t="shared" si="15"/>
        <v>64.830636059999989</v>
      </c>
      <c r="K143" s="389">
        <f>(J143+(J143*KAPAK!$Q$3))</f>
        <v>81.038295074999979</v>
      </c>
      <c r="L143" s="85" t="str">
        <f t="shared" si="14"/>
        <v>FİYAT DEĞİŞİKLİĞİ</v>
      </c>
      <c r="M143" s="77">
        <v>26.982156119999996</v>
      </c>
    </row>
    <row r="144" spans="1:13" s="25" customFormat="1" ht="20.25" thickBot="1">
      <c r="A144" s="129">
        <v>68840429</v>
      </c>
      <c r="B144" s="136">
        <v>8683130019429</v>
      </c>
      <c r="C144" s="486" t="s">
        <v>232</v>
      </c>
      <c r="D144" s="497">
        <v>24</v>
      </c>
      <c r="E144" s="497">
        <v>150</v>
      </c>
      <c r="F144" s="492">
        <v>64.69</v>
      </c>
      <c r="G144" s="430">
        <v>10.6</v>
      </c>
      <c r="H144" s="387">
        <f>KAPAK!$O$3</f>
        <v>5</v>
      </c>
      <c r="I144" s="498">
        <v>0.18</v>
      </c>
      <c r="J144" s="652">
        <f t="shared" si="15"/>
        <v>64.830636059999989</v>
      </c>
      <c r="K144" s="500">
        <f>(J144+(J144*KAPAK!$Q$3))</f>
        <v>81.038295074999979</v>
      </c>
      <c r="L144" s="85" t="str">
        <f t="shared" si="14"/>
        <v>FİYAT DEĞİŞİKLİĞİ</v>
      </c>
      <c r="M144" s="77">
        <v>26.982156119999996</v>
      </c>
    </row>
    <row r="145" spans="1:13" s="25" customFormat="1" ht="20.25" thickBot="1">
      <c r="A145" s="129">
        <v>67615673</v>
      </c>
      <c r="B145" s="136">
        <v>8690637880544</v>
      </c>
      <c r="C145" s="491" t="s">
        <v>235</v>
      </c>
      <c r="D145" s="497">
        <v>24</v>
      </c>
      <c r="E145" s="497">
        <v>150</v>
      </c>
      <c r="F145" s="492">
        <v>64.69</v>
      </c>
      <c r="G145" s="430">
        <v>10.6</v>
      </c>
      <c r="H145" s="387">
        <f>KAPAK!$O$3</f>
        <v>5</v>
      </c>
      <c r="I145" s="498">
        <v>0.18</v>
      </c>
      <c r="J145" s="652">
        <f t="shared" si="15"/>
        <v>64.830636059999989</v>
      </c>
      <c r="K145" s="500">
        <f>(J145+(J145*KAPAK!$Q$3))</f>
        <v>81.038295074999979</v>
      </c>
      <c r="L145" s="85" t="str">
        <f t="shared" si="14"/>
        <v>FİYAT DEĞİŞİKLİĞİ</v>
      </c>
      <c r="M145" s="77">
        <v>26.982156119999996</v>
      </c>
    </row>
    <row r="146" spans="1:13" s="25" customFormat="1" ht="20.25" thickBot="1">
      <c r="A146" s="115">
        <v>68841502</v>
      </c>
      <c r="B146" s="620">
        <v>8683130020357</v>
      </c>
      <c r="C146" s="491" t="s">
        <v>158</v>
      </c>
      <c r="D146" s="95">
        <v>24</v>
      </c>
      <c r="E146" s="95">
        <v>150</v>
      </c>
      <c r="F146" s="492">
        <v>64.69</v>
      </c>
      <c r="G146" s="430">
        <v>10.6</v>
      </c>
      <c r="H146" s="387">
        <f>KAPAK!$O$3</f>
        <v>5</v>
      </c>
      <c r="I146" s="498">
        <v>0.18</v>
      </c>
      <c r="J146" s="652">
        <f t="shared" si="15"/>
        <v>64.830636059999989</v>
      </c>
      <c r="K146" s="500">
        <f>(J146+(J146*KAPAK!$Q$3))</f>
        <v>81.038295074999979</v>
      </c>
      <c r="L146" s="85"/>
      <c r="M146" s="77"/>
    </row>
    <row r="147" spans="1:13" s="25" customFormat="1" ht="20.25" thickBot="1">
      <c r="A147" s="115">
        <v>68840443</v>
      </c>
      <c r="B147" s="620">
        <v>8683130019405</v>
      </c>
      <c r="C147" s="508" t="s">
        <v>776</v>
      </c>
      <c r="D147" s="95">
        <v>24</v>
      </c>
      <c r="E147" s="95">
        <v>150</v>
      </c>
      <c r="F147" s="492">
        <v>64.69</v>
      </c>
      <c r="G147" s="430">
        <v>10.6</v>
      </c>
      <c r="H147" s="387">
        <f>KAPAK!$O$3</f>
        <v>5</v>
      </c>
      <c r="I147" s="498">
        <v>0.18</v>
      </c>
      <c r="J147" s="652">
        <f t="shared" si="15"/>
        <v>64.830636059999989</v>
      </c>
      <c r="K147" s="500">
        <f>(J147+(J147*KAPAK!$Q$3))</f>
        <v>81.038295074999979</v>
      </c>
      <c r="L147" s="85"/>
      <c r="M147" s="77"/>
    </row>
    <row r="148" spans="1:13" s="25" customFormat="1" ht="20.25" thickBot="1">
      <c r="A148" s="127">
        <v>68840439</v>
      </c>
      <c r="B148" s="134">
        <v>8683130019436</v>
      </c>
      <c r="C148" s="486" t="s">
        <v>233</v>
      </c>
      <c r="D148" s="509">
        <v>24</v>
      </c>
      <c r="E148" s="396">
        <v>150</v>
      </c>
      <c r="F148" s="492">
        <v>64.69</v>
      </c>
      <c r="G148" s="430">
        <v>10.6</v>
      </c>
      <c r="H148" s="387">
        <f>KAPAK!$O$3</f>
        <v>5</v>
      </c>
      <c r="I148" s="498">
        <v>0.18</v>
      </c>
      <c r="J148" s="652">
        <f t="shared" si="15"/>
        <v>64.830636059999989</v>
      </c>
      <c r="K148" s="500">
        <f>(J148+(J148*KAPAK!$Q$3))</f>
        <v>81.038295074999979</v>
      </c>
      <c r="L148" s="85"/>
      <c r="M148" s="77"/>
    </row>
    <row r="149" spans="1:13" s="25" customFormat="1" ht="20.25" thickBot="1">
      <c r="A149" s="115">
        <v>68840447</v>
      </c>
      <c r="B149" s="620">
        <v>8683130019382</v>
      </c>
      <c r="C149" s="501" t="s">
        <v>234</v>
      </c>
      <c r="D149" s="95">
        <v>24</v>
      </c>
      <c r="E149" s="95">
        <v>150</v>
      </c>
      <c r="F149" s="492">
        <v>64.69</v>
      </c>
      <c r="G149" s="430">
        <v>10.6</v>
      </c>
      <c r="H149" s="387">
        <f>KAPAK!$O$3</f>
        <v>5</v>
      </c>
      <c r="I149" s="498">
        <v>0.18</v>
      </c>
      <c r="J149" s="652">
        <f t="shared" si="15"/>
        <v>64.830636059999989</v>
      </c>
      <c r="K149" s="500">
        <f>(J149+(J149*KAPAK!$Q$3))</f>
        <v>81.038295074999979</v>
      </c>
      <c r="L149" s="85"/>
      <c r="M149" s="77"/>
    </row>
    <row r="150" spans="1:13" s="25" customFormat="1" ht="20.25" thickBot="1">
      <c r="A150" s="115">
        <v>68840441</v>
      </c>
      <c r="B150" s="620">
        <v>8683130019412</v>
      </c>
      <c r="C150" s="508" t="s">
        <v>229</v>
      </c>
      <c r="D150" s="95">
        <v>24</v>
      </c>
      <c r="E150" s="95">
        <v>150</v>
      </c>
      <c r="F150" s="492">
        <v>64.69</v>
      </c>
      <c r="G150" s="430">
        <v>10.6</v>
      </c>
      <c r="H150" s="387">
        <f>KAPAK!$O$3</f>
        <v>5</v>
      </c>
      <c r="I150" s="498">
        <v>0.18</v>
      </c>
      <c r="J150" s="652">
        <f t="shared" si="15"/>
        <v>64.830636059999989</v>
      </c>
      <c r="K150" s="500">
        <f>(J150+(J150*KAPAK!$Q$3))</f>
        <v>81.038295074999979</v>
      </c>
      <c r="L150" s="85"/>
      <c r="M150" s="77"/>
    </row>
    <row r="151" spans="1:13" s="25" customFormat="1" ht="20.25" thickBot="1">
      <c r="A151" s="115">
        <v>68841504</v>
      </c>
      <c r="B151" s="620">
        <v>8683130020340</v>
      </c>
      <c r="C151" s="486" t="s">
        <v>230</v>
      </c>
      <c r="D151" s="95">
        <v>24</v>
      </c>
      <c r="E151" s="95">
        <v>150</v>
      </c>
      <c r="F151" s="492">
        <v>64.69</v>
      </c>
      <c r="G151" s="430">
        <v>10.6</v>
      </c>
      <c r="H151" s="387">
        <f>KAPAK!$O$3</f>
        <v>5</v>
      </c>
      <c r="I151" s="498">
        <v>0.18</v>
      </c>
      <c r="J151" s="652">
        <f t="shared" si="15"/>
        <v>64.830636059999989</v>
      </c>
      <c r="K151" s="500">
        <f>(J151+(J151*KAPAK!$Q$3))</f>
        <v>81.038295074999979</v>
      </c>
      <c r="L151" s="85"/>
      <c r="M151" s="77"/>
    </row>
    <row r="152" spans="1:13" s="25" customFormat="1" ht="20.25" thickBot="1">
      <c r="A152" s="117">
        <v>68841522</v>
      </c>
      <c r="B152" s="154">
        <v>8683130020333</v>
      </c>
      <c r="C152" s="510" t="s">
        <v>159</v>
      </c>
      <c r="D152" s="96">
        <v>24</v>
      </c>
      <c r="E152" s="96">
        <v>150</v>
      </c>
      <c r="F152" s="492">
        <v>64.69</v>
      </c>
      <c r="G152" s="430">
        <v>10.6</v>
      </c>
      <c r="H152" s="387">
        <f>KAPAK!$O$3</f>
        <v>5</v>
      </c>
      <c r="I152" s="511">
        <v>0.18</v>
      </c>
      <c r="J152" s="654">
        <f t="shared" si="15"/>
        <v>64.830636059999989</v>
      </c>
      <c r="K152" s="513">
        <f>(J152+(J152*KAPAK!$Q$3))</f>
        <v>81.038295074999979</v>
      </c>
      <c r="L152" s="85"/>
      <c r="M152" s="77"/>
    </row>
    <row r="153" spans="1:13" s="25" customFormat="1" ht="20.25" thickBot="1">
      <c r="A153" s="62">
        <v>68841510</v>
      </c>
      <c r="B153" s="156">
        <v>8683130020302</v>
      </c>
      <c r="C153" s="491" t="s">
        <v>1737</v>
      </c>
      <c r="D153" s="95">
        <v>24</v>
      </c>
      <c r="E153" s="95">
        <v>150</v>
      </c>
      <c r="F153" s="492">
        <v>64.69</v>
      </c>
      <c r="G153" s="430">
        <v>10.6</v>
      </c>
      <c r="H153" s="387">
        <f>KAPAK!$O$3</f>
        <v>5</v>
      </c>
      <c r="I153" s="498">
        <v>0.18</v>
      </c>
      <c r="J153" s="652">
        <f t="shared" si="15"/>
        <v>64.830636059999989</v>
      </c>
      <c r="K153" s="500">
        <f>(J153+(J153*KAPAK!$Q$3))</f>
        <v>81.038295074999979</v>
      </c>
      <c r="L153" s="85"/>
      <c r="M153" s="77"/>
    </row>
    <row r="154" spans="1:13" s="25" customFormat="1" ht="20.25" thickBot="1">
      <c r="A154" s="62">
        <v>68840453</v>
      </c>
      <c r="B154" s="156">
        <v>8683130019344</v>
      </c>
      <c r="C154" s="508" t="s">
        <v>1738</v>
      </c>
      <c r="D154" s="95">
        <v>24</v>
      </c>
      <c r="E154" s="95">
        <v>150</v>
      </c>
      <c r="F154" s="492">
        <v>64.69</v>
      </c>
      <c r="G154" s="430">
        <v>10.6</v>
      </c>
      <c r="H154" s="387">
        <f>KAPAK!$O$3</f>
        <v>5</v>
      </c>
      <c r="I154" s="498">
        <v>0.18</v>
      </c>
      <c r="J154" s="652">
        <f t="shared" si="15"/>
        <v>64.830636059999989</v>
      </c>
      <c r="K154" s="500">
        <f>(J154+(J154*KAPAK!$Q$3))</f>
        <v>81.038295074999979</v>
      </c>
      <c r="L154" s="85"/>
      <c r="M154" s="77"/>
    </row>
    <row r="155" spans="1:13" s="25" customFormat="1" ht="20.25" thickBot="1">
      <c r="A155" s="67">
        <v>68841512</v>
      </c>
      <c r="B155" s="155">
        <v>8683130020296</v>
      </c>
      <c r="C155" s="486" t="s">
        <v>1739</v>
      </c>
      <c r="D155" s="509">
        <v>24</v>
      </c>
      <c r="E155" s="396">
        <v>150</v>
      </c>
      <c r="F155" s="492">
        <v>64.69</v>
      </c>
      <c r="G155" s="430">
        <v>10.6</v>
      </c>
      <c r="H155" s="387">
        <f>KAPAK!$O$3</f>
        <v>5</v>
      </c>
      <c r="I155" s="498">
        <v>0.18</v>
      </c>
      <c r="J155" s="652">
        <f t="shared" si="15"/>
        <v>64.830636059999989</v>
      </c>
      <c r="K155" s="500">
        <f>(J155+(J155*KAPAK!$Q$3))</f>
        <v>81.038295074999979</v>
      </c>
      <c r="L155" s="85"/>
      <c r="M155" s="77"/>
    </row>
    <row r="156" spans="1:13" s="25" customFormat="1" ht="20.25" thickBot="1">
      <c r="A156" s="62">
        <v>69658954</v>
      </c>
      <c r="B156" s="156">
        <v>8683130039090</v>
      </c>
      <c r="C156" s="501" t="s">
        <v>1740</v>
      </c>
      <c r="D156" s="95">
        <v>24</v>
      </c>
      <c r="E156" s="95">
        <v>150</v>
      </c>
      <c r="F156" s="492">
        <v>64.69</v>
      </c>
      <c r="G156" s="430">
        <v>10.6</v>
      </c>
      <c r="H156" s="387">
        <f>KAPAK!$O$3</f>
        <v>5</v>
      </c>
      <c r="I156" s="498">
        <v>0.18</v>
      </c>
      <c r="J156" s="652">
        <f t="shared" si="15"/>
        <v>64.830636059999989</v>
      </c>
      <c r="K156" s="500">
        <f>(J156+(J156*KAPAK!$Q$3))</f>
        <v>81.038295074999979</v>
      </c>
      <c r="L156" s="85"/>
      <c r="M156" s="77"/>
    </row>
    <row r="157" spans="1:13" s="25" customFormat="1" ht="20.25" thickBot="1">
      <c r="A157" s="62">
        <v>68840463</v>
      </c>
      <c r="B157" s="156">
        <v>8683130019320</v>
      </c>
      <c r="C157" s="508" t="s">
        <v>1741</v>
      </c>
      <c r="D157" s="95">
        <v>24</v>
      </c>
      <c r="E157" s="95">
        <v>150</v>
      </c>
      <c r="F157" s="492">
        <v>64.69</v>
      </c>
      <c r="G157" s="430">
        <v>10.6</v>
      </c>
      <c r="H157" s="387">
        <f>KAPAK!$O$3</f>
        <v>5</v>
      </c>
      <c r="I157" s="498">
        <v>0.18</v>
      </c>
      <c r="J157" s="652">
        <f t="shared" si="15"/>
        <v>64.830636059999989</v>
      </c>
      <c r="K157" s="500">
        <f>(J157+(J157*KAPAK!$Q$3))</f>
        <v>81.038295074999979</v>
      </c>
      <c r="L157" s="85"/>
      <c r="M157" s="77"/>
    </row>
    <row r="158" spans="1:13" s="25" customFormat="1" ht="20.25" thickBot="1">
      <c r="A158" s="62">
        <v>68840459</v>
      </c>
      <c r="B158" s="156">
        <v>8683130019313</v>
      </c>
      <c r="C158" s="486" t="s">
        <v>1742</v>
      </c>
      <c r="D158" s="95">
        <v>24</v>
      </c>
      <c r="E158" s="95">
        <v>150</v>
      </c>
      <c r="F158" s="492">
        <v>64.69</v>
      </c>
      <c r="G158" s="430">
        <v>10.6</v>
      </c>
      <c r="H158" s="387">
        <f>KAPAK!$O$3</f>
        <v>5</v>
      </c>
      <c r="I158" s="498">
        <v>0.18</v>
      </c>
      <c r="J158" s="652">
        <f t="shared" si="15"/>
        <v>64.830636059999989</v>
      </c>
      <c r="K158" s="500">
        <f>(J158+(J158*KAPAK!$Q$3))</f>
        <v>81.038295074999979</v>
      </c>
      <c r="L158" s="85"/>
      <c r="M158" s="77"/>
    </row>
    <row r="159" spans="1:13" s="25" customFormat="1" ht="20.25" thickBot="1">
      <c r="A159" s="64">
        <v>68922634</v>
      </c>
      <c r="B159" s="157">
        <v>8683130027486</v>
      </c>
      <c r="C159" s="510" t="s">
        <v>1743</v>
      </c>
      <c r="D159" s="96">
        <v>24</v>
      </c>
      <c r="E159" s="96">
        <v>150</v>
      </c>
      <c r="F159" s="492">
        <v>64.69</v>
      </c>
      <c r="G159" s="430">
        <v>10.6</v>
      </c>
      <c r="H159" s="387">
        <f>KAPAK!$O$3</f>
        <v>5</v>
      </c>
      <c r="I159" s="511">
        <v>0.18</v>
      </c>
      <c r="J159" s="654">
        <f t="shared" si="15"/>
        <v>64.830636059999989</v>
      </c>
      <c r="K159" s="513">
        <f>(J159+(J159*KAPAK!$Q$3))</f>
        <v>81.038295074999979</v>
      </c>
      <c r="L159" s="85"/>
      <c r="M159" s="77"/>
    </row>
    <row r="160" spans="1:13" s="25" customFormat="1" ht="20.25" thickBot="1">
      <c r="A160" s="114">
        <v>68537546</v>
      </c>
      <c r="B160" s="136">
        <v>8690637988035</v>
      </c>
      <c r="C160" s="514" t="s">
        <v>317</v>
      </c>
      <c r="D160" s="515">
        <v>24</v>
      </c>
      <c r="E160" s="102">
        <v>150</v>
      </c>
      <c r="F160" s="492">
        <v>64.69</v>
      </c>
      <c r="G160" s="430">
        <v>10.6</v>
      </c>
      <c r="H160" s="387">
        <f>KAPAK!$O$3</f>
        <v>5</v>
      </c>
      <c r="I160" s="516">
        <v>0.18</v>
      </c>
      <c r="J160" s="655">
        <f t="shared" si="15"/>
        <v>64.830636059999989</v>
      </c>
      <c r="K160" s="408">
        <f>(J160+(J160*KAPAK!$Q$3))</f>
        <v>81.038295074999979</v>
      </c>
      <c r="L160" s="85" t="str">
        <f t="shared" ref="L160:L172" si="16">IF(J160=M160,"","FİYAT DEĞİŞİKLİĞİ")</f>
        <v>FİYAT DEĞİŞİKLİĞİ</v>
      </c>
      <c r="M160" s="77">
        <v>26.982156119999996</v>
      </c>
    </row>
    <row r="161" spans="1:13" s="25" customFormat="1" ht="20.25" thickBot="1">
      <c r="A161" s="115">
        <v>67685194</v>
      </c>
      <c r="B161" s="125">
        <v>8690637891267</v>
      </c>
      <c r="C161" s="491" t="s">
        <v>160</v>
      </c>
      <c r="D161" s="517">
        <v>24</v>
      </c>
      <c r="E161" s="95">
        <v>150</v>
      </c>
      <c r="F161" s="492">
        <v>64.69</v>
      </c>
      <c r="G161" s="430">
        <v>10.6</v>
      </c>
      <c r="H161" s="387">
        <f>KAPAK!$O$3</f>
        <v>5</v>
      </c>
      <c r="I161" s="432">
        <v>0.18</v>
      </c>
      <c r="J161" s="637">
        <f t="shared" si="15"/>
        <v>64.830636059999989</v>
      </c>
      <c r="K161" s="391">
        <f>(J161+(J161*KAPAK!$Q$3))</f>
        <v>81.038295074999979</v>
      </c>
      <c r="L161" s="85" t="str">
        <f t="shared" si="16"/>
        <v>FİYAT DEĞİŞİKLİĞİ</v>
      </c>
      <c r="M161" s="77">
        <v>26.982156119999996</v>
      </c>
    </row>
    <row r="162" spans="1:13" s="25" customFormat="1" ht="20.25" thickBot="1">
      <c r="A162" s="133">
        <v>67615679</v>
      </c>
      <c r="B162" s="124">
        <v>8690637880704</v>
      </c>
      <c r="C162" s="518" t="s">
        <v>236</v>
      </c>
      <c r="D162" s="519">
        <v>24</v>
      </c>
      <c r="E162" s="95">
        <v>150</v>
      </c>
      <c r="F162" s="492">
        <v>64.69</v>
      </c>
      <c r="G162" s="430">
        <v>10.6</v>
      </c>
      <c r="H162" s="387">
        <f>KAPAK!$O$3</f>
        <v>5</v>
      </c>
      <c r="I162" s="494">
        <v>0.18</v>
      </c>
      <c r="J162" s="651">
        <f t="shared" si="15"/>
        <v>64.830636059999989</v>
      </c>
      <c r="K162" s="496">
        <f>(J162+(J162*KAPAK!$Q$3))</f>
        <v>81.038295074999979</v>
      </c>
      <c r="L162" s="85" t="str">
        <f t="shared" si="16"/>
        <v>FİYAT DEĞİŞİKLİĞİ</v>
      </c>
      <c r="M162" s="77">
        <v>26.982156119999996</v>
      </c>
    </row>
    <row r="163" spans="1:13" s="25" customFormat="1" ht="20.25" thickBot="1">
      <c r="A163" s="129">
        <v>67615769</v>
      </c>
      <c r="B163" s="125">
        <v>8690637880742</v>
      </c>
      <c r="C163" s="491" t="s">
        <v>237</v>
      </c>
      <c r="D163" s="520">
        <v>24</v>
      </c>
      <c r="E163" s="95">
        <v>150</v>
      </c>
      <c r="F163" s="492">
        <v>64.69</v>
      </c>
      <c r="G163" s="430">
        <v>10.6</v>
      </c>
      <c r="H163" s="387">
        <f>KAPAK!$O$3</f>
        <v>5</v>
      </c>
      <c r="I163" s="498">
        <v>0.18</v>
      </c>
      <c r="J163" s="652">
        <f t="shared" si="15"/>
        <v>64.830636059999989</v>
      </c>
      <c r="K163" s="500">
        <f>(J163+(J163*KAPAK!$Q$3))</f>
        <v>81.038295074999979</v>
      </c>
      <c r="L163" s="85" t="str">
        <f t="shared" si="16"/>
        <v>FİYAT DEĞİŞİKLİĞİ</v>
      </c>
      <c r="M163" s="77">
        <v>26.982156119999996</v>
      </c>
    </row>
    <row r="164" spans="1:13" s="25" customFormat="1" ht="20.25" thickBot="1">
      <c r="A164" s="129">
        <v>67615765</v>
      </c>
      <c r="B164" s="125">
        <v>8690637880728</v>
      </c>
      <c r="C164" s="491" t="s">
        <v>238</v>
      </c>
      <c r="D164" s="520">
        <v>24</v>
      </c>
      <c r="E164" s="95">
        <v>150</v>
      </c>
      <c r="F164" s="492">
        <v>64.69</v>
      </c>
      <c r="G164" s="430">
        <v>10.6</v>
      </c>
      <c r="H164" s="387">
        <f>KAPAK!$O$3</f>
        <v>5</v>
      </c>
      <c r="I164" s="498">
        <v>0.18</v>
      </c>
      <c r="J164" s="652">
        <f t="shared" si="15"/>
        <v>64.830636059999989</v>
      </c>
      <c r="K164" s="500">
        <f>(J164+(J164*KAPAK!$Q$3))</f>
        <v>81.038295074999979</v>
      </c>
      <c r="L164" s="85" t="str">
        <f t="shared" si="16"/>
        <v>FİYAT DEĞİŞİKLİĞİ</v>
      </c>
      <c r="M164" s="77">
        <v>26.982156119999996</v>
      </c>
    </row>
    <row r="165" spans="1:13" s="25" customFormat="1" ht="20.25" thickBot="1">
      <c r="A165" s="129">
        <v>68128758</v>
      </c>
      <c r="B165" s="125">
        <v>8690637940972</v>
      </c>
      <c r="C165" s="491" t="s">
        <v>239</v>
      </c>
      <c r="D165" s="520">
        <v>24</v>
      </c>
      <c r="E165" s="95">
        <v>150</v>
      </c>
      <c r="F165" s="492">
        <v>64.69</v>
      </c>
      <c r="G165" s="430">
        <v>10.6</v>
      </c>
      <c r="H165" s="387">
        <f>KAPAK!$O$3</f>
        <v>5</v>
      </c>
      <c r="I165" s="498">
        <v>0.18</v>
      </c>
      <c r="J165" s="652">
        <f t="shared" si="15"/>
        <v>64.830636059999989</v>
      </c>
      <c r="K165" s="500">
        <f>(J165+(J165*KAPAK!$Q$3))</f>
        <v>81.038295074999979</v>
      </c>
      <c r="L165" s="85" t="str">
        <f t="shared" si="16"/>
        <v>FİYAT DEĞİŞİKLİĞİ</v>
      </c>
      <c r="M165" s="77">
        <v>26.982156119999996</v>
      </c>
    </row>
    <row r="166" spans="1:13" s="25" customFormat="1" ht="20.25" thickBot="1">
      <c r="A166" s="129">
        <v>67615663</v>
      </c>
      <c r="B166" s="125">
        <v>8690637880667</v>
      </c>
      <c r="C166" s="491" t="s">
        <v>240</v>
      </c>
      <c r="D166" s="520">
        <v>24</v>
      </c>
      <c r="E166" s="95">
        <v>150</v>
      </c>
      <c r="F166" s="492">
        <v>64.69</v>
      </c>
      <c r="G166" s="430">
        <v>10.6</v>
      </c>
      <c r="H166" s="387">
        <f>KAPAK!$O$3</f>
        <v>5</v>
      </c>
      <c r="I166" s="498">
        <v>0.18</v>
      </c>
      <c r="J166" s="652">
        <f t="shared" si="15"/>
        <v>64.830636059999989</v>
      </c>
      <c r="K166" s="500">
        <f>(J166+(J166*KAPAK!$Q$3))</f>
        <v>81.038295074999979</v>
      </c>
      <c r="L166" s="85" t="str">
        <f t="shared" si="16"/>
        <v>FİYAT DEĞİŞİKLİĞİ</v>
      </c>
      <c r="M166" s="77">
        <v>26.982156119999996</v>
      </c>
    </row>
    <row r="167" spans="1:13" s="25" customFormat="1" ht="20.25" thickBot="1">
      <c r="A167" s="129">
        <v>67615677</v>
      </c>
      <c r="B167" s="158">
        <v>8690637880681</v>
      </c>
      <c r="C167" s="491" t="s">
        <v>241</v>
      </c>
      <c r="D167" s="520">
        <v>24</v>
      </c>
      <c r="E167" s="95">
        <v>150</v>
      </c>
      <c r="F167" s="492">
        <v>64.69</v>
      </c>
      <c r="G167" s="430">
        <v>10.6</v>
      </c>
      <c r="H167" s="387">
        <f>KAPAK!$O$3</f>
        <v>5</v>
      </c>
      <c r="I167" s="498">
        <v>0.18</v>
      </c>
      <c r="J167" s="652">
        <f t="shared" si="15"/>
        <v>64.830636059999989</v>
      </c>
      <c r="K167" s="500">
        <f>(J167+(J167*KAPAK!$Q$3))</f>
        <v>81.038295074999979</v>
      </c>
      <c r="L167" s="85" t="str">
        <f t="shared" si="16"/>
        <v>FİYAT DEĞİŞİKLİĞİ</v>
      </c>
      <c r="M167" s="77">
        <v>26.982156119999996</v>
      </c>
    </row>
    <row r="168" spans="1:13" s="25" customFormat="1" ht="20.25" thickBot="1">
      <c r="A168" s="135">
        <v>67615763</v>
      </c>
      <c r="B168" s="159">
        <v>8690637880766</v>
      </c>
      <c r="C168" s="510" t="s">
        <v>242</v>
      </c>
      <c r="D168" s="521">
        <v>24</v>
      </c>
      <c r="E168" s="522">
        <v>150</v>
      </c>
      <c r="F168" s="492">
        <v>64.69</v>
      </c>
      <c r="G168" s="430">
        <v>10.6</v>
      </c>
      <c r="H168" s="387">
        <f>KAPAK!$O$3</f>
        <v>5</v>
      </c>
      <c r="I168" s="511">
        <v>0.18</v>
      </c>
      <c r="J168" s="654">
        <f t="shared" si="15"/>
        <v>64.830636059999989</v>
      </c>
      <c r="K168" s="513">
        <f>(J168+(J168*KAPAK!$Q$3))</f>
        <v>81.038295074999979</v>
      </c>
      <c r="L168" s="85" t="str">
        <f t="shared" si="16"/>
        <v>FİYAT DEĞİŞİKLİĞİ</v>
      </c>
      <c r="M168" s="77">
        <v>26.982156119999996</v>
      </c>
    </row>
    <row r="169" spans="1:13" s="25" customFormat="1" ht="20.25" thickBot="1">
      <c r="A169" s="190">
        <v>68840465</v>
      </c>
      <c r="B169" s="294">
        <v>8683130019290</v>
      </c>
      <c r="C169" s="491" t="s">
        <v>1730</v>
      </c>
      <c r="D169" s="520">
        <v>24</v>
      </c>
      <c r="E169" s="95">
        <v>150</v>
      </c>
      <c r="F169" s="492">
        <v>64.69</v>
      </c>
      <c r="G169" s="430">
        <v>10.6</v>
      </c>
      <c r="H169" s="387">
        <f>KAPAK!$O$3</f>
        <v>5</v>
      </c>
      <c r="I169" s="498">
        <v>0.18</v>
      </c>
      <c r="J169" s="652">
        <f t="shared" si="15"/>
        <v>64.830636059999989</v>
      </c>
      <c r="K169" s="500">
        <f>(J169+(J169*KAPAK!$Q$3))</f>
        <v>81.038295074999979</v>
      </c>
      <c r="L169" s="85" t="str">
        <f t="shared" si="16"/>
        <v>FİYAT DEĞİŞİKLİĞİ</v>
      </c>
      <c r="M169" s="77">
        <v>26.982156119999996</v>
      </c>
    </row>
    <row r="170" spans="1:13" s="25" customFormat="1" ht="20.25" thickBot="1">
      <c r="A170" s="190">
        <v>68841518</v>
      </c>
      <c r="B170" s="63">
        <v>8683130020265</v>
      </c>
      <c r="C170" s="491" t="s">
        <v>1731</v>
      </c>
      <c r="D170" s="520">
        <v>24</v>
      </c>
      <c r="E170" s="95">
        <v>150</v>
      </c>
      <c r="F170" s="492">
        <v>64.69</v>
      </c>
      <c r="G170" s="430">
        <v>10.6</v>
      </c>
      <c r="H170" s="387">
        <f>KAPAK!$O$3</f>
        <v>5</v>
      </c>
      <c r="I170" s="498">
        <v>0.18</v>
      </c>
      <c r="J170" s="652">
        <f t="shared" si="15"/>
        <v>64.830636059999989</v>
      </c>
      <c r="K170" s="500">
        <f>(J170+(J170*KAPAK!$Q$3))</f>
        <v>81.038295074999979</v>
      </c>
      <c r="L170" s="85" t="str">
        <f t="shared" si="16"/>
        <v>FİYAT DEĞİŞİKLİĞİ</v>
      </c>
      <c r="M170" s="77">
        <v>26.982156119999996</v>
      </c>
    </row>
    <row r="171" spans="1:13" s="25" customFormat="1" ht="20.25" thickBot="1">
      <c r="A171" s="293">
        <v>68840471</v>
      </c>
      <c r="B171" s="61">
        <v>8683130019269</v>
      </c>
      <c r="C171" s="518" t="s">
        <v>1732</v>
      </c>
      <c r="D171" s="519">
        <v>24</v>
      </c>
      <c r="E171" s="95">
        <v>150</v>
      </c>
      <c r="F171" s="492">
        <v>64.69</v>
      </c>
      <c r="G171" s="430">
        <v>10.6</v>
      </c>
      <c r="H171" s="387">
        <f>KAPAK!$O$3</f>
        <v>5</v>
      </c>
      <c r="I171" s="494">
        <v>0.18</v>
      </c>
      <c r="J171" s="651">
        <f t="shared" si="15"/>
        <v>64.830636059999989</v>
      </c>
      <c r="K171" s="496">
        <f>(J171+(J171*KAPAK!$Q$3))</f>
        <v>81.038295074999979</v>
      </c>
      <c r="L171" s="85" t="str">
        <f t="shared" si="16"/>
        <v>FİYAT DEĞİŞİKLİĞİ</v>
      </c>
      <c r="M171" s="77">
        <v>26.982156119999996</v>
      </c>
    </row>
    <row r="172" spans="1:13" s="25" customFormat="1" ht="20.25" thickBot="1">
      <c r="A172" s="293">
        <v>68840467</v>
      </c>
      <c r="B172" s="61">
        <v>8683130019283</v>
      </c>
      <c r="C172" s="518" t="s">
        <v>1733</v>
      </c>
      <c r="D172" s="519">
        <v>24</v>
      </c>
      <c r="E172" s="95">
        <v>150</v>
      </c>
      <c r="F172" s="492">
        <v>64.69</v>
      </c>
      <c r="G172" s="430">
        <v>10.6</v>
      </c>
      <c r="H172" s="387">
        <f>KAPAK!$O$3</f>
        <v>5</v>
      </c>
      <c r="I172" s="494">
        <v>0.18</v>
      </c>
      <c r="J172" s="651">
        <f t="shared" si="15"/>
        <v>64.830636059999989</v>
      </c>
      <c r="K172" s="496">
        <f>(J172+(J172*KAPAK!$Q$3))</f>
        <v>81.038295074999979</v>
      </c>
      <c r="L172" s="85" t="str">
        <f t="shared" si="16"/>
        <v>FİYAT DEĞİŞİKLİĞİ</v>
      </c>
      <c r="M172" s="77">
        <v>26.982156119999996</v>
      </c>
    </row>
    <row r="173" spans="1:13" s="25" customFormat="1" ht="20.25" thickBot="1">
      <c r="A173" s="60">
        <v>68841514</v>
      </c>
      <c r="B173" s="61">
        <v>8683130020289</v>
      </c>
      <c r="C173" s="425" t="s">
        <v>1734</v>
      </c>
      <c r="D173" s="102">
        <v>24</v>
      </c>
      <c r="E173" s="102">
        <v>150</v>
      </c>
      <c r="F173" s="492">
        <v>64.69</v>
      </c>
      <c r="G173" s="430">
        <v>10.6</v>
      </c>
      <c r="H173" s="387">
        <f>KAPAK!$O$3</f>
        <v>5</v>
      </c>
      <c r="I173" s="523">
        <v>0.18</v>
      </c>
      <c r="J173" s="656">
        <f t="shared" si="15"/>
        <v>64.830636059999989</v>
      </c>
      <c r="K173" s="525">
        <f>(J173+(J173*KAPAK!$Q$3))</f>
        <v>81.038295074999979</v>
      </c>
      <c r="L173" s="85"/>
      <c r="M173" s="77"/>
    </row>
    <row r="174" spans="1:13" s="25" customFormat="1" ht="20.25" thickBot="1">
      <c r="A174" s="62">
        <v>68840469</v>
      </c>
      <c r="B174" s="63">
        <v>8683130019276</v>
      </c>
      <c r="C174" s="94" t="s">
        <v>1735</v>
      </c>
      <c r="D174" s="95">
        <v>24</v>
      </c>
      <c r="E174" s="95">
        <v>150</v>
      </c>
      <c r="F174" s="492">
        <v>64.69</v>
      </c>
      <c r="G174" s="430">
        <v>10.6</v>
      </c>
      <c r="H174" s="387">
        <f>KAPAK!$O$3</f>
        <v>5</v>
      </c>
      <c r="I174" s="498">
        <v>0.18</v>
      </c>
      <c r="J174" s="652">
        <f t="shared" si="15"/>
        <v>64.830636059999989</v>
      </c>
      <c r="K174" s="500">
        <f>(J174+(J174*KAPAK!$Q$3))</f>
        <v>81.038295074999979</v>
      </c>
      <c r="L174" s="85"/>
      <c r="M174" s="77"/>
    </row>
    <row r="175" spans="1:13" s="25" customFormat="1" ht="20.25" thickBot="1">
      <c r="A175" s="190">
        <v>68840461</v>
      </c>
      <c r="B175" s="63">
        <v>8683130019306</v>
      </c>
      <c r="C175" s="491" t="s">
        <v>1736</v>
      </c>
      <c r="D175" s="520">
        <v>24</v>
      </c>
      <c r="E175" s="95">
        <v>150</v>
      </c>
      <c r="F175" s="492">
        <v>64.69</v>
      </c>
      <c r="G175" s="430">
        <v>10.6</v>
      </c>
      <c r="H175" s="387">
        <f>KAPAK!$O$3</f>
        <v>5</v>
      </c>
      <c r="I175" s="498">
        <v>0.18</v>
      </c>
      <c r="J175" s="652">
        <f t="shared" si="15"/>
        <v>64.830636059999989</v>
      </c>
      <c r="K175" s="500">
        <f>(J175+(J175*KAPAK!$Q$3))</f>
        <v>81.038295074999979</v>
      </c>
      <c r="L175" s="85" t="str">
        <f>IF(J175=M175,"","FİYAT DEĞİŞİKLİĞİ")</f>
        <v>FİYAT DEĞİŞİKLİĞİ</v>
      </c>
      <c r="M175" s="77">
        <v>26.982156119999996</v>
      </c>
    </row>
    <row r="176" spans="1:13" ht="20.25" thickBot="1">
      <c r="A176" s="146">
        <v>67622741</v>
      </c>
      <c r="B176" s="300">
        <v>59079477</v>
      </c>
      <c r="C176" s="526" t="s">
        <v>204</v>
      </c>
      <c r="D176" s="102">
        <v>12</v>
      </c>
      <c r="E176" s="527">
        <v>50</v>
      </c>
      <c r="F176" s="429">
        <v>61.77</v>
      </c>
      <c r="G176" s="430">
        <v>14.7</v>
      </c>
      <c r="H176" s="387">
        <f>KAPAK!$O$3</f>
        <v>5</v>
      </c>
      <c r="I176" s="516">
        <v>0.18</v>
      </c>
      <c r="J176" s="655">
        <f t="shared" si="15"/>
        <v>59.065277010000003</v>
      </c>
      <c r="K176" s="408">
        <f>(J176+(J176*KAPAK!$Q$3))</f>
        <v>73.8315962625</v>
      </c>
      <c r="L176" s="85" t="str">
        <f t="shared" ref="L176:L196" si="17">IF(J176=M176,"","FİYAT DEĞİŞİKLİĞİ")</f>
        <v>FİYAT DEĞİŞİKLİĞİ</v>
      </c>
      <c r="M176" s="77">
        <v>26.982156119999996</v>
      </c>
    </row>
    <row r="177" spans="1:13" ht="20.25" thickBot="1">
      <c r="A177" s="108">
        <v>67622732</v>
      </c>
      <c r="B177" s="300">
        <v>59082637</v>
      </c>
      <c r="C177" s="438" t="s">
        <v>205</v>
      </c>
      <c r="D177" s="95">
        <v>12</v>
      </c>
      <c r="E177" s="440">
        <v>50</v>
      </c>
      <c r="F177" s="429">
        <v>61.77</v>
      </c>
      <c r="G177" s="430">
        <v>14.7</v>
      </c>
      <c r="H177" s="387">
        <f>KAPAK!$O$3</f>
        <v>5</v>
      </c>
      <c r="I177" s="432">
        <v>0.18</v>
      </c>
      <c r="J177" s="637">
        <f t="shared" si="15"/>
        <v>59.065277010000003</v>
      </c>
      <c r="K177" s="391">
        <f>(J177+(J177*KAPAK!$Q$3))</f>
        <v>73.8315962625</v>
      </c>
      <c r="L177" s="85" t="str">
        <f t="shared" si="17"/>
        <v>FİYAT DEĞİŞİKLİĞİ</v>
      </c>
      <c r="M177" s="77">
        <v>26.982156119999996</v>
      </c>
    </row>
    <row r="178" spans="1:13" ht="20.25" thickBot="1">
      <c r="A178" s="117">
        <v>68163085</v>
      </c>
      <c r="B178" s="126">
        <v>8690637881060</v>
      </c>
      <c r="C178" s="384" t="s">
        <v>206</v>
      </c>
      <c r="D178" s="96">
        <v>12</v>
      </c>
      <c r="E178" s="96">
        <v>50</v>
      </c>
      <c r="F178" s="429">
        <v>61.77</v>
      </c>
      <c r="G178" s="430">
        <v>14.7</v>
      </c>
      <c r="H178" s="387">
        <f>KAPAK!$O$3</f>
        <v>5</v>
      </c>
      <c r="I178" s="437">
        <v>0.18</v>
      </c>
      <c r="J178" s="639">
        <f t="shared" si="15"/>
        <v>59.065277010000003</v>
      </c>
      <c r="K178" s="389">
        <f>(J178+(J178*KAPAK!$Q$3))</f>
        <v>73.8315962625</v>
      </c>
      <c r="L178" s="85" t="str">
        <f t="shared" si="17"/>
        <v>FİYAT DEĞİŞİKLİĞİ</v>
      </c>
      <c r="M178" s="77">
        <v>26.982156119999996</v>
      </c>
    </row>
    <row r="179" spans="1:13" ht="20.25" thickBot="1">
      <c r="A179" s="146">
        <v>67622724</v>
      </c>
      <c r="B179" s="300">
        <v>8710847860843</v>
      </c>
      <c r="C179" s="526" t="s">
        <v>207</v>
      </c>
      <c r="D179" s="102">
        <v>12</v>
      </c>
      <c r="E179" s="527">
        <v>50</v>
      </c>
      <c r="F179" s="429">
        <v>61.77</v>
      </c>
      <c r="G179" s="430">
        <v>14.7</v>
      </c>
      <c r="H179" s="387">
        <f>KAPAK!$O$3</f>
        <v>5</v>
      </c>
      <c r="I179" s="516">
        <v>0.18</v>
      </c>
      <c r="J179" s="655">
        <f t="shared" si="15"/>
        <v>59.065277010000003</v>
      </c>
      <c r="K179" s="408">
        <f>(J179+(J179*KAPAK!$Q$3))</f>
        <v>73.8315962625</v>
      </c>
      <c r="L179" s="85" t="str">
        <f t="shared" si="17"/>
        <v>FİYAT DEĞİŞİKLİĞİ</v>
      </c>
      <c r="M179" s="77">
        <v>26.982156119999996</v>
      </c>
    </row>
    <row r="180" spans="1:13" ht="20.25" thickBot="1">
      <c r="A180" s="108">
        <v>67622722</v>
      </c>
      <c r="B180" s="300">
        <v>59079798</v>
      </c>
      <c r="C180" s="438" t="s">
        <v>208</v>
      </c>
      <c r="D180" s="95">
        <v>12</v>
      </c>
      <c r="E180" s="440">
        <v>50</v>
      </c>
      <c r="F180" s="429">
        <v>61.77</v>
      </c>
      <c r="G180" s="430">
        <v>14.7</v>
      </c>
      <c r="H180" s="387">
        <f>KAPAK!$O$3</f>
        <v>5</v>
      </c>
      <c r="I180" s="432">
        <v>0.18</v>
      </c>
      <c r="J180" s="637">
        <f t="shared" si="15"/>
        <v>59.065277010000003</v>
      </c>
      <c r="K180" s="391">
        <f>(J180+(J180*KAPAK!$Q$3))</f>
        <v>73.8315962625</v>
      </c>
      <c r="L180" s="85" t="str">
        <f t="shared" si="17"/>
        <v>FİYAT DEĞİŞİKLİĞİ</v>
      </c>
      <c r="M180" s="77">
        <v>26.982156119999996</v>
      </c>
    </row>
    <row r="181" spans="1:13" ht="20.25" thickBot="1">
      <c r="A181" s="108">
        <v>67622739</v>
      </c>
      <c r="B181" s="300">
        <v>8710847860836</v>
      </c>
      <c r="C181" s="438" t="s">
        <v>267</v>
      </c>
      <c r="D181" s="95">
        <v>12</v>
      </c>
      <c r="E181" s="440">
        <v>50</v>
      </c>
      <c r="F181" s="429">
        <v>61.77</v>
      </c>
      <c r="G181" s="430">
        <v>14.7</v>
      </c>
      <c r="H181" s="387">
        <f>KAPAK!$O$3</f>
        <v>5</v>
      </c>
      <c r="I181" s="432">
        <v>0.18</v>
      </c>
      <c r="J181" s="637">
        <f t="shared" si="15"/>
        <v>59.065277010000003</v>
      </c>
      <c r="K181" s="391">
        <f>(J181+(J181*KAPAK!$Q$3))</f>
        <v>73.8315962625</v>
      </c>
      <c r="L181" s="85" t="str">
        <f t="shared" si="17"/>
        <v>FİYAT DEĞİŞİKLİĞİ</v>
      </c>
      <c r="M181" s="77">
        <v>26.982156119999996</v>
      </c>
    </row>
    <row r="182" spans="1:13" ht="20.25" thickBot="1">
      <c r="A182" s="108">
        <v>67622726</v>
      </c>
      <c r="B182" s="300">
        <v>8710847860829</v>
      </c>
      <c r="C182" s="438" t="s">
        <v>209</v>
      </c>
      <c r="D182" s="95">
        <v>12</v>
      </c>
      <c r="E182" s="440">
        <v>50</v>
      </c>
      <c r="F182" s="429">
        <v>61.77</v>
      </c>
      <c r="G182" s="430">
        <v>14.7</v>
      </c>
      <c r="H182" s="387">
        <f>KAPAK!$O$3</f>
        <v>5</v>
      </c>
      <c r="I182" s="432">
        <v>0.18</v>
      </c>
      <c r="J182" s="637">
        <f t="shared" si="15"/>
        <v>59.065277010000003</v>
      </c>
      <c r="K182" s="391">
        <f>(J182+(J182*KAPAK!$Q$3))</f>
        <v>73.8315962625</v>
      </c>
      <c r="L182" s="85" t="str">
        <f t="shared" si="17"/>
        <v>FİYAT DEĞİŞİKLİĞİ</v>
      </c>
      <c r="M182" s="77">
        <v>26.982156119999996</v>
      </c>
    </row>
    <row r="183" spans="1:13" ht="20.25" thickBot="1">
      <c r="A183" s="64">
        <v>68190631</v>
      </c>
      <c r="B183" s="65">
        <v>59082521</v>
      </c>
      <c r="C183" s="435" t="s">
        <v>777</v>
      </c>
      <c r="D183" s="96">
        <v>12</v>
      </c>
      <c r="E183" s="436">
        <v>50</v>
      </c>
      <c r="F183" s="429">
        <v>61.77</v>
      </c>
      <c r="G183" s="430">
        <v>14.7</v>
      </c>
      <c r="H183" s="387">
        <f>KAPAK!$O$3</f>
        <v>5</v>
      </c>
      <c r="I183" s="437">
        <v>0.18</v>
      </c>
      <c r="J183" s="639">
        <f t="shared" si="15"/>
        <v>59.065277010000003</v>
      </c>
      <c r="K183" s="389">
        <f>(J183+(J183*KAPAK!$Q$3))</f>
        <v>73.8315962625</v>
      </c>
      <c r="L183" s="85" t="str">
        <f t="shared" si="17"/>
        <v>FİYAT DEĞİŞİKLİĞİ</v>
      </c>
      <c r="M183" s="77">
        <v>26.982156119999996</v>
      </c>
    </row>
    <row r="184" spans="1:13" s="25" customFormat="1" ht="20.25" thickBot="1">
      <c r="A184" s="122">
        <v>67785971</v>
      </c>
      <c r="B184" s="264">
        <v>8690637875922</v>
      </c>
      <c r="C184" s="425" t="s">
        <v>172</v>
      </c>
      <c r="D184" s="102">
        <v>12</v>
      </c>
      <c r="E184" s="527">
        <v>50</v>
      </c>
      <c r="F184" s="492">
        <v>79.959999999999994</v>
      </c>
      <c r="G184" s="430">
        <v>6.3</v>
      </c>
      <c r="H184" s="387">
        <f>KAPAK!$O$3</f>
        <v>5</v>
      </c>
      <c r="I184" s="516">
        <v>0.18</v>
      </c>
      <c r="J184" s="655">
        <f t="shared" si="15"/>
        <v>83.988144919999982</v>
      </c>
      <c r="K184" s="408">
        <f>(J184+(J184*KAPAK!$Q$3))</f>
        <v>104.98518114999997</v>
      </c>
      <c r="L184" s="85" t="str">
        <f t="shared" si="17"/>
        <v>FİYAT DEĞİŞİKLİĞİ</v>
      </c>
      <c r="M184" s="77">
        <v>26.982156119999996</v>
      </c>
    </row>
    <row r="185" spans="1:13" s="25" customFormat="1" ht="20.25" thickBot="1">
      <c r="A185" s="114">
        <v>67786104</v>
      </c>
      <c r="B185" s="124">
        <v>8690637875700</v>
      </c>
      <c r="C185" s="392" t="s">
        <v>269</v>
      </c>
      <c r="D185" s="93">
        <v>12</v>
      </c>
      <c r="E185" s="428">
        <v>50</v>
      </c>
      <c r="F185" s="492">
        <v>79.959999999999994</v>
      </c>
      <c r="G185" s="430">
        <v>6.3</v>
      </c>
      <c r="H185" s="387">
        <f>KAPAK!$O$3</f>
        <v>5</v>
      </c>
      <c r="I185" s="432">
        <v>0.18</v>
      </c>
      <c r="J185" s="637">
        <f t="shared" si="15"/>
        <v>83.988144919999982</v>
      </c>
      <c r="K185" s="391">
        <f>(J185+(J185*KAPAK!$Q$3))</f>
        <v>104.98518114999997</v>
      </c>
      <c r="L185" s="85" t="str">
        <f t="shared" si="17"/>
        <v>FİYAT DEĞİŞİKLİĞİ</v>
      </c>
      <c r="M185" s="77">
        <v>26.982156119999996</v>
      </c>
    </row>
    <row r="186" spans="1:13" s="25" customFormat="1" ht="20.25" thickBot="1">
      <c r="A186" s="62">
        <v>69583635</v>
      </c>
      <c r="B186" s="63">
        <v>8683130033876</v>
      </c>
      <c r="C186" s="94" t="s">
        <v>774</v>
      </c>
      <c r="D186" s="95">
        <v>12</v>
      </c>
      <c r="E186" s="440">
        <v>50</v>
      </c>
      <c r="F186" s="492">
        <v>79.959999999999994</v>
      </c>
      <c r="G186" s="430">
        <v>6.3</v>
      </c>
      <c r="H186" s="387">
        <f>KAPAK!$O$3</f>
        <v>5</v>
      </c>
      <c r="I186" s="432">
        <v>0.18</v>
      </c>
      <c r="J186" s="637">
        <f t="shared" si="15"/>
        <v>83.988144919999982</v>
      </c>
      <c r="K186" s="391">
        <f>(J186+(J186*KAPAK!$Q$3))</f>
        <v>104.98518114999997</v>
      </c>
      <c r="L186" s="85" t="str">
        <f t="shared" si="17"/>
        <v>FİYAT DEĞİŞİKLİĞİ</v>
      </c>
      <c r="M186" s="77">
        <v>27.435847240000001</v>
      </c>
    </row>
    <row r="187" spans="1:13" s="25" customFormat="1" ht="20.25" thickBot="1">
      <c r="A187" s="64">
        <v>69583633</v>
      </c>
      <c r="B187" s="65">
        <v>8683130033890</v>
      </c>
      <c r="C187" s="384" t="s">
        <v>778</v>
      </c>
      <c r="D187" s="96">
        <v>12</v>
      </c>
      <c r="E187" s="436">
        <v>50</v>
      </c>
      <c r="F187" s="492">
        <v>79.959999999999994</v>
      </c>
      <c r="G187" s="430">
        <v>6.3</v>
      </c>
      <c r="H187" s="387">
        <f>KAPAK!$O$3</f>
        <v>5</v>
      </c>
      <c r="I187" s="437">
        <v>0.18</v>
      </c>
      <c r="J187" s="639">
        <f t="shared" si="15"/>
        <v>83.988144919999982</v>
      </c>
      <c r="K187" s="389">
        <f>(J187+(J187*KAPAK!$Q$3))</f>
        <v>104.98518114999997</v>
      </c>
      <c r="L187" s="85" t="str">
        <f t="shared" si="17"/>
        <v>FİYAT DEĞİŞİKLİĞİ</v>
      </c>
      <c r="M187" s="77">
        <v>27.435847240000001</v>
      </c>
    </row>
    <row r="188" spans="1:13" s="25" customFormat="1" ht="20.25" thickBot="1">
      <c r="A188" s="114">
        <v>69583627</v>
      </c>
      <c r="B188" s="124">
        <v>8683130033951</v>
      </c>
      <c r="C188" s="392" t="s">
        <v>775</v>
      </c>
      <c r="D188" s="93">
        <v>12</v>
      </c>
      <c r="E188" s="428">
        <v>50</v>
      </c>
      <c r="F188" s="492">
        <v>79.959999999999994</v>
      </c>
      <c r="G188" s="430">
        <v>6.3</v>
      </c>
      <c r="H188" s="387">
        <f>KAPAK!$O$3</f>
        <v>5</v>
      </c>
      <c r="I188" s="431">
        <v>0.18</v>
      </c>
      <c r="J188" s="636">
        <f t="shared" si="15"/>
        <v>83.988144919999982</v>
      </c>
      <c r="K188" s="412">
        <f>(J188+(J188*KAPAK!$Q$3))</f>
        <v>104.98518114999997</v>
      </c>
      <c r="L188" s="85" t="str">
        <f t="shared" si="17"/>
        <v>FİYAT DEĞİŞİKLİĞİ</v>
      </c>
      <c r="M188" s="77">
        <v>27.435847240000001</v>
      </c>
    </row>
    <row r="189" spans="1:13" s="25" customFormat="1" ht="20.25" thickBot="1">
      <c r="A189" s="60">
        <v>68604477</v>
      </c>
      <c r="B189" s="61">
        <v>8690637875922</v>
      </c>
      <c r="C189" s="392" t="s">
        <v>781</v>
      </c>
      <c r="D189" s="93">
        <v>12</v>
      </c>
      <c r="E189" s="428">
        <v>50</v>
      </c>
      <c r="F189" s="492">
        <v>79.959999999999994</v>
      </c>
      <c r="G189" s="430">
        <v>6.3</v>
      </c>
      <c r="H189" s="387">
        <f>KAPAK!$O$3</f>
        <v>5</v>
      </c>
      <c r="I189" s="431">
        <v>0.18</v>
      </c>
      <c r="J189" s="636">
        <f t="shared" si="15"/>
        <v>83.988144919999982</v>
      </c>
      <c r="K189" s="412">
        <f>(J189+(J189*KAPAK!$Q$3))</f>
        <v>104.98518114999997</v>
      </c>
      <c r="L189" s="85" t="str">
        <f t="shared" si="17"/>
        <v>FİYAT DEĞİŞİKLİĞİ</v>
      </c>
      <c r="M189" s="77">
        <v>27.435847240000001</v>
      </c>
    </row>
    <row r="190" spans="1:13" s="25" customFormat="1" ht="20.25" thickBot="1">
      <c r="A190" s="62">
        <v>69583631</v>
      </c>
      <c r="B190" s="61">
        <v>8683130033920</v>
      </c>
      <c r="C190" s="94" t="s">
        <v>779</v>
      </c>
      <c r="D190" s="95">
        <v>12</v>
      </c>
      <c r="E190" s="440">
        <v>50</v>
      </c>
      <c r="F190" s="492">
        <v>79.959999999999994</v>
      </c>
      <c r="G190" s="430">
        <v>6.3</v>
      </c>
      <c r="H190" s="387">
        <f>KAPAK!$O$3</f>
        <v>5</v>
      </c>
      <c r="I190" s="432">
        <v>0.18</v>
      </c>
      <c r="J190" s="637">
        <f t="shared" si="15"/>
        <v>83.988144919999982</v>
      </c>
      <c r="K190" s="391">
        <f>(J190+(J190*KAPAK!$Q$3))</f>
        <v>104.98518114999997</v>
      </c>
      <c r="L190" s="85" t="str">
        <f t="shared" si="17"/>
        <v>FİYAT DEĞİŞİKLİĞİ</v>
      </c>
      <c r="M190" s="77">
        <v>27.435847240000001</v>
      </c>
    </row>
    <row r="191" spans="1:13" s="25" customFormat="1" ht="20.25" thickBot="1">
      <c r="A191" s="62">
        <v>69583629</v>
      </c>
      <c r="B191" s="61">
        <v>8683130033937</v>
      </c>
      <c r="C191" s="94" t="s">
        <v>780</v>
      </c>
      <c r="D191" s="95">
        <v>12</v>
      </c>
      <c r="E191" s="440">
        <v>50</v>
      </c>
      <c r="F191" s="492">
        <v>79.959999999999994</v>
      </c>
      <c r="G191" s="430">
        <v>6.3</v>
      </c>
      <c r="H191" s="387">
        <f>KAPAK!$O$3</f>
        <v>5</v>
      </c>
      <c r="I191" s="432">
        <v>0.18</v>
      </c>
      <c r="J191" s="637">
        <f t="shared" si="15"/>
        <v>83.988144919999982</v>
      </c>
      <c r="K191" s="391">
        <f>(J191+(J191*KAPAK!$Q$3))</f>
        <v>104.98518114999997</v>
      </c>
      <c r="L191" s="85" t="str">
        <f t="shared" si="17"/>
        <v>FİYAT DEĞİŞİKLİĞİ</v>
      </c>
      <c r="M191" s="77">
        <v>27.435847240000001</v>
      </c>
    </row>
    <row r="192" spans="1:13" s="25" customFormat="1" ht="20.25" thickBot="1">
      <c r="A192" s="131">
        <v>67804878</v>
      </c>
      <c r="B192" s="132">
        <v>8690637921643</v>
      </c>
      <c r="C192" s="421" t="s">
        <v>268</v>
      </c>
      <c r="D192" s="422">
        <v>12</v>
      </c>
      <c r="E192" s="481">
        <v>50</v>
      </c>
      <c r="F192" s="492">
        <v>79.959999999999994</v>
      </c>
      <c r="G192" s="430">
        <v>6.3</v>
      </c>
      <c r="H192" s="387">
        <f>KAPAK!$O$3</f>
        <v>5</v>
      </c>
      <c r="I192" s="444">
        <v>0.18</v>
      </c>
      <c r="J192" s="640">
        <f t="shared" si="15"/>
        <v>83.988144919999982</v>
      </c>
      <c r="K192" s="424">
        <f>(J192+(J192*KAPAK!$Q$3))</f>
        <v>104.98518114999997</v>
      </c>
      <c r="L192" s="85" t="str">
        <f t="shared" si="17"/>
        <v>FİYAT DEĞİŞİKLİĞİ</v>
      </c>
      <c r="M192" s="77">
        <v>27.435847240000001</v>
      </c>
    </row>
    <row r="193" spans="1:13" s="25" customFormat="1" ht="20.25" thickBot="1">
      <c r="A193" s="183">
        <v>67630824</v>
      </c>
      <c r="B193" s="300">
        <v>8690637628856</v>
      </c>
      <c r="C193" s="482" t="s">
        <v>119</v>
      </c>
      <c r="D193" s="483">
        <v>12</v>
      </c>
      <c r="E193" s="484">
        <v>150</v>
      </c>
      <c r="F193" s="429">
        <v>71.23</v>
      </c>
      <c r="G193" s="430">
        <v>7</v>
      </c>
      <c r="H193" s="387">
        <f>KAPAK!$O$3</f>
        <v>5</v>
      </c>
      <c r="I193" s="485">
        <v>0.18</v>
      </c>
      <c r="J193" s="657">
        <f t="shared" si="15"/>
        <v>74.259411899999989</v>
      </c>
      <c r="K193" s="465">
        <f>(J193+(J193*KAPAK!$Q$3))</f>
        <v>92.824264874999983</v>
      </c>
      <c r="L193" s="85" t="str">
        <f t="shared" si="17"/>
        <v>FİYAT DEĞİŞİKLİĞİ</v>
      </c>
      <c r="M193" s="77">
        <v>27.435847240000001</v>
      </c>
    </row>
    <row r="194" spans="1:13" s="25" customFormat="1" ht="20.25" thickBot="1">
      <c r="A194" s="108">
        <v>67630823</v>
      </c>
      <c r="B194" s="300">
        <v>8690637628887</v>
      </c>
      <c r="C194" s="491" t="s">
        <v>120</v>
      </c>
      <c r="D194" s="95">
        <v>12</v>
      </c>
      <c r="E194" s="440">
        <v>150</v>
      </c>
      <c r="F194" s="429">
        <v>71.23</v>
      </c>
      <c r="G194" s="430">
        <v>7</v>
      </c>
      <c r="H194" s="387">
        <f>KAPAK!$O$3</f>
        <v>5</v>
      </c>
      <c r="I194" s="432">
        <v>0.18</v>
      </c>
      <c r="J194" s="637">
        <f t="shared" si="15"/>
        <v>74.259411899999989</v>
      </c>
      <c r="K194" s="391">
        <f>(J194+(J194*KAPAK!$Q$3))</f>
        <v>92.824264874999983</v>
      </c>
      <c r="L194" s="85" t="str">
        <f t="shared" si="17"/>
        <v>FİYAT DEĞİŞİKLİĞİ</v>
      </c>
      <c r="M194" s="77">
        <v>27.435847240000001</v>
      </c>
    </row>
    <row r="195" spans="1:13" s="25" customFormat="1" ht="20.25" thickBot="1">
      <c r="A195" s="108">
        <v>68144346</v>
      </c>
      <c r="B195" s="300">
        <v>8690637943539</v>
      </c>
      <c r="C195" s="491" t="s">
        <v>244</v>
      </c>
      <c r="D195" s="93">
        <v>12</v>
      </c>
      <c r="E195" s="428">
        <v>150</v>
      </c>
      <c r="F195" s="429">
        <v>71.23</v>
      </c>
      <c r="G195" s="430">
        <v>7</v>
      </c>
      <c r="H195" s="387">
        <f>KAPAK!$O$3</f>
        <v>5</v>
      </c>
      <c r="I195" s="432">
        <v>0.18</v>
      </c>
      <c r="J195" s="637">
        <f t="shared" si="15"/>
        <v>74.259411899999989</v>
      </c>
      <c r="K195" s="391">
        <f>(J195+(J195*KAPAK!$Q$3))</f>
        <v>92.824264874999983</v>
      </c>
      <c r="L195" s="85" t="str">
        <f t="shared" si="17"/>
        <v>FİYAT DEĞİŞİKLİĞİ</v>
      </c>
      <c r="M195" s="77">
        <v>27.991930499999999</v>
      </c>
    </row>
    <row r="196" spans="1:13" s="25" customFormat="1" ht="20.25" thickBot="1">
      <c r="A196" s="104">
        <v>68504877</v>
      </c>
      <c r="B196" s="300">
        <v>8690637983665</v>
      </c>
      <c r="C196" s="518" t="s">
        <v>313</v>
      </c>
      <c r="D196" s="93">
        <v>12</v>
      </c>
      <c r="E196" s="428">
        <v>150</v>
      </c>
      <c r="F196" s="429">
        <v>71.23</v>
      </c>
      <c r="G196" s="430">
        <v>7</v>
      </c>
      <c r="H196" s="387">
        <f>KAPAK!$O$3</f>
        <v>5</v>
      </c>
      <c r="I196" s="432">
        <v>0.18</v>
      </c>
      <c r="J196" s="637">
        <f t="shared" si="15"/>
        <v>74.259411899999989</v>
      </c>
      <c r="K196" s="391">
        <f>(J196+(J196*KAPAK!$Q$3))</f>
        <v>92.824264874999983</v>
      </c>
      <c r="L196" s="85" t="str">
        <f t="shared" si="17"/>
        <v>FİYAT DEĞİŞİKLİĞİ</v>
      </c>
      <c r="M196" s="77">
        <v>27.991930499999999</v>
      </c>
    </row>
    <row r="197" spans="1:13" ht="20.25" thickBot="1">
      <c r="A197" s="104">
        <v>68816723</v>
      </c>
      <c r="B197" s="300">
        <v>8683130015933</v>
      </c>
      <c r="C197" s="427" t="s">
        <v>641</v>
      </c>
      <c r="D197" s="93">
        <v>6</v>
      </c>
      <c r="E197" s="428">
        <v>52</v>
      </c>
      <c r="F197" s="429">
        <v>71.23</v>
      </c>
      <c r="G197" s="430">
        <v>15.3</v>
      </c>
      <c r="H197" s="387">
        <f>KAPAK!$O$3</f>
        <v>5</v>
      </c>
      <c r="I197" s="431">
        <v>0.18</v>
      </c>
      <c r="J197" s="636">
        <f t="shared" si="15"/>
        <v>67.631959010000003</v>
      </c>
      <c r="K197" s="412">
        <f>(J197+(J197*KAPAK!$Q$3))</f>
        <v>84.539948762500003</v>
      </c>
      <c r="L197" s="85" t="str">
        <f t="shared" ref="L197" si="18">IF(J197=M197,"","FİYAT DEĞİŞİKLİĞİ")</f>
        <v>FİYAT DEĞİŞİKLİĞİ</v>
      </c>
      <c r="M197" s="77">
        <v>28.752977399999999</v>
      </c>
    </row>
    <row r="198" spans="1:13" ht="20.25" thickBot="1">
      <c r="A198" s="104">
        <v>68710670</v>
      </c>
      <c r="B198" s="300">
        <v>8720181046612</v>
      </c>
      <c r="C198" s="427" t="s">
        <v>210</v>
      </c>
      <c r="D198" s="93">
        <v>6</v>
      </c>
      <c r="E198" s="428">
        <v>50</v>
      </c>
      <c r="F198" s="429">
        <v>71.23</v>
      </c>
      <c r="G198" s="430">
        <v>15.3</v>
      </c>
      <c r="H198" s="387">
        <f>KAPAK!$O$3</f>
        <v>5</v>
      </c>
      <c r="I198" s="432">
        <v>0.18</v>
      </c>
      <c r="J198" s="637">
        <f t="shared" si="15"/>
        <v>67.631959010000003</v>
      </c>
      <c r="K198" s="391">
        <f>(J198+(J198*KAPAK!$Q$3))</f>
        <v>84.539948762500003</v>
      </c>
      <c r="L198" s="85"/>
      <c r="M198" s="77"/>
    </row>
    <row r="199" spans="1:13" ht="20.25" thickBot="1">
      <c r="A199" s="60">
        <v>69583637</v>
      </c>
      <c r="B199" s="61">
        <v>8683130033852</v>
      </c>
      <c r="C199" s="427" t="s">
        <v>1751</v>
      </c>
      <c r="D199" s="93">
        <v>6</v>
      </c>
      <c r="E199" s="428">
        <v>40</v>
      </c>
      <c r="F199" s="429">
        <v>79.959999999999994</v>
      </c>
      <c r="G199" s="430">
        <v>7</v>
      </c>
      <c r="H199" s="387">
        <f>KAPAK!$O$3</f>
        <v>5</v>
      </c>
      <c r="I199" s="432">
        <v>0.18</v>
      </c>
      <c r="J199" s="637">
        <f t="shared" si="15"/>
        <v>83.36069879999998</v>
      </c>
      <c r="K199" s="391">
        <f>(J199+(J199*KAPAK!$Q$3))</f>
        <v>104.20087349999997</v>
      </c>
      <c r="L199" s="85"/>
      <c r="M199" s="77"/>
    </row>
    <row r="200" spans="1:13" s="25" customFormat="1" ht="20.25" thickBot="1">
      <c r="A200" s="184">
        <v>68480224</v>
      </c>
      <c r="B200" s="300">
        <v>8690637981494</v>
      </c>
      <c r="C200" s="427" t="s">
        <v>126</v>
      </c>
      <c r="D200" s="528">
        <v>24</v>
      </c>
      <c r="E200" s="528">
        <v>150</v>
      </c>
      <c r="F200" s="429">
        <v>67.59</v>
      </c>
      <c r="G200" s="430">
        <v>11.65</v>
      </c>
      <c r="H200" s="387">
        <f>KAPAK!$O$3</f>
        <v>5</v>
      </c>
      <c r="I200" s="449">
        <v>0.18</v>
      </c>
      <c r="J200" s="642">
        <f t="shared" si="15"/>
        <v>66.941372565000009</v>
      </c>
      <c r="K200" s="420">
        <f>(J200+(J200*KAPAK!$Q$3))</f>
        <v>83.676715706250008</v>
      </c>
      <c r="L200" s="85" t="str">
        <f>IF(J200=M200,"","FİYAT DEĞİŞİKLİĞİ")</f>
        <v>FİYAT DEĞİŞİKLİĞİ</v>
      </c>
      <c r="M200" s="77">
        <v>28.217671875000001</v>
      </c>
    </row>
    <row r="201" spans="1:13" s="25" customFormat="1" ht="20.25" thickBot="1">
      <c r="A201" s="184">
        <v>68787506</v>
      </c>
      <c r="B201" s="300">
        <v>8683130012031</v>
      </c>
      <c r="C201" s="427" t="s">
        <v>642</v>
      </c>
      <c r="D201" s="528">
        <v>24</v>
      </c>
      <c r="E201" s="528">
        <v>150</v>
      </c>
      <c r="F201" s="429">
        <v>67.59</v>
      </c>
      <c r="G201" s="430">
        <v>11.65</v>
      </c>
      <c r="H201" s="387">
        <f>KAPAK!$O$3</f>
        <v>5</v>
      </c>
      <c r="I201" s="449">
        <v>0.18</v>
      </c>
      <c r="J201" s="642">
        <f t="shared" si="15"/>
        <v>66.941372565000009</v>
      </c>
      <c r="K201" s="420">
        <f>(J201+(J201*KAPAK!$Q$3))</f>
        <v>83.676715706250008</v>
      </c>
      <c r="L201" s="85"/>
      <c r="M201" s="77"/>
    </row>
    <row r="202" spans="1:13" s="25" customFormat="1" ht="20.25" thickBot="1">
      <c r="A202" s="185">
        <v>68480209</v>
      </c>
      <c r="B202" s="300">
        <v>8690637981524</v>
      </c>
      <c r="C202" s="438" t="s">
        <v>125</v>
      </c>
      <c r="D202" s="529">
        <v>24</v>
      </c>
      <c r="E202" s="529">
        <v>150</v>
      </c>
      <c r="F202" s="429">
        <v>67.59</v>
      </c>
      <c r="G202" s="430">
        <v>11.65</v>
      </c>
      <c r="H202" s="387">
        <f>KAPAK!$O$3</f>
        <v>5</v>
      </c>
      <c r="I202" s="449">
        <v>0.18</v>
      </c>
      <c r="J202" s="642">
        <f t="shared" si="15"/>
        <v>66.941372565000009</v>
      </c>
      <c r="K202" s="420">
        <f>(J202+(J202*KAPAK!$Q$3))</f>
        <v>83.676715706250008</v>
      </c>
      <c r="L202" s="85" t="str">
        <f t="shared" ref="L202:L209" si="19">IF(J202=M202,"","FİYAT DEĞİŞİKLİĞİ")</f>
        <v>FİYAT DEĞİŞİKLİĞİ</v>
      </c>
      <c r="M202" s="77">
        <v>28.217671875000001</v>
      </c>
    </row>
    <row r="203" spans="1:13" s="25" customFormat="1" ht="20.25" thickBot="1">
      <c r="A203" s="185">
        <v>68480217</v>
      </c>
      <c r="B203" s="300">
        <v>8690637981531</v>
      </c>
      <c r="C203" s="438" t="s">
        <v>127</v>
      </c>
      <c r="D203" s="529">
        <v>24</v>
      </c>
      <c r="E203" s="529">
        <v>150</v>
      </c>
      <c r="F203" s="429">
        <v>67.59</v>
      </c>
      <c r="G203" s="430">
        <v>11.65</v>
      </c>
      <c r="H203" s="387">
        <f>KAPAK!$O$3</f>
        <v>5</v>
      </c>
      <c r="I203" s="449">
        <v>0.18</v>
      </c>
      <c r="J203" s="642">
        <f t="shared" si="15"/>
        <v>66.941372565000009</v>
      </c>
      <c r="K203" s="420">
        <f>(J203+(J203*KAPAK!$Q$3))</f>
        <v>83.676715706250008</v>
      </c>
      <c r="L203" s="85" t="str">
        <f t="shared" si="19"/>
        <v>FİYAT DEĞİŞİKLİĞİ</v>
      </c>
      <c r="M203" s="77">
        <v>28.217671875000001</v>
      </c>
    </row>
    <row r="204" spans="1:13" s="25" customFormat="1" ht="20.25" thickBot="1">
      <c r="A204" s="185">
        <v>68480226</v>
      </c>
      <c r="B204" s="300">
        <v>8690637981487</v>
      </c>
      <c r="C204" s="466" t="s">
        <v>161</v>
      </c>
      <c r="D204" s="529">
        <v>24</v>
      </c>
      <c r="E204" s="529">
        <v>150</v>
      </c>
      <c r="F204" s="429">
        <v>67.59</v>
      </c>
      <c r="G204" s="430">
        <v>11.65</v>
      </c>
      <c r="H204" s="387">
        <f>KAPAK!$O$3</f>
        <v>5</v>
      </c>
      <c r="I204" s="449">
        <v>0.18</v>
      </c>
      <c r="J204" s="642">
        <f t="shared" si="15"/>
        <v>66.941372565000009</v>
      </c>
      <c r="K204" s="420">
        <f>(J204+(J204*KAPAK!$Q$3))</f>
        <v>83.676715706250008</v>
      </c>
      <c r="L204" s="85" t="str">
        <f t="shared" si="19"/>
        <v>FİYAT DEĞİŞİKLİĞİ</v>
      </c>
      <c r="M204" s="77">
        <v>28.217671875000001</v>
      </c>
    </row>
    <row r="205" spans="1:13" s="25" customFormat="1" ht="20.25" thickBot="1">
      <c r="A205" s="129">
        <v>68480219</v>
      </c>
      <c r="B205" s="124">
        <v>8690637981500</v>
      </c>
      <c r="C205" s="530" t="s">
        <v>243</v>
      </c>
      <c r="D205" s="529">
        <v>24</v>
      </c>
      <c r="E205" s="529">
        <v>150</v>
      </c>
      <c r="F205" s="429">
        <v>67.59</v>
      </c>
      <c r="G205" s="430">
        <v>11.65</v>
      </c>
      <c r="H205" s="387">
        <f>KAPAK!$O$3</f>
        <v>5</v>
      </c>
      <c r="I205" s="449">
        <v>0.18</v>
      </c>
      <c r="J205" s="642">
        <f t="shared" ref="J205:J214" si="20">(((F205-F205*G205%)-((F205-F205*G205%)*H205%)))*(1+I205)</f>
        <v>66.941372565000009</v>
      </c>
      <c r="K205" s="420">
        <f>(J205+(J205*KAPAK!$Q$3))</f>
        <v>83.676715706250008</v>
      </c>
      <c r="L205" s="85" t="str">
        <f t="shared" si="19"/>
        <v>FİYAT DEĞİŞİKLİĞİ</v>
      </c>
      <c r="M205" s="77">
        <v>28.217671875000001</v>
      </c>
    </row>
    <row r="206" spans="1:13" s="25" customFormat="1" ht="20.25" thickBot="1">
      <c r="A206" s="185">
        <v>68480228</v>
      </c>
      <c r="B206" s="300">
        <v>8690637981517</v>
      </c>
      <c r="C206" s="531" t="s">
        <v>318</v>
      </c>
      <c r="D206" s="529">
        <v>24</v>
      </c>
      <c r="E206" s="529">
        <v>150</v>
      </c>
      <c r="F206" s="429">
        <v>67.59</v>
      </c>
      <c r="G206" s="430">
        <v>11.65</v>
      </c>
      <c r="H206" s="387">
        <f>KAPAK!$O$3</f>
        <v>5</v>
      </c>
      <c r="I206" s="449">
        <v>0.18</v>
      </c>
      <c r="J206" s="642">
        <f t="shared" si="20"/>
        <v>66.941372565000009</v>
      </c>
      <c r="K206" s="420">
        <f>(J206+(J206*KAPAK!$Q$3))</f>
        <v>83.676715706250008</v>
      </c>
      <c r="L206" s="85" t="str">
        <f t="shared" si="19"/>
        <v>FİYAT DEĞİŞİKLİĞİ</v>
      </c>
      <c r="M206" s="77">
        <v>28.217671875000001</v>
      </c>
    </row>
    <row r="207" spans="1:13" s="25" customFormat="1" ht="20.25" thickBot="1">
      <c r="A207" s="190">
        <v>69649126</v>
      </c>
      <c r="B207" s="294">
        <v>8683130038338</v>
      </c>
      <c r="C207" s="531" t="s">
        <v>805</v>
      </c>
      <c r="D207" s="529">
        <v>24</v>
      </c>
      <c r="E207" s="529">
        <v>150</v>
      </c>
      <c r="F207" s="429">
        <v>67.59</v>
      </c>
      <c r="G207" s="430">
        <v>11.65</v>
      </c>
      <c r="H207" s="387">
        <f>KAPAK!$O$3</f>
        <v>5</v>
      </c>
      <c r="I207" s="449">
        <v>0.18</v>
      </c>
      <c r="J207" s="642">
        <f t="shared" si="20"/>
        <v>66.941372565000009</v>
      </c>
      <c r="K207" s="420">
        <f>(J207+(J207*KAPAK!$Q$3))</f>
        <v>83.676715706250008</v>
      </c>
      <c r="L207" s="85" t="str">
        <f t="shared" si="19"/>
        <v>FİYAT DEĞİŞİKLİĞİ</v>
      </c>
      <c r="M207" s="77">
        <v>28.217671875000001</v>
      </c>
    </row>
    <row r="208" spans="1:13" s="25" customFormat="1" ht="20.25" thickBot="1">
      <c r="A208" s="129">
        <v>68480211</v>
      </c>
      <c r="B208" s="158">
        <v>8690637981555</v>
      </c>
      <c r="C208" s="438" t="s">
        <v>123</v>
      </c>
      <c r="D208" s="529">
        <v>24</v>
      </c>
      <c r="E208" s="529">
        <v>150</v>
      </c>
      <c r="F208" s="429">
        <v>67.59</v>
      </c>
      <c r="G208" s="430">
        <v>11.65</v>
      </c>
      <c r="H208" s="387">
        <f>KAPAK!$O$3</f>
        <v>5</v>
      </c>
      <c r="I208" s="449">
        <v>0.18</v>
      </c>
      <c r="J208" s="642">
        <f t="shared" si="20"/>
        <v>66.941372565000009</v>
      </c>
      <c r="K208" s="420">
        <f>(J208+(J208*KAPAK!$Q$3))</f>
        <v>83.676715706250008</v>
      </c>
      <c r="L208" s="85" t="str">
        <f t="shared" si="19"/>
        <v>FİYAT DEĞİŞİKLİĞİ</v>
      </c>
      <c r="M208" s="77">
        <v>28.217671875000001</v>
      </c>
    </row>
    <row r="209" spans="1:13" s="25" customFormat="1" ht="20.25" thickBot="1">
      <c r="A209" s="129">
        <v>68480213</v>
      </c>
      <c r="B209" s="158">
        <v>8690637981562</v>
      </c>
      <c r="C209" s="438" t="s">
        <v>122</v>
      </c>
      <c r="D209" s="529">
        <v>24</v>
      </c>
      <c r="E209" s="529">
        <v>150</v>
      </c>
      <c r="F209" s="429">
        <v>67.59</v>
      </c>
      <c r="G209" s="430">
        <v>11.65</v>
      </c>
      <c r="H209" s="387">
        <f>KAPAK!$O$3</f>
        <v>5</v>
      </c>
      <c r="I209" s="449">
        <v>0.18</v>
      </c>
      <c r="J209" s="642">
        <f t="shared" si="20"/>
        <v>66.941372565000009</v>
      </c>
      <c r="K209" s="420">
        <f>(J209+(J209*KAPAK!$Q$3))</f>
        <v>83.676715706250008</v>
      </c>
      <c r="L209" s="85" t="str">
        <f t="shared" si="19"/>
        <v>FİYAT DEĞİŞİKLİĞİ</v>
      </c>
      <c r="M209" s="77">
        <v>28.217671875000001</v>
      </c>
    </row>
    <row r="210" spans="1:13" s="25" customFormat="1" ht="20.25" thickBot="1">
      <c r="A210" s="185">
        <v>68480215</v>
      </c>
      <c r="B210" s="300">
        <v>8690637981548</v>
      </c>
      <c r="C210" s="438" t="s">
        <v>124</v>
      </c>
      <c r="D210" s="529">
        <v>24</v>
      </c>
      <c r="E210" s="529">
        <v>150</v>
      </c>
      <c r="F210" s="429">
        <v>67.59</v>
      </c>
      <c r="G210" s="430">
        <v>11.65</v>
      </c>
      <c r="H210" s="387">
        <f>KAPAK!$O$3</f>
        <v>5</v>
      </c>
      <c r="I210" s="449">
        <v>0.18</v>
      </c>
      <c r="J210" s="642">
        <f t="shared" si="20"/>
        <v>66.941372565000009</v>
      </c>
      <c r="K210" s="420">
        <f>(J210+(J210*KAPAK!$Q$3))</f>
        <v>83.676715706250008</v>
      </c>
      <c r="L210" s="85" t="str">
        <f t="shared" ref="L210:L214" si="21">IF(J210=M210,"","FİYAT DEĞİŞİKLİĞİ")</f>
        <v>FİYAT DEĞİŞİKLİĞİ</v>
      </c>
      <c r="M210" s="77">
        <v>28.217671875000001</v>
      </c>
    </row>
    <row r="211" spans="1:13" s="25" customFormat="1" ht="20.25" thickBot="1">
      <c r="A211" s="186">
        <v>68480221</v>
      </c>
      <c r="B211" s="300">
        <v>8690637981470</v>
      </c>
      <c r="C211" s="532" t="s">
        <v>162</v>
      </c>
      <c r="D211" s="533">
        <v>24</v>
      </c>
      <c r="E211" s="533">
        <v>150</v>
      </c>
      <c r="F211" s="429">
        <v>67.59</v>
      </c>
      <c r="G211" s="430">
        <v>11.65</v>
      </c>
      <c r="H211" s="387">
        <f>KAPAK!$O$3</f>
        <v>5</v>
      </c>
      <c r="I211" s="437">
        <v>0.18</v>
      </c>
      <c r="J211" s="639">
        <f t="shared" si="20"/>
        <v>66.941372565000009</v>
      </c>
      <c r="K211" s="389">
        <f>(J211+(J211*KAPAK!$Q$3))</f>
        <v>83.676715706250008</v>
      </c>
      <c r="L211" s="85" t="str">
        <f t="shared" si="21"/>
        <v>FİYAT DEĞİŞİKLİĞİ</v>
      </c>
      <c r="M211" s="77">
        <v>28.217671875000001</v>
      </c>
    </row>
    <row r="212" spans="1:13" s="25" customFormat="1" ht="20.25" thickBot="1">
      <c r="A212" s="184">
        <v>68580918</v>
      </c>
      <c r="B212" s="300">
        <v>59086598</v>
      </c>
      <c r="C212" s="534" t="s">
        <v>319</v>
      </c>
      <c r="D212" s="528">
        <v>6</v>
      </c>
      <c r="E212" s="528">
        <v>54</v>
      </c>
      <c r="F212" s="429">
        <v>79.959999999999994</v>
      </c>
      <c r="G212" s="430">
        <v>6.25</v>
      </c>
      <c r="H212" s="387">
        <f>KAPAK!$O$3</f>
        <v>5</v>
      </c>
      <c r="I212" s="434">
        <v>0.18</v>
      </c>
      <c r="J212" s="638">
        <f t="shared" si="20"/>
        <v>84.032962499999982</v>
      </c>
      <c r="K212" s="398">
        <f>(J212+(J212*KAPAK!$Q$3))</f>
        <v>105.04120312499998</v>
      </c>
      <c r="L212" s="85" t="str">
        <f t="shared" si="21"/>
        <v>FİYAT DEĞİŞİKLİĞİ</v>
      </c>
      <c r="M212" s="77">
        <v>28.217671875000001</v>
      </c>
    </row>
    <row r="213" spans="1:13" s="25" customFormat="1" ht="20.25" thickBot="1">
      <c r="A213" s="185">
        <v>68580926</v>
      </c>
      <c r="B213" s="300">
        <v>59086604</v>
      </c>
      <c r="C213" s="531" t="s">
        <v>320</v>
      </c>
      <c r="D213" s="529">
        <v>6</v>
      </c>
      <c r="E213" s="529">
        <v>54</v>
      </c>
      <c r="F213" s="429">
        <v>79.959999999999994</v>
      </c>
      <c r="G213" s="430">
        <v>6.25</v>
      </c>
      <c r="H213" s="387">
        <f>KAPAK!$O$3</f>
        <v>5</v>
      </c>
      <c r="I213" s="449">
        <v>0.18</v>
      </c>
      <c r="J213" s="642">
        <f t="shared" si="20"/>
        <v>84.032962499999982</v>
      </c>
      <c r="K213" s="420">
        <f>(J213+(J213*KAPAK!$Q$3))</f>
        <v>105.04120312499998</v>
      </c>
      <c r="L213" s="85" t="str">
        <f t="shared" si="21"/>
        <v>FİYAT DEĞİŞİKLİĞİ</v>
      </c>
      <c r="M213" s="77">
        <v>28.217671875000001</v>
      </c>
    </row>
    <row r="214" spans="1:13" s="25" customFormat="1" ht="20.25" thickBot="1">
      <c r="A214" s="186">
        <v>68580921</v>
      </c>
      <c r="B214" s="300">
        <v>59086611</v>
      </c>
      <c r="C214" s="532" t="s">
        <v>321</v>
      </c>
      <c r="D214" s="533">
        <v>6</v>
      </c>
      <c r="E214" s="533">
        <v>54</v>
      </c>
      <c r="F214" s="429">
        <v>79.959999999999994</v>
      </c>
      <c r="G214" s="430">
        <v>6.25</v>
      </c>
      <c r="H214" s="387">
        <f>KAPAK!$O$3</f>
        <v>5</v>
      </c>
      <c r="I214" s="437">
        <v>0.18</v>
      </c>
      <c r="J214" s="639">
        <f t="shared" si="20"/>
        <v>84.032962499999982</v>
      </c>
      <c r="K214" s="389">
        <f>(J214+(J214*KAPAK!$Q$3))</f>
        <v>105.04120312499998</v>
      </c>
      <c r="L214" s="85" t="str">
        <f t="shared" si="21"/>
        <v>FİYAT DEĞİŞİKLİĞİ</v>
      </c>
      <c r="M214" s="77">
        <v>28.217671875000001</v>
      </c>
    </row>
    <row r="215" spans="1:13">
      <c r="M215" s="77">
        <v>22.868400000000001</v>
      </c>
    </row>
    <row r="216" spans="1:13">
      <c r="F216" s="11"/>
      <c r="M216" s="77">
        <v>22.868400000000001</v>
      </c>
    </row>
    <row r="217" spans="1:13">
      <c r="M217" s="74">
        <v>22.868400000000001</v>
      </c>
    </row>
    <row r="218" spans="1:13">
      <c r="M218" s="74">
        <v>22.868400000000001</v>
      </c>
    </row>
    <row r="219" spans="1:13" hidden="1"/>
  </sheetData>
  <autoFilter ref="A2:M218" xr:uid="{00000000-0001-0000-0300-000000000000}"/>
  <phoneticPr fontId="17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99D6-5E54-41A7-9C29-CC4E24ACCF3E}">
  <dimension ref="A2:K4"/>
  <sheetViews>
    <sheetView topLeftCell="B1" workbookViewId="0">
      <selection activeCell="A2" sqref="A2:K4"/>
    </sheetView>
  </sheetViews>
  <sheetFormatPr defaultRowHeight="12.75"/>
  <cols>
    <col min="1" max="1" width="11.85546875" bestFit="1" customWidth="1"/>
    <col min="2" max="2" width="18.85546875" bestFit="1" customWidth="1"/>
    <col min="3" max="3" width="54.28515625" bestFit="1" customWidth="1"/>
    <col min="4" max="4" width="7" bestFit="1" customWidth="1"/>
    <col min="5" max="5" width="5.140625" bestFit="1" customWidth="1"/>
    <col min="6" max="6" width="12.140625" bestFit="1" customWidth="1"/>
    <col min="7" max="7" width="22.42578125" bestFit="1" customWidth="1"/>
    <col min="8" max="8" width="19.85546875" bestFit="1" customWidth="1"/>
    <col min="9" max="9" width="5.42578125" bestFit="1" customWidth="1"/>
    <col min="10" max="10" width="9.42578125" bestFit="1" customWidth="1"/>
    <col min="11" max="11" width="8" bestFit="1" customWidth="1"/>
  </cols>
  <sheetData>
    <row r="2" spans="1:11" ht="19.5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7</v>
      </c>
      <c r="K2" s="14" t="s">
        <v>17</v>
      </c>
    </row>
    <row r="3" spans="1:11" ht="20.25" thickBot="1">
      <c r="A3" s="632">
        <v>69609558</v>
      </c>
      <c r="B3" s="136">
        <v>8683130036082</v>
      </c>
      <c r="C3" s="633" t="s">
        <v>1754</v>
      </c>
      <c r="D3" s="93">
        <v>12</v>
      </c>
      <c r="E3" s="428">
        <v>450</v>
      </c>
      <c r="F3" s="429">
        <v>59.2</v>
      </c>
      <c r="G3" s="430">
        <v>20</v>
      </c>
      <c r="H3" s="387">
        <f>KAPAK!$O$3</f>
        <v>5</v>
      </c>
      <c r="I3" s="431">
        <v>0.08</v>
      </c>
      <c r="J3" s="412">
        <f t="shared" ref="J3:J4" si="0">(((F3-F3*G3%)-((F3-F3*G3%)*H3%)))*(1+I3)</f>
        <v>48.591360000000002</v>
      </c>
      <c r="K3" s="412">
        <f>(J3+(J3*KAPAK!$Q$3))</f>
        <v>60.739200000000004</v>
      </c>
    </row>
    <row r="4" spans="1:11" ht="20.25" thickBot="1">
      <c r="A4" s="60">
        <v>69609552</v>
      </c>
      <c r="B4" s="61">
        <v>8683130052129</v>
      </c>
      <c r="C4" s="611" t="s">
        <v>1752</v>
      </c>
      <c r="D4" s="93">
        <v>12</v>
      </c>
      <c r="E4" s="428">
        <v>450</v>
      </c>
      <c r="F4" s="429">
        <v>59.2</v>
      </c>
      <c r="G4" s="430">
        <v>20</v>
      </c>
      <c r="H4" s="387">
        <f>KAPAK!$O$3</f>
        <v>5</v>
      </c>
      <c r="I4" s="431">
        <v>0.08</v>
      </c>
      <c r="J4" s="412">
        <f t="shared" si="0"/>
        <v>48.591360000000002</v>
      </c>
      <c r="K4" s="412">
        <f>(J4+(J4*KAPAK!$Q$3))</f>
        <v>60.739200000000004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9</vt:i4>
      </vt:variant>
    </vt:vector>
  </HeadingPairs>
  <TitlesOfParts>
    <vt:vector size="20" baseType="lpstr">
      <vt:lpstr>KAPAK</vt:lpstr>
      <vt:lpstr>FOOD</vt:lpstr>
      <vt:lpstr>Sayfa4</vt:lpstr>
      <vt:lpstr>Sheet1</vt:lpstr>
      <vt:lpstr>HC</vt:lpstr>
      <vt:lpstr>Sayfa5</vt:lpstr>
      <vt:lpstr>Sayfa1</vt:lpstr>
      <vt:lpstr>PC</vt:lpstr>
      <vt:lpstr>Sayfa3</vt:lpstr>
      <vt:lpstr>Sayfa2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2023-10-26T16:13:48Z</dcterms:modified>
</cp:coreProperties>
</file>