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<sst xmlns="http://schemas.openxmlformats.org/spreadsheetml/2006/main" count="2760" uniqueCount="685">
  <si>
    <t>File opened</t>
  </si>
  <si>
    <t>2022-06-27 08:58:27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</si>
  <si>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</si>
  <si>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</si>
  <si>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</si>
  <si>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</si>
  <si>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</si>
  <si>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</si>
  <si>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</si>
  <si>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</si>
  <si>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</si>
  <si>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</si>
  <si>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</si>
  <si>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</si>
  <si>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</si>
  <si>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</si>
  <si>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</si>
  <si>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</si>
  <si>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</si>
  <si>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</si>
  <si>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</si>
  <si>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</si>
  <si>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</si>
  <si>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</si>
  <si>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</si>
  <si>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</si>
  <si>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</si>
  <si>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</si>
  <si>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</si>
  <si>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</si>
  <si>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</si>
  <si>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</si>
  <si>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</si>
  <si>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</si>
  <si>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08:58:27</t>
  </si>
  <si>
    <t>Stability Definition:	A (GasEx): Slp&lt;4 Per=15	gsw (GasEx): Slp&lt;0.05 Per=15</t>
  </si>
  <si>
    <t>08:58:32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</si>
  <si>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</si>
  <si>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</si>
  <si>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</si>
  <si>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</si>
  <si>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</si>
  <si>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</si>
  <si>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</si>
  <si>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</si>
  <si>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</si>
  <si>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</si>
  <si>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</si>
  <si>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</si>
  <si>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</si>
  <si>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</si>
  <si>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</si>
  <si>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</si>
  <si>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</si>
  <si>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</si>
  <si>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</si>
  <si>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</si>
  <si>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</si>
  <si>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</si>
  <si>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</si>
  <si>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</si>
  <si>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</si>
  <si>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</si>
  <si>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</si>
  <si>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</si>
  <si>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</si>
  <si>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</si>
  <si>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</si>
  <si>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</si>
  <si>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</si>
  <si>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</si>
  <si>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</si>
  <si>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</si>
  <si>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</si>
  <si>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</si>
  <si>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</si>
  <si>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</si>
  <si>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</si>
  <si>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</si>
  <si>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</si>
  <si>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</si>
  <si>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</si>
  <si>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</si>
  <si>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</si>
  <si>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</si>
  <si>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</si>
  <si>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</si>
  <si>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</si>
  <si>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</si>
  <si>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</si>
  <si>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</si>
  <si>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</si>
  <si>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</si>
  <si>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</si>
  <si>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</si>
  <si>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</si>
  <si>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</si>
  <si>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</si>
  <si>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</si>
  <si>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</si>
  <si>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</si>
  <si>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</si>
  <si>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</si>
  <si>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</si>
  <si>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</si>
  <si>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</si>
  <si>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</si>
  <si>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</si>
  <si>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</si>
  <si>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</si>
  <si>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</si>
  <si>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</si>
  <si>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</si>
  <si>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</si>
  <si>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</si>
  <si>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</si>
  <si>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</si>
  <si>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</si>
  <si>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</si>
  <si>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</si>
  <si>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</si>
  <si>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</si>
  <si>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</si>
  <si>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</si>
  <si>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</si>
  <si>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</si>
  <si>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</si>
  <si>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</si>
  <si>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</si>
  <si>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</si>
  <si>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</si>
  <si>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</si>
  <si>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</si>
  <si>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</si>
  <si>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</si>
  <si>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</si>
  <si>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</si>
  <si>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</si>
  <si>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</si>
  <si>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</si>
  <si>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</si>
  <si>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</si>
  <si>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</si>
  <si>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</si>
  <si>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</si>
  <si>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</si>
  <si>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</si>
  <si>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</si>
  <si>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</si>
  <si>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</si>
  <si>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</si>
  <si>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</si>
  <si>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</si>
  <si>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</si>
  <si>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</si>
  <si>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</si>
  <si>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</si>
  <si>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</si>
  <si>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</si>
  <si>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</si>
  <si>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</si>
  <si>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</si>
  <si>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</si>
  <si>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</si>
  <si>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</si>
  <si>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</si>
  <si>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</si>
  <si>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</si>
  <si>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</si>
  <si>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</si>
  <si>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</si>
  <si>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</si>
  <si>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</si>
  <si>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</si>
  <si>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</si>
  <si>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</si>
  <si>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</si>
  <si>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</si>
  <si>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</si>
  <si>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</si>
  <si>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</si>
  <si>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</si>
  <si>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</si>
  <si>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</si>
  <si>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</si>
  <si>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</si>
  <si>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</si>
  <si>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</si>
  <si>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</si>
  <si>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</si>
  <si>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</si>
  <si>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</si>
  <si>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</si>
  <si>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</si>
  <si>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</si>
  <si>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</si>
  <si>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</si>
  <si>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</si>
  <si>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</si>
  <si>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</si>
  <si>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</si>
  <si>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</si>
  <si>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</si>
  <si>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</si>
  <si>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</si>
  <si>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</si>
  <si>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</si>
  <si>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</si>
  <si>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</si>
  <si>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</si>
  <si>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</si>
  <si>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</si>
  <si>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</si>
  <si>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</si>
  <si>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</si>
  <si>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</si>
  <si>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</si>
  <si>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</si>
  <si>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</si>
  <si>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</si>
  <si>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</si>
  <si>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</si>
  <si>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</si>
  <si>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</si>
  <si>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</si>
  <si>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</si>
  <si>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</si>
  <si>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</si>
  <si>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</si>
  <si>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</si>
  <si>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</si>
  <si>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</si>
  <si>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</si>
  <si>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</si>
  <si>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</si>
  <si>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</si>
  <si>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</si>
  <si>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</si>
  <si>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</si>
  <si>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</si>
  <si>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</si>
  <si>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</si>
  <si>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</si>
  <si>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</si>
  <si>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</si>
  <si>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</si>
  <si>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</si>
  <si>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</si>
  <si>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</si>
  <si>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</si>
  <si>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</si>
  <si>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</si>
  <si>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</si>
  <si>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</si>
  <si>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</si>
  <si>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</si>
  <si>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</si>
  <si>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</si>
  <si>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</si>
  <si>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</si>
  <si>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</si>
  <si>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</si>
  <si>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</si>
  <si>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</si>
  <si>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</si>
  <si>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</si>
  <si>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</si>
  <si>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</si>
  <si>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</si>
  <si>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</si>
  <si>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</si>
  <si>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</si>
  <si>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</si>
  <si>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</si>
  <si>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</si>
  <si>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</si>
  <si>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</si>
  <si>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</si>
  <si>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</si>
  <si>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</si>
  <si>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</si>
  <si>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</si>
  <si>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</si>
  <si>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</si>
  <si>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</si>
  <si>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</si>
  <si>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</si>
  <si>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</si>
  <si>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</si>
  <si>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</si>
  <si>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</si>
  <si>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</si>
  <si>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</si>
  <si>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</si>
  <si>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</si>
  <si>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</si>
  <si>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</si>
  <si>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</si>
  <si>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</si>
  <si>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</si>
  <si>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</si>
  <si>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</si>
  <si>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</si>
  <si>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</si>
  <si>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</si>
  <si>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</si>
  <si>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</si>
  <si>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</si>
  <si>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</si>
  <si>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</si>
  <si>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</si>
  <si>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</si>
  <si>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</si>
  <si>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</si>
  <si>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</si>
  <si>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</si>
  <si>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</si>
  <si>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</si>
  <si>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</si>
  <si>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</si>
  <si>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</si>
  <si>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</si>
  <si>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</si>
  <si>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</si>
  <si>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</si>
  <si>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</si>
  <si>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</si>
  <si>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</si>
  <si>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</si>
  <si>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</si>
  <si>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</si>
  <si>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</si>
  <si>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20220627 10:02:32</t>
  </si>
  <si>
    <t>10:02:32</t>
  </si>
  <si>
    <t>0: Broadleaf</t>
  </si>
  <si>
    <t>10:02:49</t>
  </si>
  <si>
    <t>11111111</t>
  </si>
  <si>
    <t>oooooooo</t>
  </si>
  <si>
    <t>on</t>
  </si>
  <si>
    <t>20220627 10:03:50</t>
  </si>
  <si>
    <t>10:03:50</t>
  </si>
  <si>
    <t>10:04:08</t>
  </si>
  <si>
    <t>20220627 10:05:09</t>
  </si>
  <si>
    <t>10:05:09</t>
  </si>
  <si>
    <t>10:05:28</t>
  </si>
  <si>
    <t>20220627 10:06:29</t>
  </si>
  <si>
    <t>10:06:29</t>
  </si>
  <si>
    <t>10:06:47</t>
  </si>
  <si>
    <t>20220627 10:07:48</t>
  </si>
  <si>
    <t>10:07:48</t>
  </si>
  <si>
    <t>10:08:07</t>
  </si>
  <si>
    <t>20220627 10:09:08</t>
  </si>
  <si>
    <t>10:09:08</t>
  </si>
  <si>
    <t>10:09:36</t>
  </si>
  <si>
    <t>20220627 10:10:37</t>
  </si>
  <si>
    <t>10:10:37</t>
  </si>
  <si>
    <t>10:10:59</t>
  </si>
  <si>
    <t>20220627 10:12:00</t>
  </si>
  <si>
    <t>10:12:00</t>
  </si>
  <si>
    <t>10:12:32</t>
  </si>
  <si>
    <t>20220627 10:13:33</t>
  </si>
  <si>
    <t>10:13:33</t>
  </si>
  <si>
    <t>10:13:52</t>
  </si>
  <si>
    <t>20220627 10:14:53</t>
  </si>
  <si>
    <t>10:14:53</t>
  </si>
  <si>
    <t>10:15:15</t>
  </si>
  <si>
    <t>20220627 10:16:16</t>
  </si>
  <si>
    <t>10:16:16</t>
  </si>
  <si>
    <t>10:16:33</t>
  </si>
  <si>
    <t>10:25:21</t>
  </si>
  <si>
    <t>n2</t>
  </si>
  <si>
    <t>20220627 10:27:59</t>
  </si>
  <si>
    <t>10:27:59</t>
  </si>
  <si>
    <t>10:28:17</t>
  </si>
  <si>
    <t>20220627 10:29:18</t>
  </si>
  <si>
    <t>10:29:18</t>
  </si>
  <si>
    <t>10:29:35</t>
  </si>
  <si>
    <t>20220627 10:30:36</t>
  </si>
  <si>
    <t>10:30:36</t>
  </si>
  <si>
    <t>10:30:55</t>
  </si>
  <si>
    <t>20220627 10:31:56</t>
  </si>
  <si>
    <t>10:31:56</t>
  </si>
  <si>
    <t>10:32:13</t>
  </si>
  <si>
    <t>20220627 10:33:14</t>
  </si>
  <si>
    <t>10:33:14</t>
  </si>
  <si>
    <t>10:33:30</t>
  </si>
  <si>
    <t>20220627 10:34:31</t>
  </si>
  <si>
    <t>10:34:31</t>
  </si>
  <si>
    <t>10:34:47</t>
  </si>
  <si>
    <t>20220627 10:35:48</t>
  </si>
  <si>
    <t>10:35:48</t>
  </si>
  <si>
    <t>10:36:07</t>
  </si>
  <si>
    <t>20220627 10:37:08</t>
  </si>
  <si>
    <t>10:37:08</t>
  </si>
  <si>
    <t>10:37:28</t>
  </si>
  <si>
    <t>20220627 10:38:29</t>
  </si>
  <si>
    <t>10:38:29</t>
  </si>
  <si>
    <t>10:38:47</t>
  </si>
  <si>
    <t>20220627 10:39:48</t>
  </si>
  <si>
    <t>10:39:48</t>
  </si>
  <si>
    <t>10:40:10</t>
  </si>
  <si>
    <t>20220627 10:41:11</t>
  </si>
  <si>
    <t>10:41:11</t>
  </si>
  <si>
    <t>10:41:28</t>
  </si>
  <si>
    <t>10:44:08</t>
  </si>
  <si>
    <t>n3</t>
  </si>
  <si>
    <t>20220627 10:54:58</t>
  </si>
  <si>
    <t>10:54:58</t>
  </si>
  <si>
    <t>10:55:15</t>
  </si>
  <si>
    <t>20220627 10:56:16</t>
  </si>
  <si>
    <t>10:56:16</t>
  </si>
  <si>
    <t>10:56:32</t>
  </si>
  <si>
    <t>20220627 10:57:33</t>
  </si>
  <si>
    <t>10:57:33</t>
  </si>
  <si>
    <t>10:57:55</t>
  </si>
  <si>
    <t>20220627 10:58:56</t>
  </si>
  <si>
    <t>10:58:56</t>
  </si>
  <si>
    <t>10:59:16</t>
  </si>
  <si>
    <t>20220627 11:00:17</t>
  </si>
  <si>
    <t>11:00:17</t>
  </si>
  <si>
    <t>11:00:35</t>
  </si>
  <si>
    <t>20220627 11:01:36</t>
  </si>
  <si>
    <t>11:01:36</t>
  </si>
  <si>
    <t>11:01:53</t>
  </si>
  <si>
    <t>20220627 11:02:54</t>
  </si>
  <si>
    <t>11:02:54</t>
  </si>
  <si>
    <t>11:03:15</t>
  </si>
  <si>
    <t>20220627 11:04:16</t>
  </si>
  <si>
    <t>11:04:16</t>
  </si>
  <si>
    <t>11:04:46</t>
  </si>
  <si>
    <t>20220627 11:05:47</t>
  </si>
  <si>
    <t>11:05:47</t>
  </si>
  <si>
    <t>11:06:03</t>
  </si>
  <si>
    <t>20220627 11:07:04</t>
  </si>
  <si>
    <t>11:07:04</t>
  </si>
  <si>
    <t>11:07:29</t>
  </si>
  <si>
    <t>20220627 11:08:30</t>
  </si>
  <si>
    <t>11:08:30</t>
  </si>
  <si>
    <t>11:08:47</t>
  </si>
  <si>
    <t>11:12:56</t>
  </si>
  <si>
    <t>n4</t>
  </si>
  <si>
    <t>20220627 11:18:24</t>
  </si>
  <si>
    <t>11:18:24</t>
  </si>
  <si>
    <t>11:18:52</t>
  </si>
  <si>
    <t>20220627 11:19:53</t>
  </si>
  <si>
    <t>11:19:53</t>
  </si>
  <si>
    <t>11:20:10</t>
  </si>
  <si>
    <t>20220627 11:21:11</t>
  </si>
  <si>
    <t>11:21:11</t>
  </si>
  <si>
    <t>11:21:33</t>
  </si>
  <si>
    <t>20220627 11:22:34</t>
  </si>
  <si>
    <t>11:22:34</t>
  </si>
  <si>
    <t>11:22:59</t>
  </si>
  <si>
    <t>20220627 11:24:00</t>
  </si>
  <si>
    <t>11:24:00</t>
  </si>
  <si>
    <t>11:24:16</t>
  </si>
  <si>
    <t>20220627 11:25:18</t>
  </si>
  <si>
    <t>11:25:18</t>
  </si>
  <si>
    <t>11:25:35</t>
  </si>
  <si>
    <t>20220627 11:26:36</t>
  </si>
  <si>
    <t>11:26:36</t>
  </si>
  <si>
    <t>11:26:53</t>
  </si>
  <si>
    <t>20220627 11:27:54</t>
  </si>
  <si>
    <t>11:27:54</t>
  </si>
  <si>
    <t>11:28:15</t>
  </si>
  <si>
    <t>20220627 11:29:16</t>
  </si>
  <si>
    <t>11:29:16</t>
  </si>
  <si>
    <t>11:29:39</t>
  </si>
  <si>
    <t>20220627 11:30:40</t>
  </si>
  <si>
    <t>11:30:40</t>
  </si>
  <si>
    <t>11:31:00</t>
  </si>
  <si>
    <t>20220627 11:32:01</t>
  </si>
  <si>
    <t>11:32:01</t>
  </si>
  <si>
    <t>11:32:16</t>
  </si>
  <si>
    <t>11:37:32</t>
  </si>
  <si>
    <t>c1</t>
  </si>
  <si>
    <t>20220627 11:44:06</t>
  </si>
  <si>
    <t>11:44:06</t>
  </si>
  <si>
    <t>11:44:25</t>
  </si>
  <si>
    <t>20220627 11:45:26</t>
  </si>
  <si>
    <t>11:45:26</t>
  </si>
  <si>
    <t>11:45:47</t>
  </si>
  <si>
    <t>20220627 11:46:48</t>
  </si>
  <si>
    <t>11:46:48</t>
  </si>
  <si>
    <t>11:47:07</t>
  </si>
  <si>
    <t>20220627 11:48:08</t>
  </si>
  <si>
    <t>11:48:08</t>
  </si>
  <si>
    <t>11:48:28</t>
  </si>
  <si>
    <t>20220627 11:49:29</t>
  </si>
  <si>
    <t>11:49:29</t>
  </si>
  <si>
    <t>11:49:48</t>
  </si>
  <si>
    <t>20220627 11:50:49</t>
  </si>
  <si>
    <t>11:50:49</t>
  </si>
  <si>
    <t>11:51:05</t>
  </si>
  <si>
    <t>20220627 11:52:06</t>
  </si>
  <si>
    <t>11:52:06</t>
  </si>
  <si>
    <t>11:52:24</t>
  </si>
  <si>
    <t>20220627 11:53:25</t>
  </si>
  <si>
    <t>11:53:25</t>
  </si>
  <si>
    <t>11:53:42</t>
  </si>
  <si>
    <t>20220627 11:54:43</t>
  </si>
  <si>
    <t>11:54:43</t>
  </si>
  <si>
    <t>11:55:08</t>
  </si>
  <si>
    <t>20220627 11:56:09</t>
  </si>
  <si>
    <t>11:56:09</t>
  </si>
  <si>
    <t>11:56:25</t>
  </si>
  <si>
    <t>20220627 11:57:26</t>
  </si>
  <si>
    <t>11:57:26</t>
  </si>
  <si>
    <t>11:57:44</t>
  </si>
  <si>
    <t>12:03:47</t>
  </si>
  <si>
    <t>c2</t>
  </si>
  <si>
    <t>20220627 12:07:59</t>
  </si>
  <si>
    <t>12:07:59</t>
  </si>
  <si>
    <t>12:08:21</t>
  </si>
  <si>
    <t>20220627 12:09:22</t>
  </si>
  <si>
    <t>12:09:22</t>
  </si>
  <si>
    <t>12:09:38</t>
  </si>
  <si>
    <t>20220627 12:10:39</t>
  </si>
  <si>
    <t>12:10:39</t>
  </si>
  <si>
    <t>12:11:03</t>
  </si>
  <si>
    <t>20220627 12:12:04</t>
  </si>
  <si>
    <t>12:12:04</t>
  </si>
  <si>
    <t>12:12:21</t>
  </si>
  <si>
    <t>20220627 12:13:22</t>
  </si>
  <si>
    <t>12:13:22</t>
  </si>
  <si>
    <t>12:13:42</t>
  </si>
  <si>
    <t>20220627 12:14:43</t>
  </si>
  <si>
    <t>12:14:43</t>
  </si>
  <si>
    <t>12:15:04</t>
  </si>
  <si>
    <t>20220627 12:16:05</t>
  </si>
  <si>
    <t>12:16:05</t>
  </si>
  <si>
    <t>12:16:21</t>
  </si>
  <si>
    <t>20220627 12:17:22</t>
  </si>
  <si>
    <t>12:17:22</t>
  </si>
  <si>
    <t>12:17:38</t>
  </si>
  <si>
    <t>20220627 12:18:39</t>
  </si>
  <si>
    <t>12:18:39</t>
  </si>
  <si>
    <t>12:19:03</t>
  </si>
  <si>
    <t>20220627 12:20:04</t>
  </si>
  <si>
    <t>12:20:04</t>
  </si>
  <si>
    <t>12:20:27</t>
  </si>
  <si>
    <t>20220627 12:21:28</t>
  </si>
  <si>
    <t>12:21:28</t>
  </si>
  <si>
    <t>12:21:40</t>
  </si>
  <si>
    <t>12:25:11</t>
  </si>
  <si>
    <t>swap c2 and c3</t>
  </si>
  <si>
    <t>12:30:49</t>
  </si>
  <si>
    <t>20220627 12:33:25</t>
  </si>
  <si>
    <t>12:33:25</t>
  </si>
  <si>
    <t>12:33:45</t>
  </si>
  <si>
    <t>20220627 12:34:46</t>
  </si>
  <si>
    <t>12:34:46</t>
  </si>
  <si>
    <t>12:35:03</t>
  </si>
  <si>
    <t>20220627 12:36:04</t>
  </si>
  <si>
    <t>12:36:04</t>
  </si>
  <si>
    <t>12:36:26</t>
  </si>
  <si>
    <t>20220627 12:37:27</t>
  </si>
  <si>
    <t>12:37:27</t>
  </si>
  <si>
    <t>12:37:47</t>
  </si>
  <si>
    <t>20220627 12:38:48</t>
  </si>
  <si>
    <t>12:38:48</t>
  </si>
  <si>
    <t>12:39:04</t>
  </si>
  <si>
    <t>20220627 12:40:05</t>
  </si>
  <si>
    <t>12:40:05</t>
  </si>
  <si>
    <t>12:40:22</t>
  </si>
  <si>
    <t>20220627 12:41:23</t>
  </si>
  <si>
    <t>12:41:23</t>
  </si>
  <si>
    <t>12:41:40</t>
  </si>
  <si>
    <t>20220627 12:42:41</t>
  </si>
  <si>
    <t>12:42:41</t>
  </si>
  <si>
    <t>12:43:10</t>
  </si>
  <si>
    <t>20220627 12:44:11</t>
  </si>
  <si>
    <t>12:44:11</t>
  </si>
  <si>
    <t>12:44:32</t>
  </si>
  <si>
    <t>20220627 12:45:33</t>
  </si>
  <si>
    <t>12:45:33</t>
  </si>
  <si>
    <t>12:45:49</t>
  </si>
  <si>
    <t>20220627 12:46:50</t>
  </si>
  <si>
    <t>12:46:50</t>
  </si>
  <si>
    <t>12:47:09</t>
  </si>
  <si>
    <t>12:52:02</t>
  </si>
  <si>
    <t>c4</t>
  </si>
  <si>
    <t>20220627 13:01:12</t>
  </si>
  <si>
    <t>13:01:12</t>
  </si>
  <si>
    <t>13:01:31</t>
  </si>
  <si>
    <t>20220627 13:02:32</t>
  </si>
  <si>
    <t>13:02:32</t>
  </si>
  <si>
    <t>13:02:58</t>
  </si>
  <si>
    <t>20220627 13:03:59</t>
  </si>
  <si>
    <t>13:03:59</t>
  </si>
  <si>
    <t>13:04:17</t>
  </si>
  <si>
    <t>20220627 13:05:18</t>
  </si>
  <si>
    <t>13:05:18</t>
  </si>
  <si>
    <t>13:05:40</t>
  </si>
  <si>
    <t>20220627 13:06:41</t>
  </si>
  <si>
    <t>13:06:41</t>
  </si>
  <si>
    <t>13:07:04</t>
  </si>
  <si>
    <t>20220627 13:08:05</t>
  </si>
  <si>
    <t>13:08:05</t>
  </si>
  <si>
    <t>13:08:23</t>
  </si>
  <si>
    <t>20220627 13:09:24</t>
  </si>
  <si>
    <t>13:09:24</t>
  </si>
  <si>
    <t>13:09:42</t>
  </si>
  <si>
    <t>20220627 13:10:43</t>
  </si>
  <si>
    <t>13:10:43</t>
  </si>
  <si>
    <t>13:10:59</t>
  </si>
  <si>
    <t>20220627 13:12:00</t>
  </si>
  <si>
    <t>13:12:00</t>
  </si>
  <si>
    <t>13:12:18</t>
  </si>
  <si>
    <t>20220627 13:13:19</t>
  </si>
  <si>
    <t>13:13:19</t>
  </si>
  <si>
    <t>13:13:40</t>
  </si>
  <si>
    <t>20220627 13:14:41</t>
  </si>
  <si>
    <t>13:14:41</t>
  </si>
  <si>
    <t>13:15:02</t>
  </si>
  <si>
    <t>13:32:33</t>
  </si>
  <si>
    <t>s1</t>
  </si>
  <si>
    <t>20220627 13:34:23</t>
  </si>
  <si>
    <t>13:34:23</t>
  </si>
  <si>
    <t>13:34:41</t>
  </si>
  <si>
    <t>20220627 13:35:42</t>
  </si>
  <si>
    <t>13:35:42</t>
  </si>
  <si>
    <t>13:36:05</t>
  </si>
  <si>
    <t>20220627 13:37:06</t>
  </si>
  <si>
    <t>13:37:06</t>
  </si>
  <si>
    <t>13:37:25</t>
  </si>
  <si>
    <t>20220627 13:38:26</t>
  </si>
  <si>
    <t>13:38:26</t>
  </si>
  <si>
    <t>13:38:54</t>
  </si>
  <si>
    <t>20220627 13:39:55</t>
  </si>
  <si>
    <t>13:39:55</t>
  </si>
  <si>
    <t>13:40:18</t>
  </si>
  <si>
    <t>20220627 13:41:19</t>
  </si>
  <si>
    <t>13:41:19</t>
  </si>
  <si>
    <t>13:41:35</t>
  </si>
  <si>
    <t>20220627 13:42:36</t>
  </si>
  <si>
    <t>13:42:36</t>
  </si>
  <si>
    <t>13:42:53</t>
  </si>
  <si>
    <t>20220627 13:43:54</t>
  </si>
  <si>
    <t>13:43:54</t>
  </si>
  <si>
    <t>13:44:14</t>
  </si>
  <si>
    <t>20220627 13:45:15</t>
  </si>
  <si>
    <t>13:45:15</t>
  </si>
  <si>
    <t>13:45:37</t>
  </si>
  <si>
    <t>20220627 13:46:38</t>
  </si>
  <si>
    <t>13:46:38</t>
  </si>
  <si>
    <t>13:46:54</t>
  </si>
  <si>
    <t>20220627 13:47:55</t>
  </si>
  <si>
    <t>13:47:55</t>
  </si>
  <si>
    <t>13:48:09</t>
  </si>
  <si>
    <t>13:59:46</t>
  </si>
  <si>
    <t>s4</t>
  </si>
  <si>
    <t>20220627 14:01:36</t>
  </si>
  <si>
    <t>14:01:36</t>
  </si>
  <si>
    <t>14:01:58</t>
  </si>
  <si>
    <t>20220627 14:02:59</t>
  </si>
  <si>
    <t>14:02:59</t>
  </si>
  <si>
    <t>14:03:17</t>
  </si>
  <si>
    <t>20220627 14:04:18</t>
  </si>
  <si>
    <t>14:04:18</t>
  </si>
  <si>
    <t>14:04:50</t>
  </si>
  <si>
    <t>20220627 14:05:51</t>
  </si>
  <si>
    <t>14:05:51</t>
  </si>
  <si>
    <t>14:06:08</t>
  </si>
  <si>
    <t>20220627 14:07:09</t>
  </si>
  <si>
    <t>14:07:09</t>
  </si>
  <si>
    <t>14:07:31</t>
  </si>
  <si>
    <t>20220627 14:08:32</t>
  </si>
  <si>
    <t>14:08:32</t>
  </si>
  <si>
    <t>14:08:51</t>
  </si>
  <si>
    <t>20220627 14:09:52</t>
  </si>
  <si>
    <t>14:09:52</t>
  </si>
  <si>
    <t>14:10:08</t>
  </si>
  <si>
    <t>20220627 14:11:09</t>
  </si>
  <si>
    <t>14:11:09</t>
  </si>
  <si>
    <t>14:11:26</t>
  </si>
  <si>
    <t>20220627 14:12:27</t>
  </si>
  <si>
    <t>14:12:27</t>
  </si>
  <si>
    <t>14:12:43</t>
  </si>
  <si>
    <t>20220627 14:13:44</t>
  </si>
  <si>
    <t>14:13:44</t>
  </si>
  <si>
    <t>14:14:00</t>
  </si>
  <si>
    <t>20220627 14:15:01</t>
  </si>
  <si>
    <t>14:15:01</t>
  </si>
  <si>
    <t>14:15:20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</si>
</sst>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28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1656345752.1</v>
      </c>
      <c r="C19">
        <v>0</v>
      </c>
      <c r="D19" t="s">
        <v>332</v>
      </c>
      <c r="E19" t="s">
        <v>333</v>
      </c>
      <c r="F19">
        <v>15</v>
      </c>
      <c r="G19">
        <v>1656345744.099999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2.1</v>
      </c>
      <c r="AO19">
        <v>0.5</v>
      </c>
      <c r="AP19" t="s">
        <v>334</v>
      </c>
      <c r="AQ19">
        <v>2</v>
      </c>
      <c r="AR19">
        <v>1656345744.099999</v>
      </c>
      <c r="AS19">
        <v>415.5756774193548</v>
      </c>
      <c r="AT19">
        <v>419.9894193548387</v>
      </c>
      <c r="AU19">
        <v>25.64213548387097</v>
      </c>
      <c r="AV19">
        <v>24.73534516129032</v>
      </c>
      <c r="AW19">
        <v>411.8586774193548</v>
      </c>
      <c r="AX19">
        <v>25.39713548387097</v>
      </c>
      <c r="AY19">
        <v>600.0171935483871</v>
      </c>
      <c r="AZ19">
        <v>85.6929258064516</v>
      </c>
      <c r="BA19">
        <v>0.1000426870967742</v>
      </c>
      <c r="BB19">
        <v>28.02778064516129</v>
      </c>
      <c r="BC19">
        <v>29.32309032258065</v>
      </c>
      <c r="BD19">
        <v>999.9000000000003</v>
      </c>
      <c r="BE19">
        <v>0</v>
      </c>
      <c r="BF19">
        <v>0</v>
      </c>
      <c r="BG19">
        <v>9999.721612903226</v>
      </c>
      <c r="BH19">
        <v>760.841064516129</v>
      </c>
      <c r="BI19">
        <v>103.9656774193548</v>
      </c>
      <c r="BJ19">
        <v>-4.372771935483871</v>
      </c>
      <c r="BK19">
        <v>426.5685806451614</v>
      </c>
      <c r="BL19">
        <v>430.6415806451612</v>
      </c>
      <c r="BM19">
        <v>0.9390970645161292</v>
      </c>
      <c r="BN19">
        <v>419.9894193548387</v>
      </c>
      <c r="BO19">
        <v>24.73534516129032</v>
      </c>
      <c r="BP19">
        <v>2.200117741935484</v>
      </c>
      <c r="BQ19">
        <v>2.119643870967741</v>
      </c>
      <c r="BR19">
        <v>18.96317096774193</v>
      </c>
      <c r="BS19">
        <v>18.36757741935484</v>
      </c>
      <c r="BT19">
        <v>2399.954516129032</v>
      </c>
      <c r="BU19">
        <v>0.6430004193548389</v>
      </c>
      <c r="BV19">
        <v>0.3569996129032256</v>
      </c>
      <c r="BW19">
        <v>25</v>
      </c>
      <c r="BX19">
        <v>40083.81935483872</v>
      </c>
      <c r="BY19">
        <v>1656345769.1</v>
      </c>
      <c r="BZ19" t="s">
        <v>335</v>
      </c>
      <c r="CA19">
        <v>1656345768.1</v>
      </c>
      <c r="CB19">
        <v>1656345769.1</v>
      </c>
      <c r="CC19">
        <v>3</v>
      </c>
      <c r="CD19">
        <v>-0.041</v>
      </c>
      <c r="CE19">
        <v>-0.005</v>
      </c>
      <c r="CF19">
        <v>3.717</v>
      </c>
      <c r="CG19">
        <v>0.245</v>
      </c>
      <c r="CH19">
        <v>420</v>
      </c>
      <c r="CI19">
        <v>25</v>
      </c>
      <c r="CJ19">
        <v>0.37</v>
      </c>
      <c r="CK19">
        <v>0.08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3.23646</v>
      </c>
      <c r="CX19">
        <v>2.78117</v>
      </c>
      <c r="CY19">
        <v>0.0830548</v>
      </c>
      <c r="CZ19">
        <v>0.0854099</v>
      </c>
      <c r="DA19">
        <v>0.107831</v>
      </c>
      <c r="DB19">
        <v>0.107491</v>
      </c>
      <c r="DC19">
        <v>23350.6</v>
      </c>
      <c r="DD19">
        <v>22981.8</v>
      </c>
      <c r="DE19">
        <v>24471.8</v>
      </c>
      <c r="DF19">
        <v>22375.5</v>
      </c>
      <c r="DG19">
        <v>32240.4</v>
      </c>
      <c r="DH19">
        <v>25491.9</v>
      </c>
      <c r="DI19">
        <v>39987.9</v>
      </c>
      <c r="DJ19">
        <v>31009.8</v>
      </c>
      <c r="DK19">
        <v>2.23257</v>
      </c>
      <c r="DL19">
        <v>2.33118</v>
      </c>
      <c r="DM19">
        <v>0.155166</v>
      </c>
      <c r="DN19">
        <v>0</v>
      </c>
      <c r="DO19">
        <v>26.8075</v>
      </c>
      <c r="DP19">
        <v>999.9</v>
      </c>
      <c r="DQ19">
        <v>69.2</v>
      </c>
      <c r="DR19">
        <v>25.4</v>
      </c>
      <c r="DS19">
        <v>26.297</v>
      </c>
      <c r="DT19">
        <v>64.13500000000001</v>
      </c>
      <c r="DU19">
        <v>11.3421</v>
      </c>
      <c r="DV19">
        <v>2</v>
      </c>
      <c r="DW19">
        <v>-0.207919</v>
      </c>
      <c r="DX19">
        <v>-2.49455</v>
      </c>
      <c r="DY19">
        <v>20.3412</v>
      </c>
      <c r="DZ19">
        <v>5.23361</v>
      </c>
      <c r="EA19">
        <v>11.9381</v>
      </c>
      <c r="EB19">
        <v>4.9792</v>
      </c>
      <c r="EC19">
        <v>3.28185</v>
      </c>
      <c r="ED19">
        <v>2553.7</v>
      </c>
      <c r="EE19">
        <v>9999</v>
      </c>
      <c r="EF19">
        <v>9999</v>
      </c>
      <c r="EG19">
        <v>122.1</v>
      </c>
      <c r="EH19">
        <v>4.97159</v>
      </c>
      <c r="EI19">
        <v>1.86137</v>
      </c>
      <c r="EJ19">
        <v>1.86688</v>
      </c>
      <c r="EK19">
        <v>1.85806</v>
      </c>
      <c r="EL19">
        <v>1.86258</v>
      </c>
      <c r="EM19">
        <v>1.8631</v>
      </c>
      <c r="EN19">
        <v>1.86393</v>
      </c>
      <c r="EO19">
        <v>1.85985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3.717</v>
      </c>
      <c r="FD19">
        <v>0.245</v>
      </c>
      <c r="FE19">
        <v>3.609332116257423</v>
      </c>
      <c r="FF19">
        <v>0.0006784385813721132</v>
      </c>
      <c r="FG19">
        <v>-9.114967239483524E-07</v>
      </c>
      <c r="FH19">
        <v>3.422039933275619E-10</v>
      </c>
      <c r="FI19">
        <v>-0.01024450439273473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1.9</v>
      </c>
      <c r="FR19">
        <v>1.8</v>
      </c>
      <c r="FS19">
        <v>1.37207</v>
      </c>
      <c r="FT19">
        <v>2.37915</v>
      </c>
      <c r="FU19">
        <v>2.14966</v>
      </c>
      <c r="FV19">
        <v>2.73071</v>
      </c>
      <c r="FW19">
        <v>2.15088</v>
      </c>
      <c r="FX19">
        <v>2.37305</v>
      </c>
      <c r="FY19">
        <v>30.2864</v>
      </c>
      <c r="FZ19">
        <v>15.8219</v>
      </c>
      <c r="GA19">
        <v>19</v>
      </c>
      <c r="GB19">
        <v>620.8339999999999</v>
      </c>
      <c r="GC19">
        <v>733.169</v>
      </c>
      <c r="GD19">
        <v>30.0012</v>
      </c>
      <c r="GE19">
        <v>24.5789</v>
      </c>
      <c r="GF19">
        <v>30.0001</v>
      </c>
      <c r="GG19">
        <v>24.5243</v>
      </c>
      <c r="GH19">
        <v>24.4934</v>
      </c>
      <c r="GI19">
        <v>27.4845</v>
      </c>
      <c r="GJ19">
        <v>0</v>
      </c>
      <c r="GK19">
        <v>100</v>
      </c>
      <c r="GL19">
        <v>30</v>
      </c>
      <c r="GM19">
        <v>420</v>
      </c>
      <c r="GN19">
        <v>25.2894</v>
      </c>
      <c r="GO19">
        <v>101.137</v>
      </c>
      <c r="GP19">
        <v>101.684</v>
      </c>
    </row>
    <row r="20" spans="1:198">
      <c r="A20">
        <v>2</v>
      </c>
      <c r="B20">
        <v>1656345830.1</v>
      </c>
      <c r="C20">
        <v>78</v>
      </c>
      <c r="D20" t="s">
        <v>339</v>
      </c>
      <c r="E20" t="s">
        <v>340</v>
      </c>
      <c r="F20">
        <v>15</v>
      </c>
      <c r="G20">
        <v>1656345822.099999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2.1</v>
      </c>
      <c r="AO20">
        <v>0.5</v>
      </c>
      <c r="AP20" t="s">
        <v>334</v>
      </c>
      <c r="AQ20">
        <v>2</v>
      </c>
      <c r="AR20">
        <v>1656345822.099999</v>
      </c>
      <c r="AS20">
        <v>415.4363548387097</v>
      </c>
      <c r="AT20">
        <v>420.0085806451613</v>
      </c>
      <c r="AU20">
        <v>25.63146774193548</v>
      </c>
      <c r="AV20">
        <v>24.71944516129033</v>
      </c>
      <c r="AW20">
        <v>411.7613548387097</v>
      </c>
      <c r="AX20">
        <v>25.38546774193548</v>
      </c>
      <c r="AY20">
        <v>600.0227741935485</v>
      </c>
      <c r="AZ20">
        <v>85.6909193548387</v>
      </c>
      <c r="BA20">
        <v>0.1000528838709678</v>
      </c>
      <c r="BB20">
        <v>28.05200967741936</v>
      </c>
      <c r="BC20">
        <v>29.08916774193549</v>
      </c>
      <c r="BD20">
        <v>999.9000000000003</v>
      </c>
      <c r="BE20">
        <v>0</v>
      </c>
      <c r="BF20">
        <v>0</v>
      </c>
      <c r="BG20">
        <v>10000.92096774193</v>
      </c>
      <c r="BH20">
        <v>623.3578064516128</v>
      </c>
      <c r="BI20">
        <v>104.8280322580645</v>
      </c>
      <c r="BJ20">
        <v>-4.530758064516129</v>
      </c>
      <c r="BK20">
        <v>426.4188387096775</v>
      </c>
      <c r="BL20">
        <v>430.6540000000001</v>
      </c>
      <c r="BM20">
        <v>0.9383864193548387</v>
      </c>
      <c r="BN20">
        <v>420.0085806451613</v>
      </c>
      <c r="BO20">
        <v>24.71944516129033</v>
      </c>
      <c r="BP20">
        <v>2.198642580645161</v>
      </c>
      <c r="BQ20">
        <v>2.118230967741936</v>
      </c>
      <c r="BR20">
        <v>18.95242258064516</v>
      </c>
      <c r="BS20">
        <v>18.35695161290322</v>
      </c>
      <c r="BT20">
        <v>1999.995483870968</v>
      </c>
      <c r="BU20">
        <v>0.6429996129032259</v>
      </c>
      <c r="BV20">
        <v>0.3570003870967741</v>
      </c>
      <c r="BW20">
        <v>25</v>
      </c>
      <c r="BX20">
        <v>33403.72258064517</v>
      </c>
      <c r="BY20">
        <v>1656345848.1</v>
      </c>
      <c r="BZ20" t="s">
        <v>341</v>
      </c>
      <c r="CA20">
        <v>1656345846.1</v>
      </c>
      <c r="CB20">
        <v>1656345848.1</v>
      </c>
      <c r="CC20">
        <v>4</v>
      </c>
      <c r="CD20">
        <v>-0.042</v>
      </c>
      <c r="CE20">
        <v>0.001</v>
      </c>
      <c r="CF20">
        <v>3.675</v>
      </c>
      <c r="CG20">
        <v>0.246</v>
      </c>
      <c r="CH20">
        <v>420</v>
      </c>
      <c r="CI20">
        <v>25</v>
      </c>
      <c r="CJ20">
        <v>0.27</v>
      </c>
      <c r="CK20">
        <v>0.1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3.23641</v>
      </c>
      <c r="CX20">
        <v>2.78114</v>
      </c>
      <c r="CY20">
        <v>0.083035</v>
      </c>
      <c r="CZ20">
        <v>0.0854065</v>
      </c>
      <c r="DA20">
        <v>0.107785</v>
      </c>
      <c r="DB20">
        <v>0.107447</v>
      </c>
      <c r="DC20">
        <v>23351.2</v>
      </c>
      <c r="DD20">
        <v>22981.4</v>
      </c>
      <c r="DE20">
        <v>24471.9</v>
      </c>
      <c r="DF20">
        <v>22375.1</v>
      </c>
      <c r="DG20">
        <v>32242.3</v>
      </c>
      <c r="DH20">
        <v>25492.5</v>
      </c>
      <c r="DI20">
        <v>39988.2</v>
      </c>
      <c r="DJ20">
        <v>31008.9</v>
      </c>
      <c r="DK20">
        <v>2.23222</v>
      </c>
      <c r="DL20">
        <v>2.3305</v>
      </c>
      <c r="DM20">
        <v>0.136442</v>
      </c>
      <c r="DN20">
        <v>0</v>
      </c>
      <c r="DO20">
        <v>26.8695</v>
      </c>
      <c r="DP20">
        <v>999.9</v>
      </c>
      <c r="DQ20">
        <v>69</v>
      </c>
      <c r="DR20">
        <v>25.5</v>
      </c>
      <c r="DS20">
        <v>26.3765</v>
      </c>
      <c r="DT20">
        <v>63.805</v>
      </c>
      <c r="DU20">
        <v>11.258</v>
      </c>
      <c r="DV20">
        <v>2</v>
      </c>
      <c r="DW20">
        <v>-0.206923</v>
      </c>
      <c r="DX20">
        <v>-2.46123</v>
      </c>
      <c r="DY20">
        <v>20.3468</v>
      </c>
      <c r="DZ20">
        <v>5.23376</v>
      </c>
      <c r="EA20">
        <v>11.9381</v>
      </c>
      <c r="EB20">
        <v>4.9794</v>
      </c>
      <c r="EC20">
        <v>3.2819</v>
      </c>
      <c r="ED20">
        <v>2555.6</v>
      </c>
      <c r="EE20">
        <v>9999</v>
      </c>
      <c r="EF20">
        <v>9999</v>
      </c>
      <c r="EG20">
        <v>122.1</v>
      </c>
      <c r="EH20">
        <v>4.97159</v>
      </c>
      <c r="EI20">
        <v>1.86132</v>
      </c>
      <c r="EJ20">
        <v>1.86686</v>
      </c>
      <c r="EK20">
        <v>1.85806</v>
      </c>
      <c r="EL20">
        <v>1.86259</v>
      </c>
      <c r="EM20">
        <v>1.8631</v>
      </c>
      <c r="EN20">
        <v>1.86394</v>
      </c>
      <c r="EO20">
        <v>1.85988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3.675</v>
      </c>
      <c r="FD20">
        <v>0.246</v>
      </c>
      <c r="FE20">
        <v>3.567800209432863</v>
      </c>
      <c r="FF20">
        <v>0.0006784385813721132</v>
      </c>
      <c r="FG20">
        <v>-9.114967239483524E-07</v>
      </c>
      <c r="FH20">
        <v>3.422039933275619E-10</v>
      </c>
      <c r="FI20">
        <v>-0.01483489511721848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1</v>
      </c>
      <c r="FR20">
        <v>1</v>
      </c>
      <c r="FS20">
        <v>1.37207</v>
      </c>
      <c r="FT20">
        <v>2.38159</v>
      </c>
      <c r="FU20">
        <v>2.14966</v>
      </c>
      <c r="FV20">
        <v>2.72949</v>
      </c>
      <c r="FW20">
        <v>2.15088</v>
      </c>
      <c r="FX20">
        <v>2.40723</v>
      </c>
      <c r="FY20">
        <v>30.2864</v>
      </c>
      <c r="FZ20">
        <v>15.8132</v>
      </c>
      <c r="GA20">
        <v>19</v>
      </c>
      <c r="GB20">
        <v>620.494</v>
      </c>
      <c r="GC20">
        <v>732.394</v>
      </c>
      <c r="GD20">
        <v>30.0011</v>
      </c>
      <c r="GE20">
        <v>24.5871</v>
      </c>
      <c r="GF20">
        <v>30.0002</v>
      </c>
      <c r="GG20">
        <v>24.5175</v>
      </c>
      <c r="GH20">
        <v>24.4832</v>
      </c>
      <c r="GI20">
        <v>27.4884</v>
      </c>
      <c r="GJ20">
        <v>0</v>
      </c>
      <c r="GK20">
        <v>100</v>
      </c>
      <c r="GL20">
        <v>30</v>
      </c>
      <c r="GM20">
        <v>420</v>
      </c>
      <c r="GN20">
        <v>25.2894</v>
      </c>
      <c r="GO20">
        <v>101.137</v>
      </c>
      <c r="GP20">
        <v>101.682</v>
      </c>
    </row>
    <row r="21" spans="1:198">
      <c r="A21">
        <v>3</v>
      </c>
      <c r="B21">
        <v>1656345909.1</v>
      </c>
      <c r="C21">
        <v>157</v>
      </c>
      <c r="D21" t="s">
        <v>342</v>
      </c>
      <c r="E21" t="s">
        <v>343</v>
      </c>
      <c r="F21">
        <v>15</v>
      </c>
      <c r="G21">
        <v>1656345901.099999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2.1</v>
      </c>
      <c r="AO21">
        <v>0.5</v>
      </c>
      <c r="AP21" t="s">
        <v>334</v>
      </c>
      <c r="AQ21">
        <v>2</v>
      </c>
      <c r="AR21">
        <v>1656345901.099999</v>
      </c>
      <c r="AS21">
        <v>415.4176774193549</v>
      </c>
      <c r="AT21">
        <v>420.002</v>
      </c>
      <c r="AU21">
        <v>25.6078870967742</v>
      </c>
      <c r="AV21">
        <v>24.71648387096774</v>
      </c>
      <c r="AW21">
        <v>411.7096774193549</v>
      </c>
      <c r="AX21">
        <v>25.3628870967742</v>
      </c>
      <c r="AY21">
        <v>600.0074838709677</v>
      </c>
      <c r="AZ21">
        <v>85.68890645161289</v>
      </c>
      <c r="BA21">
        <v>0.1000071419354839</v>
      </c>
      <c r="BB21">
        <v>28.04684838709678</v>
      </c>
      <c r="BC21">
        <v>28.79006129032258</v>
      </c>
      <c r="BD21">
        <v>999.9000000000003</v>
      </c>
      <c r="BE21">
        <v>0</v>
      </c>
      <c r="BF21">
        <v>0</v>
      </c>
      <c r="BG21">
        <v>10002.46193548387</v>
      </c>
      <c r="BH21">
        <v>462.8143225806452</v>
      </c>
      <c r="BI21">
        <v>105.507935483871</v>
      </c>
      <c r="BJ21">
        <v>-4.617411612903226</v>
      </c>
      <c r="BK21">
        <v>426.3133225806452</v>
      </c>
      <c r="BL21">
        <v>430.6460322580645</v>
      </c>
      <c r="BM21">
        <v>0.9188466129032257</v>
      </c>
      <c r="BN21">
        <v>420.002</v>
      </c>
      <c r="BO21">
        <v>24.71648387096774</v>
      </c>
      <c r="BP21">
        <v>2.196662903225806</v>
      </c>
      <c r="BQ21">
        <v>2.117928709677419</v>
      </c>
      <c r="BR21">
        <v>18.93800322580645</v>
      </c>
      <c r="BS21">
        <v>18.35466774193549</v>
      </c>
      <c r="BT21">
        <v>1500.003225806452</v>
      </c>
      <c r="BU21">
        <v>0.6430008064516132</v>
      </c>
      <c r="BV21">
        <v>0.3569991935483871</v>
      </c>
      <c r="BW21">
        <v>25</v>
      </c>
      <c r="BX21">
        <v>25052.90322580645</v>
      </c>
      <c r="BY21">
        <v>1656345928.6</v>
      </c>
      <c r="BZ21" t="s">
        <v>344</v>
      </c>
      <c r="CA21">
        <v>1656345928.6</v>
      </c>
      <c r="CB21">
        <v>1656345928.6</v>
      </c>
      <c r="CC21">
        <v>5</v>
      </c>
      <c r="CD21">
        <v>0.033</v>
      </c>
      <c r="CE21">
        <v>-0</v>
      </c>
      <c r="CF21">
        <v>3.708</v>
      </c>
      <c r="CG21">
        <v>0.245</v>
      </c>
      <c r="CH21">
        <v>420</v>
      </c>
      <c r="CI21">
        <v>25</v>
      </c>
      <c r="CJ21">
        <v>0.88</v>
      </c>
      <c r="CK21">
        <v>0.11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3.23644</v>
      </c>
      <c r="CX21">
        <v>2.78135</v>
      </c>
      <c r="CY21">
        <v>0.0830177</v>
      </c>
      <c r="CZ21">
        <v>0.0854062</v>
      </c>
      <c r="DA21">
        <v>0.107717</v>
      </c>
      <c r="DB21">
        <v>0.107434</v>
      </c>
      <c r="DC21">
        <v>23350</v>
      </c>
      <c r="DD21">
        <v>22978.7</v>
      </c>
      <c r="DE21">
        <v>24470.3</v>
      </c>
      <c r="DF21">
        <v>22372.5</v>
      </c>
      <c r="DG21">
        <v>32242.8</v>
      </c>
      <c r="DH21">
        <v>25489.5</v>
      </c>
      <c r="DI21">
        <v>39985.6</v>
      </c>
      <c r="DJ21">
        <v>31004.8</v>
      </c>
      <c r="DK21">
        <v>2.23178</v>
      </c>
      <c r="DL21">
        <v>2.32965</v>
      </c>
      <c r="DM21">
        <v>0.120699</v>
      </c>
      <c r="DN21">
        <v>0</v>
      </c>
      <c r="DO21">
        <v>26.8129</v>
      </c>
      <c r="DP21">
        <v>999.9</v>
      </c>
      <c r="DQ21">
        <v>68.90000000000001</v>
      </c>
      <c r="DR21">
        <v>25.5</v>
      </c>
      <c r="DS21">
        <v>26.3372</v>
      </c>
      <c r="DT21">
        <v>64.245</v>
      </c>
      <c r="DU21">
        <v>11.3822</v>
      </c>
      <c r="DV21">
        <v>2</v>
      </c>
      <c r="DW21">
        <v>-0.203968</v>
      </c>
      <c r="DX21">
        <v>-2.42052</v>
      </c>
      <c r="DY21">
        <v>20.3526</v>
      </c>
      <c r="DZ21">
        <v>5.23256</v>
      </c>
      <c r="EA21">
        <v>11.9381</v>
      </c>
      <c r="EB21">
        <v>4.97915</v>
      </c>
      <c r="EC21">
        <v>3.28198</v>
      </c>
      <c r="ED21">
        <v>2558</v>
      </c>
      <c r="EE21">
        <v>9999</v>
      </c>
      <c r="EF21">
        <v>9999</v>
      </c>
      <c r="EG21">
        <v>122.2</v>
      </c>
      <c r="EH21">
        <v>4.97161</v>
      </c>
      <c r="EI21">
        <v>1.86139</v>
      </c>
      <c r="EJ21">
        <v>1.86688</v>
      </c>
      <c r="EK21">
        <v>1.85806</v>
      </c>
      <c r="EL21">
        <v>1.86262</v>
      </c>
      <c r="EM21">
        <v>1.8631</v>
      </c>
      <c r="EN21">
        <v>1.864</v>
      </c>
      <c r="EO21">
        <v>1.85988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3.708</v>
      </c>
      <c r="FD21">
        <v>0.245</v>
      </c>
      <c r="FE21">
        <v>3.526091004837605</v>
      </c>
      <c r="FF21">
        <v>0.0006784385813721132</v>
      </c>
      <c r="FG21">
        <v>-9.114967239483524E-07</v>
      </c>
      <c r="FH21">
        <v>3.422039933275619E-10</v>
      </c>
      <c r="FI21">
        <v>-0.01405807764608747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1.1</v>
      </c>
      <c r="FR21">
        <v>1</v>
      </c>
      <c r="FS21">
        <v>1.37207</v>
      </c>
      <c r="FT21">
        <v>2.3877</v>
      </c>
      <c r="FU21">
        <v>2.14966</v>
      </c>
      <c r="FV21">
        <v>2.73071</v>
      </c>
      <c r="FW21">
        <v>2.15088</v>
      </c>
      <c r="FX21">
        <v>2.34985</v>
      </c>
      <c r="FY21">
        <v>30.2649</v>
      </c>
      <c r="FZ21">
        <v>15.7957</v>
      </c>
      <c r="GA21">
        <v>19</v>
      </c>
      <c r="GB21">
        <v>620.279</v>
      </c>
      <c r="GC21">
        <v>731.727</v>
      </c>
      <c r="GD21">
        <v>29.9996</v>
      </c>
      <c r="GE21">
        <v>24.6161</v>
      </c>
      <c r="GF21">
        <v>30.0004</v>
      </c>
      <c r="GG21">
        <v>24.5278</v>
      </c>
      <c r="GH21">
        <v>24.4917</v>
      </c>
      <c r="GI21">
        <v>27.4882</v>
      </c>
      <c r="GJ21">
        <v>0</v>
      </c>
      <c r="GK21">
        <v>100</v>
      </c>
      <c r="GL21">
        <v>30</v>
      </c>
      <c r="GM21">
        <v>420</v>
      </c>
      <c r="GN21">
        <v>25.2894</v>
      </c>
      <c r="GO21">
        <v>101.131</v>
      </c>
      <c r="GP21">
        <v>101.669</v>
      </c>
    </row>
    <row r="22" spans="1:198">
      <c r="A22">
        <v>4</v>
      </c>
      <c r="B22">
        <v>1656345989.6</v>
      </c>
      <c r="C22">
        <v>237.5</v>
      </c>
      <c r="D22" t="s">
        <v>345</v>
      </c>
      <c r="E22" t="s">
        <v>346</v>
      </c>
      <c r="F22">
        <v>15</v>
      </c>
      <c r="G22">
        <v>1656345981.599999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2.1</v>
      </c>
      <c r="AO22">
        <v>0.5</v>
      </c>
      <c r="AP22" t="s">
        <v>334</v>
      </c>
      <c r="AQ22">
        <v>2</v>
      </c>
      <c r="AR22">
        <v>1656345981.599999</v>
      </c>
      <c r="AS22">
        <v>415.2742580645161</v>
      </c>
      <c r="AT22">
        <v>419.9912903225807</v>
      </c>
      <c r="AU22">
        <v>25.59330322580645</v>
      </c>
      <c r="AV22">
        <v>24.71113870967742</v>
      </c>
      <c r="AW22">
        <v>411.6172580645161</v>
      </c>
      <c r="AX22">
        <v>25.34830322580645</v>
      </c>
      <c r="AY22">
        <v>600.0065483870968</v>
      </c>
      <c r="AZ22">
        <v>85.68657096774191</v>
      </c>
      <c r="BA22">
        <v>0.09999772258064518</v>
      </c>
      <c r="BB22">
        <v>28.0175129032258</v>
      </c>
      <c r="BC22">
        <v>28.59759677419355</v>
      </c>
      <c r="BD22">
        <v>999.9000000000003</v>
      </c>
      <c r="BE22">
        <v>0</v>
      </c>
      <c r="BF22">
        <v>0</v>
      </c>
      <c r="BG22">
        <v>10005.12774193548</v>
      </c>
      <c r="BH22">
        <v>371.1305161290323</v>
      </c>
      <c r="BI22">
        <v>106.4102580645161</v>
      </c>
      <c r="BJ22">
        <v>-4.666696129032258</v>
      </c>
      <c r="BK22">
        <v>426.2450645161292</v>
      </c>
      <c r="BL22">
        <v>430.6327096774193</v>
      </c>
      <c r="BM22">
        <v>0.9088587096774192</v>
      </c>
      <c r="BN22">
        <v>419.9912903225807</v>
      </c>
      <c r="BO22">
        <v>24.71113870967742</v>
      </c>
      <c r="BP22">
        <v>2.195289677419355</v>
      </c>
      <c r="BQ22">
        <v>2.117413870967742</v>
      </c>
      <c r="BR22">
        <v>18.92798064516129</v>
      </c>
      <c r="BS22">
        <v>18.35079032258065</v>
      </c>
      <c r="BT22">
        <v>1200.003225806452</v>
      </c>
      <c r="BU22">
        <v>0.6429991935483871</v>
      </c>
      <c r="BV22">
        <v>0.3570005161290322</v>
      </c>
      <c r="BW22">
        <v>25</v>
      </c>
      <c r="BX22">
        <v>20042.30322580645</v>
      </c>
      <c r="BY22">
        <v>1656346007.1</v>
      </c>
      <c r="BZ22" t="s">
        <v>347</v>
      </c>
      <c r="CA22">
        <v>1656346005.6</v>
      </c>
      <c r="CB22">
        <v>1656346007.1</v>
      </c>
      <c r="CC22">
        <v>6</v>
      </c>
      <c r="CD22">
        <v>-0.05</v>
      </c>
      <c r="CE22">
        <v>-0</v>
      </c>
      <c r="CF22">
        <v>3.657</v>
      </c>
      <c r="CG22">
        <v>0.245</v>
      </c>
      <c r="CH22">
        <v>420</v>
      </c>
      <c r="CI22">
        <v>25</v>
      </c>
      <c r="CJ22">
        <v>0.2</v>
      </c>
      <c r="CK22">
        <v>0.12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3.23628</v>
      </c>
      <c r="CX22">
        <v>2.78132</v>
      </c>
      <c r="CY22">
        <v>0.08300009999999999</v>
      </c>
      <c r="CZ22">
        <v>0.08539919999999999</v>
      </c>
      <c r="DA22">
        <v>0.107655</v>
      </c>
      <c r="DB22">
        <v>0.107405</v>
      </c>
      <c r="DC22">
        <v>23347.8</v>
      </c>
      <c r="DD22">
        <v>22976</v>
      </c>
      <c r="DE22">
        <v>24467.6</v>
      </c>
      <c r="DF22">
        <v>22369.8</v>
      </c>
      <c r="DG22">
        <v>32241.7</v>
      </c>
      <c r="DH22">
        <v>25487.2</v>
      </c>
      <c r="DI22">
        <v>39981.2</v>
      </c>
      <c r="DJ22">
        <v>31000.9</v>
      </c>
      <c r="DK22">
        <v>2.23108</v>
      </c>
      <c r="DL22">
        <v>2.3283</v>
      </c>
      <c r="DM22">
        <v>0.112444</v>
      </c>
      <c r="DN22">
        <v>0</v>
      </c>
      <c r="DO22">
        <v>26.753</v>
      </c>
      <c r="DP22">
        <v>999.9</v>
      </c>
      <c r="DQ22">
        <v>68.8</v>
      </c>
      <c r="DR22">
        <v>25.5</v>
      </c>
      <c r="DS22">
        <v>26.3027</v>
      </c>
      <c r="DT22">
        <v>64.16500000000001</v>
      </c>
      <c r="DU22">
        <v>11.4263</v>
      </c>
      <c r="DV22">
        <v>2</v>
      </c>
      <c r="DW22">
        <v>-0.200069</v>
      </c>
      <c r="DX22">
        <v>-2.42721</v>
      </c>
      <c r="DY22">
        <v>20.355</v>
      </c>
      <c r="DZ22">
        <v>5.23376</v>
      </c>
      <c r="EA22">
        <v>11.9381</v>
      </c>
      <c r="EB22">
        <v>4.97925</v>
      </c>
      <c r="EC22">
        <v>3.28185</v>
      </c>
      <c r="ED22">
        <v>2560.2</v>
      </c>
      <c r="EE22">
        <v>9999</v>
      </c>
      <c r="EF22">
        <v>9999</v>
      </c>
      <c r="EG22">
        <v>122.2</v>
      </c>
      <c r="EH22">
        <v>4.97162</v>
      </c>
      <c r="EI22">
        <v>1.86139</v>
      </c>
      <c r="EJ22">
        <v>1.86689</v>
      </c>
      <c r="EK22">
        <v>1.85806</v>
      </c>
      <c r="EL22">
        <v>1.86255</v>
      </c>
      <c r="EM22">
        <v>1.8631</v>
      </c>
      <c r="EN22">
        <v>1.86399</v>
      </c>
      <c r="EO22">
        <v>1.85989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3.657</v>
      </c>
      <c r="FD22">
        <v>0.245</v>
      </c>
      <c r="FE22">
        <v>3.558652334590158</v>
      </c>
      <c r="FF22">
        <v>0.0006784385813721132</v>
      </c>
      <c r="FG22">
        <v>-9.114967239483524E-07</v>
      </c>
      <c r="FH22">
        <v>3.422039933275619E-10</v>
      </c>
      <c r="FI22">
        <v>-0.01435136194377496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1</v>
      </c>
      <c r="FR22">
        <v>1</v>
      </c>
      <c r="FS22">
        <v>1.37207</v>
      </c>
      <c r="FT22">
        <v>2.38037</v>
      </c>
      <c r="FU22">
        <v>2.14966</v>
      </c>
      <c r="FV22">
        <v>2.73071</v>
      </c>
      <c r="FW22">
        <v>2.15088</v>
      </c>
      <c r="FX22">
        <v>2.38647</v>
      </c>
      <c r="FY22">
        <v>30.3724</v>
      </c>
      <c r="FZ22">
        <v>15.7957</v>
      </c>
      <c r="GA22">
        <v>19</v>
      </c>
      <c r="GB22">
        <v>620.069</v>
      </c>
      <c r="GC22">
        <v>730.846</v>
      </c>
      <c r="GD22">
        <v>30.0002</v>
      </c>
      <c r="GE22">
        <v>24.6587</v>
      </c>
      <c r="GF22">
        <v>30.0004</v>
      </c>
      <c r="GG22">
        <v>24.5546</v>
      </c>
      <c r="GH22">
        <v>24.5175</v>
      </c>
      <c r="GI22">
        <v>27.4855</v>
      </c>
      <c r="GJ22">
        <v>0</v>
      </c>
      <c r="GK22">
        <v>100</v>
      </c>
      <c r="GL22">
        <v>30</v>
      </c>
      <c r="GM22">
        <v>420</v>
      </c>
      <c r="GN22">
        <v>25.2894</v>
      </c>
      <c r="GO22">
        <v>101.12</v>
      </c>
      <c r="GP22">
        <v>101.656</v>
      </c>
    </row>
    <row r="23" spans="1:198">
      <c r="A23">
        <v>5</v>
      </c>
      <c r="B23">
        <v>1656346068.1</v>
      </c>
      <c r="C23">
        <v>316</v>
      </c>
      <c r="D23" t="s">
        <v>348</v>
      </c>
      <c r="E23" t="s">
        <v>349</v>
      </c>
      <c r="F23">
        <v>15</v>
      </c>
      <c r="G23">
        <v>1656346060.099999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2.1</v>
      </c>
      <c r="AO23">
        <v>0.5</v>
      </c>
      <c r="AP23" t="s">
        <v>334</v>
      </c>
      <c r="AQ23">
        <v>2</v>
      </c>
      <c r="AR23">
        <v>1656346060.099999</v>
      </c>
      <c r="AS23">
        <v>415.3857096774194</v>
      </c>
      <c r="AT23">
        <v>420.0107096774194</v>
      </c>
      <c r="AU23">
        <v>25.5755064516129</v>
      </c>
      <c r="AV23">
        <v>24.7079064516129</v>
      </c>
      <c r="AW23">
        <v>411.7107096774194</v>
      </c>
      <c r="AX23">
        <v>25.3305064516129</v>
      </c>
      <c r="AY23">
        <v>600.0061612903227</v>
      </c>
      <c r="AZ23">
        <v>85.6831064516129</v>
      </c>
      <c r="BA23">
        <v>0.1000349516129032</v>
      </c>
      <c r="BB23">
        <v>27.97254838709677</v>
      </c>
      <c r="BC23">
        <v>28.39479999999999</v>
      </c>
      <c r="BD23">
        <v>999.9000000000003</v>
      </c>
      <c r="BE23">
        <v>0</v>
      </c>
      <c r="BF23">
        <v>0</v>
      </c>
      <c r="BG23">
        <v>9999.755483870968</v>
      </c>
      <c r="BH23">
        <v>280.1920645161291</v>
      </c>
      <c r="BI23">
        <v>106.9894516129032</v>
      </c>
      <c r="BJ23">
        <v>-4.642945483870967</v>
      </c>
      <c r="BK23">
        <v>426.2811290322581</v>
      </c>
      <c r="BL23">
        <v>430.6511612903226</v>
      </c>
      <c r="BM23">
        <v>0.8934453225806451</v>
      </c>
      <c r="BN23">
        <v>420.0107096774194</v>
      </c>
      <c r="BO23">
        <v>24.7079064516129</v>
      </c>
      <c r="BP23">
        <v>2.193603225806452</v>
      </c>
      <c r="BQ23">
        <v>2.117050322580645</v>
      </c>
      <c r="BR23">
        <v>18.91567096774193</v>
      </c>
      <c r="BS23">
        <v>18.34805806451613</v>
      </c>
      <c r="BT23">
        <v>900.0020322580643</v>
      </c>
      <c r="BU23">
        <v>0.6429996774193548</v>
      </c>
      <c r="BV23">
        <v>0.3570002903225806</v>
      </c>
      <c r="BW23">
        <v>25</v>
      </c>
      <c r="BX23">
        <v>15031.74193548387</v>
      </c>
      <c r="BY23">
        <v>1656346087.1</v>
      </c>
      <c r="BZ23" t="s">
        <v>350</v>
      </c>
      <c r="CA23">
        <v>1656346087.1</v>
      </c>
      <c r="CB23">
        <v>1656346086.1</v>
      </c>
      <c r="CC23">
        <v>7</v>
      </c>
      <c r="CD23">
        <v>0.018</v>
      </c>
      <c r="CE23">
        <v>0</v>
      </c>
      <c r="CF23">
        <v>3.675</v>
      </c>
      <c r="CG23">
        <v>0.245</v>
      </c>
      <c r="CH23">
        <v>420</v>
      </c>
      <c r="CI23">
        <v>25</v>
      </c>
      <c r="CJ23">
        <v>0.22</v>
      </c>
      <c r="CK23">
        <v>0.12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3.2361</v>
      </c>
      <c r="CX23">
        <v>2.7811</v>
      </c>
      <c r="CY23">
        <v>0.08300390000000001</v>
      </c>
      <c r="CZ23">
        <v>0.0853975</v>
      </c>
      <c r="DA23">
        <v>0.107595</v>
      </c>
      <c r="DB23">
        <v>0.107393</v>
      </c>
      <c r="DC23">
        <v>23345.6</v>
      </c>
      <c r="DD23">
        <v>22973.2</v>
      </c>
      <c r="DE23">
        <v>24465.6</v>
      </c>
      <c r="DF23">
        <v>22367.3</v>
      </c>
      <c r="DG23">
        <v>32241.5</v>
      </c>
      <c r="DH23">
        <v>25484.3</v>
      </c>
      <c r="DI23">
        <v>39978.1</v>
      </c>
      <c r="DJ23">
        <v>30996.9</v>
      </c>
      <c r="DK23">
        <v>2.23027</v>
      </c>
      <c r="DL23">
        <v>2.32737</v>
      </c>
      <c r="DM23">
        <v>0.104323</v>
      </c>
      <c r="DN23">
        <v>0</v>
      </c>
      <c r="DO23">
        <v>26.6804</v>
      </c>
      <c r="DP23">
        <v>999.9</v>
      </c>
      <c r="DQ23">
        <v>68.7</v>
      </c>
      <c r="DR23">
        <v>25.5</v>
      </c>
      <c r="DS23">
        <v>26.2647</v>
      </c>
      <c r="DT23">
        <v>63.945</v>
      </c>
      <c r="DU23">
        <v>11.4704</v>
      </c>
      <c r="DV23">
        <v>2</v>
      </c>
      <c r="DW23">
        <v>-0.195628</v>
      </c>
      <c r="DX23">
        <v>-2.43772</v>
      </c>
      <c r="DY23">
        <v>20.3579</v>
      </c>
      <c r="DZ23">
        <v>5.23421</v>
      </c>
      <c r="EA23">
        <v>11.9381</v>
      </c>
      <c r="EB23">
        <v>4.97935</v>
      </c>
      <c r="EC23">
        <v>3.28183</v>
      </c>
      <c r="ED23">
        <v>2562.2</v>
      </c>
      <c r="EE23">
        <v>9999</v>
      </c>
      <c r="EF23">
        <v>9999</v>
      </c>
      <c r="EG23">
        <v>122.2</v>
      </c>
      <c r="EH23">
        <v>4.9716</v>
      </c>
      <c r="EI23">
        <v>1.86139</v>
      </c>
      <c r="EJ23">
        <v>1.86685</v>
      </c>
      <c r="EK23">
        <v>1.85806</v>
      </c>
      <c r="EL23">
        <v>1.86258</v>
      </c>
      <c r="EM23">
        <v>1.8631</v>
      </c>
      <c r="EN23">
        <v>1.86397</v>
      </c>
      <c r="EO23">
        <v>1.85989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3.675</v>
      </c>
      <c r="FD23">
        <v>0.245</v>
      </c>
      <c r="FE23">
        <v>3.508294102932244</v>
      </c>
      <c r="FF23">
        <v>0.0006784385813721132</v>
      </c>
      <c r="FG23">
        <v>-9.114967239483524E-07</v>
      </c>
      <c r="FH23">
        <v>3.422039933275619E-10</v>
      </c>
      <c r="FI23">
        <v>-0.01464618020300641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1</v>
      </c>
      <c r="FR23">
        <v>1</v>
      </c>
      <c r="FS23">
        <v>1.37207</v>
      </c>
      <c r="FT23">
        <v>2.38159</v>
      </c>
      <c r="FU23">
        <v>2.14966</v>
      </c>
      <c r="FV23">
        <v>2.73315</v>
      </c>
      <c r="FW23">
        <v>2.15088</v>
      </c>
      <c r="FX23">
        <v>2.40112</v>
      </c>
      <c r="FY23">
        <v>30.3724</v>
      </c>
      <c r="FZ23">
        <v>15.7957</v>
      </c>
      <c r="GA23">
        <v>19</v>
      </c>
      <c r="GB23">
        <v>619.91</v>
      </c>
      <c r="GC23">
        <v>730.486</v>
      </c>
      <c r="GD23">
        <v>30.0001</v>
      </c>
      <c r="GE23">
        <v>24.7108</v>
      </c>
      <c r="GF23">
        <v>30.0004</v>
      </c>
      <c r="GG23">
        <v>24.5922</v>
      </c>
      <c r="GH23">
        <v>24.5522</v>
      </c>
      <c r="GI23">
        <v>27.4836</v>
      </c>
      <c r="GJ23">
        <v>0</v>
      </c>
      <c r="GK23">
        <v>100</v>
      </c>
      <c r="GL23">
        <v>30</v>
      </c>
      <c r="GM23">
        <v>420</v>
      </c>
      <c r="GN23">
        <v>25.2894</v>
      </c>
      <c r="GO23">
        <v>101.112</v>
      </c>
      <c r="GP23">
        <v>101.644</v>
      </c>
    </row>
    <row r="24" spans="1:198">
      <c r="A24">
        <v>6</v>
      </c>
      <c r="B24">
        <v>1656346148.1</v>
      </c>
      <c r="C24">
        <v>396</v>
      </c>
      <c r="D24" t="s">
        <v>351</v>
      </c>
      <c r="E24" t="s">
        <v>352</v>
      </c>
      <c r="F24">
        <v>15</v>
      </c>
      <c r="G24">
        <v>1656346140.099999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2.1</v>
      </c>
      <c r="AO24">
        <v>0.5</v>
      </c>
      <c r="AP24" t="s">
        <v>334</v>
      </c>
      <c r="AQ24">
        <v>2</v>
      </c>
      <c r="AR24">
        <v>1656346140.099999</v>
      </c>
      <c r="AS24">
        <v>415.6243225806452</v>
      </c>
      <c r="AT24">
        <v>420.0070645161289</v>
      </c>
      <c r="AU24">
        <v>25.55190322580645</v>
      </c>
      <c r="AV24">
        <v>24.70655161290323</v>
      </c>
      <c r="AW24">
        <v>411.9593225806452</v>
      </c>
      <c r="AX24">
        <v>25.30590322580645</v>
      </c>
      <c r="AY24">
        <v>600.0117096774193</v>
      </c>
      <c r="AZ24">
        <v>85.68101935483872</v>
      </c>
      <c r="BA24">
        <v>0.1000078741935484</v>
      </c>
      <c r="BB24">
        <v>27.92370322580646</v>
      </c>
      <c r="BC24">
        <v>28.18716129032259</v>
      </c>
      <c r="BD24">
        <v>999.9000000000003</v>
      </c>
      <c r="BE24">
        <v>0</v>
      </c>
      <c r="BF24">
        <v>0</v>
      </c>
      <c r="BG24">
        <v>10004.79935483871</v>
      </c>
      <c r="BH24">
        <v>188.5553548387097</v>
      </c>
      <c r="BI24">
        <v>108.1208387096774</v>
      </c>
      <c r="BJ24">
        <v>-4.372644838709678</v>
      </c>
      <c r="BK24">
        <v>426.543806451613</v>
      </c>
      <c r="BL24">
        <v>430.6469032258066</v>
      </c>
      <c r="BM24">
        <v>0.869786193548387</v>
      </c>
      <c r="BN24">
        <v>420.0070645161289</v>
      </c>
      <c r="BO24">
        <v>24.70655161290323</v>
      </c>
      <c r="BP24">
        <v>2.191406774193548</v>
      </c>
      <c r="BQ24">
        <v>2.116883225806451</v>
      </c>
      <c r="BR24">
        <v>18.89964193548387</v>
      </c>
      <c r="BS24">
        <v>18.34678709677419</v>
      </c>
      <c r="BT24">
        <v>600.0010645161291</v>
      </c>
      <c r="BU24">
        <v>0.6429999032258065</v>
      </c>
      <c r="BV24">
        <v>0.3570000967741935</v>
      </c>
      <c r="BW24">
        <v>25</v>
      </c>
      <c r="BX24">
        <v>10021.13870967742</v>
      </c>
      <c r="BY24">
        <v>1656346176.1</v>
      </c>
      <c r="BZ24" t="s">
        <v>353</v>
      </c>
      <c r="CA24">
        <v>1656346176.1</v>
      </c>
      <c r="CB24">
        <v>1656346168.6</v>
      </c>
      <c r="CC24">
        <v>8</v>
      </c>
      <c r="CD24">
        <v>-0.011</v>
      </c>
      <c r="CE24">
        <v>0.001</v>
      </c>
      <c r="CF24">
        <v>3.665</v>
      </c>
      <c r="CG24">
        <v>0.246</v>
      </c>
      <c r="CH24">
        <v>420</v>
      </c>
      <c r="CI24">
        <v>25</v>
      </c>
      <c r="CJ24">
        <v>0.39</v>
      </c>
      <c r="CK24">
        <v>0.15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3.23625</v>
      </c>
      <c r="CX24">
        <v>2.78139</v>
      </c>
      <c r="CY24">
        <v>0.08302669999999999</v>
      </c>
      <c r="CZ24">
        <v>0.0853739</v>
      </c>
      <c r="DA24">
        <v>0.107508</v>
      </c>
      <c r="DB24">
        <v>0.107375</v>
      </c>
      <c r="DC24">
        <v>23343.4</v>
      </c>
      <c r="DD24">
        <v>22971.8</v>
      </c>
      <c r="DE24">
        <v>24464.1</v>
      </c>
      <c r="DF24">
        <v>22365.4</v>
      </c>
      <c r="DG24">
        <v>32242.9</v>
      </c>
      <c r="DH24">
        <v>25482.8</v>
      </c>
      <c r="DI24">
        <v>39975.8</v>
      </c>
      <c r="DJ24">
        <v>30994.2</v>
      </c>
      <c r="DK24">
        <v>2.22975</v>
      </c>
      <c r="DL24">
        <v>2.32573</v>
      </c>
      <c r="DM24">
        <v>0.0973344</v>
      </c>
      <c r="DN24">
        <v>0</v>
      </c>
      <c r="DO24">
        <v>26.5882</v>
      </c>
      <c r="DP24">
        <v>999.9</v>
      </c>
      <c r="DQ24">
        <v>68.5</v>
      </c>
      <c r="DR24">
        <v>25.6</v>
      </c>
      <c r="DS24">
        <v>26.3438</v>
      </c>
      <c r="DT24">
        <v>63.865</v>
      </c>
      <c r="DU24">
        <v>11.4343</v>
      </c>
      <c r="DV24">
        <v>2</v>
      </c>
      <c r="DW24">
        <v>-0.191301</v>
      </c>
      <c r="DX24">
        <v>-2.43118</v>
      </c>
      <c r="DY24">
        <v>20.361</v>
      </c>
      <c r="DZ24">
        <v>5.22927</v>
      </c>
      <c r="EA24">
        <v>11.9381</v>
      </c>
      <c r="EB24">
        <v>4.9795</v>
      </c>
      <c r="EC24">
        <v>3.28183</v>
      </c>
      <c r="ED24">
        <v>2564.5</v>
      </c>
      <c r="EE24">
        <v>9999</v>
      </c>
      <c r="EF24">
        <v>9999</v>
      </c>
      <c r="EG24">
        <v>122.2</v>
      </c>
      <c r="EH24">
        <v>4.97162</v>
      </c>
      <c r="EI24">
        <v>1.86138</v>
      </c>
      <c r="EJ24">
        <v>1.86688</v>
      </c>
      <c r="EK24">
        <v>1.85806</v>
      </c>
      <c r="EL24">
        <v>1.86259</v>
      </c>
      <c r="EM24">
        <v>1.8631</v>
      </c>
      <c r="EN24">
        <v>1.86399</v>
      </c>
      <c r="EO24">
        <v>1.85989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3.665</v>
      </c>
      <c r="FD24">
        <v>0.246</v>
      </c>
      <c r="FE24">
        <v>3.526344931205109</v>
      </c>
      <c r="FF24">
        <v>0.0006784385813721132</v>
      </c>
      <c r="FG24">
        <v>-9.114967239483524E-07</v>
      </c>
      <c r="FH24">
        <v>3.422039933275619E-10</v>
      </c>
      <c r="FI24">
        <v>-0.0143044012411619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1</v>
      </c>
      <c r="FR24">
        <v>1</v>
      </c>
      <c r="FS24">
        <v>1.37207</v>
      </c>
      <c r="FT24">
        <v>2.3877</v>
      </c>
      <c r="FU24">
        <v>2.14966</v>
      </c>
      <c r="FV24">
        <v>2.73071</v>
      </c>
      <c r="FW24">
        <v>2.15088</v>
      </c>
      <c r="FX24">
        <v>2.39136</v>
      </c>
      <c r="FY24">
        <v>30.3939</v>
      </c>
      <c r="FZ24">
        <v>15.7869</v>
      </c>
      <c r="GA24">
        <v>19</v>
      </c>
      <c r="GB24">
        <v>620.054</v>
      </c>
      <c r="GC24">
        <v>729.605</v>
      </c>
      <c r="GD24">
        <v>29.9999</v>
      </c>
      <c r="GE24">
        <v>24.7637</v>
      </c>
      <c r="GF24">
        <v>30.0004</v>
      </c>
      <c r="GG24">
        <v>24.6382</v>
      </c>
      <c r="GH24">
        <v>24.5974</v>
      </c>
      <c r="GI24">
        <v>27.4836</v>
      </c>
      <c r="GJ24">
        <v>0</v>
      </c>
      <c r="GK24">
        <v>100</v>
      </c>
      <c r="GL24">
        <v>30</v>
      </c>
      <c r="GM24">
        <v>420</v>
      </c>
      <c r="GN24">
        <v>25.2894</v>
      </c>
      <c r="GO24">
        <v>101.106</v>
      </c>
      <c r="GP24">
        <v>101.635</v>
      </c>
    </row>
    <row r="25" spans="1:198">
      <c r="A25">
        <v>7</v>
      </c>
      <c r="B25">
        <v>1656346237.1</v>
      </c>
      <c r="C25">
        <v>485</v>
      </c>
      <c r="D25" t="s">
        <v>354</v>
      </c>
      <c r="E25" t="s">
        <v>355</v>
      </c>
      <c r="F25">
        <v>15</v>
      </c>
      <c r="G25">
        <v>1656346229.099999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2.1</v>
      </c>
      <c r="AO25">
        <v>0.5</v>
      </c>
      <c r="AP25" t="s">
        <v>334</v>
      </c>
      <c r="AQ25">
        <v>2</v>
      </c>
      <c r="AR25">
        <v>1656346229.099999</v>
      </c>
      <c r="AS25">
        <v>416.0460645161289</v>
      </c>
      <c r="AT25">
        <v>420.0110645161291</v>
      </c>
      <c r="AU25">
        <v>25.54588709677419</v>
      </c>
      <c r="AV25">
        <v>24.70806774193548</v>
      </c>
      <c r="AW25">
        <v>412.3890645161289</v>
      </c>
      <c r="AX25">
        <v>25.29988709677419</v>
      </c>
      <c r="AY25">
        <v>600.015</v>
      </c>
      <c r="AZ25">
        <v>85.68250967741933</v>
      </c>
      <c r="BA25">
        <v>0.100047864516129</v>
      </c>
      <c r="BB25">
        <v>27.89010967741936</v>
      </c>
      <c r="BC25">
        <v>28.05104516129032</v>
      </c>
      <c r="BD25">
        <v>999.9000000000003</v>
      </c>
      <c r="BE25">
        <v>0</v>
      </c>
      <c r="BF25">
        <v>0</v>
      </c>
      <c r="BG25">
        <v>10001.01451612903</v>
      </c>
      <c r="BH25">
        <v>126.6650322580645</v>
      </c>
      <c r="BI25">
        <v>109.3553548387097</v>
      </c>
      <c r="BJ25">
        <v>-3.957564516129032</v>
      </c>
      <c r="BK25">
        <v>426.9714838709677</v>
      </c>
      <c r="BL25">
        <v>430.6514516129032</v>
      </c>
      <c r="BM25">
        <v>0.8631685483870969</v>
      </c>
      <c r="BN25">
        <v>420.0110645161291</v>
      </c>
      <c r="BO25">
        <v>24.70806774193548</v>
      </c>
      <c r="BP25">
        <v>2.19100935483871</v>
      </c>
      <c r="BQ25">
        <v>2.11705</v>
      </c>
      <c r="BR25">
        <v>18.89671612903226</v>
      </c>
      <c r="BS25">
        <v>18.34805806451613</v>
      </c>
      <c r="BT25">
        <v>400.0003870967741</v>
      </c>
      <c r="BU25">
        <v>0.6429985161290324</v>
      </c>
      <c r="BV25">
        <v>0.3570014516129033</v>
      </c>
      <c r="BW25">
        <v>25</v>
      </c>
      <c r="BX25">
        <v>6680.761612903227</v>
      </c>
      <c r="BY25">
        <v>1656346259.1</v>
      </c>
      <c r="BZ25" t="s">
        <v>356</v>
      </c>
      <c r="CA25">
        <v>1656346253.1</v>
      </c>
      <c r="CB25">
        <v>1656346259.1</v>
      </c>
      <c r="CC25">
        <v>9</v>
      </c>
      <c r="CD25">
        <v>-0.008</v>
      </c>
      <c r="CE25">
        <v>0</v>
      </c>
      <c r="CF25">
        <v>3.657</v>
      </c>
      <c r="CG25">
        <v>0.246</v>
      </c>
      <c r="CH25">
        <v>420</v>
      </c>
      <c r="CI25">
        <v>25</v>
      </c>
      <c r="CJ25">
        <v>0.48</v>
      </c>
      <c r="CK25">
        <v>0.15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3.23609</v>
      </c>
      <c r="CX25">
        <v>2.78128</v>
      </c>
      <c r="CY25">
        <v>0.0830789</v>
      </c>
      <c r="CZ25">
        <v>0.0853689</v>
      </c>
      <c r="DA25">
        <v>0.107473</v>
      </c>
      <c r="DB25">
        <v>0.107367</v>
      </c>
      <c r="DC25">
        <v>23337.4</v>
      </c>
      <c r="DD25">
        <v>22967.6</v>
      </c>
      <c r="DE25">
        <v>24459.6</v>
      </c>
      <c r="DF25">
        <v>22361.5</v>
      </c>
      <c r="DG25">
        <v>32238.2</v>
      </c>
      <c r="DH25">
        <v>25478.2</v>
      </c>
      <c r="DI25">
        <v>39968.1</v>
      </c>
      <c r="DJ25">
        <v>30988.3</v>
      </c>
      <c r="DK25">
        <v>2.22845</v>
      </c>
      <c r="DL25">
        <v>2.32372</v>
      </c>
      <c r="DM25">
        <v>0.0947118</v>
      </c>
      <c r="DN25">
        <v>0</v>
      </c>
      <c r="DO25">
        <v>26.5012</v>
      </c>
      <c r="DP25">
        <v>999.9</v>
      </c>
      <c r="DQ25">
        <v>68.5</v>
      </c>
      <c r="DR25">
        <v>25.6</v>
      </c>
      <c r="DS25">
        <v>26.3446</v>
      </c>
      <c r="DT25">
        <v>64.175</v>
      </c>
      <c r="DU25">
        <v>11.4143</v>
      </c>
      <c r="DV25">
        <v>2</v>
      </c>
      <c r="DW25">
        <v>-0.184149</v>
      </c>
      <c r="DX25">
        <v>-2.39531</v>
      </c>
      <c r="DY25">
        <v>20.3637</v>
      </c>
      <c r="DZ25">
        <v>5.23331</v>
      </c>
      <c r="EA25">
        <v>11.9381</v>
      </c>
      <c r="EB25">
        <v>4.97915</v>
      </c>
      <c r="EC25">
        <v>3.2819</v>
      </c>
      <c r="ED25">
        <v>2566.6</v>
      </c>
      <c r="EE25">
        <v>9999</v>
      </c>
      <c r="EF25">
        <v>9999</v>
      </c>
      <c r="EG25">
        <v>122.2</v>
      </c>
      <c r="EH25">
        <v>4.9716</v>
      </c>
      <c r="EI25">
        <v>1.86136</v>
      </c>
      <c r="EJ25">
        <v>1.86689</v>
      </c>
      <c r="EK25">
        <v>1.85806</v>
      </c>
      <c r="EL25">
        <v>1.86257</v>
      </c>
      <c r="EM25">
        <v>1.8631</v>
      </c>
      <c r="EN25">
        <v>1.86399</v>
      </c>
      <c r="EO25">
        <v>1.85989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3.657</v>
      </c>
      <c r="FD25">
        <v>0.246</v>
      </c>
      <c r="FE25">
        <v>3.51554432217413</v>
      </c>
      <c r="FF25">
        <v>0.0006784385813721132</v>
      </c>
      <c r="FG25">
        <v>-9.114967239483524E-07</v>
      </c>
      <c r="FH25">
        <v>3.422039933275619E-10</v>
      </c>
      <c r="FI25">
        <v>-0.0132090248467191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1</v>
      </c>
      <c r="FR25">
        <v>1.1</v>
      </c>
      <c r="FS25">
        <v>1.37207</v>
      </c>
      <c r="FT25">
        <v>2.38525</v>
      </c>
      <c r="FU25">
        <v>2.14966</v>
      </c>
      <c r="FV25">
        <v>2.72949</v>
      </c>
      <c r="FW25">
        <v>2.15088</v>
      </c>
      <c r="FX25">
        <v>2.35229</v>
      </c>
      <c r="FY25">
        <v>30.48</v>
      </c>
      <c r="FZ25">
        <v>15.7606</v>
      </c>
      <c r="GA25">
        <v>19</v>
      </c>
      <c r="GB25">
        <v>619.914</v>
      </c>
      <c r="GC25">
        <v>728.774</v>
      </c>
      <c r="GD25">
        <v>30.0007</v>
      </c>
      <c r="GE25">
        <v>24.8455</v>
      </c>
      <c r="GF25">
        <v>30.0004</v>
      </c>
      <c r="GG25">
        <v>24.7096</v>
      </c>
      <c r="GH25">
        <v>24.6687</v>
      </c>
      <c r="GI25">
        <v>27.4832</v>
      </c>
      <c r="GJ25">
        <v>0</v>
      </c>
      <c r="GK25">
        <v>100</v>
      </c>
      <c r="GL25">
        <v>30</v>
      </c>
      <c r="GM25">
        <v>420</v>
      </c>
      <c r="GN25">
        <v>25.2894</v>
      </c>
      <c r="GO25">
        <v>101.086</v>
      </c>
      <c r="GP25">
        <v>101.616</v>
      </c>
    </row>
    <row r="26" spans="1:198">
      <c r="A26">
        <v>8</v>
      </c>
      <c r="B26">
        <v>1656346320.1</v>
      </c>
      <c r="C26">
        <v>568</v>
      </c>
      <c r="D26" t="s">
        <v>357</v>
      </c>
      <c r="E26" t="s">
        <v>358</v>
      </c>
      <c r="F26">
        <v>15</v>
      </c>
      <c r="G26">
        <v>1656346312.099999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2.1</v>
      </c>
      <c r="AO26">
        <v>0.5</v>
      </c>
      <c r="AP26" t="s">
        <v>334</v>
      </c>
      <c r="AQ26">
        <v>2</v>
      </c>
      <c r="AR26">
        <v>1656346312.099999</v>
      </c>
      <c r="AS26">
        <v>417.0738387096774</v>
      </c>
      <c r="AT26">
        <v>420.0144838709678</v>
      </c>
      <c r="AU26">
        <v>25.54561935483871</v>
      </c>
      <c r="AV26">
        <v>24.71916451612903</v>
      </c>
      <c r="AW26">
        <v>413.4968387096774</v>
      </c>
      <c r="AX26">
        <v>25.30261935483871</v>
      </c>
      <c r="AY26">
        <v>600.0085806451613</v>
      </c>
      <c r="AZ26">
        <v>85.68327741935485</v>
      </c>
      <c r="BA26">
        <v>0.1000269774193548</v>
      </c>
      <c r="BB26">
        <v>27.8843258064516</v>
      </c>
      <c r="BC26">
        <v>27.94364516129032</v>
      </c>
      <c r="BD26">
        <v>999.9000000000003</v>
      </c>
      <c r="BE26">
        <v>0</v>
      </c>
      <c r="BF26">
        <v>0</v>
      </c>
      <c r="BG26">
        <v>10002.89677419355</v>
      </c>
      <c r="BH26">
        <v>63.81040967741936</v>
      </c>
      <c r="BI26">
        <v>110.4397741935484</v>
      </c>
      <c r="BJ26">
        <v>-2.861332580645162</v>
      </c>
      <c r="BK26">
        <v>428.1015483870967</v>
      </c>
      <c r="BL26">
        <v>430.6601290322581</v>
      </c>
      <c r="BM26">
        <v>0.8549721612903225</v>
      </c>
      <c r="BN26">
        <v>420.0144838709678</v>
      </c>
      <c r="BO26">
        <v>24.71916451612903</v>
      </c>
      <c r="BP26">
        <v>2.191277419354838</v>
      </c>
      <c r="BQ26">
        <v>2.118019354838709</v>
      </c>
      <c r="BR26">
        <v>18.89868064516129</v>
      </c>
      <c r="BS26">
        <v>18.35534838709678</v>
      </c>
      <c r="BT26">
        <v>200.002</v>
      </c>
      <c r="BU26">
        <v>0.6430042903225806</v>
      </c>
      <c r="BV26">
        <v>0.3569957096774192</v>
      </c>
      <c r="BW26">
        <v>25</v>
      </c>
      <c r="BX26">
        <v>3340.420967741936</v>
      </c>
      <c r="BY26">
        <v>1656346352.1</v>
      </c>
      <c r="BZ26" t="s">
        <v>359</v>
      </c>
      <c r="CA26">
        <v>1656346352.1</v>
      </c>
      <c r="CB26">
        <v>1656346337.1</v>
      </c>
      <c r="CC26">
        <v>10</v>
      </c>
      <c r="CD26">
        <v>-0.08</v>
      </c>
      <c r="CE26">
        <v>-0.004</v>
      </c>
      <c r="CF26">
        <v>3.577</v>
      </c>
      <c r="CG26">
        <v>0.243</v>
      </c>
      <c r="CH26">
        <v>420</v>
      </c>
      <c r="CI26">
        <v>25</v>
      </c>
      <c r="CJ26">
        <v>0.5</v>
      </c>
      <c r="CK26">
        <v>0.09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3.23605</v>
      </c>
      <c r="CX26">
        <v>2.78119</v>
      </c>
      <c r="CY26">
        <v>0.0832353</v>
      </c>
      <c r="CZ26">
        <v>0.0853564</v>
      </c>
      <c r="DA26">
        <v>0.107462</v>
      </c>
      <c r="DB26">
        <v>0.107381</v>
      </c>
      <c r="DC26">
        <v>23329.6</v>
      </c>
      <c r="DD26">
        <v>22963.5</v>
      </c>
      <c r="DE26">
        <v>24456</v>
      </c>
      <c r="DF26">
        <v>22357.5</v>
      </c>
      <c r="DG26">
        <v>32234.5</v>
      </c>
      <c r="DH26">
        <v>25472.9</v>
      </c>
      <c r="DI26">
        <v>39962.8</v>
      </c>
      <c r="DJ26">
        <v>30982.1</v>
      </c>
      <c r="DK26">
        <v>2.227</v>
      </c>
      <c r="DL26">
        <v>2.32153</v>
      </c>
      <c r="DM26">
        <v>0.09103120000000001</v>
      </c>
      <c r="DN26">
        <v>0</v>
      </c>
      <c r="DO26">
        <v>26.461</v>
      </c>
      <c r="DP26">
        <v>999.9</v>
      </c>
      <c r="DQ26">
        <v>68.40000000000001</v>
      </c>
      <c r="DR26">
        <v>25.6</v>
      </c>
      <c r="DS26">
        <v>26.3066</v>
      </c>
      <c r="DT26">
        <v>64.155</v>
      </c>
      <c r="DU26">
        <v>11.4984</v>
      </c>
      <c r="DV26">
        <v>2</v>
      </c>
      <c r="DW26">
        <v>-0.176065</v>
      </c>
      <c r="DX26">
        <v>-2.31124</v>
      </c>
      <c r="DY26">
        <v>20.3672</v>
      </c>
      <c r="DZ26">
        <v>5.23271</v>
      </c>
      <c r="EA26">
        <v>11.9381</v>
      </c>
      <c r="EB26">
        <v>4.9793</v>
      </c>
      <c r="EC26">
        <v>3.28198</v>
      </c>
      <c r="ED26">
        <v>2568.9</v>
      </c>
      <c r="EE26">
        <v>9999</v>
      </c>
      <c r="EF26">
        <v>9999</v>
      </c>
      <c r="EG26">
        <v>122.3</v>
      </c>
      <c r="EH26">
        <v>4.97162</v>
      </c>
      <c r="EI26">
        <v>1.86141</v>
      </c>
      <c r="EJ26">
        <v>1.86688</v>
      </c>
      <c r="EK26">
        <v>1.85806</v>
      </c>
      <c r="EL26">
        <v>1.86253</v>
      </c>
      <c r="EM26">
        <v>1.86311</v>
      </c>
      <c r="EN26">
        <v>1.86399</v>
      </c>
      <c r="EO26">
        <v>1.85989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3.577</v>
      </c>
      <c r="FD26">
        <v>0.243</v>
      </c>
      <c r="FE26">
        <v>3.507592514792955</v>
      </c>
      <c r="FF26">
        <v>0.0006784385813721132</v>
      </c>
      <c r="FG26">
        <v>-9.114967239483524E-07</v>
      </c>
      <c r="FH26">
        <v>3.422039933275619E-10</v>
      </c>
      <c r="FI26">
        <v>-0.01311449411551625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1.1</v>
      </c>
      <c r="FR26">
        <v>1</v>
      </c>
      <c r="FS26">
        <v>1.37207</v>
      </c>
      <c r="FT26">
        <v>2.38525</v>
      </c>
      <c r="FU26">
        <v>2.14966</v>
      </c>
      <c r="FV26">
        <v>2.72949</v>
      </c>
      <c r="FW26">
        <v>2.15088</v>
      </c>
      <c r="FX26">
        <v>2.40845</v>
      </c>
      <c r="FY26">
        <v>30.4584</v>
      </c>
      <c r="FZ26">
        <v>15.7694</v>
      </c>
      <c r="GA26">
        <v>19</v>
      </c>
      <c r="GB26">
        <v>619.846</v>
      </c>
      <c r="GC26">
        <v>727.962</v>
      </c>
      <c r="GD26">
        <v>30.001</v>
      </c>
      <c r="GE26">
        <v>24.9464</v>
      </c>
      <c r="GF26">
        <v>30.0005</v>
      </c>
      <c r="GG26">
        <v>24.797</v>
      </c>
      <c r="GH26">
        <v>24.7545</v>
      </c>
      <c r="GI26">
        <v>27.4864</v>
      </c>
      <c r="GJ26">
        <v>0</v>
      </c>
      <c r="GK26">
        <v>100</v>
      </c>
      <c r="GL26">
        <v>30</v>
      </c>
      <c r="GM26">
        <v>420</v>
      </c>
      <c r="GN26">
        <v>25.2894</v>
      </c>
      <c r="GO26">
        <v>101.072</v>
      </c>
      <c r="GP26">
        <v>101.597</v>
      </c>
    </row>
    <row r="27" spans="1:198">
      <c r="A27">
        <v>9</v>
      </c>
      <c r="B27">
        <v>1656346413.1</v>
      </c>
      <c r="C27">
        <v>661</v>
      </c>
      <c r="D27" t="s">
        <v>360</v>
      </c>
      <c r="E27" t="s">
        <v>361</v>
      </c>
      <c r="F27">
        <v>15</v>
      </c>
      <c r="G27">
        <v>1656346405.099999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2.1</v>
      </c>
      <c r="AO27">
        <v>0.5</v>
      </c>
      <c r="AP27" t="s">
        <v>334</v>
      </c>
      <c r="AQ27">
        <v>2</v>
      </c>
      <c r="AR27">
        <v>1656346405.099999</v>
      </c>
      <c r="AS27">
        <v>418.1525161290323</v>
      </c>
      <c r="AT27">
        <v>419.9904838709678</v>
      </c>
      <c r="AU27">
        <v>25.54892258064516</v>
      </c>
      <c r="AV27">
        <v>24.73424516129032</v>
      </c>
      <c r="AW27">
        <v>414.6505161290323</v>
      </c>
      <c r="AX27">
        <v>25.30392258064516</v>
      </c>
      <c r="AY27">
        <v>599.9980322580645</v>
      </c>
      <c r="AZ27">
        <v>85.68130322580646</v>
      </c>
      <c r="BA27">
        <v>0.09998052903225806</v>
      </c>
      <c r="BB27">
        <v>27.86837096774194</v>
      </c>
      <c r="BC27">
        <v>27.87971935483871</v>
      </c>
      <c r="BD27">
        <v>999.9000000000003</v>
      </c>
      <c r="BE27">
        <v>0</v>
      </c>
      <c r="BF27">
        <v>0</v>
      </c>
      <c r="BG27">
        <v>9999.674193548386</v>
      </c>
      <c r="BH27">
        <v>31.81732258064516</v>
      </c>
      <c r="BI27">
        <v>111.9242903225806</v>
      </c>
      <c r="BJ27">
        <v>-1.763120322580645</v>
      </c>
      <c r="BK27">
        <v>429.2028064516128</v>
      </c>
      <c r="BL27">
        <v>430.642064516129</v>
      </c>
      <c r="BM27">
        <v>0.8375709032258063</v>
      </c>
      <c r="BN27">
        <v>419.9904838709678</v>
      </c>
      <c r="BO27">
        <v>24.73424516129032</v>
      </c>
      <c r="BP27">
        <v>2.191027419354838</v>
      </c>
      <c r="BQ27">
        <v>2.119262903225807</v>
      </c>
      <c r="BR27">
        <v>18.89685483870968</v>
      </c>
      <c r="BS27">
        <v>18.3647064516129</v>
      </c>
      <c r="BT27">
        <v>99.99904516129033</v>
      </c>
      <c r="BU27">
        <v>0.6429836451612904</v>
      </c>
      <c r="BV27">
        <v>0.3570163548387096</v>
      </c>
      <c r="BW27">
        <v>25</v>
      </c>
      <c r="BX27">
        <v>1670.158387096774</v>
      </c>
      <c r="BY27">
        <v>1656346432.6</v>
      </c>
      <c r="BZ27" t="s">
        <v>362</v>
      </c>
      <c r="CA27">
        <v>1656346432.6</v>
      </c>
      <c r="CB27">
        <v>1656346431.1</v>
      </c>
      <c r="CC27">
        <v>11</v>
      </c>
      <c r="CD27">
        <v>-0.075</v>
      </c>
      <c r="CE27">
        <v>0.001</v>
      </c>
      <c r="CF27">
        <v>3.502</v>
      </c>
      <c r="CG27">
        <v>0.245</v>
      </c>
      <c r="CH27">
        <v>420</v>
      </c>
      <c r="CI27">
        <v>25</v>
      </c>
      <c r="CJ27">
        <v>0.54</v>
      </c>
      <c r="CK27">
        <v>0.1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3.23581</v>
      </c>
      <c r="CX27">
        <v>2.78136</v>
      </c>
      <c r="CY27">
        <v>0.083394</v>
      </c>
      <c r="CZ27">
        <v>0.0853283</v>
      </c>
      <c r="DA27">
        <v>0.107424</v>
      </c>
      <c r="DB27">
        <v>0.107394</v>
      </c>
      <c r="DC27">
        <v>23320.4</v>
      </c>
      <c r="DD27">
        <v>22959.4</v>
      </c>
      <c r="DE27">
        <v>24451</v>
      </c>
      <c r="DF27">
        <v>22353.2</v>
      </c>
      <c r="DG27">
        <v>32229.6</v>
      </c>
      <c r="DH27">
        <v>25467.6</v>
      </c>
      <c r="DI27">
        <v>39954.7</v>
      </c>
      <c r="DJ27">
        <v>30976</v>
      </c>
      <c r="DK27">
        <v>2.22515</v>
      </c>
      <c r="DL27">
        <v>2.31912</v>
      </c>
      <c r="DM27">
        <v>0.0863522</v>
      </c>
      <c r="DN27">
        <v>0</v>
      </c>
      <c r="DO27">
        <v>26.461</v>
      </c>
      <c r="DP27">
        <v>999.9</v>
      </c>
      <c r="DQ27">
        <v>68.3</v>
      </c>
      <c r="DR27">
        <v>25.6</v>
      </c>
      <c r="DS27">
        <v>26.2684</v>
      </c>
      <c r="DT27">
        <v>64.065</v>
      </c>
      <c r="DU27">
        <v>11.4704</v>
      </c>
      <c r="DV27">
        <v>2</v>
      </c>
      <c r="DW27">
        <v>-0.166499</v>
      </c>
      <c r="DX27">
        <v>-2.2898</v>
      </c>
      <c r="DY27">
        <v>20.3678</v>
      </c>
      <c r="DZ27">
        <v>5.23241</v>
      </c>
      <c r="EA27">
        <v>11.9381</v>
      </c>
      <c r="EB27">
        <v>4.979</v>
      </c>
      <c r="EC27">
        <v>3.28188</v>
      </c>
      <c r="ED27">
        <v>2571.3</v>
      </c>
      <c r="EE27">
        <v>9999</v>
      </c>
      <c r="EF27">
        <v>9999</v>
      </c>
      <c r="EG27">
        <v>122.3</v>
      </c>
      <c r="EH27">
        <v>4.97161</v>
      </c>
      <c r="EI27">
        <v>1.8614</v>
      </c>
      <c r="EJ27">
        <v>1.86688</v>
      </c>
      <c r="EK27">
        <v>1.85806</v>
      </c>
      <c r="EL27">
        <v>1.86255</v>
      </c>
      <c r="EM27">
        <v>1.86311</v>
      </c>
      <c r="EN27">
        <v>1.86395</v>
      </c>
      <c r="EO27">
        <v>1.85989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3.502</v>
      </c>
      <c r="FD27">
        <v>0.245</v>
      </c>
      <c r="FE27">
        <v>3.427885483305875</v>
      </c>
      <c r="FF27">
        <v>0.0006784385813721132</v>
      </c>
      <c r="FG27">
        <v>-9.114967239483524E-07</v>
      </c>
      <c r="FH27">
        <v>3.422039933275619E-10</v>
      </c>
      <c r="FI27">
        <v>-0.01678347707538636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1</v>
      </c>
      <c r="FR27">
        <v>1.3</v>
      </c>
      <c r="FS27">
        <v>1.37207</v>
      </c>
      <c r="FT27">
        <v>2.38525</v>
      </c>
      <c r="FU27">
        <v>2.14966</v>
      </c>
      <c r="FV27">
        <v>2.72949</v>
      </c>
      <c r="FW27">
        <v>2.15088</v>
      </c>
      <c r="FX27">
        <v>2.34497</v>
      </c>
      <c r="FY27">
        <v>30.5446</v>
      </c>
      <c r="FZ27">
        <v>15.7431</v>
      </c>
      <c r="GA27">
        <v>19</v>
      </c>
      <c r="GB27">
        <v>619.754</v>
      </c>
      <c r="GC27">
        <v>727.278</v>
      </c>
      <c r="GD27">
        <v>29.9997</v>
      </c>
      <c r="GE27">
        <v>25.071</v>
      </c>
      <c r="GF27">
        <v>30.0006</v>
      </c>
      <c r="GG27">
        <v>24.9082</v>
      </c>
      <c r="GH27">
        <v>24.8623</v>
      </c>
      <c r="GI27">
        <v>27.4885</v>
      </c>
      <c r="GJ27">
        <v>0</v>
      </c>
      <c r="GK27">
        <v>100</v>
      </c>
      <c r="GL27">
        <v>30</v>
      </c>
      <c r="GM27">
        <v>420</v>
      </c>
      <c r="GN27">
        <v>25.2894</v>
      </c>
      <c r="GO27">
        <v>101.052</v>
      </c>
      <c r="GP27">
        <v>101.577</v>
      </c>
    </row>
    <row r="28" spans="1:198">
      <c r="A28">
        <v>10</v>
      </c>
      <c r="B28">
        <v>1656346493.6</v>
      </c>
      <c r="C28">
        <v>741.5</v>
      </c>
      <c r="D28" t="s">
        <v>363</v>
      </c>
      <c r="E28" t="s">
        <v>364</v>
      </c>
      <c r="F28">
        <v>15</v>
      </c>
      <c r="G28">
        <v>1656346485.599999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2.1</v>
      </c>
      <c r="AO28">
        <v>0.5</v>
      </c>
      <c r="AP28" t="s">
        <v>334</v>
      </c>
      <c r="AQ28">
        <v>2</v>
      </c>
      <c r="AR28">
        <v>1656346485.599999</v>
      </c>
      <c r="AS28">
        <v>419.0373870967743</v>
      </c>
      <c r="AT28">
        <v>420.0029032258065</v>
      </c>
      <c r="AU28">
        <v>25.51110645161291</v>
      </c>
      <c r="AV28">
        <v>24.74002903225806</v>
      </c>
      <c r="AW28">
        <v>415.5113870967743</v>
      </c>
      <c r="AX28">
        <v>25.26710645161291</v>
      </c>
      <c r="AY28">
        <v>599.9782258064516</v>
      </c>
      <c r="AZ28">
        <v>85.67842903225805</v>
      </c>
      <c r="BA28">
        <v>0.09994697741935486</v>
      </c>
      <c r="BB28">
        <v>27.85534193548388</v>
      </c>
      <c r="BC28">
        <v>27.85096451612903</v>
      </c>
      <c r="BD28">
        <v>999.9000000000003</v>
      </c>
      <c r="BE28">
        <v>0</v>
      </c>
      <c r="BF28">
        <v>0</v>
      </c>
      <c r="BG28">
        <v>10004.23387096774</v>
      </c>
      <c r="BH28">
        <v>15.65987096774194</v>
      </c>
      <c r="BI28">
        <v>112.8634516129032</v>
      </c>
      <c r="BJ28">
        <v>-0.9895836451612902</v>
      </c>
      <c r="BK28">
        <v>429.9934193548386</v>
      </c>
      <c r="BL28">
        <v>430.6573870967742</v>
      </c>
      <c r="BM28">
        <v>0.7952875161290321</v>
      </c>
      <c r="BN28">
        <v>420.0029032258065</v>
      </c>
      <c r="BO28">
        <v>24.74002903225806</v>
      </c>
      <c r="BP28">
        <v>2.187825806451613</v>
      </c>
      <c r="BQ28">
        <v>2.119686774193549</v>
      </c>
      <c r="BR28">
        <v>18.87344193548386</v>
      </c>
      <c r="BS28">
        <v>18.3679</v>
      </c>
      <c r="BT28">
        <v>49.9993677419355</v>
      </c>
      <c r="BU28">
        <v>0.6429656129032257</v>
      </c>
      <c r="BV28">
        <v>0.3570345161290322</v>
      </c>
      <c r="BW28">
        <v>25</v>
      </c>
      <c r="BX28">
        <v>835.0685483870968</v>
      </c>
      <c r="BY28">
        <v>1656346515.6</v>
      </c>
      <c r="BZ28" t="s">
        <v>365</v>
      </c>
      <c r="CA28">
        <v>1656346515.6</v>
      </c>
      <c r="CB28">
        <v>1656346510.6</v>
      </c>
      <c r="CC28">
        <v>12</v>
      </c>
      <c r="CD28">
        <v>0.024</v>
      </c>
      <c r="CE28">
        <v>-0.001</v>
      </c>
      <c r="CF28">
        <v>3.526</v>
      </c>
      <c r="CG28">
        <v>0.244</v>
      </c>
      <c r="CH28">
        <v>420</v>
      </c>
      <c r="CI28">
        <v>25</v>
      </c>
      <c r="CJ28">
        <v>0.5</v>
      </c>
      <c r="CK28">
        <v>0.1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3.2358</v>
      </c>
      <c r="CX28">
        <v>2.78123</v>
      </c>
      <c r="CY28">
        <v>0.0834921</v>
      </c>
      <c r="CZ28">
        <v>0.0852889</v>
      </c>
      <c r="DA28">
        <v>0.107276</v>
      </c>
      <c r="DB28">
        <v>0.107381</v>
      </c>
      <c r="DC28">
        <v>23312.9</v>
      </c>
      <c r="DD28">
        <v>22955.4</v>
      </c>
      <c r="DE28">
        <v>24446.2</v>
      </c>
      <c r="DF28">
        <v>22348.7</v>
      </c>
      <c r="DG28">
        <v>32229.4</v>
      </c>
      <c r="DH28">
        <v>25463.2</v>
      </c>
      <c r="DI28">
        <v>39947.3</v>
      </c>
      <c r="DJ28">
        <v>30969.9</v>
      </c>
      <c r="DK28">
        <v>2.22365</v>
      </c>
      <c r="DL28">
        <v>2.31647</v>
      </c>
      <c r="DM28">
        <v>0.08581950000000001</v>
      </c>
      <c r="DN28">
        <v>0</v>
      </c>
      <c r="DO28">
        <v>26.4503</v>
      </c>
      <c r="DP28">
        <v>999.9</v>
      </c>
      <c r="DQ28">
        <v>68.2</v>
      </c>
      <c r="DR28">
        <v>25.7</v>
      </c>
      <c r="DS28">
        <v>26.3856</v>
      </c>
      <c r="DT28">
        <v>63.7151</v>
      </c>
      <c r="DU28">
        <v>11.5505</v>
      </c>
      <c r="DV28">
        <v>2</v>
      </c>
      <c r="DW28">
        <v>-0.156382</v>
      </c>
      <c r="DX28">
        <v>-2.29831</v>
      </c>
      <c r="DY28">
        <v>20.3684</v>
      </c>
      <c r="DZ28">
        <v>5.23002</v>
      </c>
      <c r="EA28">
        <v>11.9381</v>
      </c>
      <c r="EB28">
        <v>4.97925</v>
      </c>
      <c r="EC28">
        <v>3.28183</v>
      </c>
      <c r="ED28">
        <v>2573.6</v>
      </c>
      <c r="EE28">
        <v>9999</v>
      </c>
      <c r="EF28">
        <v>9999</v>
      </c>
      <c r="EG28">
        <v>122.3</v>
      </c>
      <c r="EH28">
        <v>4.97167</v>
      </c>
      <c r="EI28">
        <v>1.8614</v>
      </c>
      <c r="EJ28">
        <v>1.86691</v>
      </c>
      <c r="EK28">
        <v>1.85806</v>
      </c>
      <c r="EL28">
        <v>1.86259</v>
      </c>
      <c r="EM28">
        <v>1.8631</v>
      </c>
      <c r="EN28">
        <v>1.864</v>
      </c>
      <c r="EO28">
        <v>1.85989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3.526</v>
      </c>
      <c r="FD28">
        <v>0.244</v>
      </c>
      <c r="FE28">
        <v>3.352832729963642</v>
      </c>
      <c r="FF28">
        <v>0.0006784385813721132</v>
      </c>
      <c r="FG28">
        <v>-9.114967239483524E-07</v>
      </c>
      <c r="FH28">
        <v>3.422039933275619E-10</v>
      </c>
      <c r="FI28">
        <v>-0.01533736805489339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1</v>
      </c>
      <c r="FR28">
        <v>1</v>
      </c>
      <c r="FS28">
        <v>1.37207</v>
      </c>
      <c r="FT28">
        <v>2.38892</v>
      </c>
      <c r="FU28">
        <v>2.14966</v>
      </c>
      <c r="FV28">
        <v>2.72827</v>
      </c>
      <c r="FW28">
        <v>2.15088</v>
      </c>
      <c r="FX28">
        <v>2.38525</v>
      </c>
      <c r="FY28">
        <v>30.5015</v>
      </c>
      <c r="FZ28">
        <v>15.7431</v>
      </c>
      <c r="GA28">
        <v>19</v>
      </c>
      <c r="GB28">
        <v>619.944</v>
      </c>
      <c r="GC28">
        <v>726.433</v>
      </c>
      <c r="GD28">
        <v>29.9998</v>
      </c>
      <c r="GE28">
        <v>25.1906</v>
      </c>
      <c r="GF28">
        <v>30.0007</v>
      </c>
      <c r="GG28">
        <v>25.0217</v>
      </c>
      <c r="GH28">
        <v>24.9755</v>
      </c>
      <c r="GI28">
        <v>27.4873</v>
      </c>
      <c r="GJ28">
        <v>0</v>
      </c>
      <c r="GK28">
        <v>100</v>
      </c>
      <c r="GL28">
        <v>30</v>
      </c>
      <c r="GM28">
        <v>420</v>
      </c>
      <c r="GN28">
        <v>25.2894</v>
      </c>
      <c r="GO28">
        <v>101.033</v>
      </c>
      <c r="GP28">
        <v>101.557</v>
      </c>
    </row>
    <row r="29" spans="1:198">
      <c r="A29">
        <v>11</v>
      </c>
      <c r="B29">
        <v>1656346576.6</v>
      </c>
      <c r="C29">
        <v>824.5</v>
      </c>
      <c r="D29" t="s">
        <v>366</v>
      </c>
      <c r="E29" t="s">
        <v>367</v>
      </c>
      <c r="F29">
        <v>15</v>
      </c>
      <c r="G29">
        <v>1656346568.599999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2.1</v>
      </c>
      <c r="AO29">
        <v>0.5</v>
      </c>
      <c r="AP29" t="s">
        <v>334</v>
      </c>
      <c r="AQ29">
        <v>2</v>
      </c>
      <c r="AR29">
        <v>1656346568.599999</v>
      </c>
      <c r="AS29">
        <v>420.1161612903226</v>
      </c>
      <c r="AT29">
        <v>419.9923548387097</v>
      </c>
      <c r="AU29">
        <v>25.44815806451612</v>
      </c>
      <c r="AV29">
        <v>24.76183548387097</v>
      </c>
      <c r="AW29">
        <v>416.6171612903225</v>
      </c>
      <c r="AX29">
        <v>25.20515806451612</v>
      </c>
      <c r="AY29">
        <v>599.9931290322579</v>
      </c>
      <c r="AZ29">
        <v>85.67527096774194</v>
      </c>
      <c r="BA29">
        <v>0.09994804193548386</v>
      </c>
      <c r="BB29">
        <v>27.84290322580646</v>
      </c>
      <c r="BC29">
        <v>27.81827419354839</v>
      </c>
      <c r="BD29">
        <v>999.9000000000003</v>
      </c>
      <c r="BE29">
        <v>0</v>
      </c>
      <c r="BF29">
        <v>0</v>
      </c>
      <c r="BG29">
        <v>10008.8</v>
      </c>
      <c r="BH29">
        <v>-0.5614135483870968</v>
      </c>
      <c r="BI29">
        <v>120.8383548387097</v>
      </c>
      <c r="BJ29">
        <v>0.1505195451612903</v>
      </c>
      <c r="BK29">
        <v>431.1236451612904</v>
      </c>
      <c r="BL29">
        <v>430.6561612903226</v>
      </c>
      <c r="BM29">
        <v>0.7082662903225808</v>
      </c>
      <c r="BN29">
        <v>419.9923548387097</v>
      </c>
      <c r="BO29">
        <v>24.76183548387097</v>
      </c>
      <c r="BP29">
        <v>2.182158387096774</v>
      </c>
      <c r="BQ29">
        <v>2.121477419354838</v>
      </c>
      <c r="BR29">
        <v>18.83192580645161</v>
      </c>
      <c r="BS29">
        <v>18.38136774193548</v>
      </c>
      <c r="BT29">
        <v>0</v>
      </c>
      <c r="BU29">
        <v>0</v>
      </c>
      <c r="BV29">
        <v>0</v>
      </c>
      <c r="BW29">
        <v>25</v>
      </c>
      <c r="BX29">
        <v>3</v>
      </c>
      <c r="BY29">
        <v>1656346593.6</v>
      </c>
      <c r="BZ29" t="s">
        <v>368</v>
      </c>
      <c r="CA29">
        <v>1656346592.1</v>
      </c>
      <c r="CB29">
        <v>1656346593.6</v>
      </c>
      <c r="CC29">
        <v>13</v>
      </c>
      <c r="CD29">
        <v>-0.026</v>
      </c>
      <c r="CE29">
        <v>-0.001</v>
      </c>
      <c r="CF29">
        <v>3.499</v>
      </c>
      <c r="CG29">
        <v>0.243</v>
      </c>
      <c r="CH29">
        <v>420</v>
      </c>
      <c r="CI29">
        <v>25</v>
      </c>
      <c r="CJ29">
        <v>0.63</v>
      </c>
      <c r="CK29">
        <v>0.19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3.23558</v>
      </c>
      <c r="CX29">
        <v>2.78127</v>
      </c>
      <c r="CY29">
        <v>0.08363139999999999</v>
      </c>
      <c r="CZ29">
        <v>0.0852588</v>
      </c>
      <c r="DA29">
        <v>0.107046</v>
      </c>
      <c r="DB29">
        <v>0.107413</v>
      </c>
      <c r="DC29">
        <v>23304.6</v>
      </c>
      <c r="DD29">
        <v>22950.7</v>
      </c>
      <c r="DE29">
        <v>24441.7</v>
      </c>
      <c r="DF29">
        <v>22343.8</v>
      </c>
      <c r="DG29">
        <v>32232.3</v>
      </c>
      <c r="DH29">
        <v>25456.4</v>
      </c>
      <c r="DI29">
        <v>39940</v>
      </c>
      <c r="DJ29">
        <v>30962.6</v>
      </c>
      <c r="DK29">
        <v>2.22158</v>
      </c>
      <c r="DL29">
        <v>2.314</v>
      </c>
      <c r="DM29">
        <v>0.0849292</v>
      </c>
      <c r="DN29">
        <v>0</v>
      </c>
      <c r="DO29">
        <v>26.4319</v>
      </c>
      <c r="DP29">
        <v>999.9</v>
      </c>
      <c r="DQ29">
        <v>68.09999999999999</v>
      </c>
      <c r="DR29">
        <v>25.7</v>
      </c>
      <c r="DS29">
        <v>26.3476</v>
      </c>
      <c r="DT29">
        <v>63.9351</v>
      </c>
      <c r="DU29">
        <v>11.5625</v>
      </c>
      <c r="DV29">
        <v>2</v>
      </c>
      <c r="DW29">
        <v>-0.14565</v>
      </c>
      <c r="DX29">
        <v>-2.276</v>
      </c>
      <c r="DY29">
        <v>20.3698</v>
      </c>
      <c r="DZ29">
        <v>5.23361</v>
      </c>
      <c r="EA29">
        <v>11.9381</v>
      </c>
      <c r="EB29">
        <v>4.979</v>
      </c>
      <c r="EC29">
        <v>3.28167</v>
      </c>
      <c r="ED29">
        <v>2575.8</v>
      </c>
      <c r="EE29">
        <v>9999</v>
      </c>
      <c r="EF29">
        <v>9999</v>
      </c>
      <c r="EG29">
        <v>122.3</v>
      </c>
      <c r="EH29">
        <v>4.97163</v>
      </c>
      <c r="EI29">
        <v>1.86137</v>
      </c>
      <c r="EJ29">
        <v>1.8669</v>
      </c>
      <c r="EK29">
        <v>1.85806</v>
      </c>
      <c r="EL29">
        <v>1.86256</v>
      </c>
      <c r="EM29">
        <v>1.8631</v>
      </c>
      <c r="EN29">
        <v>1.864</v>
      </c>
      <c r="EO29">
        <v>1.85989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3.499</v>
      </c>
      <c r="FD29">
        <v>0.243</v>
      </c>
      <c r="FE29">
        <v>3.376530013535967</v>
      </c>
      <c r="FF29">
        <v>0.0006784385813721132</v>
      </c>
      <c r="FG29">
        <v>-9.114967239483524E-07</v>
      </c>
      <c r="FH29">
        <v>3.422039933275619E-10</v>
      </c>
      <c r="FI29">
        <v>-0.01669854280992007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1</v>
      </c>
      <c r="FR29">
        <v>1.1</v>
      </c>
      <c r="FS29">
        <v>1.37207</v>
      </c>
      <c r="FT29">
        <v>2.38892</v>
      </c>
      <c r="FU29">
        <v>2.14966</v>
      </c>
      <c r="FV29">
        <v>2.72949</v>
      </c>
      <c r="FW29">
        <v>2.15088</v>
      </c>
      <c r="FX29">
        <v>2.39258</v>
      </c>
      <c r="FY29">
        <v>30.5446</v>
      </c>
      <c r="FZ29">
        <v>15.7256</v>
      </c>
      <c r="GA29">
        <v>19</v>
      </c>
      <c r="GB29">
        <v>619.7859999999999</v>
      </c>
      <c r="GC29">
        <v>725.842</v>
      </c>
      <c r="GD29">
        <v>30.0009</v>
      </c>
      <c r="GE29">
        <v>25.3181</v>
      </c>
      <c r="GF29">
        <v>30.0006</v>
      </c>
      <c r="GG29">
        <v>25.1424</v>
      </c>
      <c r="GH29">
        <v>25.0953</v>
      </c>
      <c r="GI29">
        <v>27.4894</v>
      </c>
      <c r="GJ29">
        <v>0</v>
      </c>
      <c r="GK29">
        <v>100</v>
      </c>
      <c r="GL29">
        <v>30</v>
      </c>
      <c r="GM29">
        <v>420</v>
      </c>
      <c r="GN29">
        <v>25.2894</v>
      </c>
      <c r="GO29">
        <v>101.014</v>
      </c>
      <c r="GP29">
        <v>101.534</v>
      </c>
    </row>
    <row r="30" spans="1:198">
      <c r="A30">
        <v>12</v>
      </c>
      <c r="B30">
        <v>1656347279.5</v>
      </c>
      <c r="C30">
        <v>1527.400000095367</v>
      </c>
      <c r="D30" t="s">
        <v>371</v>
      </c>
      <c r="E30" t="s">
        <v>372</v>
      </c>
      <c r="F30">
        <v>15</v>
      </c>
      <c r="G30">
        <v>1656347271.5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1.65</v>
      </c>
      <c r="AO30">
        <v>0.5</v>
      </c>
      <c r="AP30" t="s">
        <v>334</v>
      </c>
      <c r="AQ30">
        <v>2</v>
      </c>
      <c r="AR30">
        <v>1656347271.5</v>
      </c>
      <c r="AS30">
        <v>415.1283870967742</v>
      </c>
      <c r="AT30">
        <v>420.0130967741935</v>
      </c>
      <c r="AU30">
        <v>28.35961612903226</v>
      </c>
      <c r="AV30">
        <v>27.09444193548388</v>
      </c>
      <c r="AW30">
        <v>411.7903870967742</v>
      </c>
      <c r="AX30">
        <v>28.01926129032258</v>
      </c>
      <c r="AY30">
        <v>599.9804516129034</v>
      </c>
      <c r="AZ30">
        <v>85.68413548387097</v>
      </c>
      <c r="BA30">
        <v>0.1002885161290322</v>
      </c>
      <c r="BB30">
        <v>30.24636451612903</v>
      </c>
      <c r="BC30">
        <v>31.60490645161291</v>
      </c>
      <c r="BD30">
        <v>999.9000000000003</v>
      </c>
      <c r="BE30">
        <v>0</v>
      </c>
      <c r="BF30">
        <v>0</v>
      </c>
      <c r="BG30">
        <v>10001.69612903226</v>
      </c>
      <c r="BH30">
        <v>764.5767419354839</v>
      </c>
      <c r="BI30">
        <v>1699.098709677419</v>
      </c>
      <c r="BJ30">
        <v>-4.890137096774193</v>
      </c>
      <c r="BK30">
        <v>427.2392580645161</v>
      </c>
      <c r="BL30">
        <v>431.7099677419355</v>
      </c>
      <c r="BM30">
        <v>1.265188387096774</v>
      </c>
      <c r="BN30">
        <v>420.0130967741935</v>
      </c>
      <c r="BO30">
        <v>27.09444193548388</v>
      </c>
      <c r="BP30">
        <v>2.429969677419354</v>
      </c>
      <c r="BQ30">
        <v>2.321563548387096</v>
      </c>
      <c r="BR30">
        <v>20.56489677419355</v>
      </c>
      <c r="BS30">
        <v>19.82680322580645</v>
      </c>
      <c r="BT30">
        <v>2399.902580645162</v>
      </c>
      <c r="BU30">
        <v>0.6430001935483874</v>
      </c>
      <c r="BV30">
        <v>0.3569997741935483</v>
      </c>
      <c r="BW30">
        <v>31</v>
      </c>
      <c r="BX30">
        <v>40082.92580645162</v>
      </c>
      <c r="BY30">
        <v>1656347297</v>
      </c>
      <c r="BZ30" t="s">
        <v>373</v>
      </c>
      <c r="CA30">
        <v>1656347297</v>
      </c>
      <c r="CB30">
        <v>1656347180</v>
      </c>
      <c r="CC30">
        <v>15</v>
      </c>
      <c r="CD30">
        <v>0.005</v>
      </c>
      <c r="CE30">
        <v>-0.015</v>
      </c>
      <c r="CF30">
        <v>3.338</v>
      </c>
      <c r="CG30">
        <v>0.295</v>
      </c>
      <c r="CH30">
        <v>420</v>
      </c>
      <c r="CI30">
        <v>27</v>
      </c>
      <c r="CJ30">
        <v>0.35</v>
      </c>
      <c r="CK30">
        <v>0.1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3.23302</v>
      </c>
      <c r="CX30">
        <v>2.78169</v>
      </c>
      <c r="CY30">
        <v>0.0824481</v>
      </c>
      <c r="CZ30">
        <v>0.0848154</v>
      </c>
      <c r="DA30">
        <v>0.114641</v>
      </c>
      <c r="DB30">
        <v>0.113688</v>
      </c>
      <c r="DC30">
        <v>23224.2</v>
      </c>
      <c r="DD30">
        <v>22866.3</v>
      </c>
      <c r="DE30">
        <v>24335.4</v>
      </c>
      <c r="DF30">
        <v>22258.5</v>
      </c>
      <c r="DG30">
        <v>31827.2</v>
      </c>
      <c r="DH30">
        <v>25181.7</v>
      </c>
      <c r="DI30">
        <v>39773.7</v>
      </c>
      <c r="DJ30">
        <v>30841.3</v>
      </c>
      <c r="DK30">
        <v>2.18477</v>
      </c>
      <c r="DL30">
        <v>2.26747</v>
      </c>
      <c r="DM30">
        <v>0.07805230000000001</v>
      </c>
      <c r="DN30">
        <v>0</v>
      </c>
      <c r="DO30">
        <v>30.0772</v>
      </c>
      <c r="DP30">
        <v>999.9</v>
      </c>
      <c r="DQ30">
        <v>70.5</v>
      </c>
      <c r="DR30">
        <v>26.6</v>
      </c>
      <c r="DS30">
        <v>28.7655</v>
      </c>
      <c r="DT30">
        <v>63.6852</v>
      </c>
      <c r="DU30">
        <v>12.0954</v>
      </c>
      <c r="DV30">
        <v>2</v>
      </c>
      <c r="DW30">
        <v>0.0591895</v>
      </c>
      <c r="DX30">
        <v>-0.817571</v>
      </c>
      <c r="DY30">
        <v>20.3534</v>
      </c>
      <c r="DZ30">
        <v>5.22747</v>
      </c>
      <c r="EA30">
        <v>11.9409</v>
      </c>
      <c r="EB30">
        <v>4.9775</v>
      </c>
      <c r="EC30">
        <v>3.28075</v>
      </c>
      <c r="ED30">
        <v>2595.7</v>
      </c>
      <c r="EE30">
        <v>9999</v>
      </c>
      <c r="EF30">
        <v>9999</v>
      </c>
      <c r="EG30">
        <v>122.5</v>
      </c>
      <c r="EH30">
        <v>4.97164</v>
      </c>
      <c r="EI30">
        <v>1.86142</v>
      </c>
      <c r="EJ30">
        <v>1.86691</v>
      </c>
      <c r="EK30">
        <v>1.85821</v>
      </c>
      <c r="EL30">
        <v>1.86264</v>
      </c>
      <c r="EM30">
        <v>1.86324</v>
      </c>
      <c r="EN30">
        <v>1.86401</v>
      </c>
      <c r="EO30">
        <v>1.85996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3.338</v>
      </c>
      <c r="FD30">
        <v>0.3411</v>
      </c>
      <c r="FE30">
        <v>3.183715186590474</v>
      </c>
      <c r="FF30">
        <v>0.0006784385813721132</v>
      </c>
      <c r="FG30">
        <v>-9.114967239483524E-07</v>
      </c>
      <c r="FH30">
        <v>3.422039933275619E-10</v>
      </c>
      <c r="FI30">
        <v>-0.03282306306566552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1.7</v>
      </c>
      <c r="FR30">
        <v>1.7</v>
      </c>
      <c r="FS30">
        <v>1.37329</v>
      </c>
      <c r="FT30">
        <v>2.38525</v>
      </c>
      <c r="FU30">
        <v>2.14966</v>
      </c>
      <c r="FV30">
        <v>2.72949</v>
      </c>
      <c r="FW30">
        <v>2.15088</v>
      </c>
      <c r="FX30">
        <v>2.36084</v>
      </c>
      <c r="FY30">
        <v>32.0464</v>
      </c>
      <c r="FZ30">
        <v>15.6118</v>
      </c>
      <c r="GA30">
        <v>19</v>
      </c>
      <c r="GB30">
        <v>617.955</v>
      </c>
      <c r="GC30">
        <v>714.212</v>
      </c>
      <c r="GD30">
        <v>30.0034</v>
      </c>
      <c r="GE30">
        <v>27.8432</v>
      </c>
      <c r="GF30">
        <v>30.0024</v>
      </c>
      <c r="GG30">
        <v>27.4319</v>
      </c>
      <c r="GH30">
        <v>27.3722</v>
      </c>
      <c r="GI30">
        <v>27.5084</v>
      </c>
      <c r="GJ30">
        <v>0</v>
      </c>
      <c r="GK30">
        <v>100</v>
      </c>
      <c r="GL30">
        <v>30</v>
      </c>
      <c r="GM30">
        <v>420</v>
      </c>
      <c r="GN30">
        <v>27.7074</v>
      </c>
      <c r="GO30">
        <v>100.587</v>
      </c>
      <c r="GP30">
        <v>101.14</v>
      </c>
    </row>
    <row r="31" spans="1:198">
      <c r="A31">
        <v>13</v>
      </c>
      <c r="B31">
        <v>1656347358</v>
      </c>
      <c r="C31">
        <v>1605.900000095367</v>
      </c>
      <c r="D31" t="s">
        <v>374</v>
      </c>
      <c r="E31" t="s">
        <v>375</v>
      </c>
      <c r="F31">
        <v>15</v>
      </c>
      <c r="G31">
        <v>1656347350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1.65</v>
      </c>
      <c r="AO31">
        <v>0.5</v>
      </c>
      <c r="AP31" t="s">
        <v>334</v>
      </c>
      <c r="AQ31">
        <v>2</v>
      </c>
      <c r="AR31">
        <v>1656347350</v>
      </c>
      <c r="AS31">
        <v>415.019129032258</v>
      </c>
      <c r="AT31">
        <v>419.9983225806451</v>
      </c>
      <c r="AU31">
        <v>28.45370967741935</v>
      </c>
      <c r="AV31">
        <v>27.18571935483871</v>
      </c>
      <c r="AW31">
        <v>411.740129032258</v>
      </c>
      <c r="AX31">
        <v>28.11021290322581</v>
      </c>
      <c r="AY31">
        <v>600.0106129032257</v>
      </c>
      <c r="AZ31">
        <v>85.66300967741937</v>
      </c>
      <c r="BA31">
        <v>0.1000688580645161</v>
      </c>
      <c r="BB31">
        <v>30.48719032258064</v>
      </c>
      <c r="BC31">
        <v>31.32998387096774</v>
      </c>
      <c r="BD31">
        <v>999.9000000000003</v>
      </c>
      <c r="BE31">
        <v>0</v>
      </c>
      <c r="BF31">
        <v>0</v>
      </c>
      <c r="BG31">
        <v>10002.82741935484</v>
      </c>
      <c r="BH31">
        <v>625.760064516129</v>
      </c>
      <c r="BI31">
        <v>1703.12064516129</v>
      </c>
      <c r="BJ31">
        <v>-4.920277419354839</v>
      </c>
      <c r="BK31">
        <v>427.2344193548386</v>
      </c>
      <c r="BL31">
        <v>431.7353548387096</v>
      </c>
      <c r="BM31">
        <v>1.267998709677419</v>
      </c>
      <c r="BN31">
        <v>419.9983225806451</v>
      </c>
      <c r="BO31">
        <v>27.18571935483871</v>
      </c>
      <c r="BP31">
        <v>2.43743</v>
      </c>
      <c r="BQ31">
        <v>2.32880935483871</v>
      </c>
      <c r="BR31">
        <v>20.61462580645161</v>
      </c>
      <c r="BS31">
        <v>19.87706774193548</v>
      </c>
      <c r="BT31">
        <v>1999.953870967742</v>
      </c>
      <c r="BU31">
        <v>0.6429998709677421</v>
      </c>
      <c r="BV31">
        <v>0.357000129032258</v>
      </c>
      <c r="BW31">
        <v>32</v>
      </c>
      <c r="BX31">
        <v>33403.02258064517</v>
      </c>
      <c r="BY31">
        <v>1656347375</v>
      </c>
      <c r="BZ31" t="s">
        <v>376</v>
      </c>
      <c r="CA31">
        <v>1656347375</v>
      </c>
      <c r="CB31">
        <v>1656347180</v>
      </c>
      <c r="CC31">
        <v>16</v>
      </c>
      <c r="CD31">
        <v>-0.059</v>
      </c>
      <c r="CE31">
        <v>-0.015</v>
      </c>
      <c r="CF31">
        <v>3.279</v>
      </c>
      <c r="CG31">
        <v>0.295</v>
      </c>
      <c r="CH31">
        <v>420</v>
      </c>
      <c r="CI31">
        <v>27</v>
      </c>
      <c r="CJ31">
        <v>0.31</v>
      </c>
      <c r="CK31">
        <v>0.1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3.23219</v>
      </c>
      <c r="CX31">
        <v>2.78128</v>
      </c>
      <c r="CY31">
        <v>0.0823212</v>
      </c>
      <c r="CZ31">
        <v>0.0846877</v>
      </c>
      <c r="DA31">
        <v>0.114742</v>
      </c>
      <c r="DB31">
        <v>0.113803</v>
      </c>
      <c r="DC31">
        <v>23205.2</v>
      </c>
      <c r="DD31">
        <v>22849.8</v>
      </c>
      <c r="DE31">
        <v>24313.9</v>
      </c>
      <c r="DF31">
        <v>22240.8</v>
      </c>
      <c r="DG31">
        <v>31797.9</v>
      </c>
      <c r="DH31">
        <v>25158.1</v>
      </c>
      <c r="DI31">
        <v>39740.1</v>
      </c>
      <c r="DJ31">
        <v>30815.5</v>
      </c>
      <c r="DK31">
        <v>2.17788</v>
      </c>
      <c r="DL31">
        <v>2.2588</v>
      </c>
      <c r="DM31">
        <v>0.0610799</v>
      </c>
      <c r="DN31">
        <v>0</v>
      </c>
      <c r="DO31">
        <v>30.3685</v>
      </c>
      <c r="DP31">
        <v>999.9</v>
      </c>
      <c r="DQ31">
        <v>70.3</v>
      </c>
      <c r="DR31">
        <v>26.7</v>
      </c>
      <c r="DS31">
        <v>28.8595</v>
      </c>
      <c r="DT31">
        <v>63.8552</v>
      </c>
      <c r="DU31">
        <v>12.1154</v>
      </c>
      <c r="DV31">
        <v>2</v>
      </c>
      <c r="DW31">
        <v>0.09726120000000001</v>
      </c>
      <c r="DX31">
        <v>-0.637606</v>
      </c>
      <c r="DY31">
        <v>20.3597</v>
      </c>
      <c r="DZ31">
        <v>5.22897</v>
      </c>
      <c r="EA31">
        <v>11.9411</v>
      </c>
      <c r="EB31">
        <v>4.9777</v>
      </c>
      <c r="EC31">
        <v>3.281</v>
      </c>
      <c r="ED31">
        <v>2598</v>
      </c>
      <c r="EE31">
        <v>9999</v>
      </c>
      <c r="EF31">
        <v>9999</v>
      </c>
      <c r="EG31">
        <v>122.6</v>
      </c>
      <c r="EH31">
        <v>4.97165</v>
      </c>
      <c r="EI31">
        <v>1.86144</v>
      </c>
      <c r="EJ31">
        <v>1.86693</v>
      </c>
      <c r="EK31">
        <v>1.85822</v>
      </c>
      <c r="EL31">
        <v>1.86264</v>
      </c>
      <c r="EM31">
        <v>1.86322</v>
      </c>
      <c r="EN31">
        <v>1.86401</v>
      </c>
      <c r="EO31">
        <v>1.85999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3.279</v>
      </c>
      <c r="FD31">
        <v>0.3441</v>
      </c>
      <c r="FE31">
        <v>3.18909467449076</v>
      </c>
      <c r="FF31">
        <v>0.0006784385813721132</v>
      </c>
      <c r="FG31">
        <v>-9.114967239483524E-07</v>
      </c>
      <c r="FH31">
        <v>3.422039933275619E-10</v>
      </c>
      <c r="FI31">
        <v>-0.03282306306566552</v>
      </c>
      <c r="FJ31">
        <v>-0.01029449659765723</v>
      </c>
      <c r="FK31">
        <v>0.0009324137930095463</v>
      </c>
      <c r="FL31">
        <v>-3.199825925107234E-06</v>
      </c>
      <c r="FM31">
        <v>1</v>
      </c>
      <c r="FN31">
        <v>2092</v>
      </c>
      <c r="FO31">
        <v>0</v>
      </c>
      <c r="FP31">
        <v>27</v>
      </c>
      <c r="FQ31">
        <v>1</v>
      </c>
      <c r="FR31">
        <v>3</v>
      </c>
      <c r="FS31">
        <v>1.37329</v>
      </c>
      <c r="FT31">
        <v>2.3877</v>
      </c>
      <c r="FU31">
        <v>2.14966</v>
      </c>
      <c r="FV31">
        <v>2.72827</v>
      </c>
      <c r="FW31">
        <v>2.15088</v>
      </c>
      <c r="FX31">
        <v>2.39014</v>
      </c>
      <c r="FY31">
        <v>32.2005</v>
      </c>
      <c r="FZ31">
        <v>15.6118</v>
      </c>
      <c r="GA31">
        <v>19</v>
      </c>
      <c r="GB31">
        <v>617.634</v>
      </c>
      <c r="GC31">
        <v>712.068</v>
      </c>
      <c r="GD31">
        <v>30.0023</v>
      </c>
      <c r="GE31">
        <v>28.3233</v>
      </c>
      <c r="GF31">
        <v>30.0022</v>
      </c>
      <c r="GG31">
        <v>27.8771</v>
      </c>
      <c r="GH31">
        <v>27.8115</v>
      </c>
      <c r="GI31">
        <v>27.5026</v>
      </c>
      <c r="GJ31">
        <v>0</v>
      </c>
      <c r="GK31">
        <v>100</v>
      </c>
      <c r="GL31">
        <v>30</v>
      </c>
      <c r="GM31">
        <v>420</v>
      </c>
      <c r="GN31">
        <v>27.7074</v>
      </c>
      <c r="GO31">
        <v>100.5</v>
      </c>
      <c r="GP31">
        <v>101.057</v>
      </c>
    </row>
    <row r="32" spans="1:198">
      <c r="A32">
        <v>14</v>
      </c>
      <c r="B32">
        <v>1656347436</v>
      </c>
      <c r="C32">
        <v>1683.900000095367</v>
      </c>
      <c r="D32" t="s">
        <v>377</v>
      </c>
      <c r="E32" t="s">
        <v>378</v>
      </c>
      <c r="F32">
        <v>15</v>
      </c>
      <c r="G32">
        <v>1656347428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1.65</v>
      </c>
      <c r="AO32">
        <v>0.5</v>
      </c>
      <c r="AP32" t="s">
        <v>334</v>
      </c>
      <c r="AQ32">
        <v>2</v>
      </c>
      <c r="AR32">
        <v>1656347428</v>
      </c>
      <c r="AS32">
        <v>414.9892580645162</v>
      </c>
      <c r="AT32">
        <v>419.9906451612903</v>
      </c>
      <c r="AU32">
        <v>28.51191612903226</v>
      </c>
      <c r="AV32">
        <v>27.28574193548387</v>
      </c>
      <c r="AW32">
        <v>411.8042580645161</v>
      </c>
      <c r="AX32">
        <v>28.16647741935484</v>
      </c>
      <c r="AY32">
        <v>599.9909032258064</v>
      </c>
      <c r="AZ32">
        <v>85.67017096774194</v>
      </c>
      <c r="BA32">
        <v>0.09994771290322578</v>
      </c>
      <c r="BB32">
        <v>30.6109870967742</v>
      </c>
      <c r="BC32">
        <v>31.23695161290323</v>
      </c>
      <c r="BD32">
        <v>999.9000000000003</v>
      </c>
      <c r="BE32">
        <v>0</v>
      </c>
      <c r="BF32">
        <v>0</v>
      </c>
      <c r="BG32">
        <v>10004.03225806452</v>
      </c>
      <c r="BH32">
        <v>462.3874193548388</v>
      </c>
      <c r="BI32">
        <v>1704.104516129032</v>
      </c>
      <c r="BJ32">
        <v>-4.907890645161291</v>
      </c>
      <c r="BK32">
        <v>427.2648709677419</v>
      </c>
      <c r="BL32">
        <v>431.7717419354838</v>
      </c>
      <c r="BM32">
        <v>1.226175161290322</v>
      </c>
      <c r="BN32">
        <v>419.9906451612903</v>
      </c>
      <c r="BO32">
        <v>27.28574193548387</v>
      </c>
      <c r="BP32">
        <v>2.442621290322581</v>
      </c>
      <c r="BQ32">
        <v>2.337573548387097</v>
      </c>
      <c r="BR32">
        <v>20.64914193548388</v>
      </c>
      <c r="BS32">
        <v>19.93768709677419</v>
      </c>
      <c r="BT32">
        <v>1499.985483870968</v>
      </c>
      <c r="BU32">
        <v>0.6430012580645161</v>
      </c>
      <c r="BV32">
        <v>0.356998741935484</v>
      </c>
      <c r="BW32">
        <v>32.02957419354838</v>
      </c>
      <c r="BX32">
        <v>25052.6064516129</v>
      </c>
      <c r="BY32">
        <v>1656347455.5</v>
      </c>
      <c r="BZ32" t="s">
        <v>379</v>
      </c>
      <c r="CA32">
        <v>1656347455.5</v>
      </c>
      <c r="CB32">
        <v>1656347180</v>
      </c>
      <c r="CC32">
        <v>17</v>
      </c>
      <c r="CD32">
        <v>-0.094</v>
      </c>
      <c r="CE32">
        <v>-0.015</v>
      </c>
      <c r="CF32">
        <v>3.185</v>
      </c>
      <c r="CG32">
        <v>0.295</v>
      </c>
      <c r="CH32">
        <v>420</v>
      </c>
      <c r="CI32">
        <v>27</v>
      </c>
      <c r="CJ32">
        <v>0.86</v>
      </c>
      <c r="CK32">
        <v>0.1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3.23184</v>
      </c>
      <c r="CX32">
        <v>2.78142</v>
      </c>
      <c r="CY32">
        <v>0.08225250000000001</v>
      </c>
      <c r="CZ32">
        <v>0.0846127</v>
      </c>
      <c r="DA32">
        <v>0.114804</v>
      </c>
      <c r="DB32">
        <v>0.114013</v>
      </c>
      <c r="DC32">
        <v>23190</v>
      </c>
      <c r="DD32">
        <v>22837.8</v>
      </c>
      <c r="DE32">
        <v>24297.9</v>
      </c>
      <c r="DF32">
        <v>22228.6</v>
      </c>
      <c r="DG32">
        <v>31776.6</v>
      </c>
      <c r="DH32">
        <v>25138.4</v>
      </c>
      <c r="DI32">
        <v>39714.8</v>
      </c>
      <c r="DJ32">
        <v>30798</v>
      </c>
      <c r="DK32">
        <v>2.17263</v>
      </c>
      <c r="DL32">
        <v>2.2513</v>
      </c>
      <c r="DM32">
        <v>0.0465512</v>
      </c>
      <c r="DN32">
        <v>0</v>
      </c>
      <c r="DO32">
        <v>30.4838</v>
      </c>
      <c r="DP32">
        <v>999.9</v>
      </c>
      <c r="DQ32">
        <v>70.09999999999999</v>
      </c>
      <c r="DR32">
        <v>26.8</v>
      </c>
      <c r="DS32">
        <v>28.9477</v>
      </c>
      <c r="DT32">
        <v>63.7052</v>
      </c>
      <c r="DU32">
        <v>12.1434</v>
      </c>
      <c r="DV32">
        <v>2</v>
      </c>
      <c r="DW32">
        <v>0.127614</v>
      </c>
      <c r="DX32">
        <v>-0.538126</v>
      </c>
      <c r="DY32">
        <v>20.3658</v>
      </c>
      <c r="DZ32">
        <v>5.23002</v>
      </c>
      <c r="EA32">
        <v>11.943</v>
      </c>
      <c r="EB32">
        <v>4.97765</v>
      </c>
      <c r="EC32">
        <v>3.281</v>
      </c>
      <c r="ED32">
        <v>2599.9</v>
      </c>
      <c r="EE32">
        <v>9999</v>
      </c>
      <c r="EF32">
        <v>9999</v>
      </c>
      <c r="EG32">
        <v>122.6</v>
      </c>
      <c r="EH32">
        <v>4.97163</v>
      </c>
      <c r="EI32">
        <v>1.86143</v>
      </c>
      <c r="EJ32">
        <v>1.86694</v>
      </c>
      <c r="EK32">
        <v>1.85822</v>
      </c>
      <c r="EL32">
        <v>1.86264</v>
      </c>
      <c r="EM32">
        <v>1.86322</v>
      </c>
      <c r="EN32">
        <v>1.86401</v>
      </c>
      <c r="EO32">
        <v>1.85999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3.185</v>
      </c>
      <c r="FD32">
        <v>0.346</v>
      </c>
      <c r="FE32">
        <v>3.129755335490648</v>
      </c>
      <c r="FF32">
        <v>0.0006784385813721132</v>
      </c>
      <c r="FG32">
        <v>-9.114967239483524E-07</v>
      </c>
      <c r="FH32">
        <v>3.422039933275619E-10</v>
      </c>
      <c r="FI32">
        <v>-0.03282306306566552</v>
      </c>
      <c r="FJ32">
        <v>-0.01029449659765723</v>
      </c>
      <c r="FK32">
        <v>0.0009324137930095463</v>
      </c>
      <c r="FL32">
        <v>-3.199825925107234E-06</v>
      </c>
      <c r="FM32">
        <v>1</v>
      </c>
      <c r="FN32">
        <v>2092</v>
      </c>
      <c r="FO32">
        <v>0</v>
      </c>
      <c r="FP32">
        <v>27</v>
      </c>
      <c r="FQ32">
        <v>1</v>
      </c>
      <c r="FR32">
        <v>4.3</v>
      </c>
      <c r="FS32">
        <v>1.37329</v>
      </c>
      <c r="FT32">
        <v>2.39014</v>
      </c>
      <c r="FU32">
        <v>2.14966</v>
      </c>
      <c r="FV32">
        <v>2.72827</v>
      </c>
      <c r="FW32">
        <v>2.15088</v>
      </c>
      <c r="FX32">
        <v>2.38525</v>
      </c>
      <c r="FY32">
        <v>32.3328</v>
      </c>
      <c r="FZ32">
        <v>15.603</v>
      </c>
      <c r="GA32">
        <v>19</v>
      </c>
      <c r="GB32">
        <v>618.207</v>
      </c>
      <c r="GC32">
        <v>710.501</v>
      </c>
      <c r="GD32">
        <v>30.0007</v>
      </c>
      <c r="GE32">
        <v>28.7609</v>
      </c>
      <c r="GF32">
        <v>30.0014</v>
      </c>
      <c r="GG32">
        <v>28.2945</v>
      </c>
      <c r="GH32">
        <v>28.2166</v>
      </c>
      <c r="GI32">
        <v>27.5099</v>
      </c>
      <c r="GJ32">
        <v>0</v>
      </c>
      <c r="GK32">
        <v>100</v>
      </c>
      <c r="GL32">
        <v>30</v>
      </c>
      <c r="GM32">
        <v>420</v>
      </c>
      <c r="GN32">
        <v>27.7074</v>
      </c>
      <c r="GO32">
        <v>100.435</v>
      </c>
      <c r="GP32">
        <v>101.001</v>
      </c>
    </row>
    <row r="33" spans="1:198">
      <c r="A33">
        <v>15</v>
      </c>
      <c r="B33">
        <v>1656347516.5</v>
      </c>
      <c r="C33">
        <v>1764.400000095367</v>
      </c>
      <c r="D33" t="s">
        <v>380</v>
      </c>
      <c r="E33" t="s">
        <v>381</v>
      </c>
      <c r="F33">
        <v>15</v>
      </c>
      <c r="G33">
        <v>1656347508.5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1.65</v>
      </c>
      <c r="AO33">
        <v>0.5</v>
      </c>
      <c r="AP33" t="s">
        <v>334</v>
      </c>
      <c r="AQ33">
        <v>2</v>
      </c>
      <c r="AR33">
        <v>1656347508.5</v>
      </c>
      <c r="AS33">
        <v>414.9660967741936</v>
      </c>
      <c r="AT33">
        <v>419.9963548387096</v>
      </c>
      <c r="AU33">
        <v>28.67195806451613</v>
      </c>
      <c r="AV33">
        <v>27.44434516129033</v>
      </c>
      <c r="AW33">
        <v>411.7740967741936</v>
      </c>
      <c r="AX33">
        <v>28.32114838709678</v>
      </c>
      <c r="AY33">
        <v>600.0124193548386</v>
      </c>
      <c r="AZ33">
        <v>85.67238064516131</v>
      </c>
      <c r="BA33">
        <v>0.1000850096774194</v>
      </c>
      <c r="BB33">
        <v>30.64944838709677</v>
      </c>
      <c r="BC33">
        <v>31.14854193548387</v>
      </c>
      <c r="BD33">
        <v>999.9000000000003</v>
      </c>
      <c r="BE33">
        <v>0</v>
      </c>
      <c r="BF33">
        <v>0</v>
      </c>
      <c r="BG33">
        <v>9999.450967741936</v>
      </c>
      <c r="BH33">
        <v>369.9981935483871</v>
      </c>
      <c r="BI33">
        <v>1521.614838709678</v>
      </c>
      <c r="BJ33">
        <v>-5.037647419354839</v>
      </c>
      <c r="BK33">
        <v>427.2075806451613</v>
      </c>
      <c r="BL33">
        <v>431.8480967741936</v>
      </c>
      <c r="BM33">
        <v>1.227611935483871</v>
      </c>
      <c r="BN33">
        <v>419.9963548387096</v>
      </c>
      <c r="BO33">
        <v>27.44434516129033</v>
      </c>
      <c r="BP33">
        <v>2.456394516129032</v>
      </c>
      <c r="BQ33">
        <v>2.351223548387097</v>
      </c>
      <c r="BR33">
        <v>20.74042580645161</v>
      </c>
      <c r="BS33">
        <v>20.03169032258064</v>
      </c>
      <c r="BT33">
        <v>1199.991290322581</v>
      </c>
      <c r="BU33">
        <v>0.6429976129032258</v>
      </c>
      <c r="BV33">
        <v>0.3570024516129032</v>
      </c>
      <c r="BW33">
        <v>33</v>
      </c>
      <c r="BX33">
        <v>20042.10967741935</v>
      </c>
      <c r="BY33">
        <v>1656347533.5</v>
      </c>
      <c r="BZ33" t="s">
        <v>382</v>
      </c>
      <c r="CA33">
        <v>1656347533.5</v>
      </c>
      <c r="CB33">
        <v>1656347180</v>
      </c>
      <c r="CC33">
        <v>18</v>
      </c>
      <c r="CD33">
        <v>0.007</v>
      </c>
      <c r="CE33">
        <v>-0.015</v>
      </c>
      <c r="CF33">
        <v>3.192</v>
      </c>
      <c r="CG33">
        <v>0.295</v>
      </c>
      <c r="CH33">
        <v>420</v>
      </c>
      <c r="CI33">
        <v>27</v>
      </c>
      <c r="CJ33">
        <v>0.38</v>
      </c>
      <c r="CK33">
        <v>0.1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3.23144</v>
      </c>
      <c r="CX33">
        <v>2.78137</v>
      </c>
      <c r="CY33">
        <v>0.0821836</v>
      </c>
      <c r="CZ33">
        <v>0.08455219999999999</v>
      </c>
      <c r="DA33">
        <v>0.115163</v>
      </c>
      <c r="DB33">
        <v>0.114383</v>
      </c>
      <c r="DC33">
        <v>23184.3</v>
      </c>
      <c r="DD33">
        <v>22833.8</v>
      </c>
      <c r="DE33">
        <v>24291.2</v>
      </c>
      <c r="DF33">
        <v>22224.2</v>
      </c>
      <c r="DG33">
        <v>31756.1</v>
      </c>
      <c r="DH33">
        <v>25123.6</v>
      </c>
      <c r="DI33">
        <v>39704.4</v>
      </c>
      <c r="DJ33">
        <v>30792.1</v>
      </c>
      <c r="DK33">
        <v>2.16838</v>
      </c>
      <c r="DL33">
        <v>2.24665</v>
      </c>
      <c r="DM33">
        <v>0.0441149</v>
      </c>
      <c r="DN33">
        <v>0</v>
      </c>
      <c r="DO33">
        <v>30.4414</v>
      </c>
      <c r="DP33">
        <v>999.9</v>
      </c>
      <c r="DQ33">
        <v>70</v>
      </c>
      <c r="DR33">
        <v>26.9</v>
      </c>
      <c r="DS33">
        <v>29.0715</v>
      </c>
      <c r="DT33">
        <v>63.9852</v>
      </c>
      <c r="DU33">
        <v>12.1635</v>
      </c>
      <c r="DV33">
        <v>2</v>
      </c>
      <c r="DW33">
        <v>0.144167</v>
      </c>
      <c r="DX33">
        <v>-0.50479</v>
      </c>
      <c r="DY33">
        <v>20.3693</v>
      </c>
      <c r="DZ33">
        <v>5.22987</v>
      </c>
      <c r="EA33">
        <v>11.9426</v>
      </c>
      <c r="EB33">
        <v>4.9777</v>
      </c>
      <c r="EC33">
        <v>3.281</v>
      </c>
      <c r="ED33">
        <v>2602.2</v>
      </c>
      <c r="EE33">
        <v>9999</v>
      </c>
      <c r="EF33">
        <v>9999</v>
      </c>
      <c r="EG33">
        <v>122.6</v>
      </c>
      <c r="EH33">
        <v>4.97169</v>
      </c>
      <c r="EI33">
        <v>1.86145</v>
      </c>
      <c r="EJ33">
        <v>1.86693</v>
      </c>
      <c r="EK33">
        <v>1.85822</v>
      </c>
      <c r="EL33">
        <v>1.86264</v>
      </c>
      <c r="EM33">
        <v>1.86324</v>
      </c>
      <c r="EN33">
        <v>1.86402</v>
      </c>
      <c r="EO33">
        <v>1.86004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3.192</v>
      </c>
      <c r="FD33">
        <v>0.3515</v>
      </c>
      <c r="FE33">
        <v>3.035803164266597</v>
      </c>
      <c r="FF33">
        <v>0.0006784385813721132</v>
      </c>
      <c r="FG33">
        <v>-9.114967239483524E-07</v>
      </c>
      <c r="FH33">
        <v>3.422039933275619E-10</v>
      </c>
      <c r="FI33">
        <v>-0.03282306306566552</v>
      </c>
      <c r="FJ33">
        <v>-0.01029449659765723</v>
      </c>
      <c r="FK33">
        <v>0.0009324137930095463</v>
      </c>
      <c r="FL33">
        <v>-3.199825925107234E-06</v>
      </c>
      <c r="FM33">
        <v>1</v>
      </c>
      <c r="FN33">
        <v>2092</v>
      </c>
      <c r="FO33">
        <v>0</v>
      </c>
      <c r="FP33">
        <v>27</v>
      </c>
      <c r="FQ33">
        <v>1</v>
      </c>
      <c r="FR33">
        <v>5.6</v>
      </c>
      <c r="FS33">
        <v>1.37329</v>
      </c>
      <c r="FT33">
        <v>2.3877</v>
      </c>
      <c r="FU33">
        <v>2.14966</v>
      </c>
      <c r="FV33">
        <v>2.72827</v>
      </c>
      <c r="FW33">
        <v>2.15088</v>
      </c>
      <c r="FX33">
        <v>2.37671</v>
      </c>
      <c r="FY33">
        <v>32.5097</v>
      </c>
      <c r="FZ33">
        <v>15.5943</v>
      </c>
      <c r="GA33">
        <v>19</v>
      </c>
      <c r="GB33">
        <v>618.414</v>
      </c>
      <c r="GC33">
        <v>710.278</v>
      </c>
      <c r="GD33">
        <v>30.0022</v>
      </c>
      <c r="GE33">
        <v>29.0525</v>
      </c>
      <c r="GF33">
        <v>30.0009</v>
      </c>
      <c r="GG33">
        <v>28.6112</v>
      </c>
      <c r="GH33">
        <v>28.5272</v>
      </c>
      <c r="GI33">
        <v>27.517</v>
      </c>
      <c r="GJ33">
        <v>0</v>
      </c>
      <c r="GK33">
        <v>100</v>
      </c>
      <c r="GL33">
        <v>30</v>
      </c>
      <c r="GM33">
        <v>420</v>
      </c>
      <c r="GN33">
        <v>27.7074</v>
      </c>
      <c r="GO33">
        <v>100.409</v>
      </c>
      <c r="GP33">
        <v>100.981</v>
      </c>
    </row>
    <row r="34" spans="1:198">
      <c r="A34">
        <v>16</v>
      </c>
      <c r="B34">
        <v>1656347594.5</v>
      </c>
      <c r="C34">
        <v>1842.400000095367</v>
      </c>
      <c r="D34" t="s">
        <v>383</v>
      </c>
      <c r="E34" t="s">
        <v>384</v>
      </c>
      <c r="F34">
        <v>15</v>
      </c>
      <c r="G34">
        <v>1656347586.5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1.65</v>
      </c>
      <c r="AO34">
        <v>0.5</v>
      </c>
      <c r="AP34" t="s">
        <v>334</v>
      </c>
      <c r="AQ34">
        <v>2</v>
      </c>
      <c r="AR34">
        <v>1656347586.5</v>
      </c>
      <c r="AS34">
        <v>415.083064516129</v>
      </c>
      <c r="AT34">
        <v>419.9960322580645</v>
      </c>
      <c r="AU34">
        <v>28.79051935483871</v>
      </c>
      <c r="AV34">
        <v>27.56292580645162</v>
      </c>
      <c r="AW34">
        <v>411.826064516129</v>
      </c>
      <c r="AX34">
        <v>28.43570322580646</v>
      </c>
      <c r="AY34">
        <v>599.9952903225807</v>
      </c>
      <c r="AZ34">
        <v>85.67350645161291</v>
      </c>
      <c r="BA34">
        <v>0.0999870129032258</v>
      </c>
      <c r="BB34">
        <v>30.70420967741935</v>
      </c>
      <c r="BC34">
        <v>31.08185806451613</v>
      </c>
      <c r="BD34">
        <v>999.9000000000003</v>
      </c>
      <c r="BE34">
        <v>0</v>
      </c>
      <c r="BF34">
        <v>0</v>
      </c>
      <c r="BG34">
        <v>10003.3664516129</v>
      </c>
      <c r="BH34">
        <v>278.9949032258065</v>
      </c>
      <c r="BI34">
        <v>1631.025806451613</v>
      </c>
      <c r="BJ34">
        <v>-4.97793935483871</v>
      </c>
      <c r="BK34">
        <v>427.3208064516128</v>
      </c>
      <c r="BL34">
        <v>431.9004516129032</v>
      </c>
      <c r="BM34">
        <v>1.227596774193548</v>
      </c>
      <c r="BN34">
        <v>419.9960322580645</v>
      </c>
      <c r="BO34">
        <v>27.56292580645162</v>
      </c>
      <c r="BP34">
        <v>2.466585483870968</v>
      </c>
      <c r="BQ34">
        <v>2.361412580645162</v>
      </c>
      <c r="BR34">
        <v>20.80767741935484</v>
      </c>
      <c r="BS34">
        <v>20.10156774193548</v>
      </c>
      <c r="BT34">
        <v>899.9978709677417</v>
      </c>
      <c r="BU34">
        <v>0.6430016129032259</v>
      </c>
      <c r="BV34">
        <v>0.3569983870967743</v>
      </c>
      <c r="BW34">
        <v>33</v>
      </c>
      <c r="BX34">
        <v>15031.69677419355</v>
      </c>
      <c r="BY34">
        <v>1656347610.5</v>
      </c>
      <c r="BZ34" t="s">
        <v>385</v>
      </c>
      <c r="CA34">
        <v>1656347610.5</v>
      </c>
      <c r="CB34">
        <v>1656347180</v>
      </c>
      <c r="CC34">
        <v>19</v>
      </c>
      <c r="CD34">
        <v>0.064</v>
      </c>
      <c r="CE34">
        <v>-0.015</v>
      </c>
      <c r="CF34">
        <v>3.257</v>
      </c>
      <c r="CG34">
        <v>0.295</v>
      </c>
      <c r="CH34">
        <v>420</v>
      </c>
      <c r="CI34">
        <v>27</v>
      </c>
      <c r="CJ34">
        <v>0.86</v>
      </c>
      <c r="CK34">
        <v>0.1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3.23121</v>
      </c>
      <c r="CX34">
        <v>2.78139</v>
      </c>
      <c r="CY34">
        <v>0.0821429</v>
      </c>
      <c r="CZ34">
        <v>0.0844912</v>
      </c>
      <c r="DA34">
        <v>0.115396</v>
      </c>
      <c r="DB34">
        <v>0.114636</v>
      </c>
      <c r="DC34">
        <v>23176.6</v>
      </c>
      <c r="DD34">
        <v>22827.9</v>
      </c>
      <c r="DE34">
        <v>24282.9</v>
      </c>
      <c r="DF34">
        <v>22217.7</v>
      </c>
      <c r="DG34">
        <v>31737.9</v>
      </c>
      <c r="DH34">
        <v>25109</v>
      </c>
      <c r="DI34">
        <v>39691.5</v>
      </c>
      <c r="DJ34">
        <v>30782.6</v>
      </c>
      <c r="DK34">
        <v>2.1652</v>
      </c>
      <c r="DL34">
        <v>2.2424</v>
      </c>
      <c r="DM34">
        <v>0.0388026</v>
      </c>
      <c r="DN34">
        <v>0</v>
      </c>
      <c r="DO34">
        <v>30.4672</v>
      </c>
      <c r="DP34">
        <v>999.9</v>
      </c>
      <c r="DQ34">
        <v>69.90000000000001</v>
      </c>
      <c r="DR34">
        <v>27</v>
      </c>
      <c r="DS34">
        <v>29.2046</v>
      </c>
      <c r="DT34">
        <v>63.6852</v>
      </c>
      <c r="DU34">
        <v>12.2716</v>
      </c>
      <c r="DV34">
        <v>2</v>
      </c>
      <c r="DW34">
        <v>0.1611</v>
      </c>
      <c r="DX34">
        <v>-0.417269</v>
      </c>
      <c r="DY34">
        <v>20.3725</v>
      </c>
      <c r="DZ34">
        <v>5.23017</v>
      </c>
      <c r="EA34">
        <v>11.9433</v>
      </c>
      <c r="EB34">
        <v>4.9777</v>
      </c>
      <c r="EC34">
        <v>3.281</v>
      </c>
      <c r="ED34">
        <v>2604.1</v>
      </c>
      <c r="EE34">
        <v>9999</v>
      </c>
      <c r="EF34">
        <v>9999</v>
      </c>
      <c r="EG34">
        <v>122.6</v>
      </c>
      <c r="EH34">
        <v>4.9717</v>
      </c>
      <c r="EI34">
        <v>1.86148</v>
      </c>
      <c r="EJ34">
        <v>1.86697</v>
      </c>
      <c r="EK34">
        <v>1.85823</v>
      </c>
      <c r="EL34">
        <v>1.86265</v>
      </c>
      <c r="EM34">
        <v>1.86325</v>
      </c>
      <c r="EN34">
        <v>1.86402</v>
      </c>
      <c r="EO34">
        <v>1.86004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3.257</v>
      </c>
      <c r="FD34">
        <v>0.3554</v>
      </c>
      <c r="FE34">
        <v>3.043249707989882</v>
      </c>
      <c r="FF34">
        <v>0.0006784385813721132</v>
      </c>
      <c r="FG34">
        <v>-9.114967239483524E-07</v>
      </c>
      <c r="FH34">
        <v>3.422039933275619E-10</v>
      </c>
      <c r="FI34">
        <v>-0.03282306306566552</v>
      </c>
      <c r="FJ34">
        <v>-0.01029449659765723</v>
      </c>
      <c r="FK34">
        <v>0.0009324137930095463</v>
      </c>
      <c r="FL34">
        <v>-3.199825925107234E-06</v>
      </c>
      <c r="FM34">
        <v>1</v>
      </c>
      <c r="FN34">
        <v>2092</v>
      </c>
      <c r="FO34">
        <v>0</v>
      </c>
      <c r="FP34">
        <v>27</v>
      </c>
      <c r="FQ34">
        <v>1</v>
      </c>
      <c r="FR34">
        <v>6.9</v>
      </c>
      <c r="FS34">
        <v>1.37329</v>
      </c>
      <c r="FT34">
        <v>2.3877</v>
      </c>
      <c r="FU34">
        <v>2.14966</v>
      </c>
      <c r="FV34">
        <v>2.72705</v>
      </c>
      <c r="FW34">
        <v>2.15088</v>
      </c>
      <c r="FX34">
        <v>2.36206</v>
      </c>
      <c r="FY34">
        <v>32.5982</v>
      </c>
      <c r="FZ34">
        <v>15.5943</v>
      </c>
      <c r="GA34">
        <v>19</v>
      </c>
      <c r="GB34">
        <v>618.921</v>
      </c>
      <c r="GC34">
        <v>709.965</v>
      </c>
      <c r="GD34">
        <v>30.0003</v>
      </c>
      <c r="GE34">
        <v>29.2882</v>
      </c>
      <c r="GF34">
        <v>30.0009</v>
      </c>
      <c r="GG34">
        <v>28.8821</v>
      </c>
      <c r="GH34">
        <v>28.8046</v>
      </c>
      <c r="GI34">
        <v>27.5191</v>
      </c>
      <c r="GJ34">
        <v>0</v>
      </c>
      <c r="GK34">
        <v>100</v>
      </c>
      <c r="GL34">
        <v>30</v>
      </c>
      <c r="GM34">
        <v>420</v>
      </c>
      <c r="GN34">
        <v>27.7074</v>
      </c>
      <c r="GO34">
        <v>100.375</v>
      </c>
      <c r="GP34">
        <v>100.951</v>
      </c>
    </row>
    <row r="35" spans="1:198">
      <c r="A35">
        <v>17</v>
      </c>
      <c r="B35">
        <v>1656347671.5</v>
      </c>
      <c r="C35">
        <v>1919.400000095367</v>
      </c>
      <c r="D35" t="s">
        <v>386</v>
      </c>
      <c r="E35" t="s">
        <v>387</v>
      </c>
      <c r="F35">
        <v>15</v>
      </c>
      <c r="G35">
        <v>1656347663.5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1.65</v>
      </c>
      <c r="AO35">
        <v>0.5</v>
      </c>
      <c r="AP35" t="s">
        <v>334</v>
      </c>
      <c r="AQ35">
        <v>2</v>
      </c>
      <c r="AR35">
        <v>1656347663.5</v>
      </c>
      <c r="AS35">
        <v>415.4125161290322</v>
      </c>
      <c r="AT35">
        <v>419.9962580645162</v>
      </c>
      <c r="AU35">
        <v>28.90170967741936</v>
      </c>
      <c r="AV35">
        <v>27.69257741935484</v>
      </c>
      <c r="AW35">
        <v>412.1945161290321</v>
      </c>
      <c r="AX35">
        <v>28.54313548387097</v>
      </c>
      <c r="AY35">
        <v>599.9935806451614</v>
      </c>
      <c r="AZ35">
        <v>85.66996451612904</v>
      </c>
      <c r="BA35">
        <v>0.1000231516129032</v>
      </c>
      <c r="BB35">
        <v>30.71250967741936</v>
      </c>
      <c r="BC35">
        <v>31.00882580645161</v>
      </c>
      <c r="BD35">
        <v>999.9000000000003</v>
      </c>
      <c r="BE35">
        <v>0</v>
      </c>
      <c r="BF35">
        <v>0</v>
      </c>
      <c r="BG35">
        <v>9995.93064516129</v>
      </c>
      <c r="BH35">
        <v>187.5335806451613</v>
      </c>
      <c r="BI35">
        <v>1720.501612903226</v>
      </c>
      <c r="BJ35">
        <v>-4.545590967741936</v>
      </c>
      <c r="BK35">
        <v>427.8154516129032</v>
      </c>
      <c r="BL35">
        <v>431.9583870967742</v>
      </c>
      <c r="BM35">
        <v>1.209138387096774</v>
      </c>
      <c r="BN35">
        <v>419.9962580645162</v>
      </c>
      <c r="BO35">
        <v>27.69257741935484</v>
      </c>
      <c r="BP35">
        <v>2.476007741935484</v>
      </c>
      <c r="BQ35">
        <v>2.37242129032258</v>
      </c>
      <c r="BR35">
        <v>20.86965483870968</v>
      </c>
      <c r="BS35">
        <v>20.17675161290323</v>
      </c>
      <c r="BT35">
        <v>599.9995806451614</v>
      </c>
      <c r="BU35">
        <v>0.6430008709677418</v>
      </c>
      <c r="BV35">
        <v>0.356999129032258</v>
      </c>
      <c r="BW35">
        <v>33</v>
      </c>
      <c r="BX35">
        <v>10021.13225806452</v>
      </c>
      <c r="BY35">
        <v>1656347687.5</v>
      </c>
      <c r="BZ35" t="s">
        <v>388</v>
      </c>
      <c r="CA35">
        <v>1656347687.5</v>
      </c>
      <c r="CB35">
        <v>1656347180</v>
      </c>
      <c r="CC35">
        <v>20</v>
      </c>
      <c r="CD35">
        <v>-0.039</v>
      </c>
      <c r="CE35">
        <v>-0.015</v>
      </c>
      <c r="CF35">
        <v>3.218</v>
      </c>
      <c r="CG35">
        <v>0.295</v>
      </c>
      <c r="CH35">
        <v>420</v>
      </c>
      <c r="CI35">
        <v>27</v>
      </c>
      <c r="CJ35">
        <v>0.46</v>
      </c>
      <c r="CK35">
        <v>0.1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3.23091</v>
      </c>
      <c r="CX35">
        <v>2.7812</v>
      </c>
      <c r="CY35">
        <v>0.0821484</v>
      </c>
      <c r="CZ35">
        <v>0.08443580000000001</v>
      </c>
      <c r="DA35">
        <v>0.115642</v>
      </c>
      <c r="DB35">
        <v>0.114952</v>
      </c>
      <c r="DC35">
        <v>23171.4</v>
      </c>
      <c r="DD35">
        <v>22824.8</v>
      </c>
      <c r="DE35">
        <v>24278.3</v>
      </c>
      <c r="DF35">
        <v>22213.8</v>
      </c>
      <c r="DG35">
        <v>31723.7</v>
      </c>
      <c r="DH35">
        <v>25096.2</v>
      </c>
      <c r="DI35">
        <v>39684.3</v>
      </c>
      <c r="DJ35">
        <v>30777.6</v>
      </c>
      <c r="DK35">
        <v>2.16285</v>
      </c>
      <c r="DL35">
        <v>2.2394</v>
      </c>
      <c r="DM35">
        <v>0.0372007</v>
      </c>
      <c r="DN35">
        <v>0</v>
      </c>
      <c r="DO35">
        <v>30.4137</v>
      </c>
      <c r="DP35">
        <v>999.9</v>
      </c>
      <c r="DQ35">
        <v>69.8</v>
      </c>
      <c r="DR35">
        <v>27.1</v>
      </c>
      <c r="DS35">
        <v>29.3326</v>
      </c>
      <c r="DT35">
        <v>63.4852</v>
      </c>
      <c r="DU35">
        <v>12.2436</v>
      </c>
      <c r="DV35">
        <v>2</v>
      </c>
      <c r="DW35">
        <v>0.172602</v>
      </c>
      <c r="DX35">
        <v>-0.361827</v>
      </c>
      <c r="DY35">
        <v>20.3756</v>
      </c>
      <c r="DZ35">
        <v>5.22942</v>
      </c>
      <c r="EA35">
        <v>11.9435</v>
      </c>
      <c r="EB35">
        <v>4.9776</v>
      </c>
      <c r="EC35">
        <v>3.281</v>
      </c>
      <c r="ED35">
        <v>2606.5</v>
      </c>
      <c r="EE35">
        <v>9999</v>
      </c>
      <c r="EF35">
        <v>9999</v>
      </c>
      <c r="EG35">
        <v>122.6</v>
      </c>
      <c r="EH35">
        <v>4.97168</v>
      </c>
      <c r="EI35">
        <v>1.8615</v>
      </c>
      <c r="EJ35">
        <v>1.86703</v>
      </c>
      <c r="EK35">
        <v>1.85822</v>
      </c>
      <c r="EL35">
        <v>1.86266</v>
      </c>
      <c r="EM35">
        <v>1.86325</v>
      </c>
      <c r="EN35">
        <v>1.86401</v>
      </c>
      <c r="EO35">
        <v>1.86005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3.218</v>
      </c>
      <c r="FD35">
        <v>0.3593</v>
      </c>
      <c r="FE35">
        <v>3.107453574121149</v>
      </c>
      <c r="FF35">
        <v>0.0006784385813721132</v>
      </c>
      <c r="FG35">
        <v>-9.114967239483524E-07</v>
      </c>
      <c r="FH35">
        <v>3.422039933275619E-10</v>
      </c>
      <c r="FI35">
        <v>-0.03282306306566552</v>
      </c>
      <c r="FJ35">
        <v>-0.01029449659765723</v>
      </c>
      <c r="FK35">
        <v>0.0009324137930095463</v>
      </c>
      <c r="FL35">
        <v>-3.199825925107234E-06</v>
      </c>
      <c r="FM35">
        <v>1</v>
      </c>
      <c r="FN35">
        <v>2092</v>
      </c>
      <c r="FO35">
        <v>0</v>
      </c>
      <c r="FP35">
        <v>27</v>
      </c>
      <c r="FQ35">
        <v>1</v>
      </c>
      <c r="FR35">
        <v>8.199999999999999</v>
      </c>
      <c r="FS35">
        <v>1.37329</v>
      </c>
      <c r="FT35">
        <v>2.38892</v>
      </c>
      <c r="FU35">
        <v>2.14966</v>
      </c>
      <c r="FV35">
        <v>2.72583</v>
      </c>
      <c r="FW35">
        <v>2.15088</v>
      </c>
      <c r="FX35">
        <v>2.39502</v>
      </c>
      <c r="FY35">
        <v>32.6869</v>
      </c>
      <c r="FZ35">
        <v>15.5943</v>
      </c>
      <c r="GA35">
        <v>19</v>
      </c>
      <c r="GB35">
        <v>619.418</v>
      </c>
      <c r="GC35">
        <v>710.0170000000001</v>
      </c>
      <c r="GD35">
        <v>30.0022</v>
      </c>
      <c r="GE35">
        <v>29.4625</v>
      </c>
      <c r="GF35">
        <v>30.0008</v>
      </c>
      <c r="GG35">
        <v>29.095</v>
      </c>
      <c r="GH35">
        <v>29.0226</v>
      </c>
      <c r="GI35">
        <v>27.5235</v>
      </c>
      <c r="GJ35">
        <v>0</v>
      </c>
      <c r="GK35">
        <v>100</v>
      </c>
      <c r="GL35">
        <v>30</v>
      </c>
      <c r="GM35">
        <v>420</v>
      </c>
      <c r="GN35">
        <v>27.7074</v>
      </c>
      <c r="GO35">
        <v>100.357</v>
      </c>
      <c r="GP35">
        <v>100.934</v>
      </c>
    </row>
    <row r="36" spans="1:198">
      <c r="A36">
        <v>18</v>
      </c>
      <c r="B36">
        <v>1656347748.5</v>
      </c>
      <c r="C36">
        <v>1996.400000095367</v>
      </c>
      <c r="D36" t="s">
        <v>389</v>
      </c>
      <c r="E36" t="s">
        <v>390</v>
      </c>
      <c r="F36">
        <v>15</v>
      </c>
      <c r="G36">
        <v>1656347740.5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1.65</v>
      </c>
      <c r="AO36">
        <v>0.5</v>
      </c>
      <c r="AP36" t="s">
        <v>334</v>
      </c>
      <c r="AQ36">
        <v>2</v>
      </c>
      <c r="AR36">
        <v>1656347740.5</v>
      </c>
      <c r="AS36">
        <v>415.9636774193549</v>
      </c>
      <c r="AT36">
        <v>419.9801612903226</v>
      </c>
      <c r="AU36">
        <v>28.99072903225806</v>
      </c>
      <c r="AV36">
        <v>27.81002903225806</v>
      </c>
      <c r="AW36">
        <v>412.7626774193549</v>
      </c>
      <c r="AX36">
        <v>28.62914516129032</v>
      </c>
      <c r="AY36">
        <v>600.008193548387</v>
      </c>
      <c r="AZ36">
        <v>85.66811290322578</v>
      </c>
      <c r="BA36">
        <v>0.1000335258064516</v>
      </c>
      <c r="BB36">
        <v>30.70511935483871</v>
      </c>
      <c r="BC36">
        <v>30.87999677419354</v>
      </c>
      <c r="BD36">
        <v>999.9000000000003</v>
      </c>
      <c r="BE36">
        <v>0</v>
      </c>
      <c r="BF36">
        <v>0</v>
      </c>
      <c r="BG36">
        <v>10006.46032258065</v>
      </c>
      <c r="BH36">
        <v>125.8955483870968</v>
      </c>
      <c r="BI36">
        <v>1547.681935483871</v>
      </c>
      <c r="BJ36">
        <v>-3.999964193548387</v>
      </c>
      <c r="BK36">
        <v>428.3998709677419</v>
      </c>
      <c r="BL36">
        <v>431.9939032258064</v>
      </c>
      <c r="BM36">
        <v>1.180717096774193</v>
      </c>
      <c r="BN36">
        <v>419.9801612903226</v>
      </c>
      <c r="BO36">
        <v>27.81002903225806</v>
      </c>
      <c r="BP36">
        <v>2.48358129032258</v>
      </c>
      <c r="BQ36">
        <v>2.382432258064517</v>
      </c>
      <c r="BR36">
        <v>20.9193129032258</v>
      </c>
      <c r="BS36">
        <v>20.24484838709678</v>
      </c>
      <c r="BT36">
        <v>400.0017419354839</v>
      </c>
      <c r="BU36">
        <v>0.6430027096774193</v>
      </c>
      <c r="BV36">
        <v>0.3569972903225807</v>
      </c>
      <c r="BW36">
        <v>33</v>
      </c>
      <c r="BX36">
        <v>6680.79741935484</v>
      </c>
      <c r="BY36">
        <v>1656347767.5</v>
      </c>
      <c r="BZ36" t="s">
        <v>391</v>
      </c>
      <c r="CA36">
        <v>1656347767.5</v>
      </c>
      <c r="CB36">
        <v>1656347180</v>
      </c>
      <c r="CC36">
        <v>21</v>
      </c>
      <c r="CD36">
        <v>-0.017</v>
      </c>
      <c r="CE36">
        <v>-0.015</v>
      </c>
      <c r="CF36">
        <v>3.201</v>
      </c>
      <c r="CG36">
        <v>0.295</v>
      </c>
      <c r="CH36">
        <v>420</v>
      </c>
      <c r="CI36">
        <v>27</v>
      </c>
      <c r="CJ36">
        <v>0.31</v>
      </c>
      <c r="CK36">
        <v>0.1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3.23091</v>
      </c>
      <c r="CX36">
        <v>2.78133</v>
      </c>
      <c r="CY36">
        <v>0.0821962</v>
      </c>
      <c r="CZ36">
        <v>0.0843941</v>
      </c>
      <c r="DA36">
        <v>0.115805</v>
      </c>
      <c r="DB36">
        <v>0.11523</v>
      </c>
      <c r="DC36">
        <v>23165.2</v>
      </c>
      <c r="DD36">
        <v>22821.2</v>
      </c>
      <c r="DE36">
        <v>24273.6</v>
      </c>
      <c r="DF36">
        <v>22209.7</v>
      </c>
      <c r="DG36">
        <v>31712.5</v>
      </c>
      <c r="DH36">
        <v>25083.8</v>
      </c>
      <c r="DI36">
        <v>39677.2</v>
      </c>
      <c r="DJ36">
        <v>30771.8</v>
      </c>
      <c r="DK36">
        <v>2.1611</v>
      </c>
      <c r="DL36">
        <v>2.23675</v>
      </c>
      <c r="DM36">
        <v>0.0310093</v>
      </c>
      <c r="DN36">
        <v>0</v>
      </c>
      <c r="DO36">
        <v>30.3741</v>
      </c>
      <c r="DP36">
        <v>999.9</v>
      </c>
      <c r="DQ36">
        <v>69.7</v>
      </c>
      <c r="DR36">
        <v>27.2</v>
      </c>
      <c r="DS36">
        <v>29.4629</v>
      </c>
      <c r="DT36">
        <v>63.7052</v>
      </c>
      <c r="DU36">
        <v>12.2316</v>
      </c>
      <c r="DV36">
        <v>2</v>
      </c>
      <c r="DW36">
        <v>0.183552</v>
      </c>
      <c r="DX36">
        <v>-0.307941</v>
      </c>
      <c r="DY36">
        <v>20.3782</v>
      </c>
      <c r="DZ36">
        <v>5.22927</v>
      </c>
      <c r="EA36">
        <v>11.943</v>
      </c>
      <c r="EB36">
        <v>4.9777</v>
      </c>
      <c r="EC36">
        <v>3.281</v>
      </c>
      <c r="ED36">
        <v>2608.4</v>
      </c>
      <c r="EE36">
        <v>9999</v>
      </c>
      <c r="EF36">
        <v>9999</v>
      </c>
      <c r="EG36">
        <v>122.7</v>
      </c>
      <c r="EH36">
        <v>4.9717</v>
      </c>
      <c r="EI36">
        <v>1.86154</v>
      </c>
      <c r="EJ36">
        <v>1.86703</v>
      </c>
      <c r="EK36">
        <v>1.85824</v>
      </c>
      <c r="EL36">
        <v>1.86265</v>
      </c>
      <c r="EM36">
        <v>1.86325</v>
      </c>
      <c r="EN36">
        <v>1.86401</v>
      </c>
      <c r="EO36">
        <v>1.86005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3.201</v>
      </c>
      <c r="FD36">
        <v>0.3619</v>
      </c>
      <c r="FE36">
        <v>3.068703787603569</v>
      </c>
      <c r="FF36">
        <v>0.0006784385813721132</v>
      </c>
      <c r="FG36">
        <v>-9.114967239483524E-07</v>
      </c>
      <c r="FH36">
        <v>3.422039933275619E-10</v>
      </c>
      <c r="FI36">
        <v>-0.03282306306566552</v>
      </c>
      <c r="FJ36">
        <v>-0.01029449659765723</v>
      </c>
      <c r="FK36">
        <v>0.0009324137930095463</v>
      </c>
      <c r="FL36">
        <v>-3.199825925107234E-06</v>
      </c>
      <c r="FM36">
        <v>1</v>
      </c>
      <c r="FN36">
        <v>2092</v>
      </c>
      <c r="FO36">
        <v>0</v>
      </c>
      <c r="FP36">
        <v>27</v>
      </c>
      <c r="FQ36">
        <v>1</v>
      </c>
      <c r="FR36">
        <v>9.5</v>
      </c>
      <c r="FS36">
        <v>1.37451</v>
      </c>
      <c r="FT36">
        <v>2.39014</v>
      </c>
      <c r="FU36">
        <v>2.14966</v>
      </c>
      <c r="FV36">
        <v>2.72583</v>
      </c>
      <c r="FW36">
        <v>2.15088</v>
      </c>
      <c r="FX36">
        <v>2.38037</v>
      </c>
      <c r="FY36">
        <v>32.8202</v>
      </c>
      <c r="FZ36">
        <v>15.568</v>
      </c>
      <c r="GA36">
        <v>19</v>
      </c>
      <c r="GB36">
        <v>620.112</v>
      </c>
      <c r="GC36">
        <v>710.054</v>
      </c>
      <c r="GD36">
        <v>29.9998</v>
      </c>
      <c r="GE36">
        <v>29.6244</v>
      </c>
      <c r="GF36">
        <v>30.0006</v>
      </c>
      <c r="GG36">
        <v>29.2846</v>
      </c>
      <c r="GH36">
        <v>29.2152</v>
      </c>
      <c r="GI36">
        <v>27.533</v>
      </c>
      <c r="GJ36">
        <v>0</v>
      </c>
      <c r="GK36">
        <v>100</v>
      </c>
      <c r="GL36">
        <v>30</v>
      </c>
      <c r="GM36">
        <v>420</v>
      </c>
      <c r="GN36">
        <v>30.4977</v>
      </c>
      <c r="GO36">
        <v>100.338</v>
      </c>
      <c r="GP36">
        <v>100.915</v>
      </c>
    </row>
    <row r="37" spans="1:198">
      <c r="A37">
        <v>19</v>
      </c>
      <c r="B37">
        <v>1656347828.5</v>
      </c>
      <c r="C37">
        <v>2076.400000095367</v>
      </c>
      <c r="D37" t="s">
        <v>392</v>
      </c>
      <c r="E37" t="s">
        <v>393</v>
      </c>
      <c r="F37">
        <v>15</v>
      </c>
      <c r="G37">
        <v>1656347820.5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1.65</v>
      </c>
      <c r="AO37">
        <v>0.5</v>
      </c>
      <c r="AP37" t="s">
        <v>334</v>
      </c>
      <c r="AQ37">
        <v>2</v>
      </c>
      <c r="AR37">
        <v>1656347820.5</v>
      </c>
      <c r="AS37">
        <v>417.298129032258</v>
      </c>
      <c r="AT37">
        <v>420.0076451612903</v>
      </c>
      <c r="AU37">
        <v>28.99344838709677</v>
      </c>
      <c r="AV37">
        <v>27.90688387096774</v>
      </c>
      <c r="AW37">
        <v>414.003129032258</v>
      </c>
      <c r="AX37">
        <v>28.68544838709677</v>
      </c>
      <c r="AY37">
        <v>599.9897741935484</v>
      </c>
      <c r="AZ37">
        <v>85.66745483870967</v>
      </c>
      <c r="BA37">
        <v>0.09995585483870965</v>
      </c>
      <c r="BB37">
        <v>30.71563225806452</v>
      </c>
      <c r="BC37">
        <v>30.77542580645161</v>
      </c>
      <c r="BD37">
        <v>999.9000000000003</v>
      </c>
      <c r="BE37">
        <v>0</v>
      </c>
      <c r="BF37">
        <v>0</v>
      </c>
      <c r="BG37">
        <v>10003.41935483871</v>
      </c>
      <c r="BH37">
        <v>63.30720645161291</v>
      </c>
      <c r="BI37">
        <v>1554.495483870968</v>
      </c>
      <c r="BJ37">
        <v>-2.803745483870968</v>
      </c>
      <c r="BK37">
        <v>429.685935483871</v>
      </c>
      <c r="BL37">
        <v>432.0654516129032</v>
      </c>
      <c r="BM37">
        <v>1.142152258064516</v>
      </c>
      <c r="BN37">
        <v>420.0076451612903</v>
      </c>
      <c r="BO37">
        <v>27.90688387096774</v>
      </c>
      <c r="BP37">
        <v>2.488557741935484</v>
      </c>
      <c r="BQ37">
        <v>2.390711290322581</v>
      </c>
      <c r="BR37">
        <v>20.95184838709677</v>
      </c>
      <c r="BS37">
        <v>20.30099032258065</v>
      </c>
      <c r="BT37">
        <v>200.0005161290322</v>
      </c>
      <c r="BU37">
        <v>0.6429976774193548</v>
      </c>
      <c r="BV37">
        <v>0.3570023225806451</v>
      </c>
      <c r="BW37">
        <v>33</v>
      </c>
      <c r="BX37">
        <v>3340.383225806452</v>
      </c>
      <c r="BY37">
        <v>1656347848</v>
      </c>
      <c r="BZ37" t="s">
        <v>394</v>
      </c>
      <c r="CA37">
        <v>1656347848</v>
      </c>
      <c r="CB37">
        <v>1656347846.5</v>
      </c>
      <c r="CC37">
        <v>22</v>
      </c>
      <c r="CD37">
        <v>0.094</v>
      </c>
      <c r="CE37">
        <v>-0.018</v>
      </c>
      <c r="CF37">
        <v>3.295</v>
      </c>
      <c r="CG37">
        <v>0.308</v>
      </c>
      <c r="CH37">
        <v>420</v>
      </c>
      <c r="CI37">
        <v>28</v>
      </c>
      <c r="CJ37">
        <v>0.64</v>
      </c>
      <c r="CK37">
        <v>0.07000000000000001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3.23066</v>
      </c>
      <c r="CX37">
        <v>2.78146</v>
      </c>
      <c r="CY37">
        <v>0.0823528</v>
      </c>
      <c r="CZ37">
        <v>0.0843825</v>
      </c>
      <c r="DA37">
        <v>0.115898</v>
      </c>
      <c r="DB37">
        <v>0.115444</v>
      </c>
      <c r="DC37">
        <v>23158.6</v>
      </c>
      <c r="DD37">
        <v>22818.9</v>
      </c>
      <c r="DE37">
        <v>24271.3</v>
      </c>
      <c r="DF37">
        <v>22207.6</v>
      </c>
      <c r="DG37">
        <v>31706.7</v>
      </c>
      <c r="DH37">
        <v>25075.2</v>
      </c>
      <c r="DI37">
        <v>39673.7</v>
      </c>
      <c r="DJ37">
        <v>30768.4</v>
      </c>
      <c r="DK37">
        <v>2.15955</v>
      </c>
      <c r="DL37">
        <v>2.23472</v>
      </c>
      <c r="DM37">
        <v>0.027433</v>
      </c>
      <c r="DN37">
        <v>0</v>
      </c>
      <c r="DO37">
        <v>30.3306</v>
      </c>
      <c r="DP37">
        <v>999.9</v>
      </c>
      <c r="DQ37">
        <v>69.5</v>
      </c>
      <c r="DR37">
        <v>27.3</v>
      </c>
      <c r="DS37">
        <v>29.555</v>
      </c>
      <c r="DT37">
        <v>63.8052</v>
      </c>
      <c r="DU37">
        <v>12.3077</v>
      </c>
      <c r="DV37">
        <v>2</v>
      </c>
      <c r="DW37">
        <v>0.190793</v>
      </c>
      <c r="DX37">
        <v>-0.287702</v>
      </c>
      <c r="DY37">
        <v>20.38</v>
      </c>
      <c r="DZ37">
        <v>5.22867</v>
      </c>
      <c r="EA37">
        <v>11.9432</v>
      </c>
      <c r="EB37">
        <v>4.9776</v>
      </c>
      <c r="EC37">
        <v>3.281</v>
      </c>
      <c r="ED37">
        <v>2610.7</v>
      </c>
      <c r="EE37">
        <v>9999</v>
      </c>
      <c r="EF37">
        <v>9999</v>
      </c>
      <c r="EG37">
        <v>122.7</v>
      </c>
      <c r="EH37">
        <v>4.97169</v>
      </c>
      <c r="EI37">
        <v>1.86152</v>
      </c>
      <c r="EJ37">
        <v>1.86703</v>
      </c>
      <c r="EK37">
        <v>1.85822</v>
      </c>
      <c r="EL37">
        <v>1.86264</v>
      </c>
      <c r="EM37">
        <v>1.86325</v>
      </c>
      <c r="EN37">
        <v>1.86404</v>
      </c>
      <c r="EO37">
        <v>1.86004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3.295</v>
      </c>
      <c r="FD37">
        <v>0.308</v>
      </c>
      <c r="FE37">
        <v>3.052045654325919</v>
      </c>
      <c r="FF37">
        <v>0.0006784385813721132</v>
      </c>
      <c r="FG37">
        <v>-9.114967239483524E-07</v>
      </c>
      <c r="FH37">
        <v>3.422039933275619E-10</v>
      </c>
      <c r="FI37">
        <v>-0.03282306306566552</v>
      </c>
      <c r="FJ37">
        <v>-0.01029449659765723</v>
      </c>
      <c r="FK37">
        <v>0.0009324137930095463</v>
      </c>
      <c r="FL37">
        <v>-3.199825925107234E-06</v>
      </c>
      <c r="FM37">
        <v>1</v>
      </c>
      <c r="FN37">
        <v>2092</v>
      </c>
      <c r="FO37">
        <v>0</v>
      </c>
      <c r="FP37">
        <v>27</v>
      </c>
      <c r="FQ37">
        <v>1</v>
      </c>
      <c r="FR37">
        <v>10.8</v>
      </c>
      <c r="FS37">
        <v>1.37451</v>
      </c>
      <c r="FT37">
        <v>2.38892</v>
      </c>
      <c r="FU37">
        <v>2.14966</v>
      </c>
      <c r="FV37">
        <v>2.72583</v>
      </c>
      <c r="FW37">
        <v>2.15088</v>
      </c>
      <c r="FX37">
        <v>2.40356</v>
      </c>
      <c r="FY37">
        <v>32.8869</v>
      </c>
      <c r="FZ37">
        <v>15.5768</v>
      </c>
      <c r="GA37">
        <v>19</v>
      </c>
      <c r="GB37">
        <v>620.586</v>
      </c>
      <c r="GC37">
        <v>710.225</v>
      </c>
      <c r="GD37">
        <v>30</v>
      </c>
      <c r="GE37">
        <v>29.7465</v>
      </c>
      <c r="GF37">
        <v>30.0005</v>
      </c>
      <c r="GG37">
        <v>29.4396</v>
      </c>
      <c r="GH37">
        <v>29.3742</v>
      </c>
      <c r="GI37">
        <v>27.5355</v>
      </c>
      <c r="GJ37">
        <v>0</v>
      </c>
      <c r="GK37">
        <v>100</v>
      </c>
      <c r="GL37">
        <v>30</v>
      </c>
      <c r="GM37">
        <v>420</v>
      </c>
      <c r="GN37">
        <v>30.4977</v>
      </c>
      <c r="GO37">
        <v>100.329</v>
      </c>
      <c r="GP37">
        <v>100.904</v>
      </c>
    </row>
    <row r="38" spans="1:198">
      <c r="A38">
        <v>20</v>
      </c>
      <c r="B38">
        <v>1656347909</v>
      </c>
      <c r="C38">
        <v>2156.900000095367</v>
      </c>
      <c r="D38" t="s">
        <v>395</v>
      </c>
      <c r="E38" t="s">
        <v>396</v>
      </c>
      <c r="F38">
        <v>15</v>
      </c>
      <c r="G38">
        <v>1656347901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1.65</v>
      </c>
      <c r="AO38">
        <v>0.5</v>
      </c>
      <c r="AP38" t="s">
        <v>334</v>
      </c>
      <c r="AQ38">
        <v>2</v>
      </c>
      <c r="AR38">
        <v>1656347901</v>
      </c>
      <c r="AS38">
        <v>418.4262258064516</v>
      </c>
      <c r="AT38">
        <v>420.0043548387096</v>
      </c>
      <c r="AU38">
        <v>29.00202580645161</v>
      </c>
      <c r="AV38">
        <v>27.98589032258064</v>
      </c>
      <c r="AW38">
        <v>415.2022258064516</v>
      </c>
      <c r="AX38">
        <v>28.65161935483871</v>
      </c>
      <c r="AY38">
        <v>600.0248064516129</v>
      </c>
      <c r="AZ38">
        <v>85.66849999999998</v>
      </c>
      <c r="BA38">
        <v>0.1001827741935484</v>
      </c>
      <c r="BB38">
        <v>30.70840322580645</v>
      </c>
      <c r="BC38">
        <v>30.71928064516129</v>
      </c>
      <c r="BD38">
        <v>999.9000000000003</v>
      </c>
      <c r="BE38">
        <v>0</v>
      </c>
      <c r="BF38">
        <v>0</v>
      </c>
      <c r="BG38">
        <v>9991.049999999999</v>
      </c>
      <c r="BH38">
        <v>31.51565483870968</v>
      </c>
      <c r="BI38">
        <v>1521.031935483871</v>
      </c>
      <c r="BJ38">
        <v>-1.507240967741936</v>
      </c>
      <c r="BK38">
        <v>430.9968064516128</v>
      </c>
      <c r="BL38">
        <v>432.0969354838709</v>
      </c>
      <c r="BM38">
        <v>1.01612064516129</v>
      </c>
      <c r="BN38">
        <v>420.0043548387096</v>
      </c>
      <c r="BO38">
        <v>27.98589032258064</v>
      </c>
      <c r="BP38">
        <v>2.484559677419355</v>
      </c>
      <c r="BQ38">
        <v>2.39751</v>
      </c>
      <c r="BR38">
        <v>20.9257</v>
      </c>
      <c r="BS38">
        <v>20.34697419354839</v>
      </c>
      <c r="BT38">
        <v>100.001135483871</v>
      </c>
      <c r="BU38">
        <v>0.6430223870967743</v>
      </c>
      <c r="BV38">
        <v>0.3569776129032257</v>
      </c>
      <c r="BW38">
        <v>33</v>
      </c>
      <c r="BX38">
        <v>1670.229354838709</v>
      </c>
      <c r="BY38">
        <v>1656347927</v>
      </c>
      <c r="BZ38" t="s">
        <v>397</v>
      </c>
      <c r="CA38">
        <v>1656347927</v>
      </c>
      <c r="CB38">
        <v>1656347846.5</v>
      </c>
      <c r="CC38">
        <v>23</v>
      </c>
      <c r="CD38">
        <v>-0.07099999999999999</v>
      </c>
      <c r="CE38">
        <v>-0.018</v>
      </c>
      <c r="CF38">
        <v>3.224</v>
      </c>
      <c r="CG38">
        <v>0.308</v>
      </c>
      <c r="CH38">
        <v>420</v>
      </c>
      <c r="CI38">
        <v>28</v>
      </c>
      <c r="CJ38">
        <v>0.29</v>
      </c>
      <c r="CK38">
        <v>0.07000000000000001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3.23058</v>
      </c>
      <c r="CX38">
        <v>2.78146</v>
      </c>
      <c r="CY38">
        <v>0.08250150000000001</v>
      </c>
      <c r="CZ38">
        <v>0.08434510000000001</v>
      </c>
      <c r="DA38">
        <v>0.115743</v>
      </c>
      <c r="DB38">
        <v>0.115628</v>
      </c>
      <c r="DC38">
        <v>23149.7</v>
      </c>
      <c r="DD38">
        <v>22814.6</v>
      </c>
      <c r="DE38">
        <v>24266.4</v>
      </c>
      <c r="DF38">
        <v>22202.9</v>
      </c>
      <c r="DG38">
        <v>31706.5</v>
      </c>
      <c r="DH38">
        <v>25065</v>
      </c>
      <c r="DI38">
        <v>39666</v>
      </c>
      <c r="DJ38">
        <v>30762.1</v>
      </c>
      <c r="DK38">
        <v>2.15765</v>
      </c>
      <c r="DL38">
        <v>2.23248</v>
      </c>
      <c r="DM38">
        <v>0.0269525</v>
      </c>
      <c r="DN38">
        <v>0</v>
      </c>
      <c r="DO38">
        <v>30.2836</v>
      </c>
      <c r="DP38">
        <v>999.9</v>
      </c>
      <c r="DQ38">
        <v>69.40000000000001</v>
      </c>
      <c r="DR38">
        <v>27.4</v>
      </c>
      <c r="DS38">
        <v>29.6824</v>
      </c>
      <c r="DT38">
        <v>63.9252</v>
      </c>
      <c r="DU38">
        <v>12.1635</v>
      </c>
      <c r="DV38">
        <v>2</v>
      </c>
      <c r="DW38">
        <v>0.200569</v>
      </c>
      <c r="DX38">
        <v>-0.243734</v>
      </c>
      <c r="DY38">
        <v>20.3809</v>
      </c>
      <c r="DZ38">
        <v>5.22912</v>
      </c>
      <c r="EA38">
        <v>11.9438</v>
      </c>
      <c r="EB38">
        <v>4.9778</v>
      </c>
      <c r="EC38">
        <v>3.281</v>
      </c>
      <c r="ED38">
        <v>2612.6</v>
      </c>
      <c r="EE38">
        <v>9999</v>
      </c>
      <c r="EF38">
        <v>9999</v>
      </c>
      <c r="EG38">
        <v>122.7</v>
      </c>
      <c r="EH38">
        <v>4.97169</v>
      </c>
      <c r="EI38">
        <v>1.86152</v>
      </c>
      <c r="EJ38">
        <v>1.86703</v>
      </c>
      <c r="EK38">
        <v>1.85823</v>
      </c>
      <c r="EL38">
        <v>1.86266</v>
      </c>
      <c r="EM38">
        <v>1.86325</v>
      </c>
      <c r="EN38">
        <v>1.86403</v>
      </c>
      <c r="EO38">
        <v>1.86005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3.224</v>
      </c>
      <c r="FD38">
        <v>0.3501</v>
      </c>
      <c r="FE38">
        <v>3.145807000107864</v>
      </c>
      <c r="FF38">
        <v>0.0006784385813721132</v>
      </c>
      <c r="FG38">
        <v>-9.114967239483524E-07</v>
      </c>
      <c r="FH38">
        <v>3.422039933275619E-10</v>
      </c>
      <c r="FI38">
        <v>-0.04482055698591886</v>
      </c>
      <c r="FJ38">
        <v>-0.01029449659765723</v>
      </c>
      <c r="FK38">
        <v>0.0009324137930095463</v>
      </c>
      <c r="FL38">
        <v>-3.199825925107234E-06</v>
      </c>
      <c r="FM38">
        <v>1</v>
      </c>
      <c r="FN38">
        <v>2092</v>
      </c>
      <c r="FO38">
        <v>0</v>
      </c>
      <c r="FP38">
        <v>27</v>
      </c>
      <c r="FQ38">
        <v>1</v>
      </c>
      <c r="FR38">
        <v>1</v>
      </c>
      <c r="FS38">
        <v>1.37451</v>
      </c>
      <c r="FT38">
        <v>2.39014</v>
      </c>
      <c r="FU38">
        <v>2.14966</v>
      </c>
      <c r="FV38">
        <v>2.72461</v>
      </c>
      <c r="FW38">
        <v>2.15088</v>
      </c>
      <c r="FX38">
        <v>2.39258</v>
      </c>
      <c r="FY38">
        <v>32.9983</v>
      </c>
      <c r="FZ38">
        <v>15.5592</v>
      </c>
      <c r="GA38">
        <v>19</v>
      </c>
      <c r="GB38">
        <v>620.654</v>
      </c>
      <c r="GC38">
        <v>710.102</v>
      </c>
      <c r="GD38">
        <v>30.0008</v>
      </c>
      <c r="GE38">
        <v>29.8536</v>
      </c>
      <c r="GF38">
        <v>30.001</v>
      </c>
      <c r="GG38">
        <v>29.5822</v>
      </c>
      <c r="GH38">
        <v>29.5269</v>
      </c>
      <c r="GI38">
        <v>27.5422</v>
      </c>
      <c r="GJ38">
        <v>0</v>
      </c>
      <c r="GK38">
        <v>100</v>
      </c>
      <c r="GL38">
        <v>30</v>
      </c>
      <c r="GM38">
        <v>420</v>
      </c>
      <c r="GN38">
        <v>30.4977</v>
      </c>
      <c r="GO38">
        <v>100.309</v>
      </c>
      <c r="GP38">
        <v>100.883</v>
      </c>
    </row>
    <row r="39" spans="1:198">
      <c r="A39">
        <v>21</v>
      </c>
      <c r="B39">
        <v>1656347988</v>
      </c>
      <c r="C39">
        <v>2235.900000095367</v>
      </c>
      <c r="D39" t="s">
        <v>398</v>
      </c>
      <c r="E39" t="s">
        <v>399</v>
      </c>
      <c r="F39">
        <v>15</v>
      </c>
      <c r="G39">
        <v>1656347980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1.65</v>
      </c>
      <c r="AO39">
        <v>0.5</v>
      </c>
      <c r="AP39" t="s">
        <v>334</v>
      </c>
      <c r="AQ39">
        <v>2</v>
      </c>
      <c r="AR39">
        <v>1656347980</v>
      </c>
      <c r="AS39">
        <v>419.2468064516129</v>
      </c>
      <c r="AT39">
        <v>419.9884516129033</v>
      </c>
      <c r="AU39">
        <v>28.88162580645162</v>
      </c>
      <c r="AV39">
        <v>28.06456129032258</v>
      </c>
      <c r="AW39">
        <v>415.9578064516129</v>
      </c>
      <c r="AX39">
        <v>28.57062580645162</v>
      </c>
      <c r="AY39">
        <v>600.0068387096774</v>
      </c>
      <c r="AZ39">
        <v>85.67007741935484</v>
      </c>
      <c r="BA39">
        <v>0.09999705483870967</v>
      </c>
      <c r="BB39">
        <v>30.72318064516129</v>
      </c>
      <c r="BC39">
        <v>30.72043225806452</v>
      </c>
      <c r="BD39">
        <v>999.9000000000003</v>
      </c>
      <c r="BE39">
        <v>0</v>
      </c>
      <c r="BF39">
        <v>0</v>
      </c>
      <c r="BG39">
        <v>9999.68064516129</v>
      </c>
      <c r="BH39">
        <v>15.47283225806451</v>
      </c>
      <c r="BI39">
        <v>1117.356774193549</v>
      </c>
      <c r="BJ39">
        <v>-0.8062863225806453</v>
      </c>
      <c r="BK39">
        <v>431.6650967741935</v>
      </c>
      <c r="BL39">
        <v>432.1156129032258</v>
      </c>
      <c r="BM39">
        <v>0.8536003870967742</v>
      </c>
      <c r="BN39">
        <v>419.9884516129033</v>
      </c>
      <c r="BO39">
        <v>28.06456129032258</v>
      </c>
      <c r="BP39">
        <v>2.477421935483871</v>
      </c>
      <c r="BQ39">
        <v>2.404293870967742</v>
      </c>
      <c r="BR39">
        <v>20.87891935483871</v>
      </c>
      <c r="BS39">
        <v>20.39271935483871</v>
      </c>
      <c r="BT39">
        <v>49.99960322580645</v>
      </c>
      <c r="BU39">
        <v>0.6429779032258063</v>
      </c>
      <c r="BV39">
        <v>0.3570220000000001</v>
      </c>
      <c r="BW39">
        <v>33</v>
      </c>
      <c r="BX39">
        <v>835.0778709677418</v>
      </c>
      <c r="BY39">
        <v>1656348010.5</v>
      </c>
      <c r="BZ39" t="s">
        <v>400</v>
      </c>
      <c r="CA39">
        <v>1656348010.5</v>
      </c>
      <c r="CB39">
        <v>1656348008</v>
      </c>
      <c r="CC39">
        <v>24</v>
      </c>
      <c r="CD39">
        <v>0.065</v>
      </c>
      <c r="CE39">
        <v>-0.008</v>
      </c>
      <c r="CF39">
        <v>3.289</v>
      </c>
      <c r="CG39">
        <v>0.311</v>
      </c>
      <c r="CH39">
        <v>420</v>
      </c>
      <c r="CI39">
        <v>28</v>
      </c>
      <c r="CJ39">
        <v>0.44</v>
      </c>
      <c r="CK39">
        <v>0.18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3.23029</v>
      </c>
      <c r="CX39">
        <v>2.78132</v>
      </c>
      <c r="CY39">
        <v>0.0825925</v>
      </c>
      <c r="CZ39">
        <v>0.0843116</v>
      </c>
      <c r="DA39">
        <v>0.115493</v>
      </c>
      <c r="DB39">
        <v>0.115818</v>
      </c>
      <c r="DC39">
        <v>23143.2</v>
      </c>
      <c r="DD39">
        <v>22810.9</v>
      </c>
      <c r="DE39">
        <v>24262.4</v>
      </c>
      <c r="DF39">
        <v>22198.9</v>
      </c>
      <c r="DG39">
        <v>31711.1</v>
      </c>
      <c r="DH39">
        <v>25055</v>
      </c>
      <c r="DI39">
        <v>39660.1</v>
      </c>
      <c r="DJ39">
        <v>30756.2</v>
      </c>
      <c r="DK39">
        <v>2.1559</v>
      </c>
      <c r="DL39">
        <v>2.23005</v>
      </c>
      <c r="DM39">
        <v>0.0275522</v>
      </c>
      <c r="DN39">
        <v>0</v>
      </c>
      <c r="DO39">
        <v>30.2816</v>
      </c>
      <c r="DP39">
        <v>999.9</v>
      </c>
      <c r="DQ39">
        <v>69.2</v>
      </c>
      <c r="DR39">
        <v>27.5</v>
      </c>
      <c r="DS39">
        <v>29.7704</v>
      </c>
      <c r="DT39">
        <v>63.9452</v>
      </c>
      <c r="DU39">
        <v>12.3478</v>
      </c>
      <c r="DV39">
        <v>2</v>
      </c>
      <c r="DW39">
        <v>0.209888</v>
      </c>
      <c r="DX39">
        <v>-0.201795</v>
      </c>
      <c r="DY39">
        <v>20.3819</v>
      </c>
      <c r="DZ39">
        <v>5.22927</v>
      </c>
      <c r="EA39">
        <v>11.9441</v>
      </c>
      <c r="EB39">
        <v>4.9777</v>
      </c>
      <c r="EC39">
        <v>3.281</v>
      </c>
      <c r="ED39">
        <v>2614.9</v>
      </c>
      <c r="EE39">
        <v>9999</v>
      </c>
      <c r="EF39">
        <v>9999</v>
      </c>
      <c r="EG39">
        <v>122.7</v>
      </c>
      <c r="EH39">
        <v>4.97171</v>
      </c>
      <c r="EI39">
        <v>1.86155</v>
      </c>
      <c r="EJ39">
        <v>1.86705</v>
      </c>
      <c r="EK39">
        <v>1.85827</v>
      </c>
      <c r="EL39">
        <v>1.86266</v>
      </c>
      <c r="EM39">
        <v>1.86325</v>
      </c>
      <c r="EN39">
        <v>1.86408</v>
      </c>
      <c r="EO39">
        <v>1.86005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3.289</v>
      </c>
      <c r="FD39">
        <v>0.311</v>
      </c>
      <c r="FE39">
        <v>3.075201318287066</v>
      </c>
      <c r="FF39">
        <v>0.0006784385813721132</v>
      </c>
      <c r="FG39">
        <v>-9.114967239483524E-07</v>
      </c>
      <c r="FH39">
        <v>3.422039933275619E-10</v>
      </c>
      <c r="FI39">
        <v>-0.04482055698591886</v>
      </c>
      <c r="FJ39">
        <v>-0.01029449659765723</v>
      </c>
      <c r="FK39">
        <v>0.0009324137930095463</v>
      </c>
      <c r="FL39">
        <v>-3.199825925107234E-06</v>
      </c>
      <c r="FM39">
        <v>1</v>
      </c>
      <c r="FN39">
        <v>2092</v>
      </c>
      <c r="FO39">
        <v>0</v>
      </c>
      <c r="FP39">
        <v>27</v>
      </c>
      <c r="FQ39">
        <v>1</v>
      </c>
      <c r="FR39">
        <v>2.4</v>
      </c>
      <c r="FS39">
        <v>1.37573</v>
      </c>
      <c r="FT39">
        <v>2.38525</v>
      </c>
      <c r="FU39">
        <v>2.14966</v>
      </c>
      <c r="FV39">
        <v>2.72461</v>
      </c>
      <c r="FW39">
        <v>2.15088</v>
      </c>
      <c r="FX39">
        <v>2.40479</v>
      </c>
      <c r="FY39">
        <v>33.0429</v>
      </c>
      <c r="FZ39">
        <v>15.5592</v>
      </c>
      <c r="GA39">
        <v>19</v>
      </c>
      <c r="GB39">
        <v>620.785</v>
      </c>
      <c r="GC39">
        <v>709.648</v>
      </c>
      <c r="GD39">
        <v>30.001</v>
      </c>
      <c r="GE39">
        <v>29.9803</v>
      </c>
      <c r="GF39">
        <v>30.0006</v>
      </c>
      <c r="GG39">
        <v>29.7203</v>
      </c>
      <c r="GH39">
        <v>29.6667</v>
      </c>
      <c r="GI39">
        <v>27.5511</v>
      </c>
      <c r="GJ39">
        <v>0</v>
      </c>
      <c r="GK39">
        <v>100</v>
      </c>
      <c r="GL39">
        <v>30</v>
      </c>
      <c r="GM39">
        <v>420</v>
      </c>
      <c r="GN39">
        <v>30.4977</v>
      </c>
      <c r="GO39">
        <v>100.294</v>
      </c>
      <c r="GP39">
        <v>100.865</v>
      </c>
    </row>
    <row r="40" spans="1:198">
      <c r="A40">
        <v>22</v>
      </c>
      <c r="B40">
        <v>1656348071.5</v>
      </c>
      <c r="C40">
        <v>2319.400000095367</v>
      </c>
      <c r="D40" t="s">
        <v>401</v>
      </c>
      <c r="E40" t="s">
        <v>402</v>
      </c>
      <c r="F40">
        <v>15</v>
      </c>
      <c r="G40">
        <v>1656348063.5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1.65</v>
      </c>
      <c r="AO40">
        <v>0.5</v>
      </c>
      <c r="AP40" t="s">
        <v>334</v>
      </c>
      <c r="AQ40">
        <v>2</v>
      </c>
      <c r="AR40">
        <v>1656348063.5</v>
      </c>
      <c r="AS40">
        <v>420.1519677419355</v>
      </c>
      <c r="AT40">
        <v>419.9887741935485</v>
      </c>
      <c r="AU40">
        <v>28.79412903225807</v>
      </c>
      <c r="AV40">
        <v>28.12105806451613</v>
      </c>
      <c r="AW40">
        <v>416.8729677419355</v>
      </c>
      <c r="AX40">
        <v>28.48212903225807</v>
      </c>
      <c r="AY40">
        <v>600.0011290322582</v>
      </c>
      <c r="AZ40">
        <v>85.67132903225809</v>
      </c>
      <c r="BA40">
        <v>0.1000368290322581</v>
      </c>
      <c r="BB40">
        <v>30.71934838709678</v>
      </c>
      <c r="BC40">
        <v>30.69842580645161</v>
      </c>
      <c r="BD40">
        <v>999.9000000000003</v>
      </c>
      <c r="BE40">
        <v>0</v>
      </c>
      <c r="BF40">
        <v>0</v>
      </c>
      <c r="BG40">
        <v>9998.356774193548</v>
      </c>
      <c r="BH40">
        <v>-0.5340904516129034</v>
      </c>
      <c r="BI40">
        <v>1275.694516129032</v>
      </c>
      <c r="BJ40">
        <v>0.1729638387096774</v>
      </c>
      <c r="BK40">
        <v>432.6343548387097</v>
      </c>
      <c r="BL40">
        <v>432.141129032258</v>
      </c>
      <c r="BM40">
        <v>0.7083096774193548</v>
      </c>
      <c r="BN40">
        <v>419.9887741935485</v>
      </c>
      <c r="BO40">
        <v>28.12105806451613</v>
      </c>
      <c r="BP40">
        <v>2.469850322580646</v>
      </c>
      <c r="BQ40">
        <v>2.409168387096774</v>
      </c>
      <c r="BR40">
        <v>20.82917096774193</v>
      </c>
      <c r="BS40">
        <v>20.42553225806452</v>
      </c>
      <c r="BT40">
        <v>0</v>
      </c>
      <c r="BU40">
        <v>0</v>
      </c>
      <c r="BV40">
        <v>0</v>
      </c>
      <c r="BW40">
        <v>33</v>
      </c>
      <c r="BX40">
        <v>7.959676774193548</v>
      </c>
      <c r="BY40">
        <v>1656348088.5</v>
      </c>
      <c r="BZ40" t="s">
        <v>403</v>
      </c>
      <c r="CA40">
        <v>1656348088.5</v>
      </c>
      <c r="CB40">
        <v>1656348088.5</v>
      </c>
      <c r="CC40">
        <v>25</v>
      </c>
      <c r="CD40">
        <v>-0.01</v>
      </c>
      <c r="CE40">
        <v>-0.012</v>
      </c>
      <c r="CF40">
        <v>3.279</v>
      </c>
      <c r="CG40">
        <v>0.312</v>
      </c>
      <c r="CH40">
        <v>420</v>
      </c>
      <c r="CI40">
        <v>28</v>
      </c>
      <c r="CJ40">
        <v>0.4</v>
      </c>
      <c r="CK40">
        <v>0.2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3.23035</v>
      </c>
      <c r="CX40">
        <v>2.78135</v>
      </c>
      <c r="CY40">
        <v>0.0827137</v>
      </c>
      <c r="CZ40">
        <v>0.08429490000000001</v>
      </c>
      <c r="DA40">
        <v>0.1152</v>
      </c>
      <c r="DB40">
        <v>0.115936</v>
      </c>
      <c r="DC40">
        <v>23135.9</v>
      </c>
      <c r="DD40">
        <v>22807.9</v>
      </c>
      <c r="DE40">
        <v>24258.5</v>
      </c>
      <c r="DF40">
        <v>22195.9</v>
      </c>
      <c r="DG40">
        <v>31717.2</v>
      </c>
      <c r="DH40">
        <v>25048.4</v>
      </c>
      <c r="DI40">
        <v>39654</v>
      </c>
      <c r="DJ40">
        <v>30752</v>
      </c>
      <c r="DK40">
        <v>2.15433</v>
      </c>
      <c r="DL40">
        <v>2.22747</v>
      </c>
      <c r="DM40">
        <v>0.0255108</v>
      </c>
      <c r="DN40">
        <v>0</v>
      </c>
      <c r="DO40">
        <v>30.2865</v>
      </c>
      <c r="DP40">
        <v>999.9</v>
      </c>
      <c r="DQ40">
        <v>69</v>
      </c>
      <c r="DR40">
        <v>27.6</v>
      </c>
      <c r="DS40">
        <v>29.856</v>
      </c>
      <c r="DT40">
        <v>63.6552</v>
      </c>
      <c r="DU40">
        <v>12.3758</v>
      </c>
      <c r="DV40">
        <v>2</v>
      </c>
      <c r="DW40">
        <v>0.219014</v>
      </c>
      <c r="DX40">
        <v>-0.176457</v>
      </c>
      <c r="DY40">
        <v>20.3829</v>
      </c>
      <c r="DZ40">
        <v>5.22942</v>
      </c>
      <c r="EA40">
        <v>11.9439</v>
      </c>
      <c r="EB40">
        <v>4.97765</v>
      </c>
      <c r="EC40">
        <v>3.281</v>
      </c>
      <c r="ED40">
        <v>2617.1</v>
      </c>
      <c r="EE40">
        <v>9999</v>
      </c>
      <c r="EF40">
        <v>9999</v>
      </c>
      <c r="EG40">
        <v>122.8</v>
      </c>
      <c r="EH40">
        <v>4.9717</v>
      </c>
      <c r="EI40">
        <v>1.86157</v>
      </c>
      <c r="EJ40">
        <v>1.86707</v>
      </c>
      <c r="EK40">
        <v>1.85829</v>
      </c>
      <c r="EL40">
        <v>1.86267</v>
      </c>
      <c r="EM40">
        <v>1.86325</v>
      </c>
      <c r="EN40">
        <v>1.86406</v>
      </c>
      <c r="EO40">
        <v>1.86005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3.279</v>
      </c>
      <c r="FD40">
        <v>0.312</v>
      </c>
      <c r="FE40">
        <v>3.139711808236703</v>
      </c>
      <c r="FF40">
        <v>0.0006784385813721132</v>
      </c>
      <c r="FG40">
        <v>-9.114967239483524E-07</v>
      </c>
      <c r="FH40">
        <v>3.422039933275619E-10</v>
      </c>
      <c r="FI40">
        <v>-0.04203055698592501</v>
      </c>
      <c r="FJ40">
        <v>-0.01029449659765723</v>
      </c>
      <c r="FK40">
        <v>0.0009324137930095463</v>
      </c>
      <c r="FL40">
        <v>-3.199825925107234E-06</v>
      </c>
      <c r="FM40">
        <v>1</v>
      </c>
      <c r="FN40">
        <v>2092</v>
      </c>
      <c r="FO40">
        <v>0</v>
      </c>
      <c r="FP40">
        <v>27</v>
      </c>
      <c r="FQ40">
        <v>1</v>
      </c>
      <c r="FR40">
        <v>1.1</v>
      </c>
      <c r="FS40">
        <v>1.37573</v>
      </c>
      <c r="FT40">
        <v>2.39258</v>
      </c>
      <c r="FU40">
        <v>2.14966</v>
      </c>
      <c r="FV40">
        <v>2.72461</v>
      </c>
      <c r="FW40">
        <v>2.15088</v>
      </c>
      <c r="FX40">
        <v>2.37061</v>
      </c>
      <c r="FY40">
        <v>33.0652</v>
      </c>
      <c r="FZ40">
        <v>15.5417</v>
      </c>
      <c r="GA40">
        <v>19</v>
      </c>
      <c r="GB40">
        <v>621.018</v>
      </c>
      <c r="GC40">
        <v>708.998</v>
      </c>
      <c r="GD40">
        <v>29.9999</v>
      </c>
      <c r="GE40">
        <v>30.1024</v>
      </c>
      <c r="GF40">
        <v>30.0006</v>
      </c>
      <c r="GG40">
        <v>29.8558</v>
      </c>
      <c r="GH40">
        <v>29.8025</v>
      </c>
      <c r="GI40">
        <v>27.5564</v>
      </c>
      <c r="GJ40">
        <v>0</v>
      </c>
      <c r="GK40">
        <v>100</v>
      </c>
      <c r="GL40">
        <v>30</v>
      </c>
      <c r="GM40">
        <v>420</v>
      </c>
      <c r="GN40">
        <v>30.4977</v>
      </c>
      <c r="GO40">
        <v>100.278</v>
      </c>
      <c r="GP40">
        <v>100.851</v>
      </c>
    </row>
    <row r="41" spans="1:198">
      <c r="A41">
        <v>23</v>
      </c>
      <c r="B41">
        <v>1656348898.5</v>
      </c>
      <c r="C41">
        <v>3146.400000095367</v>
      </c>
      <c r="D41" t="s">
        <v>406</v>
      </c>
      <c r="E41" t="s">
        <v>407</v>
      </c>
      <c r="F41">
        <v>15</v>
      </c>
      <c r="G41">
        <v>1656348890.75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1.7</v>
      </c>
      <c r="AO41">
        <v>0.5</v>
      </c>
      <c r="AP41" t="s">
        <v>334</v>
      </c>
      <c r="AQ41">
        <v>2</v>
      </c>
      <c r="AR41">
        <v>1656348890.75</v>
      </c>
      <c r="AS41">
        <v>414.6790333333333</v>
      </c>
      <c r="AT41">
        <v>420.004</v>
      </c>
      <c r="AU41">
        <v>29.57826666666666</v>
      </c>
      <c r="AV41">
        <v>28.14379666666667</v>
      </c>
      <c r="AW41">
        <v>411.4660333333333</v>
      </c>
      <c r="AX41">
        <v>29.19026333333333</v>
      </c>
      <c r="AY41">
        <v>599.9982</v>
      </c>
      <c r="AZ41">
        <v>85.65916666666666</v>
      </c>
      <c r="BA41">
        <v>0.10000671</v>
      </c>
      <c r="BB41">
        <v>29.90733999999999</v>
      </c>
      <c r="BC41">
        <v>31.14647666666666</v>
      </c>
      <c r="BD41">
        <v>999.9000000000002</v>
      </c>
      <c r="BE41">
        <v>0</v>
      </c>
      <c r="BF41">
        <v>0</v>
      </c>
      <c r="BG41">
        <v>9997.494999999999</v>
      </c>
      <c r="BH41">
        <v>774.3851</v>
      </c>
      <c r="BI41">
        <v>81.97397666666667</v>
      </c>
      <c r="BJ41">
        <v>-5.337176666666666</v>
      </c>
      <c r="BK41">
        <v>427.3058</v>
      </c>
      <c r="BL41">
        <v>432.1668666666666</v>
      </c>
      <c r="BM41">
        <v>1.434475333333333</v>
      </c>
      <c r="BN41">
        <v>420.004</v>
      </c>
      <c r="BO41">
        <v>28.14379666666667</v>
      </c>
      <c r="BP41">
        <v>2.533650666666666</v>
      </c>
      <c r="BQ41">
        <v>2.410774333333333</v>
      </c>
      <c r="BR41">
        <v>21.24429333333334</v>
      </c>
      <c r="BS41">
        <v>20.43633333333333</v>
      </c>
      <c r="BT41">
        <v>2399.958000000001</v>
      </c>
      <c r="BU41">
        <v>0.6429997666666666</v>
      </c>
      <c r="BV41">
        <v>0.3570002333333334</v>
      </c>
      <c r="BW41">
        <v>30.04166666666667</v>
      </c>
      <c r="BX41">
        <v>40083.84666666667</v>
      </c>
      <c r="BY41">
        <v>1656348915</v>
      </c>
      <c r="BZ41" t="s">
        <v>408</v>
      </c>
      <c r="CA41">
        <v>1656348915</v>
      </c>
      <c r="CB41">
        <v>1656348815.5</v>
      </c>
      <c r="CC41">
        <v>27</v>
      </c>
      <c r="CD41">
        <v>0.012</v>
      </c>
      <c r="CE41">
        <v>-0.014</v>
      </c>
      <c r="CF41">
        <v>3.213</v>
      </c>
      <c r="CG41">
        <v>0.327</v>
      </c>
      <c r="CH41">
        <v>420</v>
      </c>
      <c r="CI41">
        <v>29</v>
      </c>
      <c r="CJ41">
        <v>0.37</v>
      </c>
      <c r="CK41">
        <v>0.09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3.23127</v>
      </c>
      <c r="CX41">
        <v>2.7814</v>
      </c>
      <c r="CY41">
        <v>0.0820159</v>
      </c>
      <c r="CZ41">
        <v>0.0844092</v>
      </c>
      <c r="DA41">
        <v>0.117365</v>
      </c>
      <c r="DB41">
        <v>0.116144</v>
      </c>
      <c r="DC41">
        <v>23195.4</v>
      </c>
      <c r="DD41">
        <v>22832.5</v>
      </c>
      <c r="DE41">
        <v>24298.9</v>
      </c>
      <c r="DF41">
        <v>22219.9</v>
      </c>
      <c r="DG41">
        <v>31687.7</v>
      </c>
      <c r="DH41">
        <v>25067.7</v>
      </c>
      <c r="DI41">
        <v>39718.2</v>
      </c>
      <c r="DJ41">
        <v>30784.7</v>
      </c>
      <c r="DK41">
        <v>2.16885</v>
      </c>
      <c r="DL41">
        <v>2.2387</v>
      </c>
      <c r="DM41">
        <v>0.102177</v>
      </c>
      <c r="DN41">
        <v>0</v>
      </c>
      <c r="DO41">
        <v>29.4802</v>
      </c>
      <c r="DP41">
        <v>999.9</v>
      </c>
      <c r="DQ41">
        <v>67.7</v>
      </c>
      <c r="DR41">
        <v>28.3</v>
      </c>
      <c r="DS41">
        <v>30.5216</v>
      </c>
      <c r="DT41">
        <v>63.8453</v>
      </c>
      <c r="DU41">
        <v>12.7764</v>
      </c>
      <c r="DV41">
        <v>2</v>
      </c>
      <c r="DW41">
        <v>0.143692</v>
      </c>
      <c r="DX41">
        <v>-0.899782</v>
      </c>
      <c r="DY41">
        <v>20.3545</v>
      </c>
      <c r="DZ41">
        <v>5.22957</v>
      </c>
      <c r="EA41">
        <v>11.9397</v>
      </c>
      <c r="EB41">
        <v>4.97795</v>
      </c>
      <c r="EC41">
        <v>3.281</v>
      </c>
      <c r="ED41">
        <v>2640.6</v>
      </c>
      <c r="EE41">
        <v>9999</v>
      </c>
      <c r="EF41">
        <v>9999</v>
      </c>
      <c r="EG41">
        <v>123</v>
      </c>
      <c r="EH41">
        <v>4.97171</v>
      </c>
      <c r="EI41">
        <v>1.86157</v>
      </c>
      <c r="EJ41">
        <v>1.86707</v>
      </c>
      <c r="EK41">
        <v>1.85836</v>
      </c>
      <c r="EL41">
        <v>1.86268</v>
      </c>
      <c r="EM41">
        <v>1.86325</v>
      </c>
      <c r="EN41">
        <v>1.86407</v>
      </c>
      <c r="EO41">
        <v>1.86005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3.213</v>
      </c>
      <c r="FD41">
        <v>0.3883</v>
      </c>
      <c r="FE41">
        <v>3.052139683585365</v>
      </c>
      <c r="FF41">
        <v>0.0006784385813721132</v>
      </c>
      <c r="FG41">
        <v>-9.114967239483524E-07</v>
      </c>
      <c r="FH41">
        <v>3.422039933275619E-10</v>
      </c>
      <c r="FI41">
        <v>-0.02638484270020364</v>
      </c>
      <c r="FJ41">
        <v>-0.01029449659765723</v>
      </c>
      <c r="FK41">
        <v>0.0009324137930095463</v>
      </c>
      <c r="FL41">
        <v>-3.199825925107234E-06</v>
      </c>
      <c r="FM41">
        <v>1</v>
      </c>
      <c r="FN41">
        <v>2092</v>
      </c>
      <c r="FO41">
        <v>0</v>
      </c>
      <c r="FP41">
        <v>27</v>
      </c>
      <c r="FQ41">
        <v>1.5</v>
      </c>
      <c r="FR41">
        <v>1.4</v>
      </c>
      <c r="FS41">
        <v>1.37695</v>
      </c>
      <c r="FT41">
        <v>2.39502</v>
      </c>
      <c r="FU41">
        <v>2.14966</v>
      </c>
      <c r="FV41">
        <v>2.71973</v>
      </c>
      <c r="FW41">
        <v>2.15088</v>
      </c>
      <c r="FX41">
        <v>2.40845</v>
      </c>
      <c r="FY41">
        <v>33.6254</v>
      </c>
      <c r="FZ41">
        <v>15.4279</v>
      </c>
      <c r="GA41">
        <v>19</v>
      </c>
      <c r="GB41">
        <v>624.946</v>
      </c>
      <c r="GC41">
        <v>711.159</v>
      </c>
      <c r="GD41">
        <v>29.9997</v>
      </c>
      <c r="GE41">
        <v>29.206</v>
      </c>
      <c r="GF41">
        <v>29.9997</v>
      </c>
      <c r="GG41">
        <v>29.1843</v>
      </c>
      <c r="GH41">
        <v>29.1611</v>
      </c>
      <c r="GI41">
        <v>27.5748</v>
      </c>
      <c r="GJ41">
        <v>7.55302</v>
      </c>
      <c r="GK41">
        <v>100</v>
      </c>
      <c r="GL41">
        <v>30</v>
      </c>
      <c r="GM41">
        <v>420</v>
      </c>
      <c r="GN41">
        <v>28.0967</v>
      </c>
      <c r="GO41">
        <v>100.442</v>
      </c>
      <c r="GP41">
        <v>100.959</v>
      </c>
    </row>
    <row r="42" spans="1:198">
      <c r="A42">
        <v>24</v>
      </c>
      <c r="B42">
        <v>1656348976</v>
      </c>
      <c r="C42">
        <v>3223.900000095367</v>
      </c>
      <c r="D42" t="s">
        <v>409</v>
      </c>
      <c r="E42" t="s">
        <v>410</v>
      </c>
      <c r="F42">
        <v>15</v>
      </c>
      <c r="G42">
        <v>1656348968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1.7</v>
      </c>
      <c r="AO42">
        <v>0.5</v>
      </c>
      <c r="AP42" t="s">
        <v>334</v>
      </c>
      <c r="AQ42">
        <v>2</v>
      </c>
      <c r="AR42">
        <v>1656348968</v>
      </c>
      <c r="AS42">
        <v>414.5965161290323</v>
      </c>
      <c r="AT42">
        <v>420.0084838709677</v>
      </c>
      <c r="AU42">
        <v>29.66005483870967</v>
      </c>
      <c r="AV42">
        <v>28.21496451612903</v>
      </c>
      <c r="AW42">
        <v>411.4235161290323</v>
      </c>
      <c r="AX42">
        <v>29.2691935483871</v>
      </c>
      <c r="AY42">
        <v>600.0052258064517</v>
      </c>
      <c r="AZ42">
        <v>85.65963548387096</v>
      </c>
      <c r="BA42">
        <v>0.1000424032258065</v>
      </c>
      <c r="BB42">
        <v>29.91212580645161</v>
      </c>
      <c r="BC42">
        <v>30.91789032258064</v>
      </c>
      <c r="BD42">
        <v>999.9000000000003</v>
      </c>
      <c r="BE42">
        <v>0</v>
      </c>
      <c r="BF42">
        <v>0</v>
      </c>
      <c r="BG42">
        <v>9996.891935483871</v>
      </c>
      <c r="BH42">
        <v>632.4515161290324</v>
      </c>
      <c r="BI42">
        <v>82.00543548387098</v>
      </c>
      <c r="BJ42">
        <v>-5.372350645161291</v>
      </c>
      <c r="BK42">
        <v>427.3102258064516</v>
      </c>
      <c r="BL42">
        <v>432.2030645161291</v>
      </c>
      <c r="BM42">
        <v>1.445091935483871</v>
      </c>
      <c r="BN42">
        <v>420.0084838709677</v>
      </c>
      <c r="BO42">
        <v>28.21496451612903</v>
      </c>
      <c r="BP42">
        <v>2.54066935483871</v>
      </c>
      <c r="BQ42">
        <v>2.416883870967742</v>
      </c>
      <c r="BR42">
        <v>21.2894064516129</v>
      </c>
      <c r="BS42">
        <v>20.47733870967742</v>
      </c>
      <c r="BT42">
        <v>2000.015806451613</v>
      </c>
      <c r="BU42">
        <v>0.6429997419354841</v>
      </c>
      <c r="BV42">
        <v>0.357000258064516</v>
      </c>
      <c r="BW42">
        <v>30.95832258064516</v>
      </c>
      <c r="BX42">
        <v>33404.03870967742</v>
      </c>
      <c r="BY42">
        <v>1656348992</v>
      </c>
      <c r="BZ42" t="s">
        <v>411</v>
      </c>
      <c r="CA42">
        <v>1656348992</v>
      </c>
      <c r="CB42">
        <v>1656348815.5</v>
      </c>
      <c r="CC42">
        <v>28</v>
      </c>
      <c r="CD42">
        <v>-0.04</v>
      </c>
      <c r="CE42">
        <v>-0.014</v>
      </c>
      <c r="CF42">
        <v>3.173</v>
      </c>
      <c r="CG42">
        <v>0.327</v>
      </c>
      <c r="CH42">
        <v>420</v>
      </c>
      <c r="CI42">
        <v>29</v>
      </c>
      <c r="CJ42">
        <v>0.26</v>
      </c>
      <c r="CK42">
        <v>0.09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3.23132</v>
      </c>
      <c r="CX42">
        <v>2.78129</v>
      </c>
      <c r="CY42">
        <v>0.0820192</v>
      </c>
      <c r="CZ42">
        <v>0.0844245</v>
      </c>
      <c r="DA42">
        <v>0.117482</v>
      </c>
      <c r="DB42">
        <v>0.11628</v>
      </c>
      <c r="DC42">
        <v>23195.6</v>
      </c>
      <c r="DD42">
        <v>22829.9</v>
      </c>
      <c r="DE42">
        <v>24299.1</v>
      </c>
      <c r="DF42">
        <v>22217.6</v>
      </c>
      <c r="DG42">
        <v>31683.6</v>
      </c>
      <c r="DH42">
        <v>25060.9</v>
      </c>
      <c r="DI42">
        <v>39718.6</v>
      </c>
      <c r="DJ42">
        <v>30781.2</v>
      </c>
      <c r="DK42">
        <v>2.1696</v>
      </c>
      <c r="DL42">
        <v>2.2385</v>
      </c>
      <c r="DM42">
        <v>0.087589</v>
      </c>
      <c r="DN42">
        <v>0</v>
      </c>
      <c r="DO42">
        <v>29.4925</v>
      </c>
      <c r="DP42">
        <v>999.9</v>
      </c>
      <c r="DQ42">
        <v>67.59999999999999</v>
      </c>
      <c r="DR42">
        <v>28.4</v>
      </c>
      <c r="DS42">
        <v>30.6538</v>
      </c>
      <c r="DT42">
        <v>63.8153</v>
      </c>
      <c r="DU42">
        <v>12.7604</v>
      </c>
      <c r="DV42">
        <v>2</v>
      </c>
      <c r="DW42">
        <v>0.142815</v>
      </c>
      <c r="DX42">
        <v>-0.850052</v>
      </c>
      <c r="DY42">
        <v>20.36</v>
      </c>
      <c r="DZ42">
        <v>5.22942</v>
      </c>
      <c r="EA42">
        <v>11.9396</v>
      </c>
      <c r="EB42">
        <v>4.97775</v>
      </c>
      <c r="EC42">
        <v>3.281</v>
      </c>
      <c r="ED42">
        <v>2642.6</v>
      </c>
      <c r="EE42">
        <v>9999</v>
      </c>
      <c r="EF42">
        <v>9999</v>
      </c>
      <c r="EG42">
        <v>123</v>
      </c>
      <c r="EH42">
        <v>4.97172</v>
      </c>
      <c r="EI42">
        <v>1.86157</v>
      </c>
      <c r="EJ42">
        <v>1.86706</v>
      </c>
      <c r="EK42">
        <v>1.85837</v>
      </c>
      <c r="EL42">
        <v>1.86266</v>
      </c>
      <c r="EM42">
        <v>1.86325</v>
      </c>
      <c r="EN42">
        <v>1.86405</v>
      </c>
      <c r="EO42">
        <v>1.86005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3.173</v>
      </c>
      <c r="FD42">
        <v>0.3896</v>
      </c>
      <c r="FE42">
        <v>3.063938372728368</v>
      </c>
      <c r="FF42">
        <v>0.0006784385813721132</v>
      </c>
      <c r="FG42">
        <v>-9.114967239483524E-07</v>
      </c>
      <c r="FH42">
        <v>3.422039933275619E-10</v>
      </c>
      <c r="FI42">
        <v>-0.02638484270020364</v>
      </c>
      <c r="FJ42">
        <v>-0.01029449659765723</v>
      </c>
      <c r="FK42">
        <v>0.0009324137930095463</v>
      </c>
      <c r="FL42">
        <v>-3.199825925107234E-06</v>
      </c>
      <c r="FM42">
        <v>1</v>
      </c>
      <c r="FN42">
        <v>2092</v>
      </c>
      <c r="FO42">
        <v>0</v>
      </c>
      <c r="FP42">
        <v>27</v>
      </c>
      <c r="FQ42">
        <v>1</v>
      </c>
      <c r="FR42">
        <v>2.7</v>
      </c>
      <c r="FS42">
        <v>1.37695</v>
      </c>
      <c r="FT42">
        <v>2.39624</v>
      </c>
      <c r="FU42">
        <v>2.14966</v>
      </c>
      <c r="FV42">
        <v>2.72095</v>
      </c>
      <c r="FW42">
        <v>2.15088</v>
      </c>
      <c r="FX42">
        <v>2.42676</v>
      </c>
      <c r="FY42">
        <v>33.6705</v>
      </c>
      <c r="FZ42">
        <v>15.4192</v>
      </c>
      <c r="GA42">
        <v>19</v>
      </c>
      <c r="GB42">
        <v>624.9400000000001</v>
      </c>
      <c r="GC42">
        <v>710.362</v>
      </c>
      <c r="GD42">
        <v>30.0003</v>
      </c>
      <c r="GE42">
        <v>29.161</v>
      </c>
      <c r="GF42">
        <v>30.0001</v>
      </c>
      <c r="GG42">
        <v>29.1307</v>
      </c>
      <c r="GH42">
        <v>29.1135</v>
      </c>
      <c r="GI42">
        <v>27.5783</v>
      </c>
      <c r="GJ42">
        <v>7.5612</v>
      </c>
      <c r="GK42">
        <v>100</v>
      </c>
      <c r="GL42">
        <v>30</v>
      </c>
      <c r="GM42">
        <v>420</v>
      </c>
      <c r="GN42">
        <v>28.2333</v>
      </c>
      <c r="GO42">
        <v>100.443</v>
      </c>
      <c r="GP42">
        <v>100.948</v>
      </c>
    </row>
    <row r="43" spans="1:198">
      <c r="A43">
        <v>25</v>
      </c>
      <c r="B43">
        <v>1656349053.1</v>
      </c>
      <c r="C43">
        <v>3301</v>
      </c>
      <c r="D43" t="s">
        <v>412</v>
      </c>
      <c r="E43" t="s">
        <v>413</v>
      </c>
      <c r="F43">
        <v>15</v>
      </c>
      <c r="G43">
        <v>1656349045.293548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1.7</v>
      </c>
      <c r="AO43">
        <v>0.5</v>
      </c>
      <c r="AP43" t="s">
        <v>334</v>
      </c>
      <c r="AQ43">
        <v>2</v>
      </c>
      <c r="AR43">
        <v>1656349045.293548</v>
      </c>
      <c r="AS43">
        <v>414.5534516129032</v>
      </c>
      <c r="AT43">
        <v>420.0256129032259</v>
      </c>
      <c r="AU43">
        <v>29.61370322580646</v>
      </c>
      <c r="AV43">
        <v>28.23018064516129</v>
      </c>
      <c r="AW43">
        <v>411.3984516129033</v>
      </c>
      <c r="AX43">
        <v>29.22446129032258</v>
      </c>
      <c r="AY43">
        <v>600.031806451613</v>
      </c>
      <c r="AZ43">
        <v>85.6585741935484</v>
      </c>
      <c r="BA43">
        <v>0.1000829806451613</v>
      </c>
      <c r="BB43">
        <v>29.80092580645161</v>
      </c>
      <c r="BC43">
        <v>30.53258064516129</v>
      </c>
      <c r="BD43">
        <v>999.9000000000003</v>
      </c>
      <c r="BE43">
        <v>0</v>
      </c>
      <c r="BF43">
        <v>0</v>
      </c>
      <c r="BG43">
        <v>9999.87741935484</v>
      </c>
      <c r="BH43">
        <v>466.2291612903226</v>
      </c>
      <c r="BI43">
        <v>82.13318387096771</v>
      </c>
      <c r="BJ43">
        <v>-5.454510322580644</v>
      </c>
      <c r="BK43">
        <v>427.2227741935483</v>
      </c>
      <c r="BL43">
        <v>432.2275806451612</v>
      </c>
      <c r="BM43">
        <v>1.383524193548387</v>
      </c>
      <c r="BN43">
        <v>420.0256129032259</v>
      </c>
      <c r="BO43">
        <v>28.23018064516129</v>
      </c>
      <c r="BP43">
        <v>2.536668064516129</v>
      </c>
      <c r="BQ43">
        <v>2.418158064516129</v>
      </c>
      <c r="BR43">
        <v>21.26370645161291</v>
      </c>
      <c r="BS43">
        <v>20.48589032258064</v>
      </c>
      <c r="BT43">
        <v>1500.028387096774</v>
      </c>
      <c r="BU43">
        <v>0.6429989354838708</v>
      </c>
      <c r="BV43">
        <v>0.357001064516129</v>
      </c>
      <c r="BW43">
        <v>30</v>
      </c>
      <c r="BX43">
        <v>25053.2935483871</v>
      </c>
      <c r="BY43">
        <v>1656349075.1</v>
      </c>
      <c r="BZ43" t="s">
        <v>414</v>
      </c>
      <c r="CA43">
        <v>1656349075.1</v>
      </c>
      <c r="CB43">
        <v>1656348815.5</v>
      </c>
      <c r="CC43">
        <v>29</v>
      </c>
      <c r="CD43">
        <v>-0.018</v>
      </c>
      <c r="CE43">
        <v>-0.014</v>
      </c>
      <c r="CF43">
        <v>3.155</v>
      </c>
      <c r="CG43">
        <v>0.327</v>
      </c>
      <c r="CH43">
        <v>420</v>
      </c>
      <c r="CI43">
        <v>29</v>
      </c>
      <c r="CJ43">
        <v>0.71</v>
      </c>
      <c r="CK43">
        <v>0.09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3.23134</v>
      </c>
      <c r="CX43">
        <v>2.78141</v>
      </c>
      <c r="CY43">
        <v>0.0820169</v>
      </c>
      <c r="CZ43">
        <v>0.0844283</v>
      </c>
      <c r="DA43">
        <v>0.117392</v>
      </c>
      <c r="DB43">
        <v>0.116372</v>
      </c>
      <c r="DC43">
        <v>23195.3</v>
      </c>
      <c r="DD43">
        <v>22829.7</v>
      </c>
      <c r="DE43">
        <v>24298.7</v>
      </c>
      <c r="DF43">
        <v>22217.5</v>
      </c>
      <c r="DG43">
        <v>31686.2</v>
      </c>
      <c r="DH43">
        <v>25058.1</v>
      </c>
      <c r="DI43">
        <v>39717.8</v>
      </c>
      <c r="DJ43">
        <v>30781</v>
      </c>
      <c r="DK43">
        <v>2.16963</v>
      </c>
      <c r="DL43">
        <v>2.23795</v>
      </c>
      <c r="DM43">
        <v>0.07266549999999999</v>
      </c>
      <c r="DN43">
        <v>0</v>
      </c>
      <c r="DO43">
        <v>29.3405</v>
      </c>
      <c r="DP43">
        <v>999.9</v>
      </c>
      <c r="DQ43">
        <v>67.40000000000001</v>
      </c>
      <c r="DR43">
        <v>28.5</v>
      </c>
      <c r="DS43">
        <v>30.7409</v>
      </c>
      <c r="DT43">
        <v>63.5935</v>
      </c>
      <c r="DU43">
        <v>12.8325</v>
      </c>
      <c r="DV43">
        <v>2</v>
      </c>
      <c r="DW43">
        <v>0.142335</v>
      </c>
      <c r="DX43">
        <v>-0.868099</v>
      </c>
      <c r="DY43">
        <v>20.3659</v>
      </c>
      <c r="DZ43">
        <v>5.22912</v>
      </c>
      <c r="EA43">
        <v>11.9405</v>
      </c>
      <c r="EB43">
        <v>4.9776</v>
      </c>
      <c r="EC43">
        <v>3.281</v>
      </c>
      <c r="ED43">
        <v>2644.5</v>
      </c>
      <c r="EE43">
        <v>9999</v>
      </c>
      <c r="EF43">
        <v>9999</v>
      </c>
      <c r="EG43">
        <v>123</v>
      </c>
      <c r="EH43">
        <v>4.97171</v>
      </c>
      <c r="EI43">
        <v>1.86157</v>
      </c>
      <c r="EJ43">
        <v>1.86707</v>
      </c>
      <c r="EK43">
        <v>1.85837</v>
      </c>
      <c r="EL43">
        <v>1.86273</v>
      </c>
      <c r="EM43">
        <v>1.86325</v>
      </c>
      <c r="EN43">
        <v>1.86406</v>
      </c>
      <c r="EO43">
        <v>1.86005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3.155</v>
      </c>
      <c r="FD43">
        <v>0.3884</v>
      </c>
      <c r="FE43">
        <v>3.023994980495512</v>
      </c>
      <c r="FF43">
        <v>0.0006784385813721132</v>
      </c>
      <c r="FG43">
        <v>-9.114967239483524E-07</v>
      </c>
      <c r="FH43">
        <v>3.422039933275619E-10</v>
      </c>
      <c r="FI43">
        <v>-0.02638484270020364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1</v>
      </c>
      <c r="FR43">
        <v>4</v>
      </c>
      <c r="FS43">
        <v>1.37695</v>
      </c>
      <c r="FT43">
        <v>2.39258</v>
      </c>
      <c r="FU43">
        <v>2.14966</v>
      </c>
      <c r="FV43">
        <v>2.71973</v>
      </c>
      <c r="FW43">
        <v>2.15088</v>
      </c>
      <c r="FX43">
        <v>2.41577</v>
      </c>
      <c r="FY43">
        <v>33.7155</v>
      </c>
      <c r="FZ43">
        <v>15.4192</v>
      </c>
      <c r="GA43">
        <v>19</v>
      </c>
      <c r="GB43">
        <v>624.645</v>
      </c>
      <c r="GC43">
        <v>709.409</v>
      </c>
      <c r="GD43">
        <v>29.9993</v>
      </c>
      <c r="GE43">
        <v>29.155</v>
      </c>
      <c r="GF43">
        <v>30</v>
      </c>
      <c r="GG43">
        <v>29.1015</v>
      </c>
      <c r="GH43">
        <v>29.0787</v>
      </c>
      <c r="GI43">
        <v>27.5811</v>
      </c>
      <c r="GJ43">
        <v>8.096159999999999</v>
      </c>
      <c r="GK43">
        <v>100</v>
      </c>
      <c r="GL43">
        <v>30</v>
      </c>
      <c r="GM43">
        <v>420</v>
      </c>
      <c r="GN43">
        <v>28.1151</v>
      </c>
      <c r="GO43">
        <v>100.441</v>
      </c>
      <c r="GP43">
        <v>100.947</v>
      </c>
    </row>
    <row r="44" spans="1:198">
      <c r="A44">
        <v>26</v>
      </c>
      <c r="B44">
        <v>1656349136.1</v>
      </c>
      <c r="C44">
        <v>3384</v>
      </c>
      <c r="D44" t="s">
        <v>415</v>
      </c>
      <c r="E44" t="s">
        <v>416</v>
      </c>
      <c r="F44">
        <v>15</v>
      </c>
      <c r="G44">
        <v>1656349128.099999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1.7</v>
      </c>
      <c r="AO44">
        <v>0.5</v>
      </c>
      <c r="AP44" t="s">
        <v>334</v>
      </c>
      <c r="AQ44">
        <v>2</v>
      </c>
      <c r="AR44">
        <v>1656349128.099999</v>
      </c>
      <c r="AS44">
        <v>414.5547096774193</v>
      </c>
      <c r="AT44">
        <v>419.9914193548387</v>
      </c>
      <c r="AU44">
        <v>29.32319677419355</v>
      </c>
      <c r="AV44">
        <v>27.99023870967742</v>
      </c>
      <c r="AW44">
        <v>411.3877096774194</v>
      </c>
      <c r="AX44">
        <v>28.944</v>
      </c>
      <c r="AY44">
        <v>600.0057741935484</v>
      </c>
      <c r="AZ44">
        <v>85.65631935483871</v>
      </c>
      <c r="BA44">
        <v>0.1000205580645161</v>
      </c>
      <c r="BB44">
        <v>29.62305483870967</v>
      </c>
      <c r="BC44">
        <v>30.20305806451612</v>
      </c>
      <c r="BD44">
        <v>999.9000000000003</v>
      </c>
      <c r="BE44">
        <v>0</v>
      </c>
      <c r="BF44">
        <v>0</v>
      </c>
      <c r="BG44">
        <v>9998.933870967741</v>
      </c>
      <c r="BH44">
        <v>372.4650967741935</v>
      </c>
      <c r="BI44">
        <v>81.86873225806454</v>
      </c>
      <c r="BJ44">
        <v>-5.449155483870967</v>
      </c>
      <c r="BK44">
        <v>427.0650322580645</v>
      </c>
      <c r="BL44">
        <v>432.0855161290322</v>
      </c>
      <c r="BM44">
        <v>1.332943225806452</v>
      </c>
      <c r="BN44">
        <v>419.9914193548387</v>
      </c>
      <c r="BO44">
        <v>27.99023870967742</v>
      </c>
      <c r="BP44">
        <v>2.511716451612903</v>
      </c>
      <c r="BQ44">
        <v>2.397542258064516</v>
      </c>
      <c r="BR44">
        <v>21.10263225806451</v>
      </c>
      <c r="BS44">
        <v>20.34718387096775</v>
      </c>
      <c r="BT44">
        <v>1200.02</v>
      </c>
      <c r="BU44">
        <v>0.6429992258064517</v>
      </c>
      <c r="BV44">
        <v>0.3570008064516129</v>
      </c>
      <c r="BW44">
        <v>30</v>
      </c>
      <c r="BX44">
        <v>20042.59677419355</v>
      </c>
      <c r="BY44">
        <v>1656349156.1</v>
      </c>
      <c r="BZ44" t="s">
        <v>417</v>
      </c>
      <c r="CA44">
        <v>1656349156.1</v>
      </c>
      <c r="CB44">
        <v>1656348815.5</v>
      </c>
      <c r="CC44">
        <v>30</v>
      </c>
      <c r="CD44">
        <v>0.012</v>
      </c>
      <c r="CE44">
        <v>-0.014</v>
      </c>
      <c r="CF44">
        <v>3.167</v>
      </c>
      <c r="CG44">
        <v>0.327</v>
      </c>
      <c r="CH44">
        <v>420</v>
      </c>
      <c r="CI44">
        <v>29</v>
      </c>
      <c r="CJ44">
        <v>0.3</v>
      </c>
      <c r="CK44">
        <v>0.09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3.23132</v>
      </c>
      <c r="CX44">
        <v>2.78118</v>
      </c>
      <c r="CY44">
        <v>0.0820299</v>
      </c>
      <c r="CZ44">
        <v>0.0844292</v>
      </c>
      <c r="DA44">
        <v>0.116708</v>
      </c>
      <c r="DB44">
        <v>0.115759</v>
      </c>
      <c r="DC44">
        <v>23196.7</v>
      </c>
      <c r="DD44">
        <v>22830.9</v>
      </c>
      <c r="DE44">
        <v>24300.3</v>
      </c>
      <c r="DF44">
        <v>22218.5</v>
      </c>
      <c r="DG44">
        <v>31712.9</v>
      </c>
      <c r="DH44">
        <v>25076.4</v>
      </c>
      <c r="DI44">
        <v>39720.4</v>
      </c>
      <c r="DJ44">
        <v>30782.1</v>
      </c>
      <c r="DK44">
        <v>2.16998</v>
      </c>
      <c r="DL44">
        <v>2.23785</v>
      </c>
      <c r="DM44">
        <v>0.0687391</v>
      </c>
      <c r="DN44">
        <v>0</v>
      </c>
      <c r="DO44">
        <v>29.0808</v>
      </c>
      <c r="DP44">
        <v>999.9</v>
      </c>
      <c r="DQ44">
        <v>67.40000000000001</v>
      </c>
      <c r="DR44">
        <v>28.6</v>
      </c>
      <c r="DS44">
        <v>30.9207</v>
      </c>
      <c r="DT44">
        <v>63.4535</v>
      </c>
      <c r="DU44">
        <v>12.8405</v>
      </c>
      <c r="DV44">
        <v>2</v>
      </c>
      <c r="DW44">
        <v>0.13908</v>
      </c>
      <c r="DX44">
        <v>-0.937949</v>
      </c>
      <c r="DY44">
        <v>20.3687</v>
      </c>
      <c r="DZ44">
        <v>5.23017</v>
      </c>
      <c r="EA44">
        <v>11.9397</v>
      </c>
      <c r="EB44">
        <v>4.9776</v>
      </c>
      <c r="EC44">
        <v>3.281</v>
      </c>
      <c r="ED44">
        <v>2646.7</v>
      </c>
      <c r="EE44">
        <v>9999</v>
      </c>
      <c r="EF44">
        <v>9999</v>
      </c>
      <c r="EG44">
        <v>123.1</v>
      </c>
      <c r="EH44">
        <v>4.97174</v>
      </c>
      <c r="EI44">
        <v>1.86157</v>
      </c>
      <c r="EJ44">
        <v>1.86706</v>
      </c>
      <c r="EK44">
        <v>1.85835</v>
      </c>
      <c r="EL44">
        <v>1.86267</v>
      </c>
      <c r="EM44">
        <v>1.86325</v>
      </c>
      <c r="EN44">
        <v>1.86409</v>
      </c>
      <c r="EO44">
        <v>1.86005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3.167</v>
      </c>
      <c r="FD44">
        <v>0.3793</v>
      </c>
      <c r="FE44">
        <v>3.005746900308228</v>
      </c>
      <c r="FF44">
        <v>0.0006784385813721132</v>
      </c>
      <c r="FG44">
        <v>-9.114967239483524E-07</v>
      </c>
      <c r="FH44">
        <v>3.422039933275619E-10</v>
      </c>
      <c r="FI44">
        <v>-0.02638484270020364</v>
      </c>
      <c r="FJ44">
        <v>-0.01029449659765723</v>
      </c>
      <c r="FK44">
        <v>0.0009324137930095463</v>
      </c>
      <c r="FL44">
        <v>-3.199825925107234E-06</v>
      </c>
      <c r="FM44">
        <v>1</v>
      </c>
      <c r="FN44">
        <v>2092</v>
      </c>
      <c r="FO44">
        <v>0</v>
      </c>
      <c r="FP44">
        <v>27</v>
      </c>
      <c r="FQ44">
        <v>1</v>
      </c>
      <c r="FR44">
        <v>5.3</v>
      </c>
      <c r="FS44">
        <v>1.37695</v>
      </c>
      <c r="FT44">
        <v>2.39624</v>
      </c>
      <c r="FU44">
        <v>2.14966</v>
      </c>
      <c r="FV44">
        <v>2.71973</v>
      </c>
      <c r="FW44">
        <v>2.15088</v>
      </c>
      <c r="FX44">
        <v>2.39624</v>
      </c>
      <c r="FY44">
        <v>33.7155</v>
      </c>
      <c r="FZ44">
        <v>15.4016</v>
      </c>
      <c r="GA44">
        <v>19</v>
      </c>
      <c r="GB44">
        <v>624.3150000000001</v>
      </c>
      <c r="GC44">
        <v>708.538</v>
      </c>
      <c r="GD44">
        <v>30.0008</v>
      </c>
      <c r="GE44">
        <v>29.1081</v>
      </c>
      <c r="GF44">
        <v>29.9999</v>
      </c>
      <c r="GG44">
        <v>29.0461</v>
      </c>
      <c r="GH44">
        <v>29.018</v>
      </c>
      <c r="GI44">
        <v>27.5784</v>
      </c>
      <c r="GJ44">
        <v>9.81936</v>
      </c>
      <c r="GK44">
        <v>100</v>
      </c>
      <c r="GL44">
        <v>30</v>
      </c>
      <c r="GM44">
        <v>420</v>
      </c>
      <c r="GN44">
        <v>27.9346</v>
      </c>
      <c r="GO44">
        <v>100.448</v>
      </c>
      <c r="GP44">
        <v>100.951</v>
      </c>
    </row>
    <row r="45" spans="1:198">
      <c r="A45">
        <v>27</v>
      </c>
      <c r="B45">
        <v>1656349217.1</v>
      </c>
      <c r="C45">
        <v>3465</v>
      </c>
      <c r="D45" t="s">
        <v>418</v>
      </c>
      <c r="E45" t="s">
        <v>419</v>
      </c>
      <c r="F45">
        <v>15</v>
      </c>
      <c r="G45">
        <v>1656349209.099999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1.7</v>
      </c>
      <c r="AO45">
        <v>0.5</v>
      </c>
      <c r="AP45" t="s">
        <v>334</v>
      </c>
      <c r="AQ45">
        <v>2</v>
      </c>
      <c r="AR45">
        <v>1656349209.099999</v>
      </c>
      <c r="AS45">
        <v>414.704935483871</v>
      </c>
      <c r="AT45">
        <v>420.0047419354839</v>
      </c>
      <c r="AU45">
        <v>29.14457096774193</v>
      </c>
      <c r="AV45">
        <v>27.83710967741935</v>
      </c>
      <c r="AW45">
        <v>411.577935483871</v>
      </c>
      <c r="AX45">
        <v>28.77150322580645</v>
      </c>
      <c r="AY45">
        <v>600.0046774193548</v>
      </c>
      <c r="AZ45">
        <v>85.65730645161288</v>
      </c>
      <c r="BA45">
        <v>0.1000160258064516</v>
      </c>
      <c r="BB45">
        <v>29.55012258064516</v>
      </c>
      <c r="BC45">
        <v>29.99308709677419</v>
      </c>
      <c r="BD45">
        <v>999.9000000000003</v>
      </c>
      <c r="BE45">
        <v>0</v>
      </c>
      <c r="BF45">
        <v>0</v>
      </c>
      <c r="BG45">
        <v>10000.96612903226</v>
      </c>
      <c r="BH45">
        <v>280.7741612903226</v>
      </c>
      <c r="BI45">
        <v>81.91683225806452</v>
      </c>
      <c r="BJ45">
        <v>-5.260278387096774</v>
      </c>
      <c r="BK45">
        <v>427.1948387096775</v>
      </c>
      <c r="BL45">
        <v>432.0312258064516</v>
      </c>
      <c r="BM45">
        <v>1.307468064516129</v>
      </c>
      <c r="BN45">
        <v>420.0047419354839</v>
      </c>
      <c r="BO45">
        <v>27.83710967741935</v>
      </c>
      <c r="BP45">
        <v>2.496445806451613</v>
      </c>
      <c r="BQ45">
        <v>2.38445129032258</v>
      </c>
      <c r="BR45">
        <v>21.00334193548387</v>
      </c>
      <c r="BS45">
        <v>20.25856451612903</v>
      </c>
      <c r="BT45">
        <v>900.0104516129032</v>
      </c>
      <c r="BU45">
        <v>0.6430003870967742</v>
      </c>
      <c r="BV45">
        <v>0.3569995483870968</v>
      </c>
      <c r="BW45">
        <v>30</v>
      </c>
      <c r="BX45">
        <v>15031.88387096774</v>
      </c>
      <c r="BY45">
        <v>1656349235.1</v>
      </c>
      <c r="BZ45" t="s">
        <v>420</v>
      </c>
      <c r="CA45">
        <v>1656349235.1</v>
      </c>
      <c r="CB45">
        <v>1656348815.5</v>
      </c>
      <c r="CC45">
        <v>31</v>
      </c>
      <c r="CD45">
        <v>-0.041</v>
      </c>
      <c r="CE45">
        <v>-0.014</v>
      </c>
      <c r="CF45">
        <v>3.127</v>
      </c>
      <c r="CG45">
        <v>0.327</v>
      </c>
      <c r="CH45">
        <v>420</v>
      </c>
      <c r="CI45">
        <v>29</v>
      </c>
      <c r="CJ45">
        <v>0.32</v>
      </c>
      <c r="CK45">
        <v>0.09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3.23134</v>
      </c>
      <c r="CX45">
        <v>2.78139</v>
      </c>
      <c r="CY45">
        <v>0.0820621</v>
      </c>
      <c r="CZ45">
        <v>0.0844382</v>
      </c>
      <c r="DA45">
        <v>0.116235</v>
      </c>
      <c r="DB45">
        <v>0.115335</v>
      </c>
      <c r="DC45">
        <v>23196.8</v>
      </c>
      <c r="DD45">
        <v>22831.3</v>
      </c>
      <c r="DE45">
        <v>24301.1</v>
      </c>
      <c r="DF45">
        <v>22219</v>
      </c>
      <c r="DG45">
        <v>31730.9</v>
      </c>
      <c r="DH45">
        <v>25088.8</v>
      </c>
      <c r="DI45">
        <v>39721.6</v>
      </c>
      <c r="DJ45">
        <v>30782.6</v>
      </c>
      <c r="DK45">
        <v>2.17055</v>
      </c>
      <c r="DL45">
        <v>2.23755</v>
      </c>
      <c r="DM45">
        <v>0.06457789999999999</v>
      </c>
      <c r="DN45">
        <v>0</v>
      </c>
      <c r="DO45">
        <v>28.9417</v>
      </c>
      <c r="DP45">
        <v>999.9</v>
      </c>
      <c r="DQ45">
        <v>67.3</v>
      </c>
      <c r="DR45">
        <v>28.6</v>
      </c>
      <c r="DS45">
        <v>30.8747</v>
      </c>
      <c r="DT45">
        <v>63.6635</v>
      </c>
      <c r="DU45">
        <v>12.9127</v>
      </c>
      <c r="DV45">
        <v>2</v>
      </c>
      <c r="DW45">
        <v>0.136768</v>
      </c>
      <c r="DX45">
        <v>-0.933077</v>
      </c>
      <c r="DY45">
        <v>20.3723</v>
      </c>
      <c r="DZ45">
        <v>5.22912</v>
      </c>
      <c r="EA45">
        <v>11.9402</v>
      </c>
      <c r="EB45">
        <v>4.9775</v>
      </c>
      <c r="EC45">
        <v>3.281</v>
      </c>
      <c r="ED45">
        <v>2649</v>
      </c>
      <c r="EE45">
        <v>9999</v>
      </c>
      <c r="EF45">
        <v>9999</v>
      </c>
      <c r="EG45">
        <v>123.1</v>
      </c>
      <c r="EH45">
        <v>4.97173</v>
      </c>
      <c r="EI45">
        <v>1.86157</v>
      </c>
      <c r="EJ45">
        <v>1.86707</v>
      </c>
      <c r="EK45">
        <v>1.85837</v>
      </c>
      <c r="EL45">
        <v>1.86276</v>
      </c>
      <c r="EM45">
        <v>1.86326</v>
      </c>
      <c r="EN45">
        <v>1.86411</v>
      </c>
      <c r="EO45">
        <v>1.86006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3.127</v>
      </c>
      <c r="FD45">
        <v>0.3731</v>
      </c>
      <c r="FE45">
        <v>3.017890546014413</v>
      </c>
      <c r="FF45">
        <v>0.0006784385813721132</v>
      </c>
      <c r="FG45">
        <v>-9.114967239483524E-07</v>
      </c>
      <c r="FH45">
        <v>3.422039933275619E-10</v>
      </c>
      <c r="FI45">
        <v>-0.02638484270020364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1</v>
      </c>
      <c r="FR45">
        <v>6.7</v>
      </c>
      <c r="FS45">
        <v>1.37695</v>
      </c>
      <c r="FT45">
        <v>2.3938</v>
      </c>
      <c r="FU45">
        <v>2.14966</v>
      </c>
      <c r="FV45">
        <v>2.71973</v>
      </c>
      <c r="FW45">
        <v>2.15088</v>
      </c>
      <c r="FX45">
        <v>2.38525</v>
      </c>
      <c r="FY45">
        <v>33.7606</v>
      </c>
      <c r="FZ45">
        <v>15.4104</v>
      </c>
      <c r="GA45">
        <v>19</v>
      </c>
      <c r="GB45">
        <v>624.322</v>
      </c>
      <c r="GC45">
        <v>707.774</v>
      </c>
      <c r="GD45">
        <v>30.0003</v>
      </c>
      <c r="GE45">
        <v>29.0732</v>
      </c>
      <c r="GF45">
        <v>30.0001</v>
      </c>
      <c r="GG45">
        <v>29.0061</v>
      </c>
      <c r="GH45">
        <v>28.98</v>
      </c>
      <c r="GI45">
        <v>27.5742</v>
      </c>
      <c r="GJ45">
        <v>10.6991</v>
      </c>
      <c r="GK45">
        <v>100</v>
      </c>
      <c r="GL45">
        <v>30</v>
      </c>
      <c r="GM45">
        <v>420</v>
      </c>
      <c r="GN45">
        <v>27.8431</v>
      </c>
      <c r="GO45">
        <v>100.451</v>
      </c>
      <c r="GP45">
        <v>100.953</v>
      </c>
    </row>
    <row r="46" spans="1:198">
      <c r="A46">
        <v>28</v>
      </c>
      <c r="B46">
        <v>1656349296.1</v>
      </c>
      <c r="C46">
        <v>3544</v>
      </c>
      <c r="D46" t="s">
        <v>421</v>
      </c>
      <c r="E46" t="s">
        <v>422</v>
      </c>
      <c r="F46">
        <v>15</v>
      </c>
      <c r="G46">
        <v>1656349288.099999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1.7</v>
      </c>
      <c r="AO46">
        <v>0.5</v>
      </c>
      <c r="AP46" t="s">
        <v>334</v>
      </c>
      <c r="AQ46">
        <v>2</v>
      </c>
      <c r="AR46">
        <v>1656349288.099999</v>
      </c>
      <c r="AS46">
        <v>415.2329677419356</v>
      </c>
      <c r="AT46">
        <v>419.9990322580646</v>
      </c>
      <c r="AU46">
        <v>29.04078064516129</v>
      </c>
      <c r="AV46">
        <v>27.77495483870968</v>
      </c>
      <c r="AW46">
        <v>412.0969677419356</v>
      </c>
      <c r="AX46">
        <v>28.67126774193548</v>
      </c>
      <c r="AY46">
        <v>600.0083548387097</v>
      </c>
      <c r="AZ46">
        <v>85.65681935483872</v>
      </c>
      <c r="BA46">
        <v>0.1000091</v>
      </c>
      <c r="BB46">
        <v>29.47609677419355</v>
      </c>
      <c r="BC46">
        <v>29.77749032258065</v>
      </c>
      <c r="BD46">
        <v>999.9000000000003</v>
      </c>
      <c r="BE46">
        <v>0</v>
      </c>
      <c r="BF46">
        <v>0</v>
      </c>
      <c r="BG46">
        <v>10002.13709677419</v>
      </c>
      <c r="BH46">
        <v>188.8242258064516</v>
      </c>
      <c r="BI46">
        <v>81.96897419354839</v>
      </c>
      <c r="BJ46">
        <v>-4.775737419354839</v>
      </c>
      <c r="BK46">
        <v>427.6423548387097</v>
      </c>
      <c r="BL46">
        <v>431.9977741935484</v>
      </c>
      <c r="BM46">
        <v>1.265822903225806</v>
      </c>
      <c r="BN46">
        <v>419.9990322580646</v>
      </c>
      <c r="BO46">
        <v>27.77495483870968</v>
      </c>
      <c r="BP46">
        <v>2.487541612903226</v>
      </c>
      <c r="BQ46">
        <v>2.379116129032258</v>
      </c>
      <c r="BR46">
        <v>20.94520967741935</v>
      </c>
      <c r="BS46">
        <v>20.22232580645161</v>
      </c>
      <c r="BT46">
        <v>600.0061290322581</v>
      </c>
      <c r="BU46">
        <v>0.6429970645161291</v>
      </c>
      <c r="BV46">
        <v>0.3570029677419355</v>
      </c>
      <c r="BW46">
        <v>29.99462258064516</v>
      </c>
      <c r="BX46">
        <v>10021.20967741936</v>
      </c>
      <c r="BY46">
        <v>1656349313.1</v>
      </c>
      <c r="BZ46" t="s">
        <v>423</v>
      </c>
      <c r="CA46">
        <v>1656349313.1</v>
      </c>
      <c r="CB46">
        <v>1656348815.5</v>
      </c>
      <c r="CC46">
        <v>32</v>
      </c>
      <c r="CD46">
        <v>0.008999999999999999</v>
      </c>
      <c r="CE46">
        <v>-0.014</v>
      </c>
      <c r="CF46">
        <v>3.136</v>
      </c>
      <c r="CG46">
        <v>0.327</v>
      </c>
      <c r="CH46">
        <v>420</v>
      </c>
      <c r="CI46">
        <v>29</v>
      </c>
      <c r="CJ46">
        <v>0.64</v>
      </c>
      <c r="CK46">
        <v>0.09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3.23136</v>
      </c>
      <c r="CX46">
        <v>2.7813</v>
      </c>
      <c r="CY46">
        <v>0.0821397</v>
      </c>
      <c r="CZ46">
        <v>0.08444069999999999</v>
      </c>
      <c r="DA46">
        <v>0.115957</v>
      </c>
      <c r="DB46">
        <v>0.115151</v>
      </c>
      <c r="DC46">
        <v>23195.6</v>
      </c>
      <c r="DD46">
        <v>22830.4</v>
      </c>
      <c r="DE46">
        <v>24301.9</v>
      </c>
      <c r="DF46">
        <v>22218.2</v>
      </c>
      <c r="DG46">
        <v>31742.2</v>
      </c>
      <c r="DH46">
        <v>25092.8</v>
      </c>
      <c r="DI46">
        <v>39723.1</v>
      </c>
      <c r="DJ46">
        <v>30781.1</v>
      </c>
      <c r="DK46">
        <v>2.17068</v>
      </c>
      <c r="DL46">
        <v>2.2372</v>
      </c>
      <c r="DM46">
        <v>0.0581518</v>
      </c>
      <c r="DN46">
        <v>0</v>
      </c>
      <c r="DO46">
        <v>28.8163</v>
      </c>
      <c r="DP46">
        <v>999.9</v>
      </c>
      <c r="DQ46">
        <v>67.2</v>
      </c>
      <c r="DR46">
        <v>28.6</v>
      </c>
      <c r="DS46">
        <v>30.8309</v>
      </c>
      <c r="DT46">
        <v>63.6835</v>
      </c>
      <c r="DU46">
        <v>12.9287</v>
      </c>
      <c r="DV46">
        <v>2</v>
      </c>
      <c r="DW46">
        <v>0.136692</v>
      </c>
      <c r="DX46">
        <v>-0.932881</v>
      </c>
      <c r="DY46">
        <v>20.3752</v>
      </c>
      <c r="DZ46">
        <v>5.22927</v>
      </c>
      <c r="EA46">
        <v>11.9393</v>
      </c>
      <c r="EB46">
        <v>4.9777</v>
      </c>
      <c r="EC46">
        <v>3.281</v>
      </c>
      <c r="ED46">
        <v>2651.2</v>
      </c>
      <c r="EE46">
        <v>9999</v>
      </c>
      <c r="EF46">
        <v>9999</v>
      </c>
      <c r="EG46">
        <v>123.1</v>
      </c>
      <c r="EH46">
        <v>4.97174</v>
      </c>
      <c r="EI46">
        <v>1.86157</v>
      </c>
      <c r="EJ46">
        <v>1.86707</v>
      </c>
      <c r="EK46">
        <v>1.85837</v>
      </c>
      <c r="EL46">
        <v>1.86272</v>
      </c>
      <c r="EM46">
        <v>1.86326</v>
      </c>
      <c r="EN46">
        <v>1.8641</v>
      </c>
      <c r="EO46">
        <v>1.86005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3.136</v>
      </c>
      <c r="FD46">
        <v>0.3695</v>
      </c>
      <c r="FE46">
        <v>2.977493666902574</v>
      </c>
      <c r="FF46">
        <v>0.0006784385813721132</v>
      </c>
      <c r="FG46">
        <v>-9.114967239483524E-07</v>
      </c>
      <c r="FH46">
        <v>3.422039933275619E-10</v>
      </c>
      <c r="FI46">
        <v>-0.02638484270020364</v>
      </c>
      <c r="FJ46">
        <v>-0.01029449659765723</v>
      </c>
      <c r="FK46">
        <v>0.0009324137930095463</v>
      </c>
      <c r="FL46">
        <v>-3.199825925107234E-06</v>
      </c>
      <c r="FM46">
        <v>1</v>
      </c>
      <c r="FN46">
        <v>2092</v>
      </c>
      <c r="FO46">
        <v>0</v>
      </c>
      <c r="FP46">
        <v>27</v>
      </c>
      <c r="FQ46">
        <v>1</v>
      </c>
      <c r="FR46">
        <v>8</v>
      </c>
      <c r="FS46">
        <v>1.37695</v>
      </c>
      <c r="FT46">
        <v>2.39746</v>
      </c>
      <c r="FU46">
        <v>2.14966</v>
      </c>
      <c r="FV46">
        <v>2.71973</v>
      </c>
      <c r="FW46">
        <v>2.15088</v>
      </c>
      <c r="FX46">
        <v>2.40845</v>
      </c>
      <c r="FY46">
        <v>33.8283</v>
      </c>
      <c r="FZ46">
        <v>15.3929</v>
      </c>
      <c r="GA46">
        <v>19</v>
      </c>
      <c r="GB46">
        <v>624.23</v>
      </c>
      <c r="GC46">
        <v>707.199</v>
      </c>
      <c r="GD46">
        <v>29.9996</v>
      </c>
      <c r="GE46">
        <v>29.0636</v>
      </c>
      <c r="GF46">
        <v>30.0001</v>
      </c>
      <c r="GG46">
        <v>28.9887</v>
      </c>
      <c r="GH46">
        <v>28.9602</v>
      </c>
      <c r="GI46">
        <v>27.5775</v>
      </c>
      <c r="GJ46">
        <v>11.2292</v>
      </c>
      <c r="GK46">
        <v>100</v>
      </c>
      <c r="GL46">
        <v>30</v>
      </c>
      <c r="GM46">
        <v>420</v>
      </c>
      <c r="GN46">
        <v>27.7595</v>
      </c>
      <c r="GO46">
        <v>100.455</v>
      </c>
      <c r="GP46">
        <v>100.949</v>
      </c>
    </row>
    <row r="47" spans="1:198">
      <c r="A47">
        <v>29</v>
      </c>
      <c r="B47">
        <v>1656349374.1</v>
      </c>
      <c r="C47">
        <v>3622</v>
      </c>
      <c r="D47" t="s">
        <v>424</v>
      </c>
      <c r="E47" t="s">
        <v>425</v>
      </c>
      <c r="F47">
        <v>15</v>
      </c>
      <c r="G47">
        <v>1656349366.099999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1.7</v>
      </c>
      <c r="AO47">
        <v>0.5</v>
      </c>
      <c r="AP47" t="s">
        <v>334</v>
      </c>
      <c r="AQ47">
        <v>2</v>
      </c>
      <c r="AR47">
        <v>1656349366.099999</v>
      </c>
      <c r="AS47">
        <v>415.8562580645161</v>
      </c>
      <c r="AT47">
        <v>420.0032258064516</v>
      </c>
      <c r="AU47">
        <v>28.80566451612903</v>
      </c>
      <c r="AV47">
        <v>27.5516064516129</v>
      </c>
      <c r="AW47">
        <v>412.7982580645161</v>
      </c>
      <c r="AX47">
        <v>28.44412258064516</v>
      </c>
      <c r="AY47">
        <v>599.9970322580645</v>
      </c>
      <c r="AZ47">
        <v>85.65583870967743</v>
      </c>
      <c r="BA47">
        <v>0.1000228</v>
      </c>
      <c r="BB47">
        <v>29.32264838709678</v>
      </c>
      <c r="BC47">
        <v>29.53809032258064</v>
      </c>
      <c r="BD47">
        <v>999.9000000000003</v>
      </c>
      <c r="BE47">
        <v>0</v>
      </c>
      <c r="BF47">
        <v>0</v>
      </c>
      <c r="BG47">
        <v>9992.077419354839</v>
      </c>
      <c r="BH47">
        <v>126.8290322580645</v>
      </c>
      <c r="BI47">
        <v>81.40785161290326</v>
      </c>
      <c r="BJ47">
        <v>-4.06933</v>
      </c>
      <c r="BK47">
        <v>428.2704193548387</v>
      </c>
      <c r="BL47">
        <v>431.9028064516129</v>
      </c>
      <c r="BM47">
        <v>1.254061935483871</v>
      </c>
      <c r="BN47">
        <v>420.0032258064516</v>
      </c>
      <c r="BO47">
        <v>27.5516064516129</v>
      </c>
      <c r="BP47">
        <v>2.467373870967743</v>
      </c>
      <c r="BQ47">
        <v>2.359956129032258</v>
      </c>
      <c r="BR47">
        <v>20.8128741935484</v>
      </c>
      <c r="BS47">
        <v>20.09159032258064</v>
      </c>
      <c r="BT47">
        <v>400.0025161290324</v>
      </c>
      <c r="BU47">
        <v>0.6429991935483872</v>
      </c>
      <c r="BV47">
        <v>0.3570008064516129</v>
      </c>
      <c r="BW47">
        <v>29</v>
      </c>
      <c r="BX47">
        <v>6680.79806451613</v>
      </c>
      <c r="BY47">
        <v>1656349395.1</v>
      </c>
      <c r="BZ47" t="s">
        <v>426</v>
      </c>
      <c r="CA47">
        <v>1656349395.1</v>
      </c>
      <c r="CB47">
        <v>1656348815.5</v>
      </c>
      <c r="CC47">
        <v>33</v>
      </c>
      <c r="CD47">
        <v>-0.078</v>
      </c>
      <c r="CE47">
        <v>-0.014</v>
      </c>
      <c r="CF47">
        <v>3.058</v>
      </c>
      <c r="CG47">
        <v>0.327</v>
      </c>
      <c r="CH47">
        <v>420</v>
      </c>
      <c r="CI47">
        <v>29</v>
      </c>
      <c r="CJ47">
        <v>0.51</v>
      </c>
      <c r="CK47">
        <v>0.09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3.23159</v>
      </c>
      <c r="CX47">
        <v>2.78135</v>
      </c>
      <c r="CY47">
        <v>0.0822589</v>
      </c>
      <c r="CZ47">
        <v>0.08444790000000001</v>
      </c>
      <c r="DA47">
        <v>0.115294</v>
      </c>
      <c r="DB47">
        <v>0.114535</v>
      </c>
      <c r="DC47">
        <v>23194.2</v>
      </c>
      <c r="DD47">
        <v>22831.2</v>
      </c>
      <c r="DE47">
        <v>24303.5</v>
      </c>
      <c r="DF47">
        <v>22219.1</v>
      </c>
      <c r="DG47">
        <v>31767.8</v>
      </c>
      <c r="DH47">
        <v>25111.2</v>
      </c>
      <c r="DI47">
        <v>39725.1</v>
      </c>
      <c r="DJ47">
        <v>30782.2</v>
      </c>
      <c r="DK47">
        <v>2.1714</v>
      </c>
      <c r="DL47">
        <v>2.23657</v>
      </c>
      <c r="DM47">
        <v>0.0557415</v>
      </c>
      <c r="DN47">
        <v>0</v>
      </c>
      <c r="DO47">
        <v>28.6207</v>
      </c>
      <c r="DP47">
        <v>999.9</v>
      </c>
      <c r="DQ47">
        <v>67.2</v>
      </c>
      <c r="DR47">
        <v>28.7</v>
      </c>
      <c r="DS47">
        <v>31.0081</v>
      </c>
      <c r="DT47">
        <v>63.8635</v>
      </c>
      <c r="DU47">
        <v>12.9928</v>
      </c>
      <c r="DV47">
        <v>2</v>
      </c>
      <c r="DW47">
        <v>0.134718</v>
      </c>
      <c r="DX47">
        <v>-1.01053</v>
      </c>
      <c r="DY47">
        <v>20.3769</v>
      </c>
      <c r="DZ47">
        <v>5.22942</v>
      </c>
      <c r="EA47">
        <v>11.9399</v>
      </c>
      <c r="EB47">
        <v>4.97775</v>
      </c>
      <c r="EC47">
        <v>3.281</v>
      </c>
      <c r="ED47">
        <v>2653.2</v>
      </c>
      <c r="EE47">
        <v>9999</v>
      </c>
      <c r="EF47">
        <v>9999</v>
      </c>
      <c r="EG47">
        <v>123.1</v>
      </c>
      <c r="EH47">
        <v>4.97172</v>
      </c>
      <c r="EI47">
        <v>1.86156</v>
      </c>
      <c r="EJ47">
        <v>1.86705</v>
      </c>
      <c r="EK47">
        <v>1.85837</v>
      </c>
      <c r="EL47">
        <v>1.86268</v>
      </c>
      <c r="EM47">
        <v>1.86325</v>
      </c>
      <c r="EN47">
        <v>1.86405</v>
      </c>
      <c r="EO47">
        <v>1.86005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3.058</v>
      </c>
      <c r="FD47">
        <v>0.3611</v>
      </c>
      <c r="FE47">
        <v>2.986837290504556</v>
      </c>
      <c r="FF47">
        <v>0.0006784385813721132</v>
      </c>
      <c r="FG47">
        <v>-9.114967239483524E-07</v>
      </c>
      <c r="FH47">
        <v>3.422039933275619E-10</v>
      </c>
      <c r="FI47">
        <v>-0.02638484270020364</v>
      </c>
      <c r="FJ47">
        <v>-0.01029449659765723</v>
      </c>
      <c r="FK47">
        <v>0.0009324137930095463</v>
      </c>
      <c r="FL47">
        <v>-3.199825925107234E-06</v>
      </c>
      <c r="FM47">
        <v>1</v>
      </c>
      <c r="FN47">
        <v>2092</v>
      </c>
      <c r="FO47">
        <v>0</v>
      </c>
      <c r="FP47">
        <v>27</v>
      </c>
      <c r="FQ47">
        <v>1</v>
      </c>
      <c r="FR47">
        <v>9.300000000000001</v>
      </c>
      <c r="FS47">
        <v>1.37573</v>
      </c>
      <c r="FT47">
        <v>2.39502</v>
      </c>
      <c r="FU47">
        <v>2.14966</v>
      </c>
      <c r="FV47">
        <v>2.71973</v>
      </c>
      <c r="FW47">
        <v>2.15088</v>
      </c>
      <c r="FX47">
        <v>2.37915</v>
      </c>
      <c r="FY47">
        <v>33.8961</v>
      </c>
      <c r="FZ47">
        <v>15.3841</v>
      </c>
      <c r="GA47">
        <v>19</v>
      </c>
      <c r="GB47">
        <v>624.471</v>
      </c>
      <c r="GC47">
        <v>706.228</v>
      </c>
      <c r="GD47">
        <v>29.9997</v>
      </c>
      <c r="GE47">
        <v>29.0412</v>
      </c>
      <c r="GF47">
        <v>29.9999</v>
      </c>
      <c r="GG47">
        <v>28.9597</v>
      </c>
      <c r="GH47">
        <v>28.9291</v>
      </c>
      <c r="GI47">
        <v>27.5745</v>
      </c>
      <c r="GJ47">
        <v>12.5879</v>
      </c>
      <c r="GK47">
        <v>100</v>
      </c>
      <c r="GL47">
        <v>30</v>
      </c>
      <c r="GM47">
        <v>420</v>
      </c>
      <c r="GN47">
        <v>27.5515</v>
      </c>
      <c r="GO47">
        <v>100.46</v>
      </c>
      <c r="GP47">
        <v>100.952</v>
      </c>
    </row>
    <row r="48" spans="1:198">
      <c r="A48">
        <v>30</v>
      </c>
      <c r="B48">
        <v>1656349456.1</v>
      </c>
      <c r="C48">
        <v>3704</v>
      </c>
      <c r="D48" t="s">
        <v>427</v>
      </c>
      <c r="E48" t="s">
        <v>428</v>
      </c>
      <c r="F48">
        <v>15</v>
      </c>
      <c r="G48">
        <v>1656349448.099999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1.7</v>
      </c>
      <c r="AO48">
        <v>0.5</v>
      </c>
      <c r="AP48" t="s">
        <v>334</v>
      </c>
      <c r="AQ48">
        <v>2</v>
      </c>
      <c r="AR48">
        <v>1656349448.099999</v>
      </c>
      <c r="AS48">
        <v>417.2950967741935</v>
      </c>
      <c r="AT48">
        <v>420.0323870967742</v>
      </c>
      <c r="AU48">
        <v>28.51043548387097</v>
      </c>
      <c r="AV48">
        <v>27.33647096774193</v>
      </c>
      <c r="AW48">
        <v>414.1820967741935</v>
      </c>
      <c r="AX48">
        <v>28.21643548387097</v>
      </c>
      <c r="AY48">
        <v>599.9918064516129</v>
      </c>
      <c r="AZ48">
        <v>85.65246451612903</v>
      </c>
      <c r="BA48">
        <v>0.09998124838709675</v>
      </c>
      <c r="BB48">
        <v>29.18664838709677</v>
      </c>
      <c r="BC48">
        <v>29.30795483870967</v>
      </c>
      <c r="BD48">
        <v>999.9000000000003</v>
      </c>
      <c r="BE48">
        <v>0</v>
      </c>
      <c r="BF48">
        <v>0</v>
      </c>
      <c r="BG48">
        <v>10003.00838709677</v>
      </c>
      <c r="BH48">
        <v>63.88395483870967</v>
      </c>
      <c r="BI48">
        <v>81.33269032258065</v>
      </c>
      <c r="BJ48">
        <v>-2.792636129032258</v>
      </c>
      <c r="BK48">
        <v>429.5109354838709</v>
      </c>
      <c r="BL48">
        <v>431.8373225806451</v>
      </c>
      <c r="BM48">
        <v>1.233581935483871</v>
      </c>
      <c r="BN48">
        <v>420.0323870967742</v>
      </c>
      <c r="BO48">
        <v>27.33647096774193</v>
      </c>
      <c r="BP48">
        <v>2.447095161290322</v>
      </c>
      <c r="BQ48">
        <v>2.341436451612903</v>
      </c>
      <c r="BR48">
        <v>20.67882903225806</v>
      </c>
      <c r="BS48">
        <v>19.96431612903226</v>
      </c>
      <c r="BT48">
        <v>200.0022580645162</v>
      </c>
      <c r="BU48">
        <v>0.6429969032258066</v>
      </c>
      <c r="BV48">
        <v>0.3570030967741936</v>
      </c>
      <c r="BW48">
        <v>29</v>
      </c>
      <c r="BX48">
        <v>3340.413225806452</v>
      </c>
      <c r="BY48">
        <v>1656349486.1</v>
      </c>
      <c r="BZ48" t="s">
        <v>429</v>
      </c>
      <c r="CA48">
        <v>1656349486.1</v>
      </c>
      <c r="CB48">
        <v>1656349473.1</v>
      </c>
      <c r="CC48">
        <v>34</v>
      </c>
      <c r="CD48">
        <v>0.055</v>
      </c>
      <c r="CE48">
        <v>-0.018</v>
      </c>
      <c r="CF48">
        <v>3.113</v>
      </c>
      <c r="CG48">
        <v>0.294</v>
      </c>
      <c r="CH48">
        <v>420</v>
      </c>
      <c r="CI48">
        <v>27</v>
      </c>
      <c r="CJ48">
        <v>0.48</v>
      </c>
      <c r="CK48">
        <v>0.07000000000000001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3.23149</v>
      </c>
      <c r="CX48">
        <v>2.78128</v>
      </c>
      <c r="CY48">
        <v>0.0824717</v>
      </c>
      <c r="CZ48">
        <v>0.0844578</v>
      </c>
      <c r="DA48">
        <v>0.114539</v>
      </c>
      <c r="DB48">
        <v>0.113765</v>
      </c>
      <c r="DC48">
        <v>23191</v>
      </c>
      <c r="DD48">
        <v>22832.5</v>
      </c>
      <c r="DE48">
        <v>24305.6</v>
      </c>
      <c r="DF48">
        <v>22220.4</v>
      </c>
      <c r="DG48">
        <v>31797.7</v>
      </c>
      <c r="DH48">
        <v>25134.1</v>
      </c>
      <c r="DI48">
        <v>39728.4</v>
      </c>
      <c r="DJ48">
        <v>30783.5</v>
      </c>
      <c r="DK48">
        <v>2.17175</v>
      </c>
      <c r="DL48">
        <v>2.23675</v>
      </c>
      <c r="DM48">
        <v>0.0535063</v>
      </c>
      <c r="DN48">
        <v>0</v>
      </c>
      <c r="DO48">
        <v>28.4382</v>
      </c>
      <c r="DP48">
        <v>999.9</v>
      </c>
      <c r="DQ48">
        <v>67</v>
      </c>
      <c r="DR48">
        <v>28.7</v>
      </c>
      <c r="DS48">
        <v>30.9156</v>
      </c>
      <c r="DT48">
        <v>63.7035</v>
      </c>
      <c r="DU48">
        <v>13.0569</v>
      </c>
      <c r="DV48">
        <v>2</v>
      </c>
      <c r="DW48">
        <v>0.131118</v>
      </c>
      <c r="DX48">
        <v>-1.06307</v>
      </c>
      <c r="DY48">
        <v>20.3787</v>
      </c>
      <c r="DZ48">
        <v>5.22927</v>
      </c>
      <c r="EA48">
        <v>11.9394</v>
      </c>
      <c r="EB48">
        <v>4.97775</v>
      </c>
      <c r="EC48">
        <v>3.281</v>
      </c>
      <c r="ED48">
        <v>2655.4</v>
      </c>
      <c r="EE48">
        <v>9999</v>
      </c>
      <c r="EF48">
        <v>9999</v>
      </c>
      <c r="EG48">
        <v>123.1</v>
      </c>
      <c r="EH48">
        <v>4.97171</v>
      </c>
      <c r="EI48">
        <v>1.86157</v>
      </c>
      <c r="EJ48">
        <v>1.86706</v>
      </c>
      <c r="EK48">
        <v>1.85837</v>
      </c>
      <c r="EL48">
        <v>1.8627</v>
      </c>
      <c r="EM48">
        <v>1.86326</v>
      </c>
      <c r="EN48">
        <v>1.86405</v>
      </c>
      <c r="EO48">
        <v>1.86006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3.113</v>
      </c>
      <c r="FD48">
        <v>0.294</v>
      </c>
      <c r="FE48">
        <v>2.908638685589483</v>
      </c>
      <c r="FF48">
        <v>0.0006784385813721132</v>
      </c>
      <c r="FG48">
        <v>-9.114967239483524E-07</v>
      </c>
      <c r="FH48">
        <v>3.422039933275619E-10</v>
      </c>
      <c r="FI48">
        <v>-0.02638484270020364</v>
      </c>
      <c r="FJ48">
        <v>-0.01029449659765723</v>
      </c>
      <c r="FK48">
        <v>0.0009324137930095463</v>
      </c>
      <c r="FL48">
        <v>-3.199825925107234E-06</v>
      </c>
      <c r="FM48">
        <v>1</v>
      </c>
      <c r="FN48">
        <v>2092</v>
      </c>
      <c r="FO48">
        <v>0</v>
      </c>
      <c r="FP48">
        <v>27</v>
      </c>
      <c r="FQ48">
        <v>1</v>
      </c>
      <c r="FR48">
        <v>10.7</v>
      </c>
      <c r="FS48">
        <v>1.37573</v>
      </c>
      <c r="FT48">
        <v>2.39624</v>
      </c>
      <c r="FU48">
        <v>2.14966</v>
      </c>
      <c r="FV48">
        <v>2.71851</v>
      </c>
      <c r="FW48">
        <v>2.15088</v>
      </c>
      <c r="FX48">
        <v>2.35229</v>
      </c>
      <c r="FY48">
        <v>33.9187</v>
      </c>
      <c r="FZ48">
        <v>15.3754</v>
      </c>
      <c r="GA48">
        <v>19</v>
      </c>
      <c r="GB48">
        <v>624.282</v>
      </c>
      <c r="GC48">
        <v>705.836</v>
      </c>
      <c r="GD48">
        <v>29.9998</v>
      </c>
      <c r="GE48">
        <v>28.9979</v>
      </c>
      <c r="GF48">
        <v>29.9999</v>
      </c>
      <c r="GG48">
        <v>28.9176</v>
      </c>
      <c r="GH48">
        <v>28.886</v>
      </c>
      <c r="GI48">
        <v>27.5724</v>
      </c>
      <c r="GJ48">
        <v>13.8506</v>
      </c>
      <c r="GK48">
        <v>100</v>
      </c>
      <c r="GL48">
        <v>30</v>
      </c>
      <c r="GM48">
        <v>420</v>
      </c>
      <c r="GN48">
        <v>27.2943</v>
      </c>
      <c r="GO48">
        <v>100.469</v>
      </c>
      <c r="GP48">
        <v>100.958</v>
      </c>
    </row>
    <row r="49" spans="1:198">
      <c r="A49">
        <v>31</v>
      </c>
      <c r="B49">
        <v>1656349547.1</v>
      </c>
      <c r="C49">
        <v>3795</v>
      </c>
      <c r="D49" t="s">
        <v>430</v>
      </c>
      <c r="E49" t="s">
        <v>431</v>
      </c>
      <c r="F49">
        <v>15</v>
      </c>
      <c r="G49">
        <v>1656349539.099999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1.7</v>
      </c>
      <c r="AO49">
        <v>0.5</v>
      </c>
      <c r="AP49" t="s">
        <v>334</v>
      </c>
      <c r="AQ49">
        <v>2</v>
      </c>
      <c r="AR49">
        <v>1656349539.099999</v>
      </c>
      <c r="AS49">
        <v>418.4379677419356</v>
      </c>
      <c r="AT49">
        <v>419.9912580645161</v>
      </c>
      <c r="AU49">
        <v>28.40703548387096</v>
      </c>
      <c r="AV49">
        <v>27.3308129032258</v>
      </c>
      <c r="AW49">
        <v>415.3199677419356</v>
      </c>
      <c r="AX49">
        <v>28.07644516129032</v>
      </c>
      <c r="AY49">
        <v>600.0126774193549</v>
      </c>
      <c r="AZ49">
        <v>85.6505064516129</v>
      </c>
      <c r="BA49">
        <v>0.1000242612903226</v>
      </c>
      <c r="BB49">
        <v>29.12056451612903</v>
      </c>
      <c r="BC49">
        <v>29.20011612903226</v>
      </c>
      <c r="BD49">
        <v>999.9000000000003</v>
      </c>
      <c r="BE49">
        <v>0</v>
      </c>
      <c r="BF49">
        <v>0</v>
      </c>
      <c r="BG49">
        <v>10003.57290322581</v>
      </c>
      <c r="BH49">
        <v>31.87072903225807</v>
      </c>
      <c r="BI49">
        <v>80.36189999999999</v>
      </c>
      <c r="BJ49">
        <v>-1.558701935483871</v>
      </c>
      <c r="BK49">
        <v>430.6666129032257</v>
      </c>
      <c r="BL49">
        <v>431.7925161290322</v>
      </c>
      <c r="BM49">
        <v>1.076223870967742</v>
      </c>
      <c r="BN49">
        <v>419.9912580645161</v>
      </c>
      <c r="BO49">
        <v>27.3308129032258</v>
      </c>
      <c r="BP49">
        <v>2.433077096774194</v>
      </c>
      <c r="BQ49">
        <v>2.340897419354838</v>
      </c>
      <c r="BR49">
        <v>20.58561290322581</v>
      </c>
      <c r="BS49">
        <v>19.96062258064516</v>
      </c>
      <c r="BT49">
        <v>100.0001516129033</v>
      </c>
      <c r="BU49">
        <v>0.6430236451612903</v>
      </c>
      <c r="BV49">
        <v>0.3569764193548388</v>
      </c>
      <c r="BW49">
        <v>28.87768387096774</v>
      </c>
      <c r="BX49">
        <v>1670.212903225806</v>
      </c>
      <c r="BY49">
        <v>1656349563.1</v>
      </c>
      <c r="BZ49" t="s">
        <v>432</v>
      </c>
      <c r="CA49">
        <v>1656349563.1</v>
      </c>
      <c r="CB49">
        <v>1656349473.1</v>
      </c>
      <c r="CC49">
        <v>35</v>
      </c>
      <c r="CD49">
        <v>0.005</v>
      </c>
      <c r="CE49">
        <v>-0.018</v>
      </c>
      <c r="CF49">
        <v>3.118</v>
      </c>
      <c r="CG49">
        <v>0.294</v>
      </c>
      <c r="CH49">
        <v>420</v>
      </c>
      <c r="CI49">
        <v>27</v>
      </c>
      <c r="CJ49">
        <v>0.4</v>
      </c>
      <c r="CK49">
        <v>0.07000000000000001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3.23158</v>
      </c>
      <c r="CX49">
        <v>2.78127</v>
      </c>
      <c r="CY49">
        <v>0.0826438</v>
      </c>
      <c r="CZ49">
        <v>0.08446720000000001</v>
      </c>
      <c r="DA49">
        <v>0.114301</v>
      </c>
      <c r="DB49">
        <v>0.113918</v>
      </c>
      <c r="DC49">
        <v>23189.5</v>
      </c>
      <c r="DD49">
        <v>22833.1</v>
      </c>
      <c r="DE49">
        <v>24308.4</v>
      </c>
      <c r="DF49">
        <v>22221.1</v>
      </c>
      <c r="DG49">
        <v>31809.5</v>
      </c>
      <c r="DH49">
        <v>25130.1</v>
      </c>
      <c r="DI49">
        <v>39732.5</v>
      </c>
      <c r="DJ49">
        <v>30784.1</v>
      </c>
      <c r="DK49">
        <v>2.17228</v>
      </c>
      <c r="DL49">
        <v>2.237</v>
      </c>
      <c r="DM49">
        <v>0.0539795</v>
      </c>
      <c r="DN49">
        <v>0</v>
      </c>
      <c r="DO49">
        <v>28.3082</v>
      </c>
      <c r="DP49">
        <v>999.9</v>
      </c>
      <c r="DQ49">
        <v>66.90000000000001</v>
      </c>
      <c r="DR49">
        <v>28.8</v>
      </c>
      <c r="DS49">
        <v>31.0537</v>
      </c>
      <c r="DT49">
        <v>63.8436</v>
      </c>
      <c r="DU49">
        <v>13.0128</v>
      </c>
      <c r="DV49">
        <v>2</v>
      </c>
      <c r="DW49">
        <v>0.126791</v>
      </c>
      <c r="DX49">
        <v>-1.0704</v>
      </c>
      <c r="DY49">
        <v>20.38</v>
      </c>
      <c r="DZ49">
        <v>5.22972</v>
      </c>
      <c r="EA49">
        <v>11.9397</v>
      </c>
      <c r="EB49">
        <v>4.9777</v>
      </c>
      <c r="EC49">
        <v>3.281</v>
      </c>
      <c r="ED49">
        <v>2657.5</v>
      </c>
      <c r="EE49">
        <v>9999</v>
      </c>
      <c r="EF49">
        <v>9999</v>
      </c>
      <c r="EG49">
        <v>123.2</v>
      </c>
      <c r="EH49">
        <v>4.97173</v>
      </c>
      <c r="EI49">
        <v>1.86157</v>
      </c>
      <c r="EJ49">
        <v>1.86707</v>
      </c>
      <c r="EK49">
        <v>1.85837</v>
      </c>
      <c r="EL49">
        <v>1.86271</v>
      </c>
      <c r="EM49">
        <v>1.86325</v>
      </c>
      <c r="EN49">
        <v>1.86403</v>
      </c>
      <c r="EO49">
        <v>1.86005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3.118</v>
      </c>
      <c r="FD49">
        <v>0.3303</v>
      </c>
      <c r="FE49">
        <v>2.963535270893305</v>
      </c>
      <c r="FF49">
        <v>0.0006784385813721132</v>
      </c>
      <c r="FG49">
        <v>-9.114967239483524E-07</v>
      </c>
      <c r="FH49">
        <v>3.422039933275619E-10</v>
      </c>
      <c r="FI49">
        <v>-0.04456069249286782</v>
      </c>
      <c r="FJ49">
        <v>-0.01029449659765723</v>
      </c>
      <c r="FK49">
        <v>0.0009324137930095463</v>
      </c>
      <c r="FL49">
        <v>-3.199825925107234E-06</v>
      </c>
      <c r="FM49">
        <v>1</v>
      </c>
      <c r="FN49">
        <v>2092</v>
      </c>
      <c r="FO49">
        <v>0</v>
      </c>
      <c r="FP49">
        <v>27</v>
      </c>
      <c r="FQ49">
        <v>1</v>
      </c>
      <c r="FR49">
        <v>1.2</v>
      </c>
      <c r="FS49">
        <v>1.37695</v>
      </c>
      <c r="FT49">
        <v>2.39746</v>
      </c>
      <c r="FU49">
        <v>2.14966</v>
      </c>
      <c r="FV49">
        <v>2.71851</v>
      </c>
      <c r="FW49">
        <v>2.15088</v>
      </c>
      <c r="FX49">
        <v>2.39258</v>
      </c>
      <c r="FY49">
        <v>33.9639</v>
      </c>
      <c r="FZ49">
        <v>15.3754</v>
      </c>
      <c r="GA49">
        <v>19</v>
      </c>
      <c r="GB49">
        <v>624.155</v>
      </c>
      <c r="GC49">
        <v>705.482</v>
      </c>
      <c r="GD49">
        <v>30</v>
      </c>
      <c r="GE49">
        <v>28.942</v>
      </c>
      <c r="GF49">
        <v>29.9999</v>
      </c>
      <c r="GG49">
        <v>28.8687</v>
      </c>
      <c r="GH49">
        <v>28.8405</v>
      </c>
      <c r="GI49">
        <v>27.5759</v>
      </c>
      <c r="GJ49">
        <v>13.7074</v>
      </c>
      <c r="GK49">
        <v>100</v>
      </c>
      <c r="GL49">
        <v>30</v>
      </c>
      <c r="GM49">
        <v>420</v>
      </c>
      <c r="GN49">
        <v>27.3013</v>
      </c>
      <c r="GO49">
        <v>100.48</v>
      </c>
      <c r="GP49">
        <v>100.96</v>
      </c>
    </row>
    <row r="50" spans="1:198">
      <c r="A50">
        <v>32</v>
      </c>
      <c r="B50">
        <v>1656349624.1</v>
      </c>
      <c r="C50">
        <v>3872</v>
      </c>
      <c r="D50" t="s">
        <v>433</v>
      </c>
      <c r="E50" t="s">
        <v>434</v>
      </c>
      <c r="F50">
        <v>15</v>
      </c>
      <c r="G50">
        <v>1656349616.099999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1.7</v>
      </c>
      <c r="AO50">
        <v>0.5</v>
      </c>
      <c r="AP50" t="s">
        <v>334</v>
      </c>
      <c r="AQ50">
        <v>2</v>
      </c>
      <c r="AR50">
        <v>1656349616.099999</v>
      </c>
      <c r="AS50">
        <v>419.1368709677419</v>
      </c>
      <c r="AT50">
        <v>419.9844838709677</v>
      </c>
      <c r="AU50">
        <v>28.26383870967742</v>
      </c>
      <c r="AV50">
        <v>27.33833548387097</v>
      </c>
      <c r="AW50">
        <v>416.0588709677419</v>
      </c>
      <c r="AX50">
        <v>27.96283870967742</v>
      </c>
      <c r="AY50">
        <v>599.9981290322581</v>
      </c>
      <c r="AZ50">
        <v>85.65165483870969</v>
      </c>
      <c r="BA50">
        <v>0.09996941935483873</v>
      </c>
      <c r="BB50">
        <v>29.06722580645161</v>
      </c>
      <c r="BC50">
        <v>29.14078387096774</v>
      </c>
      <c r="BD50">
        <v>999.9000000000003</v>
      </c>
      <c r="BE50">
        <v>0</v>
      </c>
      <c r="BF50">
        <v>0</v>
      </c>
      <c r="BG50">
        <v>10001.73387096774</v>
      </c>
      <c r="BH50">
        <v>15.68166129032258</v>
      </c>
      <c r="BI50">
        <v>67.76791612903226</v>
      </c>
      <c r="BJ50">
        <v>-0.8077166451612903</v>
      </c>
      <c r="BK50">
        <v>431.3803548387098</v>
      </c>
      <c r="BL50">
        <v>431.7889677419355</v>
      </c>
      <c r="BM50">
        <v>0.9511848387096772</v>
      </c>
      <c r="BN50">
        <v>419.9844838709677</v>
      </c>
      <c r="BO50">
        <v>27.33833548387097</v>
      </c>
      <c r="BP50">
        <v>2.423043548387097</v>
      </c>
      <c r="BQ50">
        <v>2.341573225806452</v>
      </c>
      <c r="BR50">
        <v>20.51861290322582</v>
      </c>
      <c r="BS50">
        <v>19.96529032258065</v>
      </c>
      <c r="BT50">
        <v>49.99870322580644</v>
      </c>
      <c r="BU50">
        <v>0.6429126774193547</v>
      </c>
      <c r="BV50">
        <v>0.3570872903225807</v>
      </c>
      <c r="BW50">
        <v>28</v>
      </c>
      <c r="BX50">
        <v>835.0335806451614</v>
      </c>
      <c r="BY50">
        <v>1656349649.1</v>
      </c>
      <c r="BZ50" t="s">
        <v>435</v>
      </c>
      <c r="CA50">
        <v>1656349640.1</v>
      </c>
      <c r="CB50">
        <v>1656349649.1</v>
      </c>
      <c r="CC50">
        <v>36</v>
      </c>
      <c r="CD50">
        <v>-0.04</v>
      </c>
      <c r="CE50">
        <v>0.005</v>
      </c>
      <c r="CF50">
        <v>3.078</v>
      </c>
      <c r="CG50">
        <v>0.301</v>
      </c>
      <c r="CH50">
        <v>420</v>
      </c>
      <c r="CI50">
        <v>27</v>
      </c>
      <c r="CJ50">
        <v>0.61</v>
      </c>
      <c r="CK50">
        <v>0.11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3.23156</v>
      </c>
      <c r="CX50">
        <v>2.78127</v>
      </c>
      <c r="CY50">
        <v>0.0827727</v>
      </c>
      <c r="CZ50">
        <v>0.08447250000000001</v>
      </c>
      <c r="DA50">
        <v>0.11399</v>
      </c>
      <c r="DB50">
        <v>0.113956</v>
      </c>
      <c r="DC50">
        <v>23186.1</v>
      </c>
      <c r="DD50">
        <v>22833</v>
      </c>
      <c r="DE50">
        <v>24308.2</v>
      </c>
      <c r="DF50">
        <v>22221</v>
      </c>
      <c r="DG50">
        <v>31820.3</v>
      </c>
      <c r="DH50">
        <v>25128.7</v>
      </c>
      <c r="DI50">
        <v>39732</v>
      </c>
      <c r="DJ50">
        <v>30783.8</v>
      </c>
      <c r="DK50">
        <v>2.17235</v>
      </c>
      <c r="DL50">
        <v>2.23705</v>
      </c>
      <c r="DM50">
        <v>0.0557862</v>
      </c>
      <c r="DN50">
        <v>0</v>
      </c>
      <c r="DO50">
        <v>28.2246</v>
      </c>
      <c r="DP50">
        <v>999.9</v>
      </c>
      <c r="DQ50">
        <v>66.8</v>
      </c>
      <c r="DR50">
        <v>28.9</v>
      </c>
      <c r="DS50">
        <v>31.185</v>
      </c>
      <c r="DT50">
        <v>63.5236</v>
      </c>
      <c r="DU50">
        <v>13.133</v>
      </c>
      <c r="DV50">
        <v>2</v>
      </c>
      <c r="DW50">
        <v>0.125831</v>
      </c>
      <c r="DX50">
        <v>-1.06702</v>
      </c>
      <c r="DY50">
        <v>20.3808</v>
      </c>
      <c r="DZ50">
        <v>5.22987</v>
      </c>
      <c r="EA50">
        <v>11.9396</v>
      </c>
      <c r="EB50">
        <v>4.97755</v>
      </c>
      <c r="EC50">
        <v>3.281</v>
      </c>
      <c r="ED50">
        <v>2659.9</v>
      </c>
      <c r="EE50">
        <v>9999</v>
      </c>
      <c r="EF50">
        <v>9999</v>
      </c>
      <c r="EG50">
        <v>123.2</v>
      </c>
      <c r="EH50">
        <v>4.97171</v>
      </c>
      <c r="EI50">
        <v>1.86157</v>
      </c>
      <c r="EJ50">
        <v>1.86707</v>
      </c>
      <c r="EK50">
        <v>1.85837</v>
      </c>
      <c r="EL50">
        <v>1.86271</v>
      </c>
      <c r="EM50">
        <v>1.86325</v>
      </c>
      <c r="EN50">
        <v>1.86404</v>
      </c>
      <c r="EO50">
        <v>1.86005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3.078</v>
      </c>
      <c r="FD50">
        <v>0.301</v>
      </c>
      <c r="FE50">
        <v>2.968842523106713</v>
      </c>
      <c r="FF50">
        <v>0.0006784385813721132</v>
      </c>
      <c r="FG50">
        <v>-9.114967239483524E-07</v>
      </c>
      <c r="FH50">
        <v>3.422039933275619E-10</v>
      </c>
      <c r="FI50">
        <v>-0.04456069249286782</v>
      </c>
      <c r="FJ50">
        <v>-0.01029449659765723</v>
      </c>
      <c r="FK50">
        <v>0.0009324137930095463</v>
      </c>
      <c r="FL50">
        <v>-3.199825925107234E-06</v>
      </c>
      <c r="FM50">
        <v>1</v>
      </c>
      <c r="FN50">
        <v>2092</v>
      </c>
      <c r="FO50">
        <v>0</v>
      </c>
      <c r="FP50">
        <v>27</v>
      </c>
      <c r="FQ50">
        <v>1</v>
      </c>
      <c r="FR50">
        <v>2.5</v>
      </c>
      <c r="FS50">
        <v>1.37695</v>
      </c>
      <c r="FT50">
        <v>2.39746</v>
      </c>
      <c r="FU50">
        <v>2.14966</v>
      </c>
      <c r="FV50">
        <v>2.71851</v>
      </c>
      <c r="FW50">
        <v>2.15088</v>
      </c>
      <c r="FX50">
        <v>2.37061</v>
      </c>
      <c r="FY50">
        <v>33.9413</v>
      </c>
      <c r="FZ50">
        <v>15.3754</v>
      </c>
      <c r="GA50">
        <v>19</v>
      </c>
      <c r="GB50">
        <v>623.956</v>
      </c>
      <c r="GC50">
        <v>705.231</v>
      </c>
      <c r="GD50">
        <v>29.9998</v>
      </c>
      <c r="GE50">
        <v>28.9196</v>
      </c>
      <c r="GF50">
        <v>30</v>
      </c>
      <c r="GG50">
        <v>28.8451</v>
      </c>
      <c r="GH50">
        <v>28.8175</v>
      </c>
      <c r="GI50">
        <v>27.5784</v>
      </c>
      <c r="GJ50">
        <v>13.8058</v>
      </c>
      <c r="GK50">
        <v>100</v>
      </c>
      <c r="GL50">
        <v>30</v>
      </c>
      <c r="GM50">
        <v>420</v>
      </c>
      <c r="GN50">
        <v>27.283</v>
      </c>
      <c r="GO50">
        <v>100.478</v>
      </c>
      <c r="GP50">
        <v>100.959</v>
      </c>
    </row>
    <row r="51" spans="1:198">
      <c r="A51">
        <v>33</v>
      </c>
      <c r="B51">
        <v>1656349710.1</v>
      </c>
      <c r="C51">
        <v>3958</v>
      </c>
      <c r="D51" t="s">
        <v>436</v>
      </c>
      <c r="E51" t="s">
        <v>437</v>
      </c>
      <c r="F51">
        <v>15</v>
      </c>
      <c r="G51">
        <v>1656349702.099999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1.7</v>
      </c>
      <c r="AO51">
        <v>0.5</v>
      </c>
      <c r="AP51" t="s">
        <v>334</v>
      </c>
      <c r="AQ51">
        <v>2</v>
      </c>
      <c r="AR51">
        <v>1656349702.099999</v>
      </c>
      <c r="AS51">
        <v>420.0912258064516</v>
      </c>
      <c r="AT51">
        <v>420.0216774193548</v>
      </c>
      <c r="AU51">
        <v>28.13064516129032</v>
      </c>
      <c r="AV51">
        <v>27.38308387096774</v>
      </c>
      <c r="AW51">
        <v>416.9902258064516</v>
      </c>
      <c r="AX51">
        <v>27.83264516129032</v>
      </c>
      <c r="AY51">
        <v>599.986935483871</v>
      </c>
      <c r="AZ51">
        <v>85.64963225806453</v>
      </c>
      <c r="BA51">
        <v>0.0999988741935484</v>
      </c>
      <c r="BB51">
        <v>29.02517096774194</v>
      </c>
      <c r="BC51">
        <v>29.08621935483871</v>
      </c>
      <c r="BD51">
        <v>999.9000000000003</v>
      </c>
      <c r="BE51">
        <v>0</v>
      </c>
      <c r="BF51">
        <v>0</v>
      </c>
      <c r="BG51">
        <v>9997.219677419354</v>
      </c>
      <c r="BH51">
        <v>-0.5364965161290322</v>
      </c>
      <c r="BI51">
        <v>67.50547096774193</v>
      </c>
      <c r="BJ51">
        <v>0.04667024064516129</v>
      </c>
      <c r="BK51">
        <v>432.2400322580645</v>
      </c>
      <c r="BL51">
        <v>431.847064516129</v>
      </c>
      <c r="BM51">
        <v>0.7763971935483871</v>
      </c>
      <c r="BN51">
        <v>420.0216774193548</v>
      </c>
      <c r="BO51">
        <v>27.38308387096774</v>
      </c>
      <c r="BP51">
        <v>2.41185</v>
      </c>
      <c r="BQ51">
        <v>2.345352258064517</v>
      </c>
      <c r="BR51">
        <v>20.44354838709677</v>
      </c>
      <c r="BS51">
        <v>19.99131935483871</v>
      </c>
      <c r="BT51">
        <v>0</v>
      </c>
      <c r="BU51">
        <v>0</v>
      </c>
      <c r="BV51">
        <v>0</v>
      </c>
      <c r="BW51">
        <v>28</v>
      </c>
      <c r="BX51">
        <v>1</v>
      </c>
      <c r="BY51">
        <v>1656349727.1</v>
      </c>
      <c r="BZ51" t="s">
        <v>438</v>
      </c>
      <c r="CA51">
        <v>1656349727.1</v>
      </c>
      <c r="CB51">
        <v>1656349727.1</v>
      </c>
      <c r="CC51">
        <v>37</v>
      </c>
      <c r="CD51">
        <v>0.023</v>
      </c>
      <c r="CE51">
        <v>-0.004</v>
      </c>
      <c r="CF51">
        <v>3.101</v>
      </c>
      <c r="CG51">
        <v>0.298</v>
      </c>
      <c r="CH51">
        <v>420</v>
      </c>
      <c r="CI51">
        <v>27</v>
      </c>
      <c r="CJ51">
        <v>0.86</v>
      </c>
      <c r="CK51">
        <v>0.09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3.23146</v>
      </c>
      <c r="CX51">
        <v>2.78136</v>
      </c>
      <c r="CY51">
        <v>0.082912</v>
      </c>
      <c r="CZ51">
        <v>0.08447250000000001</v>
      </c>
      <c r="DA51">
        <v>0.113607</v>
      </c>
      <c r="DB51">
        <v>0.114079</v>
      </c>
      <c r="DC51">
        <v>23183</v>
      </c>
      <c r="DD51">
        <v>22832.8</v>
      </c>
      <c r="DE51">
        <v>24308.6</v>
      </c>
      <c r="DF51">
        <v>22220.8</v>
      </c>
      <c r="DG51">
        <v>31834.7</v>
      </c>
      <c r="DH51">
        <v>25125</v>
      </c>
      <c r="DI51">
        <v>39732.7</v>
      </c>
      <c r="DJ51">
        <v>30783.5</v>
      </c>
      <c r="DK51">
        <v>2.1723</v>
      </c>
      <c r="DL51">
        <v>2.23635</v>
      </c>
      <c r="DM51">
        <v>0.056345</v>
      </c>
      <c r="DN51">
        <v>0</v>
      </c>
      <c r="DO51">
        <v>28.1674</v>
      </c>
      <c r="DP51">
        <v>999.9</v>
      </c>
      <c r="DQ51">
        <v>66.7</v>
      </c>
      <c r="DR51">
        <v>28.9</v>
      </c>
      <c r="DS51">
        <v>31.1395</v>
      </c>
      <c r="DT51">
        <v>63.7136</v>
      </c>
      <c r="DU51">
        <v>13.1811</v>
      </c>
      <c r="DV51">
        <v>2</v>
      </c>
      <c r="DW51">
        <v>0.125816</v>
      </c>
      <c r="DX51">
        <v>-1.06026</v>
      </c>
      <c r="DY51">
        <v>20.3822</v>
      </c>
      <c r="DZ51">
        <v>5.22987</v>
      </c>
      <c r="EA51">
        <v>11.9409</v>
      </c>
      <c r="EB51">
        <v>4.97765</v>
      </c>
      <c r="EC51">
        <v>3.281</v>
      </c>
      <c r="ED51">
        <v>2662</v>
      </c>
      <c r="EE51">
        <v>9999</v>
      </c>
      <c r="EF51">
        <v>9999</v>
      </c>
      <c r="EG51">
        <v>123.2</v>
      </c>
      <c r="EH51">
        <v>4.97171</v>
      </c>
      <c r="EI51">
        <v>1.86157</v>
      </c>
      <c r="EJ51">
        <v>1.86707</v>
      </c>
      <c r="EK51">
        <v>1.85837</v>
      </c>
      <c r="EL51">
        <v>1.86269</v>
      </c>
      <c r="EM51">
        <v>1.86325</v>
      </c>
      <c r="EN51">
        <v>1.86406</v>
      </c>
      <c r="EO51">
        <v>1.86006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3.101</v>
      </c>
      <c r="FD51">
        <v>0.298</v>
      </c>
      <c r="FE51">
        <v>2.928884621994709</v>
      </c>
      <c r="FF51">
        <v>0.0006784385813721132</v>
      </c>
      <c r="FG51">
        <v>-9.114967239483524E-07</v>
      </c>
      <c r="FH51">
        <v>3.422039933275619E-10</v>
      </c>
      <c r="FI51">
        <v>-0.03994178683427724</v>
      </c>
      <c r="FJ51">
        <v>-0.01029449659765723</v>
      </c>
      <c r="FK51">
        <v>0.0009324137930095463</v>
      </c>
      <c r="FL51">
        <v>-3.199825925107234E-06</v>
      </c>
      <c r="FM51">
        <v>1</v>
      </c>
      <c r="FN51">
        <v>2092</v>
      </c>
      <c r="FO51">
        <v>0</v>
      </c>
      <c r="FP51">
        <v>27</v>
      </c>
      <c r="FQ51">
        <v>1.2</v>
      </c>
      <c r="FR51">
        <v>1</v>
      </c>
      <c r="FS51">
        <v>1.37695</v>
      </c>
      <c r="FT51">
        <v>2.39624</v>
      </c>
      <c r="FU51">
        <v>2.14966</v>
      </c>
      <c r="FV51">
        <v>2.71851</v>
      </c>
      <c r="FW51">
        <v>2.15088</v>
      </c>
      <c r="FX51">
        <v>2.39746</v>
      </c>
      <c r="FY51">
        <v>34.0545</v>
      </c>
      <c r="FZ51">
        <v>15.3666</v>
      </c>
      <c r="GA51">
        <v>19</v>
      </c>
      <c r="GB51">
        <v>623.811</v>
      </c>
      <c r="GC51">
        <v>704.497</v>
      </c>
      <c r="GD51">
        <v>30.0001</v>
      </c>
      <c r="GE51">
        <v>28.9171</v>
      </c>
      <c r="GF51">
        <v>30.0002</v>
      </c>
      <c r="GG51">
        <v>28.8352</v>
      </c>
      <c r="GH51">
        <v>28.8101</v>
      </c>
      <c r="GI51">
        <v>27.5813</v>
      </c>
      <c r="GJ51">
        <v>13.8208</v>
      </c>
      <c r="GK51">
        <v>100</v>
      </c>
      <c r="GL51">
        <v>30</v>
      </c>
      <c r="GM51">
        <v>420</v>
      </c>
      <c r="GN51">
        <v>27.4337</v>
      </c>
      <c r="GO51">
        <v>100.48</v>
      </c>
      <c r="GP51">
        <v>100.958</v>
      </c>
    </row>
    <row r="52" spans="1:198">
      <c r="A52">
        <v>34</v>
      </c>
      <c r="B52">
        <v>1656350304.6</v>
      </c>
      <c r="C52">
        <v>4552.5</v>
      </c>
      <c r="D52" t="s">
        <v>441</v>
      </c>
      <c r="E52" t="s">
        <v>442</v>
      </c>
      <c r="F52">
        <v>15</v>
      </c>
      <c r="G52">
        <v>1656350296.849999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2.7</v>
      </c>
      <c r="AO52">
        <v>0.5</v>
      </c>
      <c r="AP52" t="s">
        <v>334</v>
      </c>
      <c r="AQ52">
        <v>2</v>
      </c>
      <c r="AR52">
        <v>1656350296.849999</v>
      </c>
      <c r="AS52">
        <v>416.3991333333333</v>
      </c>
      <c r="AT52">
        <v>420.0129666666666</v>
      </c>
      <c r="AU52">
        <v>28.47661999999999</v>
      </c>
      <c r="AV52">
        <v>27.67138333333333</v>
      </c>
      <c r="AW52">
        <v>413.4461333333333</v>
      </c>
      <c r="AX52">
        <v>28.17261999999999</v>
      </c>
      <c r="AY52">
        <v>600.0063666666667</v>
      </c>
      <c r="AZ52">
        <v>85.63906</v>
      </c>
      <c r="BA52">
        <v>0.10001032</v>
      </c>
      <c r="BB52">
        <v>29.26272666666667</v>
      </c>
      <c r="BC52">
        <v>31.23626333333334</v>
      </c>
      <c r="BD52">
        <v>999.9000000000002</v>
      </c>
      <c r="BE52">
        <v>0</v>
      </c>
      <c r="BF52">
        <v>0</v>
      </c>
      <c r="BG52">
        <v>9999.627333333334</v>
      </c>
      <c r="BH52">
        <v>762.7361333333333</v>
      </c>
      <c r="BI52">
        <v>85.30304666666667</v>
      </c>
      <c r="BJ52">
        <v>-3.46594</v>
      </c>
      <c r="BK52">
        <v>428.7702333333334</v>
      </c>
      <c r="BL52">
        <v>431.9660333333333</v>
      </c>
      <c r="BM52">
        <v>0.8362821666666667</v>
      </c>
      <c r="BN52">
        <v>420.0129666666666</v>
      </c>
      <c r="BO52">
        <v>27.67138333333333</v>
      </c>
      <c r="BP52">
        <v>2.44137</v>
      </c>
      <c r="BQ52">
        <v>2.369750666666667</v>
      </c>
      <c r="BR52">
        <v>20.64082</v>
      </c>
      <c r="BS52">
        <v>20.15854333333333</v>
      </c>
      <c r="BT52">
        <v>2399.947</v>
      </c>
      <c r="BU52">
        <v>0.6429997666666668</v>
      </c>
      <c r="BV52">
        <v>0.3570001333333331</v>
      </c>
      <c r="BW52">
        <v>28</v>
      </c>
      <c r="BX52">
        <v>40083.66666666666</v>
      </c>
      <c r="BY52">
        <v>1656350332.6</v>
      </c>
      <c r="BZ52" t="s">
        <v>443</v>
      </c>
      <c r="CA52">
        <v>1656350332.6</v>
      </c>
      <c r="CB52">
        <v>1656350322.6</v>
      </c>
      <c r="CC52">
        <v>38</v>
      </c>
      <c r="CD52">
        <v>-0.148</v>
      </c>
      <c r="CE52">
        <v>-0.003</v>
      </c>
      <c r="CF52">
        <v>2.953</v>
      </c>
      <c r="CG52">
        <v>0.304</v>
      </c>
      <c r="CH52">
        <v>420</v>
      </c>
      <c r="CI52">
        <v>28</v>
      </c>
      <c r="CJ52">
        <v>0.45</v>
      </c>
      <c r="CK52">
        <v>0.15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3.23152</v>
      </c>
      <c r="CX52">
        <v>2.78135</v>
      </c>
      <c r="CY52">
        <v>0.0823469</v>
      </c>
      <c r="CZ52">
        <v>0.0844649</v>
      </c>
      <c r="DA52">
        <v>0.114542</v>
      </c>
      <c r="DB52">
        <v>0.114724</v>
      </c>
      <c r="DC52">
        <v>23194.8</v>
      </c>
      <c r="DD52">
        <v>22827</v>
      </c>
      <c r="DE52">
        <v>24305.9</v>
      </c>
      <c r="DF52">
        <v>22214.9</v>
      </c>
      <c r="DG52">
        <v>31797.6</v>
      </c>
      <c r="DH52">
        <v>25099.3</v>
      </c>
      <c r="DI52">
        <v>39728.8</v>
      </c>
      <c r="DJ52">
        <v>30774.5</v>
      </c>
      <c r="DK52">
        <v>2.17345</v>
      </c>
      <c r="DL52">
        <v>2.23253</v>
      </c>
      <c r="DM52">
        <v>0.175707</v>
      </c>
      <c r="DN52">
        <v>0</v>
      </c>
      <c r="DO52">
        <v>28.3887</v>
      </c>
      <c r="DP52">
        <v>999.9</v>
      </c>
      <c r="DQ52">
        <v>66.09999999999999</v>
      </c>
      <c r="DR52">
        <v>29.3</v>
      </c>
      <c r="DS52">
        <v>31.5855</v>
      </c>
      <c r="DT52">
        <v>63.7737</v>
      </c>
      <c r="DU52">
        <v>13.113</v>
      </c>
      <c r="DV52">
        <v>2</v>
      </c>
      <c r="DW52">
        <v>0.127721</v>
      </c>
      <c r="DX52">
        <v>-1.2546</v>
      </c>
      <c r="DY52">
        <v>20.3544</v>
      </c>
      <c r="DZ52">
        <v>5.22957</v>
      </c>
      <c r="EA52">
        <v>11.9408</v>
      </c>
      <c r="EB52">
        <v>4.9777</v>
      </c>
      <c r="EC52">
        <v>3.281</v>
      </c>
      <c r="ED52">
        <v>2679</v>
      </c>
      <c r="EE52">
        <v>9999</v>
      </c>
      <c r="EF52">
        <v>9999</v>
      </c>
      <c r="EG52">
        <v>123.4</v>
      </c>
      <c r="EH52">
        <v>4.9717</v>
      </c>
      <c r="EI52">
        <v>1.86157</v>
      </c>
      <c r="EJ52">
        <v>1.86707</v>
      </c>
      <c r="EK52">
        <v>1.85837</v>
      </c>
      <c r="EL52">
        <v>1.86273</v>
      </c>
      <c r="EM52">
        <v>1.86326</v>
      </c>
      <c r="EN52">
        <v>1.86404</v>
      </c>
      <c r="EO52">
        <v>1.86006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2.953</v>
      </c>
      <c r="FD52">
        <v>0.304</v>
      </c>
      <c r="FE52">
        <v>2.95198928631269</v>
      </c>
      <c r="FF52">
        <v>0.0006784385813721132</v>
      </c>
      <c r="FG52">
        <v>-9.114967239483524E-07</v>
      </c>
      <c r="FH52">
        <v>3.422039933275619E-10</v>
      </c>
      <c r="FI52">
        <v>-0.04344359435868484</v>
      </c>
      <c r="FJ52">
        <v>-0.01029449659765723</v>
      </c>
      <c r="FK52">
        <v>0.0009324137930095463</v>
      </c>
      <c r="FL52">
        <v>-3.199825925107234E-06</v>
      </c>
      <c r="FM52">
        <v>1</v>
      </c>
      <c r="FN52">
        <v>2092</v>
      </c>
      <c r="FO52">
        <v>0</v>
      </c>
      <c r="FP52">
        <v>27</v>
      </c>
      <c r="FQ52">
        <v>9.6</v>
      </c>
      <c r="FR52">
        <v>9.6</v>
      </c>
      <c r="FS52">
        <v>1.37695</v>
      </c>
      <c r="FT52">
        <v>2.3999</v>
      </c>
      <c r="FU52">
        <v>2.14966</v>
      </c>
      <c r="FV52">
        <v>2.71851</v>
      </c>
      <c r="FW52">
        <v>2.15088</v>
      </c>
      <c r="FX52">
        <v>2.40112</v>
      </c>
      <c r="FY52">
        <v>34.4636</v>
      </c>
      <c r="FZ52">
        <v>15.2703</v>
      </c>
      <c r="GA52">
        <v>19</v>
      </c>
      <c r="GB52">
        <v>624.981</v>
      </c>
      <c r="GC52">
        <v>701.3</v>
      </c>
      <c r="GD52">
        <v>30.0005</v>
      </c>
      <c r="GE52">
        <v>28.9015</v>
      </c>
      <c r="GF52">
        <v>29.9998</v>
      </c>
      <c r="GG52">
        <v>28.8624</v>
      </c>
      <c r="GH52">
        <v>28.8328</v>
      </c>
      <c r="GI52">
        <v>27.5956</v>
      </c>
      <c r="GJ52">
        <v>14.6102</v>
      </c>
      <c r="GK52">
        <v>100</v>
      </c>
      <c r="GL52">
        <v>30</v>
      </c>
      <c r="GM52">
        <v>420</v>
      </c>
      <c r="GN52">
        <v>27.6112</v>
      </c>
      <c r="GO52">
        <v>100.47</v>
      </c>
      <c r="GP52">
        <v>100.93</v>
      </c>
    </row>
    <row r="53" spans="1:198">
      <c r="A53">
        <v>35</v>
      </c>
      <c r="B53">
        <v>1656350393.6</v>
      </c>
      <c r="C53">
        <v>4641.5</v>
      </c>
      <c r="D53" t="s">
        <v>444</v>
      </c>
      <c r="E53" t="s">
        <v>445</v>
      </c>
      <c r="F53">
        <v>15</v>
      </c>
      <c r="G53">
        <v>1656350385.599999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2.7</v>
      </c>
      <c r="AO53">
        <v>0.5</v>
      </c>
      <c r="AP53" t="s">
        <v>334</v>
      </c>
      <c r="AQ53">
        <v>2</v>
      </c>
      <c r="AR53">
        <v>1656350385.599999</v>
      </c>
      <c r="AS53">
        <v>415.2936451612903</v>
      </c>
      <c r="AT53">
        <v>419.9983870967741</v>
      </c>
      <c r="AU53">
        <v>28.67994193548387</v>
      </c>
      <c r="AV53">
        <v>27.68132580645161</v>
      </c>
      <c r="AW53">
        <v>412.3706451612903</v>
      </c>
      <c r="AX53">
        <v>28.34165806451613</v>
      </c>
      <c r="AY53">
        <v>600.0126451612903</v>
      </c>
      <c r="AZ53">
        <v>85.63858709677419</v>
      </c>
      <c r="BA53">
        <v>0.1000248064516129</v>
      </c>
      <c r="BB53">
        <v>29.26054193548388</v>
      </c>
      <c r="BC53">
        <v>30.76020967741936</v>
      </c>
      <c r="BD53">
        <v>999.9000000000003</v>
      </c>
      <c r="BE53">
        <v>0</v>
      </c>
      <c r="BF53">
        <v>0</v>
      </c>
      <c r="BG53">
        <v>9998.066774193549</v>
      </c>
      <c r="BH53">
        <v>624.2686129032259</v>
      </c>
      <c r="BI53">
        <v>85.35087741935483</v>
      </c>
      <c r="BJ53">
        <v>-4.675031290322581</v>
      </c>
      <c r="BK53">
        <v>427.5865161290323</v>
      </c>
      <c r="BL53">
        <v>431.9555161290322</v>
      </c>
      <c r="BM53">
        <v>0.9986099677419356</v>
      </c>
      <c r="BN53">
        <v>419.9983870967741</v>
      </c>
      <c r="BO53">
        <v>27.68132580645161</v>
      </c>
      <c r="BP53">
        <v>2.456109677419355</v>
      </c>
      <c r="BQ53">
        <v>2.370589677419356</v>
      </c>
      <c r="BR53">
        <v>20.73853548387097</v>
      </c>
      <c r="BS53">
        <v>20.16426129032258</v>
      </c>
      <c r="BT53">
        <v>1999.994193548387</v>
      </c>
      <c r="BU53">
        <v>0.6430008387096775</v>
      </c>
      <c r="BV53">
        <v>0.3569991290322579</v>
      </c>
      <c r="BW53">
        <v>28</v>
      </c>
      <c r="BX53">
        <v>33403.70967741935</v>
      </c>
      <c r="BY53">
        <v>1656350410.6</v>
      </c>
      <c r="BZ53" t="s">
        <v>446</v>
      </c>
      <c r="CA53">
        <v>1656350410.6</v>
      </c>
      <c r="CB53">
        <v>1656350322.6</v>
      </c>
      <c r="CC53">
        <v>39</v>
      </c>
      <c r="CD53">
        <v>-0.03</v>
      </c>
      <c r="CE53">
        <v>-0.003</v>
      </c>
      <c r="CF53">
        <v>2.923</v>
      </c>
      <c r="CG53">
        <v>0.304</v>
      </c>
      <c r="CH53">
        <v>420</v>
      </c>
      <c r="CI53">
        <v>28</v>
      </c>
      <c r="CJ53">
        <v>0.47</v>
      </c>
      <c r="CK53">
        <v>0.15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3.23157</v>
      </c>
      <c r="CX53">
        <v>2.78109</v>
      </c>
      <c r="CY53">
        <v>0.0821881</v>
      </c>
      <c r="CZ53">
        <v>0.0844675</v>
      </c>
      <c r="DA53">
        <v>0.115137</v>
      </c>
      <c r="DB53">
        <v>0.11492</v>
      </c>
      <c r="DC53">
        <v>23201.7</v>
      </c>
      <c r="DD53">
        <v>22829.4</v>
      </c>
      <c r="DE53">
        <v>24308.8</v>
      </c>
      <c r="DF53">
        <v>22217.2</v>
      </c>
      <c r="DG53">
        <v>31779.9</v>
      </c>
      <c r="DH53">
        <v>25096.4</v>
      </c>
      <c r="DI53">
        <v>39733.7</v>
      </c>
      <c r="DJ53">
        <v>30777.8</v>
      </c>
      <c r="DK53">
        <v>2.17425</v>
      </c>
      <c r="DL53">
        <v>2.23313</v>
      </c>
      <c r="DM53">
        <v>0.145055</v>
      </c>
      <c r="DN53">
        <v>0</v>
      </c>
      <c r="DO53">
        <v>28.4081</v>
      </c>
      <c r="DP53">
        <v>999.9</v>
      </c>
      <c r="DQ53">
        <v>66</v>
      </c>
      <c r="DR53">
        <v>29.4</v>
      </c>
      <c r="DS53">
        <v>31.7213</v>
      </c>
      <c r="DT53">
        <v>63.5437</v>
      </c>
      <c r="DU53">
        <v>13.2412</v>
      </c>
      <c r="DV53">
        <v>2</v>
      </c>
      <c r="DW53">
        <v>0.122508</v>
      </c>
      <c r="DX53">
        <v>-1.2813</v>
      </c>
      <c r="DY53">
        <v>20.3594</v>
      </c>
      <c r="DZ53">
        <v>5.22927</v>
      </c>
      <c r="EA53">
        <v>11.9426</v>
      </c>
      <c r="EB53">
        <v>4.97775</v>
      </c>
      <c r="EC53">
        <v>3.28103</v>
      </c>
      <c r="ED53">
        <v>2681.2</v>
      </c>
      <c r="EE53">
        <v>9999</v>
      </c>
      <c r="EF53">
        <v>9999</v>
      </c>
      <c r="EG53">
        <v>123.4</v>
      </c>
      <c r="EH53">
        <v>4.97175</v>
      </c>
      <c r="EI53">
        <v>1.86157</v>
      </c>
      <c r="EJ53">
        <v>1.86707</v>
      </c>
      <c r="EK53">
        <v>1.85837</v>
      </c>
      <c r="EL53">
        <v>1.86268</v>
      </c>
      <c r="EM53">
        <v>1.86325</v>
      </c>
      <c r="EN53">
        <v>1.86411</v>
      </c>
      <c r="EO53">
        <v>1.86011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2.923</v>
      </c>
      <c r="FD53">
        <v>0.3391</v>
      </c>
      <c r="FE53">
        <v>2.804021972312365</v>
      </c>
      <c r="FF53">
        <v>0.0006784385813721132</v>
      </c>
      <c r="FG53">
        <v>-9.114967239483524E-07</v>
      </c>
      <c r="FH53">
        <v>3.422039933275619E-10</v>
      </c>
      <c r="FI53">
        <v>-0.04607616456576775</v>
      </c>
      <c r="FJ53">
        <v>-0.01029449659765723</v>
      </c>
      <c r="FK53">
        <v>0.0009324137930095463</v>
      </c>
      <c r="FL53">
        <v>-3.199825925107234E-06</v>
      </c>
      <c r="FM53">
        <v>1</v>
      </c>
      <c r="FN53">
        <v>2092</v>
      </c>
      <c r="FO53">
        <v>0</v>
      </c>
      <c r="FP53">
        <v>27</v>
      </c>
      <c r="FQ53">
        <v>1</v>
      </c>
      <c r="FR53">
        <v>1.2</v>
      </c>
      <c r="FS53">
        <v>1.37695</v>
      </c>
      <c r="FT53">
        <v>2.39624</v>
      </c>
      <c r="FU53">
        <v>2.14966</v>
      </c>
      <c r="FV53">
        <v>2.71729</v>
      </c>
      <c r="FW53">
        <v>2.15088</v>
      </c>
      <c r="FX53">
        <v>2.36938</v>
      </c>
      <c r="FY53">
        <v>34.5321</v>
      </c>
      <c r="FZ53">
        <v>15.2615</v>
      </c>
      <c r="GA53">
        <v>19</v>
      </c>
      <c r="GB53">
        <v>625.103</v>
      </c>
      <c r="GC53">
        <v>701.292</v>
      </c>
      <c r="GD53">
        <v>30.0001</v>
      </c>
      <c r="GE53">
        <v>28.8408</v>
      </c>
      <c r="GF53">
        <v>29.9998</v>
      </c>
      <c r="GG53">
        <v>28.8172</v>
      </c>
      <c r="GH53">
        <v>28.7893</v>
      </c>
      <c r="GI53">
        <v>27.5993</v>
      </c>
      <c r="GJ53">
        <v>14.8262</v>
      </c>
      <c r="GK53">
        <v>100</v>
      </c>
      <c r="GL53">
        <v>30</v>
      </c>
      <c r="GM53">
        <v>420</v>
      </c>
      <c r="GN53">
        <v>27.5705</v>
      </c>
      <c r="GO53">
        <v>100.482</v>
      </c>
      <c r="GP53">
        <v>100.941</v>
      </c>
    </row>
    <row r="54" spans="1:198">
      <c r="A54">
        <v>36</v>
      </c>
      <c r="B54">
        <v>1656350471.6</v>
      </c>
      <c r="C54">
        <v>4719.5</v>
      </c>
      <c r="D54" t="s">
        <v>447</v>
      </c>
      <c r="E54" t="s">
        <v>448</v>
      </c>
      <c r="F54">
        <v>15</v>
      </c>
      <c r="G54">
        <v>1656350463.599999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2.7</v>
      </c>
      <c r="AO54">
        <v>0.5</v>
      </c>
      <c r="AP54" t="s">
        <v>334</v>
      </c>
      <c r="AQ54">
        <v>2</v>
      </c>
      <c r="AR54">
        <v>1656350463.599999</v>
      </c>
      <c r="AS54">
        <v>414.4723548387097</v>
      </c>
      <c r="AT54">
        <v>420.0044193548387</v>
      </c>
      <c r="AU54">
        <v>28.64045161290322</v>
      </c>
      <c r="AV54">
        <v>27.47472903225806</v>
      </c>
      <c r="AW54">
        <v>411.4853548387097</v>
      </c>
      <c r="AX54">
        <v>28.30349677419355</v>
      </c>
      <c r="AY54">
        <v>599.9992258064517</v>
      </c>
      <c r="AZ54">
        <v>85.63653548387096</v>
      </c>
      <c r="BA54">
        <v>0.09999800645161289</v>
      </c>
      <c r="BB54">
        <v>29.1789129032258</v>
      </c>
      <c r="BC54">
        <v>30.13805161290322</v>
      </c>
      <c r="BD54">
        <v>999.9000000000003</v>
      </c>
      <c r="BE54">
        <v>0</v>
      </c>
      <c r="BF54">
        <v>0</v>
      </c>
      <c r="BG54">
        <v>9996.043548387095</v>
      </c>
      <c r="BH54">
        <v>462.0006451612903</v>
      </c>
      <c r="BI54">
        <v>85.43803870967743</v>
      </c>
      <c r="BJ54">
        <v>-5.596527419354839</v>
      </c>
      <c r="BK54">
        <v>426.6268064516129</v>
      </c>
      <c r="BL54">
        <v>431.869870967742</v>
      </c>
      <c r="BM54">
        <v>1.165717419354839</v>
      </c>
      <c r="BN54">
        <v>420.0044193548387</v>
      </c>
      <c r="BO54">
        <v>27.47472903225806</v>
      </c>
      <c r="BP54">
        <v>2.452669032258065</v>
      </c>
      <c r="BQ54">
        <v>2.352840645161291</v>
      </c>
      <c r="BR54">
        <v>20.71576451612903</v>
      </c>
      <c r="BS54">
        <v>20.0428</v>
      </c>
      <c r="BT54">
        <v>1500.003870967742</v>
      </c>
      <c r="BU54">
        <v>0.6430013548387098</v>
      </c>
      <c r="BV54">
        <v>0.3569986451612903</v>
      </c>
      <c r="BW54">
        <v>28</v>
      </c>
      <c r="BX54">
        <v>25052.92580645162</v>
      </c>
      <c r="BY54">
        <v>1656350493.6</v>
      </c>
      <c r="BZ54" t="s">
        <v>449</v>
      </c>
      <c r="CA54">
        <v>1656350493.6</v>
      </c>
      <c r="CB54">
        <v>1656350322.6</v>
      </c>
      <c r="CC54">
        <v>40</v>
      </c>
      <c r="CD54">
        <v>0.063</v>
      </c>
      <c r="CE54">
        <v>-0.003</v>
      </c>
      <c r="CF54">
        <v>2.987</v>
      </c>
      <c r="CG54">
        <v>0.304</v>
      </c>
      <c r="CH54">
        <v>420</v>
      </c>
      <c r="CI54">
        <v>28</v>
      </c>
      <c r="CJ54">
        <v>0.41</v>
      </c>
      <c r="CK54">
        <v>0.15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3.23165</v>
      </c>
      <c r="CX54">
        <v>2.78139</v>
      </c>
      <c r="CY54">
        <v>0.08206330000000001</v>
      </c>
      <c r="CZ54">
        <v>0.08448219999999999</v>
      </c>
      <c r="DA54">
        <v>0.114965</v>
      </c>
      <c r="DB54">
        <v>0.114256</v>
      </c>
      <c r="DC54">
        <v>23207.8</v>
      </c>
      <c r="DD54">
        <v>22830.7</v>
      </c>
      <c r="DE54">
        <v>24311.6</v>
      </c>
      <c r="DF54">
        <v>22218.6</v>
      </c>
      <c r="DG54">
        <v>31789.4</v>
      </c>
      <c r="DH54">
        <v>25116.6</v>
      </c>
      <c r="DI54">
        <v>39738.1</v>
      </c>
      <c r="DJ54">
        <v>30779.7</v>
      </c>
      <c r="DK54">
        <v>2.17512</v>
      </c>
      <c r="DL54">
        <v>2.23295</v>
      </c>
      <c r="DM54">
        <v>0.113383</v>
      </c>
      <c r="DN54">
        <v>0</v>
      </c>
      <c r="DO54">
        <v>28.2798</v>
      </c>
      <c r="DP54">
        <v>999.9</v>
      </c>
      <c r="DQ54">
        <v>66</v>
      </c>
      <c r="DR54">
        <v>29.4</v>
      </c>
      <c r="DS54">
        <v>31.7212</v>
      </c>
      <c r="DT54">
        <v>63.6637</v>
      </c>
      <c r="DU54">
        <v>13.2853</v>
      </c>
      <c r="DV54">
        <v>2</v>
      </c>
      <c r="DW54">
        <v>0.118237</v>
      </c>
      <c r="DX54">
        <v>-1.31102</v>
      </c>
      <c r="DY54">
        <v>20.3651</v>
      </c>
      <c r="DZ54">
        <v>5.22882</v>
      </c>
      <c r="EA54">
        <v>11.9424</v>
      </c>
      <c r="EB54">
        <v>4.97745</v>
      </c>
      <c r="EC54">
        <v>3.281</v>
      </c>
      <c r="ED54">
        <v>2683.4</v>
      </c>
      <c r="EE54">
        <v>9999</v>
      </c>
      <c r="EF54">
        <v>9999</v>
      </c>
      <c r="EG54">
        <v>123.4</v>
      </c>
      <c r="EH54">
        <v>4.97172</v>
      </c>
      <c r="EI54">
        <v>1.86157</v>
      </c>
      <c r="EJ54">
        <v>1.86707</v>
      </c>
      <c r="EK54">
        <v>1.85837</v>
      </c>
      <c r="EL54">
        <v>1.86275</v>
      </c>
      <c r="EM54">
        <v>1.86328</v>
      </c>
      <c r="EN54">
        <v>1.86413</v>
      </c>
      <c r="EO54">
        <v>1.8601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2.987</v>
      </c>
      <c r="FD54">
        <v>0.3369</v>
      </c>
      <c r="FE54">
        <v>2.773917021468218</v>
      </c>
      <c r="FF54">
        <v>0.0006784385813721132</v>
      </c>
      <c r="FG54">
        <v>-9.114967239483524E-07</v>
      </c>
      <c r="FH54">
        <v>3.422039933275619E-10</v>
      </c>
      <c r="FI54">
        <v>-0.04607616456576775</v>
      </c>
      <c r="FJ54">
        <v>-0.01029449659765723</v>
      </c>
      <c r="FK54">
        <v>0.0009324137930095463</v>
      </c>
      <c r="FL54">
        <v>-3.199825925107234E-06</v>
      </c>
      <c r="FM54">
        <v>1</v>
      </c>
      <c r="FN54">
        <v>2092</v>
      </c>
      <c r="FO54">
        <v>0</v>
      </c>
      <c r="FP54">
        <v>27</v>
      </c>
      <c r="FQ54">
        <v>1</v>
      </c>
      <c r="FR54">
        <v>2.5</v>
      </c>
      <c r="FS54">
        <v>1.37695</v>
      </c>
      <c r="FT54">
        <v>2.40234</v>
      </c>
      <c r="FU54">
        <v>2.14966</v>
      </c>
      <c r="FV54">
        <v>2.71729</v>
      </c>
      <c r="FW54">
        <v>2.15088</v>
      </c>
      <c r="FX54">
        <v>2.39258</v>
      </c>
      <c r="FY54">
        <v>34.5321</v>
      </c>
      <c r="FZ54">
        <v>15.2528</v>
      </c>
      <c r="GA54">
        <v>19</v>
      </c>
      <c r="GB54">
        <v>625.237</v>
      </c>
      <c r="GC54">
        <v>700.5309999999999</v>
      </c>
      <c r="GD54">
        <v>30</v>
      </c>
      <c r="GE54">
        <v>28.7816</v>
      </c>
      <c r="GF54">
        <v>29.9999</v>
      </c>
      <c r="GG54">
        <v>28.7679</v>
      </c>
      <c r="GH54">
        <v>28.7421</v>
      </c>
      <c r="GI54">
        <v>27.5917</v>
      </c>
      <c r="GJ54">
        <v>15.8988</v>
      </c>
      <c r="GK54">
        <v>100</v>
      </c>
      <c r="GL54">
        <v>30</v>
      </c>
      <c r="GM54">
        <v>420</v>
      </c>
      <c r="GN54">
        <v>27.3657</v>
      </c>
      <c r="GO54">
        <v>100.493</v>
      </c>
      <c r="GP54">
        <v>100.947</v>
      </c>
    </row>
    <row r="55" spans="1:198">
      <c r="A55">
        <v>37</v>
      </c>
      <c r="B55">
        <v>1656350554.6</v>
      </c>
      <c r="C55">
        <v>4802.5</v>
      </c>
      <c r="D55" t="s">
        <v>450</v>
      </c>
      <c r="E55" t="s">
        <v>451</v>
      </c>
      <c r="F55">
        <v>15</v>
      </c>
      <c r="G55">
        <v>1656350546.599999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2.7</v>
      </c>
      <c r="AO55">
        <v>0.5</v>
      </c>
      <c r="AP55" t="s">
        <v>334</v>
      </c>
      <c r="AQ55">
        <v>2</v>
      </c>
      <c r="AR55">
        <v>1656350546.599999</v>
      </c>
      <c r="AS55">
        <v>413.832129032258</v>
      </c>
      <c r="AT55">
        <v>419.9973548387097</v>
      </c>
      <c r="AU55">
        <v>28.44873548387097</v>
      </c>
      <c r="AV55">
        <v>27.17139677419355</v>
      </c>
      <c r="AW55">
        <v>410.863129032258</v>
      </c>
      <c r="AX55">
        <v>28.11820967741935</v>
      </c>
      <c r="AY55">
        <v>600.0003225806453</v>
      </c>
      <c r="AZ55">
        <v>85.63546774193549</v>
      </c>
      <c r="BA55">
        <v>0.09999886774193548</v>
      </c>
      <c r="BB55">
        <v>29.0935</v>
      </c>
      <c r="BC55">
        <v>29.72182580645162</v>
      </c>
      <c r="BD55">
        <v>999.9000000000003</v>
      </c>
      <c r="BE55">
        <v>0</v>
      </c>
      <c r="BF55">
        <v>0</v>
      </c>
      <c r="BG55">
        <v>10001.25</v>
      </c>
      <c r="BH55">
        <v>369.9426451612905</v>
      </c>
      <c r="BI55">
        <v>85.58820967741934</v>
      </c>
      <c r="BJ55">
        <v>-6.148302903225807</v>
      </c>
      <c r="BK55">
        <v>425.9674838709677</v>
      </c>
      <c r="BL55">
        <v>431.7281612903226</v>
      </c>
      <c r="BM55">
        <v>1.277333548387097</v>
      </c>
      <c r="BN55">
        <v>419.9973548387097</v>
      </c>
      <c r="BO55">
        <v>27.17139677419355</v>
      </c>
      <c r="BP55">
        <v>2.436219354838709</v>
      </c>
      <c r="BQ55">
        <v>2.326834838709677</v>
      </c>
      <c r="BR55">
        <v>20.60656451612903</v>
      </c>
      <c r="BS55">
        <v>19.86339677419355</v>
      </c>
      <c r="BT55">
        <v>1200.001935483871</v>
      </c>
      <c r="BU55">
        <v>0.6429992258064514</v>
      </c>
      <c r="BV55">
        <v>0.3570007741935484</v>
      </c>
      <c r="BW55">
        <v>28</v>
      </c>
      <c r="BX55">
        <v>20042.29677419354</v>
      </c>
      <c r="BY55">
        <v>1656350579.6</v>
      </c>
      <c r="BZ55" t="s">
        <v>452</v>
      </c>
      <c r="CA55">
        <v>1656350579.6</v>
      </c>
      <c r="CB55">
        <v>1656350322.6</v>
      </c>
      <c r="CC55">
        <v>41</v>
      </c>
      <c r="CD55">
        <v>-0.018</v>
      </c>
      <c r="CE55">
        <v>-0.003</v>
      </c>
      <c r="CF55">
        <v>2.969</v>
      </c>
      <c r="CG55">
        <v>0.304</v>
      </c>
      <c r="CH55">
        <v>420</v>
      </c>
      <c r="CI55">
        <v>28</v>
      </c>
      <c r="CJ55">
        <v>0.43</v>
      </c>
      <c r="CK55">
        <v>0.15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3.23178</v>
      </c>
      <c r="CX55">
        <v>2.78141</v>
      </c>
      <c r="CY55">
        <v>0.0819877</v>
      </c>
      <c r="CZ55">
        <v>0.0844833</v>
      </c>
      <c r="DA55">
        <v>0.114504</v>
      </c>
      <c r="DB55">
        <v>0.113493</v>
      </c>
      <c r="DC55">
        <v>23212.9</v>
      </c>
      <c r="DD55">
        <v>22833.4</v>
      </c>
      <c r="DE55">
        <v>24314.7</v>
      </c>
      <c r="DF55">
        <v>22221.1</v>
      </c>
      <c r="DG55">
        <v>31809.5</v>
      </c>
      <c r="DH55">
        <v>25140.8</v>
      </c>
      <c r="DI55">
        <v>39742.5</v>
      </c>
      <c r="DJ55">
        <v>30782.8</v>
      </c>
      <c r="DK55">
        <v>2.17648</v>
      </c>
      <c r="DL55">
        <v>2.23318</v>
      </c>
      <c r="DM55">
        <v>0.09666379999999999</v>
      </c>
      <c r="DN55">
        <v>0</v>
      </c>
      <c r="DO55">
        <v>28.1401</v>
      </c>
      <c r="DP55">
        <v>999.9</v>
      </c>
      <c r="DQ55">
        <v>65.90000000000001</v>
      </c>
      <c r="DR55">
        <v>29.5</v>
      </c>
      <c r="DS55">
        <v>31.8574</v>
      </c>
      <c r="DT55">
        <v>63.6437</v>
      </c>
      <c r="DU55">
        <v>13.1931</v>
      </c>
      <c r="DV55">
        <v>2</v>
      </c>
      <c r="DW55">
        <v>0.112782</v>
      </c>
      <c r="DX55">
        <v>-1.33376</v>
      </c>
      <c r="DY55">
        <v>20.3677</v>
      </c>
      <c r="DZ55">
        <v>5.22957</v>
      </c>
      <c r="EA55">
        <v>11.9426</v>
      </c>
      <c r="EB55">
        <v>4.97775</v>
      </c>
      <c r="EC55">
        <v>3.281</v>
      </c>
      <c r="ED55">
        <v>2685.3</v>
      </c>
      <c r="EE55">
        <v>9999</v>
      </c>
      <c r="EF55">
        <v>9999</v>
      </c>
      <c r="EG55">
        <v>123.4</v>
      </c>
      <c r="EH55">
        <v>4.97171</v>
      </c>
      <c r="EI55">
        <v>1.86157</v>
      </c>
      <c r="EJ55">
        <v>1.86707</v>
      </c>
      <c r="EK55">
        <v>1.85837</v>
      </c>
      <c r="EL55">
        <v>1.86271</v>
      </c>
      <c r="EM55">
        <v>1.86326</v>
      </c>
      <c r="EN55">
        <v>1.86412</v>
      </c>
      <c r="EO55">
        <v>1.86008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2.969</v>
      </c>
      <c r="FD55">
        <v>0.331</v>
      </c>
      <c r="FE55">
        <v>2.837318645684499</v>
      </c>
      <c r="FF55">
        <v>0.0006784385813721132</v>
      </c>
      <c r="FG55">
        <v>-9.114967239483524E-07</v>
      </c>
      <c r="FH55">
        <v>3.422039933275619E-10</v>
      </c>
      <c r="FI55">
        <v>-0.04607616456576775</v>
      </c>
      <c r="FJ55">
        <v>-0.01029449659765723</v>
      </c>
      <c r="FK55">
        <v>0.0009324137930095463</v>
      </c>
      <c r="FL55">
        <v>-3.199825925107234E-06</v>
      </c>
      <c r="FM55">
        <v>1</v>
      </c>
      <c r="FN55">
        <v>2092</v>
      </c>
      <c r="FO55">
        <v>0</v>
      </c>
      <c r="FP55">
        <v>27</v>
      </c>
      <c r="FQ55">
        <v>1</v>
      </c>
      <c r="FR55">
        <v>3.9</v>
      </c>
      <c r="FS55">
        <v>1.37695</v>
      </c>
      <c r="FT55">
        <v>2.39746</v>
      </c>
      <c r="FU55">
        <v>2.14966</v>
      </c>
      <c r="FV55">
        <v>2.71729</v>
      </c>
      <c r="FW55">
        <v>2.15088</v>
      </c>
      <c r="FX55">
        <v>2.40723</v>
      </c>
      <c r="FY55">
        <v>34.6235</v>
      </c>
      <c r="FZ55">
        <v>15.2615</v>
      </c>
      <c r="GA55">
        <v>19</v>
      </c>
      <c r="GB55">
        <v>625.606</v>
      </c>
      <c r="GC55">
        <v>699.9640000000001</v>
      </c>
      <c r="GD55">
        <v>30.0003</v>
      </c>
      <c r="GE55">
        <v>28.7127</v>
      </c>
      <c r="GF55">
        <v>29.9999</v>
      </c>
      <c r="GG55">
        <v>28.7071</v>
      </c>
      <c r="GH55">
        <v>28.6817</v>
      </c>
      <c r="GI55">
        <v>27.5828</v>
      </c>
      <c r="GJ55">
        <v>16.8732</v>
      </c>
      <c r="GK55">
        <v>100</v>
      </c>
      <c r="GL55">
        <v>30</v>
      </c>
      <c r="GM55">
        <v>420</v>
      </c>
      <c r="GN55">
        <v>27.1528</v>
      </c>
      <c r="GO55">
        <v>100.505</v>
      </c>
      <c r="GP55">
        <v>100.957</v>
      </c>
    </row>
    <row r="56" spans="1:198">
      <c r="A56">
        <v>38</v>
      </c>
      <c r="B56">
        <v>1656350640.6</v>
      </c>
      <c r="C56">
        <v>4888.5</v>
      </c>
      <c r="D56" t="s">
        <v>453</v>
      </c>
      <c r="E56" t="s">
        <v>454</v>
      </c>
      <c r="F56">
        <v>15</v>
      </c>
      <c r="G56">
        <v>1656350632.599999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2.7</v>
      </c>
      <c r="AO56">
        <v>0.5</v>
      </c>
      <c r="AP56" t="s">
        <v>334</v>
      </c>
      <c r="AQ56">
        <v>2</v>
      </c>
      <c r="AR56">
        <v>1656350632.599999</v>
      </c>
      <c r="AS56">
        <v>413.605870967742</v>
      </c>
      <c r="AT56">
        <v>420.0088064516129</v>
      </c>
      <c r="AU56">
        <v>28.32943870967742</v>
      </c>
      <c r="AV56">
        <v>26.96920967741935</v>
      </c>
      <c r="AW56">
        <v>410.643870967742</v>
      </c>
      <c r="AX56">
        <v>28.0028935483871</v>
      </c>
      <c r="AY56">
        <v>599.9898387096774</v>
      </c>
      <c r="AZ56">
        <v>85.63421935483873</v>
      </c>
      <c r="BA56">
        <v>0.09995677096774194</v>
      </c>
      <c r="BB56">
        <v>29.01732258064516</v>
      </c>
      <c r="BC56">
        <v>29.33994838709678</v>
      </c>
      <c r="BD56">
        <v>999.9000000000003</v>
      </c>
      <c r="BE56">
        <v>0</v>
      </c>
      <c r="BF56">
        <v>0</v>
      </c>
      <c r="BG56">
        <v>9998.909677419355</v>
      </c>
      <c r="BH56">
        <v>279.1052903225806</v>
      </c>
      <c r="BI56">
        <v>85.64973548387096</v>
      </c>
      <c r="BJ56">
        <v>-6.396950322580643</v>
      </c>
      <c r="BK56">
        <v>425.670870967742</v>
      </c>
      <c r="BL56">
        <v>431.650064516129</v>
      </c>
      <c r="BM56">
        <v>1.360223548387097</v>
      </c>
      <c r="BN56">
        <v>420.0088064516129</v>
      </c>
      <c r="BO56">
        <v>26.96920967741935</v>
      </c>
      <c r="BP56">
        <v>2.42596935483871</v>
      </c>
      <c r="BQ56">
        <v>2.309488064516129</v>
      </c>
      <c r="BR56">
        <v>20.53817096774193</v>
      </c>
      <c r="BS56">
        <v>19.74273548387097</v>
      </c>
      <c r="BT56">
        <v>900.0030967741939</v>
      </c>
      <c r="BU56">
        <v>0.643003806451613</v>
      </c>
      <c r="BV56">
        <v>0.3569961935483871</v>
      </c>
      <c r="BW56">
        <v>28</v>
      </c>
      <c r="BX56">
        <v>15031.80967741935</v>
      </c>
      <c r="BY56">
        <v>1656350656.6</v>
      </c>
      <c r="BZ56" t="s">
        <v>455</v>
      </c>
      <c r="CA56">
        <v>1656350656.6</v>
      </c>
      <c r="CB56">
        <v>1656350322.6</v>
      </c>
      <c r="CC56">
        <v>42</v>
      </c>
      <c r="CD56">
        <v>-0.007</v>
      </c>
      <c r="CE56">
        <v>-0.003</v>
      </c>
      <c r="CF56">
        <v>2.962</v>
      </c>
      <c r="CG56">
        <v>0.304</v>
      </c>
      <c r="CH56">
        <v>420</v>
      </c>
      <c r="CI56">
        <v>28</v>
      </c>
      <c r="CJ56">
        <v>0.31</v>
      </c>
      <c r="CK56">
        <v>0.15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3.2318</v>
      </c>
      <c r="CX56">
        <v>2.78129</v>
      </c>
      <c r="CY56">
        <v>0.0819618</v>
      </c>
      <c r="CZ56">
        <v>0.08449520000000001</v>
      </c>
      <c r="DA56">
        <v>0.114184</v>
      </c>
      <c r="DB56">
        <v>0.112944</v>
      </c>
      <c r="DC56">
        <v>23216.4</v>
      </c>
      <c r="DD56">
        <v>22834.9</v>
      </c>
      <c r="DE56">
        <v>24317.4</v>
      </c>
      <c r="DF56">
        <v>22222.7</v>
      </c>
      <c r="DG56">
        <v>31824.1</v>
      </c>
      <c r="DH56">
        <v>25158.1</v>
      </c>
      <c r="DI56">
        <v>39746.5</v>
      </c>
      <c r="DJ56">
        <v>30785</v>
      </c>
      <c r="DK56">
        <v>2.1773</v>
      </c>
      <c r="DL56">
        <v>2.23318</v>
      </c>
      <c r="DM56">
        <v>0.08073080000000001</v>
      </c>
      <c r="DN56">
        <v>0</v>
      </c>
      <c r="DO56">
        <v>28.0122</v>
      </c>
      <c r="DP56">
        <v>999.9</v>
      </c>
      <c r="DQ56">
        <v>65.90000000000001</v>
      </c>
      <c r="DR56">
        <v>29.5</v>
      </c>
      <c r="DS56">
        <v>31.8569</v>
      </c>
      <c r="DT56">
        <v>63.8037</v>
      </c>
      <c r="DU56">
        <v>13.3053</v>
      </c>
      <c r="DV56">
        <v>2</v>
      </c>
      <c r="DW56">
        <v>0.107835</v>
      </c>
      <c r="DX56">
        <v>-1.34357</v>
      </c>
      <c r="DY56">
        <v>20.3707</v>
      </c>
      <c r="DZ56">
        <v>5.22987</v>
      </c>
      <c r="EA56">
        <v>11.9427</v>
      </c>
      <c r="EB56">
        <v>4.97775</v>
      </c>
      <c r="EC56">
        <v>3.281</v>
      </c>
      <c r="ED56">
        <v>2687.8</v>
      </c>
      <c r="EE56">
        <v>9999</v>
      </c>
      <c r="EF56">
        <v>9999</v>
      </c>
      <c r="EG56">
        <v>123.5</v>
      </c>
      <c r="EH56">
        <v>4.97169</v>
      </c>
      <c r="EI56">
        <v>1.86157</v>
      </c>
      <c r="EJ56">
        <v>1.86707</v>
      </c>
      <c r="EK56">
        <v>1.85837</v>
      </c>
      <c r="EL56">
        <v>1.86273</v>
      </c>
      <c r="EM56">
        <v>1.86328</v>
      </c>
      <c r="EN56">
        <v>1.8641</v>
      </c>
      <c r="EO56">
        <v>1.8601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2.962</v>
      </c>
      <c r="FD56">
        <v>0.3268</v>
      </c>
      <c r="FE56">
        <v>2.819525585513194</v>
      </c>
      <c r="FF56">
        <v>0.0006784385813721132</v>
      </c>
      <c r="FG56">
        <v>-9.114967239483524E-07</v>
      </c>
      <c r="FH56">
        <v>3.422039933275619E-10</v>
      </c>
      <c r="FI56">
        <v>-0.04607616456576775</v>
      </c>
      <c r="FJ56">
        <v>-0.01029449659765723</v>
      </c>
      <c r="FK56">
        <v>0.0009324137930095463</v>
      </c>
      <c r="FL56">
        <v>-3.199825925107234E-06</v>
      </c>
      <c r="FM56">
        <v>1</v>
      </c>
      <c r="FN56">
        <v>2092</v>
      </c>
      <c r="FO56">
        <v>0</v>
      </c>
      <c r="FP56">
        <v>27</v>
      </c>
      <c r="FQ56">
        <v>1</v>
      </c>
      <c r="FR56">
        <v>5.3</v>
      </c>
      <c r="FS56">
        <v>1.37695</v>
      </c>
      <c r="FT56">
        <v>2.40112</v>
      </c>
      <c r="FU56">
        <v>2.14966</v>
      </c>
      <c r="FV56">
        <v>2.71729</v>
      </c>
      <c r="FW56">
        <v>2.15088</v>
      </c>
      <c r="FX56">
        <v>2.39502</v>
      </c>
      <c r="FY56">
        <v>34.6692</v>
      </c>
      <c r="FZ56">
        <v>15.2528</v>
      </c>
      <c r="GA56">
        <v>19</v>
      </c>
      <c r="GB56">
        <v>625.603</v>
      </c>
      <c r="GC56">
        <v>699.249</v>
      </c>
      <c r="GD56">
        <v>29.9998</v>
      </c>
      <c r="GE56">
        <v>28.6498</v>
      </c>
      <c r="GF56">
        <v>29.9998</v>
      </c>
      <c r="GG56">
        <v>28.6489</v>
      </c>
      <c r="GH56">
        <v>28.6257</v>
      </c>
      <c r="GI56">
        <v>27.5809</v>
      </c>
      <c r="GJ56">
        <v>17.9404</v>
      </c>
      <c r="GK56">
        <v>100</v>
      </c>
      <c r="GL56">
        <v>30</v>
      </c>
      <c r="GM56">
        <v>420</v>
      </c>
      <c r="GN56">
        <v>26.9022</v>
      </c>
      <c r="GO56">
        <v>100.516</v>
      </c>
      <c r="GP56">
        <v>100.965</v>
      </c>
    </row>
    <row r="57" spans="1:198">
      <c r="A57">
        <v>39</v>
      </c>
      <c r="B57">
        <v>1656350718</v>
      </c>
      <c r="C57">
        <v>4965.900000095367</v>
      </c>
      <c r="D57" t="s">
        <v>456</v>
      </c>
      <c r="E57" t="s">
        <v>457</v>
      </c>
      <c r="F57">
        <v>15</v>
      </c>
      <c r="G57">
        <v>1656350710.25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2.7</v>
      </c>
      <c r="AO57">
        <v>0.5</v>
      </c>
      <c r="AP57" t="s">
        <v>334</v>
      </c>
      <c r="AQ57">
        <v>2</v>
      </c>
      <c r="AR57">
        <v>1656350710.25</v>
      </c>
      <c r="AS57">
        <v>413.9112666666667</v>
      </c>
      <c r="AT57">
        <v>420.0035</v>
      </c>
      <c r="AU57">
        <v>28.19702666666666</v>
      </c>
      <c r="AV57">
        <v>26.80071</v>
      </c>
      <c r="AW57">
        <v>410.9842666666667</v>
      </c>
      <c r="AX57">
        <v>27.87487666666666</v>
      </c>
      <c r="AY57">
        <v>599.9801333333332</v>
      </c>
      <c r="AZ57">
        <v>85.63426333333332</v>
      </c>
      <c r="BA57">
        <v>0.09994254666666667</v>
      </c>
      <c r="BB57">
        <v>28.95701333333334</v>
      </c>
      <c r="BC57">
        <v>28.98902</v>
      </c>
      <c r="BD57">
        <v>999.9000000000002</v>
      </c>
      <c r="BE57">
        <v>0</v>
      </c>
      <c r="BF57">
        <v>0</v>
      </c>
      <c r="BG57">
        <v>9998.908666666666</v>
      </c>
      <c r="BH57">
        <v>187.7697333333333</v>
      </c>
      <c r="BI57">
        <v>85.59818999999999</v>
      </c>
      <c r="BJ57">
        <v>-6.057985666666667</v>
      </c>
      <c r="BK57">
        <v>425.9562666666665</v>
      </c>
      <c r="BL57">
        <v>431.5699999999999</v>
      </c>
      <c r="BM57">
        <v>1.396322333333333</v>
      </c>
      <c r="BN57">
        <v>420.0035</v>
      </c>
      <c r="BO57">
        <v>26.80071</v>
      </c>
      <c r="BP57">
        <v>2.414631666666666</v>
      </c>
      <c r="BQ57">
        <v>2.295059333333334</v>
      </c>
      <c r="BR57">
        <v>20.46224333333333</v>
      </c>
      <c r="BS57">
        <v>19.64174999999999</v>
      </c>
      <c r="BT57">
        <v>600.0019</v>
      </c>
      <c r="BU57">
        <v>0.6429971333333335</v>
      </c>
      <c r="BV57">
        <v>0.3570028666666666</v>
      </c>
      <c r="BW57">
        <v>28</v>
      </c>
      <c r="BX57">
        <v>10021.14666666667</v>
      </c>
      <c r="BY57">
        <v>1656350735</v>
      </c>
      <c r="BZ57" t="s">
        <v>458</v>
      </c>
      <c r="CA57">
        <v>1656350735</v>
      </c>
      <c r="CB57">
        <v>1656350322.6</v>
      </c>
      <c r="CC57">
        <v>43</v>
      </c>
      <c r="CD57">
        <v>-0.035</v>
      </c>
      <c r="CE57">
        <v>-0.003</v>
      </c>
      <c r="CF57">
        <v>2.927</v>
      </c>
      <c r="CG57">
        <v>0.304</v>
      </c>
      <c r="CH57">
        <v>420</v>
      </c>
      <c r="CI57">
        <v>28</v>
      </c>
      <c r="CJ57">
        <v>0.29</v>
      </c>
      <c r="CK57">
        <v>0.15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3.2319</v>
      </c>
      <c r="CX57">
        <v>2.78119</v>
      </c>
      <c r="CY57">
        <v>0.0820352</v>
      </c>
      <c r="CZ57">
        <v>0.0845003</v>
      </c>
      <c r="DA57">
        <v>0.113772</v>
      </c>
      <c r="DB57">
        <v>0.11229</v>
      </c>
      <c r="DC57">
        <v>23216.2</v>
      </c>
      <c r="DD57">
        <v>22835.3</v>
      </c>
      <c r="DE57">
        <v>24319</v>
      </c>
      <c r="DF57">
        <v>22223</v>
      </c>
      <c r="DG57">
        <v>31841.4</v>
      </c>
      <c r="DH57">
        <v>25176.6</v>
      </c>
      <c r="DI57">
        <v>39749.4</v>
      </c>
      <c r="DJ57">
        <v>30785.1</v>
      </c>
      <c r="DK57">
        <v>2.17812</v>
      </c>
      <c r="DL57">
        <v>2.2331</v>
      </c>
      <c r="DM57">
        <v>0.066936</v>
      </c>
      <c r="DN57">
        <v>0</v>
      </c>
      <c r="DO57">
        <v>27.89</v>
      </c>
      <c r="DP57">
        <v>999.9</v>
      </c>
      <c r="DQ57">
        <v>65.90000000000001</v>
      </c>
      <c r="DR57">
        <v>29.6</v>
      </c>
      <c r="DS57">
        <v>32.0397</v>
      </c>
      <c r="DT57">
        <v>63.7737</v>
      </c>
      <c r="DU57">
        <v>13.4054</v>
      </c>
      <c r="DV57">
        <v>2</v>
      </c>
      <c r="DW57">
        <v>0.105061</v>
      </c>
      <c r="DX57">
        <v>-1.35661</v>
      </c>
      <c r="DY57">
        <v>20.374</v>
      </c>
      <c r="DZ57">
        <v>5.22942</v>
      </c>
      <c r="EA57">
        <v>11.9432</v>
      </c>
      <c r="EB57">
        <v>4.9777</v>
      </c>
      <c r="EC57">
        <v>3.281</v>
      </c>
      <c r="ED57">
        <v>2689.8</v>
      </c>
      <c r="EE57">
        <v>9999</v>
      </c>
      <c r="EF57">
        <v>9999</v>
      </c>
      <c r="EG57">
        <v>123.5</v>
      </c>
      <c r="EH57">
        <v>4.97174</v>
      </c>
      <c r="EI57">
        <v>1.86157</v>
      </c>
      <c r="EJ57">
        <v>1.86707</v>
      </c>
      <c r="EK57">
        <v>1.85838</v>
      </c>
      <c r="EL57">
        <v>1.86278</v>
      </c>
      <c r="EM57">
        <v>1.8633</v>
      </c>
      <c r="EN57">
        <v>1.86416</v>
      </c>
      <c r="EO57">
        <v>1.86015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2.927</v>
      </c>
      <c r="FD57">
        <v>0.3217</v>
      </c>
      <c r="FE57">
        <v>2.812722765456415</v>
      </c>
      <c r="FF57">
        <v>0.0006784385813721132</v>
      </c>
      <c r="FG57">
        <v>-9.114967239483524E-07</v>
      </c>
      <c r="FH57">
        <v>3.422039933275619E-10</v>
      </c>
      <c r="FI57">
        <v>-0.04607616456576775</v>
      </c>
      <c r="FJ57">
        <v>-0.01029449659765723</v>
      </c>
      <c r="FK57">
        <v>0.0009324137930095463</v>
      </c>
      <c r="FL57">
        <v>-3.199825925107234E-06</v>
      </c>
      <c r="FM57">
        <v>1</v>
      </c>
      <c r="FN57">
        <v>2092</v>
      </c>
      <c r="FO57">
        <v>0</v>
      </c>
      <c r="FP57">
        <v>27</v>
      </c>
      <c r="FQ57">
        <v>1</v>
      </c>
      <c r="FR57">
        <v>6.6</v>
      </c>
      <c r="FS57">
        <v>1.37695</v>
      </c>
      <c r="FT57">
        <v>2.40601</v>
      </c>
      <c r="FU57">
        <v>2.14966</v>
      </c>
      <c r="FV57">
        <v>2.71729</v>
      </c>
      <c r="FW57">
        <v>2.15088</v>
      </c>
      <c r="FX57">
        <v>2.36694</v>
      </c>
      <c r="FY57">
        <v>34.6235</v>
      </c>
      <c r="FZ57">
        <v>15.2353</v>
      </c>
      <c r="GA57">
        <v>19</v>
      </c>
      <c r="GB57">
        <v>625.7430000000001</v>
      </c>
      <c r="GC57">
        <v>698.619</v>
      </c>
      <c r="GD57">
        <v>29.9994</v>
      </c>
      <c r="GE57">
        <v>28.6049</v>
      </c>
      <c r="GF57">
        <v>30</v>
      </c>
      <c r="GG57">
        <v>28.604</v>
      </c>
      <c r="GH57">
        <v>28.5816</v>
      </c>
      <c r="GI57">
        <v>27.5781</v>
      </c>
      <c r="GJ57">
        <v>19.6239</v>
      </c>
      <c r="GK57">
        <v>100</v>
      </c>
      <c r="GL57">
        <v>30</v>
      </c>
      <c r="GM57">
        <v>420</v>
      </c>
      <c r="GN57">
        <v>26.7404</v>
      </c>
      <c r="GO57">
        <v>100.523</v>
      </c>
      <c r="GP57">
        <v>100.965</v>
      </c>
    </row>
    <row r="58" spans="1:198">
      <c r="A58">
        <v>40</v>
      </c>
      <c r="B58">
        <v>1656350796</v>
      </c>
      <c r="C58">
        <v>5043.900000095367</v>
      </c>
      <c r="D58" t="s">
        <v>459</v>
      </c>
      <c r="E58" t="s">
        <v>460</v>
      </c>
      <c r="F58">
        <v>15</v>
      </c>
      <c r="G58">
        <v>1656350788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2.7</v>
      </c>
      <c r="AO58">
        <v>0.5</v>
      </c>
      <c r="AP58" t="s">
        <v>334</v>
      </c>
      <c r="AQ58">
        <v>2</v>
      </c>
      <c r="AR58">
        <v>1656350788</v>
      </c>
      <c r="AS58">
        <v>414.5532580645161</v>
      </c>
      <c r="AT58">
        <v>420.0032580645162</v>
      </c>
      <c r="AU58">
        <v>28.11919032258064</v>
      </c>
      <c r="AV58">
        <v>26.71511935483871</v>
      </c>
      <c r="AW58">
        <v>411.6542580645161</v>
      </c>
      <c r="AX58">
        <v>27.79960322580645</v>
      </c>
      <c r="AY58">
        <v>600.0035161290323</v>
      </c>
      <c r="AZ58">
        <v>85.62943225806454</v>
      </c>
      <c r="BA58">
        <v>0.1000069483870968</v>
      </c>
      <c r="BB58">
        <v>28.88202258064515</v>
      </c>
      <c r="BC58">
        <v>28.72335483870968</v>
      </c>
      <c r="BD58">
        <v>999.9000000000003</v>
      </c>
      <c r="BE58">
        <v>0</v>
      </c>
      <c r="BF58">
        <v>0</v>
      </c>
      <c r="BG58">
        <v>9998.15064516129</v>
      </c>
      <c r="BH58">
        <v>126.1411290322581</v>
      </c>
      <c r="BI58">
        <v>85.52671290322581</v>
      </c>
      <c r="BJ58">
        <v>-5.422339032258066</v>
      </c>
      <c r="BK58">
        <v>426.5757741935484</v>
      </c>
      <c r="BL58">
        <v>431.5315806451613</v>
      </c>
      <c r="BM58">
        <v>1.404068064516129</v>
      </c>
      <c r="BN58">
        <v>420.0032580645162</v>
      </c>
      <c r="BO58">
        <v>26.71511935483871</v>
      </c>
      <c r="BP58">
        <v>2.407829032258065</v>
      </c>
      <c r="BQ58">
        <v>2.28760064516129</v>
      </c>
      <c r="BR58">
        <v>20.41652903225806</v>
      </c>
      <c r="BS58">
        <v>19.58935161290323</v>
      </c>
      <c r="BT58">
        <v>400.0023225806452</v>
      </c>
      <c r="BU58">
        <v>0.6430057741935483</v>
      </c>
      <c r="BV58">
        <v>0.3569942258064516</v>
      </c>
      <c r="BW58">
        <v>28</v>
      </c>
      <c r="BX58">
        <v>6680.817741935484</v>
      </c>
      <c r="BY58">
        <v>1656350813</v>
      </c>
      <c r="BZ58" t="s">
        <v>461</v>
      </c>
      <c r="CA58">
        <v>1656350813</v>
      </c>
      <c r="CB58">
        <v>1656350322.6</v>
      </c>
      <c r="CC58">
        <v>44</v>
      </c>
      <c r="CD58">
        <v>-0.028</v>
      </c>
      <c r="CE58">
        <v>-0.003</v>
      </c>
      <c r="CF58">
        <v>2.899</v>
      </c>
      <c r="CG58">
        <v>0.304</v>
      </c>
      <c r="CH58">
        <v>420</v>
      </c>
      <c r="CI58">
        <v>28</v>
      </c>
      <c r="CJ58">
        <v>0.51</v>
      </c>
      <c r="CK58">
        <v>0.15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3.23196</v>
      </c>
      <c r="CX58">
        <v>2.78121</v>
      </c>
      <c r="CY58">
        <v>0.0821284</v>
      </c>
      <c r="CZ58">
        <v>0.0844963</v>
      </c>
      <c r="DA58">
        <v>0.113615</v>
      </c>
      <c r="DB58">
        <v>0.112197</v>
      </c>
      <c r="DC58">
        <v>23215.2</v>
      </c>
      <c r="DD58">
        <v>22835.8</v>
      </c>
      <c r="DE58">
        <v>24320.3</v>
      </c>
      <c r="DF58">
        <v>22223.3</v>
      </c>
      <c r="DG58">
        <v>31848.7</v>
      </c>
      <c r="DH58">
        <v>25179.5</v>
      </c>
      <c r="DI58">
        <v>39751.6</v>
      </c>
      <c r="DJ58">
        <v>30785.4</v>
      </c>
      <c r="DK58">
        <v>2.1788</v>
      </c>
      <c r="DL58">
        <v>2.23318</v>
      </c>
      <c r="DM58">
        <v>0.0569746</v>
      </c>
      <c r="DN58">
        <v>0</v>
      </c>
      <c r="DO58">
        <v>27.7869</v>
      </c>
      <c r="DP58">
        <v>999.9</v>
      </c>
      <c r="DQ58">
        <v>65.8</v>
      </c>
      <c r="DR58">
        <v>29.6</v>
      </c>
      <c r="DS58">
        <v>31.9937</v>
      </c>
      <c r="DT58">
        <v>63.5637</v>
      </c>
      <c r="DU58">
        <v>13.3333</v>
      </c>
      <c r="DV58">
        <v>2</v>
      </c>
      <c r="DW58">
        <v>0.102414</v>
      </c>
      <c r="DX58">
        <v>-1.3619</v>
      </c>
      <c r="DY58">
        <v>20.376</v>
      </c>
      <c r="DZ58">
        <v>5.22972</v>
      </c>
      <c r="EA58">
        <v>11.9415</v>
      </c>
      <c r="EB58">
        <v>4.9777</v>
      </c>
      <c r="EC58">
        <v>3.281</v>
      </c>
      <c r="ED58">
        <v>2691.7</v>
      </c>
      <c r="EE58">
        <v>9999</v>
      </c>
      <c r="EF58">
        <v>9999</v>
      </c>
      <c r="EG58">
        <v>123.5</v>
      </c>
      <c r="EH58">
        <v>4.97171</v>
      </c>
      <c r="EI58">
        <v>1.86157</v>
      </c>
      <c r="EJ58">
        <v>1.86707</v>
      </c>
      <c r="EK58">
        <v>1.85837</v>
      </c>
      <c r="EL58">
        <v>1.86271</v>
      </c>
      <c r="EM58">
        <v>1.86331</v>
      </c>
      <c r="EN58">
        <v>1.86415</v>
      </c>
      <c r="EO58">
        <v>1.86008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2.899</v>
      </c>
      <c r="FD58">
        <v>0.3197</v>
      </c>
      <c r="FE58">
        <v>2.778063160215793</v>
      </c>
      <c r="FF58">
        <v>0.0006784385813721132</v>
      </c>
      <c r="FG58">
        <v>-9.114967239483524E-07</v>
      </c>
      <c r="FH58">
        <v>3.422039933275619E-10</v>
      </c>
      <c r="FI58">
        <v>-0.04607616456576775</v>
      </c>
      <c r="FJ58">
        <v>-0.01029449659765723</v>
      </c>
      <c r="FK58">
        <v>0.0009324137930095463</v>
      </c>
      <c r="FL58">
        <v>-3.199825925107234E-06</v>
      </c>
      <c r="FM58">
        <v>1</v>
      </c>
      <c r="FN58">
        <v>2092</v>
      </c>
      <c r="FO58">
        <v>0</v>
      </c>
      <c r="FP58">
        <v>27</v>
      </c>
      <c r="FQ58">
        <v>1</v>
      </c>
      <c r="FR58">
        <v>7.9</v>
      </c>
      <c r="FS58">
        <v>1.37695</v>
      </c>
      <c r="FT58">
        <v>2.3999</v>
      </c>
      <c r="FU58">
        <v>2.14966</v>
      </c>
      <c r="FV58">
        <v>2.71729</v>
      </c>
      <c r="FW58">
        <v>2.15088</v>
      </c>
      <c r="FX58">
        <v>2.36938</v>
      </c>
      <c r="FY58">
        <v>34.715</v>
      </c>
      <c r="FZ58">
        <v>15.2265</v>
      </c>
      <c r="GA58">
        <v>19</v>
      </c>
      <c r="GB58">
        <v>625.826</v>
      </c>
      <c r="GC58">
        <v>698.178</v>
      </c>
      <c r="GD58">
        <v>30.0003</v>
      </c>
      <c r="GE58">
        <v>28.5694</v>
      </c>
      <c r="GF58">
        <v>29.9999</v>
      </c>
      <c r="GG58">
        <v>28.5643</v>
      </c>
      <c r="GH58">
        <v>28.5418</v>
      </c>
      <c r="GI58">
        <v>27.577</v>
      </c>
      <c r="GJ58">
        <v>19.974</v>
      </c>
      <c r="GK58">
        <v>100</v>
      </c>
      <c r="GL58">
        <v>30</v>
      </c>
      <c r="GM58">
        <v>420</v>
      </c>
      <c r="GN58">
        <v>26.5856</v>
      </c>
      <c r="GO58">
        <v>100.528</v>
      </c>
      <c r="GP58">
        <v>100.967</v>
      </c>
    </row>
    <row r="59" spans="1:198">
      <c r="A59">
        <v>41</v>
      </c>
      <c r="B59">
        <v>1656350874</v>
      </c>
      <c r="C59">
        <v>5121.900000095367</v>
      </c>
      <c r="D59" t="s">
        <v>462</v>
      </c>
      <c r="E59" t="s">
        <v>463</v>
      </c>
      <c r="F59">
        <v>15</v>
      </c>
      <c r="G59">
        <v>1656350866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2.7</v>
      </c>
      <c r="AO59">
        <v>0.5</v>
      </c>
      <c r="AP59" t="s">
        <v>334</v>
      </c>
      <c r="AQ59">
        <v>2</v>
      </c>
      <c r="AR59">
        <v>1656350866</v>
      </c>
      <c r="AS59">
        <v>416.141193548387</v>
      </c>
      <c r="AT59">
        <v>419.9828387096774</v>
      </c>
      <c r="AU59">
        <v>27.92217419354838</v>
      </c>
      <c r="AV59">
        <v>26.50883548387096</v>
      </c>
      <c r="AW59">
        <v>413.239193548387</v>
      </c>
      <c r="AX59">
        <v>27.60906451612903</v>
      </c>
      <c r="AY59">
        <v>599.9984516129033</v>
      </c>
      <c r="AZ59">
        <v>85.62706774193548</v>
      </c>
      <c r="BA59">
        <v>0.09999057419354838</v>
      </c>
      <c r="BB59">
        <v>28.7789193548387</v>
      </c>
      <c r="BC59">
        <v>28.43227096774194</v>
      </c>
      <c r="BD59">
        <v>999.9000000000003</v>
      </c>
      <c r="BE59">
        <v>0</v>
      </c>
      <c r="BF59">
        <v>0</v>
      </c>
      <c r="BG59">
        <v>10000.92903225806</v>
      </c>
      <c r="BH59">
        <v>63.53301612903228</v>
      </c>
      <c r="BI59">
        <v>85.63680967741936</v>
      </c>
      <c r="BJ59">
        <v>-3.84513258064516</v>
      </c>
      <c r="BK59">
        <v>428.0909677419355</v>
      </c>
      <c r="BL59">
        <v>431.4192580645161</v>
      </c>
      <c r="BM59">
        <v>1.413335806451613</v>
      </c>
      <c r="BN59">
        <v>419.9828387096774</v>
      </c>
      <c r="BO59">
        <v>26.50883548387096</v>
      </c>
      <c r="BP59">
        <v>2.390893870967742</v>
      </c>
      <c r="BQ59">
        <v>2.269874838709677</v>
      </c>
      <c r="BR59">
        <v>20.30222580645161</v>
      </c>
      <c r="BS59">
        <v>19.4641935483871</v>
      </c>
      <c r="BT59">
        <v>199.9994516129032</v>
      </c>
      <c r="BU59">
        <v>0.642993677419355</v>
      </c>
      <c r="BV59">
        <v>0.3570062258064516</v>
      </c>
      <c r="BW59">
        <v>28</v>
      </c>
      <c r="BX59">
        <v>3340.358709677419</v>
      </c>
      <c r="BY59">
        <v>1656350895.5</v>
      </c>
      <c r="BZ59" t="s">
        <v>464</v>
      </c>
      <c r="CA59">
        <v>1656350895.5</v>
      </c>
      <c r="CB59">
        <v>1656350322.6</v>
      </c>
      <c r="CC59">
        <v>45</v>
      </c>
      <c r="CD59">
        <v>0.004</v>
      </c>
      <c r="CE59">
        <v>-0.003</v>
      </c>
      <c r="CF59">
        <v>2.902</v>
      </c>
      <c r="CG59">
        <v>0.304</v>
      </c>
      <c r="CH59">
        <v>420</v>
      </c>
      <c r="CI59">
        <v>28</v>
      </c>
      <c r="CJ59">
        <v>0.31</v>
      </c>
      <c r="CK59">
        <v>0.15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3.23212</v>
      </c>
      <c r="CX59">
        <v>2.78144</v>
      </c>
      <c r="CY59">
        <v>0.0823791</v>
      </c>
      <c r="CZ59">
        <v>0.0845038</v>
      </c>
      <c r="DA59">
        <v>0.113073</v>
      </c>
      <c r="DB59">
        <v>0.111616</v>
      </c>
      <c r="DC59">
        <v>23211.1</v>
      </c>
      <c r="DD59">
        <v>22837.8</v>
      </c>
      <c r="DE59">
        <v>24322.5</v>
      </c>
      <c r="DF59">
        <v>22225.3</v>
      </c>
      <c r="DG59">
        <v>31870.7</v>
      </c>
      <c r="DH59">
        <v>25197.9</v>
      </c>
      <c r="DI59">
        <v>39754.6</v>
      </c>
      <c r="DJ59">
        <v>30787.8</v>
      </c>
      <c r="DK59">
        <v>2.17948</v>
      </c>
      <c r="DL59">
        <v>2.23303</v>
      </c>
      <c r="DM59">
        <v>0.0466928</v>
      </c>
      <c r="DN59">
        <v>0</v>
      </c>
      <c r="DO59">
        <v>27.6604</v>
      </c>
      <c r="DP59">
        <v>999.9</v>
      </c>
      <c r="DQ59">
        <v>65.7</v>
      </c>
      <c r="DR59">
        <v>29.7</v>
      </c>
      <c r="DS59">
        <v>32.1311</v>
      </c>
      <c r="DT59">
        <v>63.7137</v>
      </c>
      <c r="DU59">
        <v>13.3854</v>
      </c>
      <c r="DV59">
        <v>2</v>
      </c>
      <c r="DW59">
        <v>0.09929880000000001</v>
      </c>
      <c r="DX59">
        <v>-1.41093</v>
      </c>
      <c r="DY59">
        <v>20.3775</v>
      </c>
      <c r="DZ59">
        <v>5.23077</v>
      </c>
      <c r="EA59">
        <v>11.943</v>
      </c>
      <c r="EB59">
        <v>4.9777</v>
      </c>
      <c r="EC59">
        <v>3.281</v>
      </c>
      <c r="ED59">
        <v>2694</v>
      </c>
      <c r="EE59">
        <v>9999</v>
      </c>
      <c r="EF59">
        <v>9999</v>
      </c>
      <c r="EG59">
        <v>123.5</v>
      </c>
      <c r="EH59">
        <v>4.97174</v>
      </c>
      <c r="EI59">
        <v>1.86157</v>
      </c>
      <c r="EJ59">
        <v>1.86707</v>
      </c>
      <c r="EK59">
        <v>1.85837</v>
      </c>
      <c r="EL59">
        <v>1.86273</v>
      </c>
      <c r="EM59">
        <v>1.86325</v>
      </c>
      <c r="EN59">
        <v>1.86415</v>
      </c>
      <c r="EO59">
        <v>1.86012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2.902</v>
      </c>
      <c r="FD59">
        <v>0.3131</v>
      </c>
      <c r="FE59">
        <v>2.749766968298943</v>
      </c>
      <c r="FF59">
        <v>0.0006784385813721132</v>
      </c>
      <c r="FG59">
        <v>-9.114967239483524E-07</v>
      </c>
      <c r="FH59">
        <v>3.422039933275619E-10</v>
      </c>
      <c r="FI59">
        <v>-0.04607616456576775</v>
      </c>
      <c r="FJ59">
        <v>-0.01029449659765723</v>
      </c>
      <c r="FK59">
        <v>0.0009324137930095463</v>
      </c>
      <c r="FL59">
        <v>-3.199825925107234E-06</v>
      </c>
      <c r="FM59">
        <v>1</v>
      </c>
      <c r="FN59">
        <v>2092</v>
      </c>
      <c r="FO59">
        <v>0</v>
      </c>
      <c r="FP59">
        <v>27</v>
      </c>
      <c r="FQ59">
        <v>1</v>
      </c>
      <c r="FR59">
        <v>9.199999999999999</v>
      </c>
      <c r="FS59">
        <v>1.37695</v>
      </c>
      <c r="FT59">
        <v>2.40234</v>
      </c>
      <c r="FU59">
        <v>2.14966</v>
      </c>
      <c r="FV59">
        <v>2.71729</v>
      </c>
      <c r="FW59">
        <v>2.15088</v>
      </c>
      <c r="FX59">
        <v>2.40356</v>
      </c>
      <c r="FY59">
        <v>34.7608</v>
      </c>
      <c r="FZ59">
        <v>15.2265</v>
      </c>
      <c r="GA59">
        <v>19</v>
      </c>
      <c r="GB59">
        <v>625.902</v>
      </c>
      <c r="GC59">
        <v>697.506</v>
      </c>
      <c r="GD59">
        <v>29.9991</v>
      </c>
      <c r="GE59">
        <v>28.5322</v>
      </c>
      <c r="GF59">
        <v>29.9998</v>
      </c>
      <c r="GG59">
        <v>28.5241</v>
      </c>
      <c r="GH59">
        <v>28.4997</v>
      </c>
      <c r="GI59">
        <v>27.5753</v>
      </c>
      <c r="GJ59">
        <v>20.7796</v>
      </c>
      <c r="GK59">
        <v>100</v>
      </c>
      <c r="GL59">
        <v>30</v>
      </c>
      <c r="GM59">
        <v>420</v>
      </c>
      <c r="GN59">
        <v>26.4068</v>
      </c>
      <c r="GO59">
        <v>100.536</v>
      </c>
      <c r="GP59">
        <v>100.975</v>
      </c>
    </row>
    <row r="60" spans="1:198">
      <c r="A60">
        <v>42</v>
      </c>
      <c r="B60">
        <v>1656350956.5</v>
      </c>
      <c r="C60">
        <v>5204.400000095367</v>
      </c>
      <c r="D60" t="s">
        <v>465</v>
      </c>
      <c r="E60" t="s">
        <v>466</v>
      </c>
      <c r="F60">
        <v>15</v>
      </c>
      <c r="G60">
        <v>1656350948.5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2.7</v>
      </c>
      <c r="AO60">
        <v>0.5</v>
      </c>
      <c r="AP60" t="s">
        <v>334</v>
      </c>
      <c r="AQ60">
        <v>2</v>
      </c>
      <c r="AR60">
        <v>1656350948.5</v>
      </c>
      <c r="AS60">
        <v>417.7195483870967</v>
      </c>
      <c r="AT60">
        <v>419.9958709677418</v>
      </c>
      <c r="AU60">
        <v>27.73001290322581</v>
      </c>
      <c r="AV60">
        <v>26.37157096774194</v>
      </c>
      <c r="AW60">
        <v>414.8105483870967</v>
      </c>
      <c r="AX60">
        <v>27.4560129032258</v>
      </c>
      <c r="AY60">
        <v>600.0055483870968</v>
      </c>
      <c r="AZ60">
        <v>85.62415161290322</v>
      </c>
      <c r="BA60">
        <v>0.1000375516129032</v>
      </c>
      <c r="BB60">
        <v>28.70579677419355</v>
      </c>
      <c r="BC60">
        <v>28.27063870967742</v>
      </c>
      <c r="BD60">
        <v>999.9000000000003</v>
      </c>
      <c r="BE60">
        <v>0</v>
      </c>
      <c r="BF60">
        <v>0</v>
      </c>
      <c r="BG60">
        <v>9998.382258064516</v>
      </c>
      <c r="BH60">
        <v>31.70727419354839</v>
      </c>
      <c r="BI60">
        <v>85.91642258064518</v>
      </c>
      <c r="BJ60">
        <v>-2.283043548387096</v>
      </c>
      <c r="BK60">
        <v>429.6412903225806</v>
      </c>
      <c r="BL60">
        <v>431.371741935484</v>
      </c>
      <c r="BM60">
        <v>1.392375806451613</v>
      </c>
      <c r="BN60">
        <v>419.9958709677418</v>
      </c>
      <c r="BO60">
        <v>26.37157096774194</v>
      </c>
      <c r="BP60">
        <v>2.377264516129032</v>
      </c>
      <c r="BQ60">
        <v>2.258042258064517</v>
      </c>
      <c r="BR60">
        <v>20.20972580645162</v>
      </c>
      <c r="BS60">
        <v>19.38018064516129</v>
      </c>
      <c r="BT60">
        <v>100.0020193548387</v>
      </c>
      <c r="BU60">
        <v>0.6430007741935484</v>
      </c>
      <c r="BV60">
        <v>0.3569992580645161</v>
      </c>
      <c r="BW60">
        <v>28</v>
      </c>
      <c r="BX60">
        <v>1670.223225806451</v>
      </c>
      <c r="BY60">
        <v>1656350979.5</v>
      </c>
      <c r="BZ60" t="s">
        <v>467</v>
      </c>
      <c r="CA60">
        <v>1656350979.5</v>
      </c>
      <c r="CB60">
        <v>1656350975.5</v>
      </c>
      <c r="CC60">
        <v>46</v>
      </c>
      <c r="CD60">
        <v>0.007</v>
      </c>
      <c r="CE60">
        <v>0.01</v>
      </c>
      <c r="CF60">
        <v>2.909</v>
      </c>
      <c r="CG60">
        <v>0.274</v>
      </c>
      <c r="CH60">
        <v>420</v>
      </c>
      <c r="CI60">
        <v>26</v>
      </c>
      <c r="CJ60">
        <v>0.62</v>
      </c>
      <c r="CK60">
        <v>0.09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3.23225</v>
      </c>
      <c r="CX60">
        <v>2.78135</v>
      </c>
      <c r="CY60">
        <v>0.0826257</v>
      </c>
      <c r="CZ60">
        <v>0.0845118</v>
      </c>
      <c r="DA60">
        <v>0.112654</v>
      </c>
      <c r="DB60">
        <v>0.111252</v>
      </c>
      <c r="DC60">
        <v>23207.6</v>
      </c>
      <c r="DD60">
        <v>22839.5</v>
      </c>
      <c r="DE60">
        <v>24325.2</v>
      </c>
      <c r="DF60">
        <v>22227</v>
      </c>
      <c r="DG60">
        <v>31889.4</v>
      </c>
      <c r="DH60">
        <v>25210.2</v>
      </c>
      <c r="DI60">
        <v>39759.1</v>
      </c>
      <c r="DJ60">
        <v>30790.2</v>
      </c>
      <c r="DK60">
        <v>2.18027</v>
      </c>
      <c r="DL60">
        <v>2.23333</v>
      </c>
      <c r="DM60">
        <v>0.0445321</v>
      </c>
      <c r="DN60">
        <v>0</v>
      </c>
      <c r="DO60">
        <v>27.538</v>
      </c>
      <c r="DP60">
        <v>999.9</v>
      </c>
      <c r="DQ60">
        <v>65.59999999999999</v>
      </c>
      <c r="DR60">
        <v>29.7</v>
      </c>
      <c r="DS60">
        <v>32.0819</v>
      </c>
      <c r="DT60">
        <v>63.5537</v>
      </c>
      <c r="DU60">
        <v>13.3413</v>
      </c>
      <c r="DV60">
        <v>2</v>
      </c>
      <c r="DW60">
        <v>0.094779</v>
      </c>
      <c r="DX60">
        <v>-1.43989</v>
      </c>
      <c r="DY60">
        <v>20.3784</v>
      </c>
      <c r="DZ60">
        <v>5.23167</v>
      </c>
      <c r="EA60">
        <v>11.9417</v>
      </c>
      <c r="EB60">
        <v>4.9781</v>
      </c>
      <c r="EC60">
        <v>3.281</v>
      </c>
      <c r="ED60">
        <v>2696.2</v>
      </c>
      <c r="EE60">
        <v>9999</v>
      </c>
      <c r="EF60">
        <v>9999</v>
      </c>
      <c r="EG60">
        <v>123.6</v>
      </c>
      <c r="EH60">
        <v>4.97168</v>
      </c>
      <c r="EI60">
        <v>1.86157</v>
      </c>
      <c r="EJ60">
        <v>1.86707</v>
      </c>
      <c r="EK60">
        <v>1.85837</v>
      </c>
      <c r="EL60">
        <v>1.86276</v>
      </c>
      <c r="EM60">
        <v>1.86327</v>
      </c>
      <c r="EN60">
        <v>1.86416</v>
      </c>
      <c r="EO60">
        <v>1.86011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2.909</v>
      </c>
      <c r="FD60">
        <v>0.274</v>
      </c>
      <c r="FE60">
        <v>2.753240605389409</v>
      </c>
      <c r="FF60">
        <v>0.0006784385813721132</v>
      </c>
      <c r="FG60">
        <v>-9.114967239483524E-07</v>
      </c>
      <c r="FH60">
        <v>3.422039933275619E-10</v>
      </c>
      <c r="FI60">
        <v>-0.04607616456576775</v>
      </c>
      <c r="FJ60">
        <v>-0.01029449659765723</v>
      </c>
      <c r="FK60">
        <v>0.0009324137930095463</v>
      </c>
      <c r="FL60">
        <v>-3.199825925107234E-06</v>
      </c>
      <c r="FM60">
        <v>1</v>
      </c>
      <c r="FN60">
        <v>2092</v>
      </c>
      <c r="FO60">
        <v>0</v>
      </c>
      <c r="FP60">
        <v>27</v>
      </c>
      <c r="FQ60">
        <v>1</v>
      </c>
      <c r="FR60">
        <v>10.6</v>
      </c>
      <c r="FS60">
        <v>1.37573</v>
      </c>
      <c r="FT60">
        <v>2.40356</v>
      </c>
      <c r="FU60">
        <v>2.14966</v>
      </c>
      <c r="FV60">
        <v>2.71606</v>
      </c>
      <c r="FW60">
        <v>2.15088</v>
      </c>
      <c r="FX60">
        <v>2.3938</v>
      </c>
      <c r="FY60">
        <v>34.7379</v>
      </c>
      <c r="FZ60">
        <v>15.2265</v>
      </c>
      <c r="GA60">
        <v>19</v>
      </c>
      <c r="GB60">
        <v>625.951</v>
      </c>
      <c r="GC60">
        <v>697.133</v>
      </c>
      <c r="GD60">
        <v>29.9996</v>
      </c>
      <c r="GE60">
        <v>28.4772</v>
      </c>
      <c r="GF60">
        <v>29.9999</v>
      </c>
      <c r="GG60">
        <v>28.4727</v>
      </c>
      <c r="GH60">
        <v>28.4493</v>
      </c>
      <c r="GI60">
        <v>27.5721</v>
      </c>
      <c r="GJ60">
        <v>21.4371</v>
      </c>
      <c r="GK60">
        <v>100</v>
      </c>
      <c r="GL60">
        <v>30</v>
      </c>
      <c r="GM60">
        <v>420</v>
      </c>
      <c r="GN60">
        <v>26.3445</v>
      </c>
      <c r="GO60">
        <v>100.548</v>
      </c>
      <c r="GP60">
        <v>100.983</v>
      </c>
    </row>
    <row r="61" spans="1:198">
      <c r="A61">
        <v>43</v>
      </c>
      <c r="B61">
        <v>1656351040.5</v>
      </c>
      <c r="C61">
        <v>5288.400000095367</v>
      </c>
      <c r="D61" t="s">
        <v>468</v>
      </c>
      <c r="E61" t="s">
        <v>469</v>
      </c>
      <c r="F61">
        <v>15</v>
      </c>
      <c r="G61">
        <v>1656351032.5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2.7</v>
      </c>
      <c r="AO61">
        <v>0.5</v>
      </c>
      <c r="AP61" t="s">
        <v>334</v>
      </c>
      <c r="AQ61">
        <v>2</v>
      </c>
      <c r="AR61">
        <v>1656351032.5</v>
      </c>
      <c r="AS61">
        <v>418.734935483871</v>
      </c>
      <c r="AT61">
        <v>419.9906774193548</v>
      </c>
      <c r="AU61">
        <v>27.63459032258065</v>
      </c>
      <c r="AV61">
        <v>26.2749</v>
      </c>
      <c r="AW61">
        <v>415.822935483871</v>
      </c>
      <c r="AX61">
        <v>27.32080645161291</v>
      </c>
      <c r="AY61">
        <v>599.9993225806452</v>
      </c>
      <c r="AZ61">
        <v>85.62466451612903</v>
      </c>
      <c r="BA61">
        <v>0.09999707741935485</v>
      </c>
      <c r="BB61">
        <v>28.60225161290322</v>
      </c>
      <c r="BC61">
        <v>28.12931290322581</v>
      </c>
      <c r="BD61">
        <v>999.9000000000003</v>
      </c>
      <c r="BE61">
        <v>0</v>
      </c>
      <c r="BF61">
        <v>0</v>
      </c>
      <c r="BG61">
        <v>10001.2564516129</v>
      </c>
      <c r="BH61">
        <v>15.59531935483871</v>
      </c>
      <c r="BI61">
        <v>85.99588709677421</v>
      </c>
      <c r="BJ61">
        <v>-1.258628709677419</v>
      </c>
      <c r="BK61">
        <v>430.6324193548388</v>
      </c>
      <c r="BL61">
        <v>431.3235483870969</v>
      </c>
      <c r="BM61">
        <v>1.359690967741936</v>
      </c>
      <c r="BN61">
        <v>419.9906774193548</v>
      </c>
      <c r="BO61">
        <v>26.2749</v>
      </c>
      <c r="BP61">
        <v>2.366202580645161</v>
      </c>
      <c r="BQ61">
        <v>2.249779677419355</v>
      </c>
      <c r="BR61">
        <v>20.13430322580645</v>
      </c>
      <c r="BS61">
        <v>19.32126129032258</v>
      </c>
      <c r="BT61">
        <v>50.0004258064516</v>
      </c>
      <c r="BU61">
        <v>0.6429860000000001</v>
      </c>
      <c r="BV61">
        <v>0.3570139032258063</v>
      </c>
      <c r="BW61">
        <v>27.00807096774193</v>
      </c>
      <c r="BX61">
        <v>835.0954516129032</v>
      </c>
      <c r="BY61">
        <v>1656351060.5</v>
      </c>
      <c r="BZ61" t="s">
        <v>470</v>
      </c>
      <c r="CA61">
        <v>1656351060.5</v>
      </c>
      <c r="CB61">
        <v>1656350975.5</v>
      </c>
      <c r="CC61">
        <v>47</v>
      </c>
      <c r="CD61">
        <v>0.003</v>
      </c>
      <c r="CE61">
        <v>0.01</v>
      </c>
      <c r="CF61">
        <v>2.912</v>
      </c>
      <c r="CG61">
        <v>0.274</v>
      </c>
      <c r="CH61">
        <v>420</v>
      </c>
      <c r="CI61">
        <v>26</v>
      </c>
      <c r="CJ61">
        <v>0.47</v>
      </c>
      <c r="CK61">
        <v>0.09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3.23206</v>
      </c>
      <c r="CX61">
        <v>2.78127</v>
      </c>
      <c r="CY61">
        <v>0.0827837</v>
      </c>
      <c r="CZ61">
        <v>0.0845199</v>
      </c>
      <c r="DA61">
        <v>0.112276</v>
      </c>
      <c r="DB61">
        <v>0.110984</v>
      </c>
      <c r="DC61">
        <v>23204.5</v>
      </c>
      <c r="DD61">
        <v>22839.3</v>
      </c>
      <c r="DE61">
        <v>24326</v>
      </c>
      <c r="DF61">
        <v>22226.9</v>
      </c>
      <c r="DG61">
        <v>31903.9</v>
      </c>
      <c r="DH61">
        <v>25217.4</v>
      </c>
      <c r="DI61">
        <v>39760.2</v>
      </c>
      <c r="DJ61">
        <v>30789.8</v>
      </c>
      <c r="DK61">
        <v>2.18055</v>
      </c>
      <c r="DL61">
        <v>2.23333</v>
      </c>
      <c r="DM61">
        <v>0.0445619</v>
      </c>
      <c r="DN61">
        <v>0</v>
      </c>
      <c r="DO61">
        <v>27.4008</v>
      </c>
      <c r="DP61">
        <v>999.9</v>
      </c>
      <c r="DQ61">
        <v>65.59999999999999</v>
      </c>
      <c r="DR61">
        <v>29.8</v>
      </c>
      <c r="DS61">
        <v>32.2668</v>
      </c>
      <c r="DT61">
        <v>63.5537</v>
      </c>
      <c r="DU61">
        <v>13.4255</v>
      </c>
      <c r="DV61">
        <v>2</v>
      </c>
      <c r="DW61">
        <v>0.0932215</v>
      </c>
      <c r="DX61">
        <v>-1.46255</v>
      </c>
      <c r="DY61">
        <v>20.3787</v>
      </c>
      <c r="DZ61">
        <v>5.23167</v>
      </c>
      <c r="EA61">
        <v>11.9408</v>
      </c>
      <c r="EB61">
        <v>4.9782</v>
      </c>
      <c r="EC61">
        <v>3.28103</v>
      </c>
      <c r="ED61">
        <v>2698.4</v>
      </c>
      <c r="EE61">
        <v>9999</v>
      </c>
      <c r="EF61">
        <v>9999</v>
      </c>
      <c r="EG61">
        <v>123.6</v>
      </c>
      <c r="EH61">
        <v>4.97174</v>
      </c>
      <c r="EI61">
        <v>1.86157</v>
      </c>
      <c r="EJ61">
        <v>1.86707</v>
      </c>
      <c r="EK61">
        <v>1.85837</v>
      </c>
      <c r="EL61">
        <v>1.86273</v>
      </c>
      <c r="EM61">
        <v>1.8633</v>
      </c>
      <c r="EN61">
        <v>1.86412</v>
      </c>
      <c r="EO61">
        <v>1.86013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2.912</v>
      </c>
      <c r="FD61">
        <v>0.3137</v>
      </c>
      <c r="FE61">
        <v>2.760017074637673</v>
      </c>
      <c r="FF61">
        <v>0.0006784385813721132</v>
      </c>
      <c r="FG61">
        <v>-9.114967239483524E-07</v>
      </c>
      <c r="FH61">
        <v>3.422039933275619E-10</v>
      </c>
      <c r="FI61">
        <v>-0.03567607602657336</v>
      </c>
      <c r="FJ61">
        <v>-0.01029449659765723</v>
      </c>
      <c r="FK61">
        <v>0.0009324137930095463</v>
      </c>
      <c r="FL61">
        <v>-3.199825925107234E-06</v>
      </c>
      <c r="FM61">
        <v>1</v>
      </c>
      <c r="FN61">
        <v>2092</v>
      </c>
      <c r="FO61">
        <v>0</v>
      </c>
      <c r="FP61">
        <v>27</v>
      </c>
      <c r="FQ61">
        <v>1</v>
      </c>
      <c r="FR61">
        <v>1.1</v>
      </c>
      <c r="FS61">
        <v>1.37573</v>
      </c>
      <c r="FT61">
        <v>2.40234</v>
      </c>
      <c r="FU61">
        <v>2.14966</v>
      </c>
      <c r="FV61">
        <v>2.71729</v>
      </c>
      <c r="FW61">
        <v>2.15088</v>
      </c>
      <c r="FX61">
        <v>2.39624</v>
      </c>
      <c r="FY61">
        <v>34.8525</v>
      </c>
      <c r="FZ61">
        <v>15.209</v>
      </c>
      <c r="GA61">
        <v>19</v>
      </c>
      <c r="GB61">
        <v>625.763</v>
      </c>
      <c r="GC61">
        <v>696.687</v>
      </c>
      <c r="GD61">
        <v>29.9994</v>
      </c>
      <c r="GE61">
        <v>28.4395</v>
      </c>
      <c r="GF61">
        <v>30.0001</v>
      </c>
      <c r="GG61">
        <v>28.4362</v>
      </c>
      <c r="GH61">
        <v>28.4143</v>
      </c>
      <c r="GI61">
        <v>27.5693</v>
      </c>
      <c r="GJ61">
        <v>22.0529</v>
      </c>
      <c r="GK61">
        <v>99.6277</v>
      </c>
      <c r="GL61">
        <v>30</v>
      </c>
      <c r="GM61">
        <v>420</v>
      </c>
      <c r="GN61">
        <v>26.2515</v>
      </c>
      <c r="GO61">
        <v>100.551</v>
      </c>
      <c r="GP61">
        <v>100.982</v>
      </c>
    </row>
    <row r="62" spans="1:198">
      <c r="A62">
        <v>44</v>
      </c>
      <c r="B62">
        <v>1656351121.5</v>
      </c>
      <c r="C62">
        <v>5369.400000095367</v>
      </c>
      <c r="D62" t="s">
        <v>471</v>
      </c>
      <c r="E62" t="s">
        <v>472</v>
      </c>
      <c r="F62">
        <v>15</v>
      </c>
      <c r="G62">
        <v>1656351113.5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2.7</v>
      </c>
      <c r="AO62">
        <v>0.5</v>
      </c>
      <c r="AP62" t="s">
        <v>334</v>
      </c>
      <c r="AQ62">
        <v>2</v>
      </c>
      <c r="AR62">
        <v>1656351113.5</v>
      </c>
      <c r="AS62">
        <v>419.9804838709678</v>
      </c>
      <c r="AT62">
        <v>419.9862580645162</v>
      </c>
      <c r="AU62">
        <v>27.47459354838709</v>
      </c>
      <c r="AV62">
        <v>26.17807096774193</v>
      </c>
      <c r="AW62">
        <v>417.1264838709678</v>
      </c>
      <c r="AX62">
        <v>27.16597096774193</v>
      </c>
      <c r="AY62">
        <v>600.0033225806451</v>
      </c>
      <c r="AZ62">
        <v>85.62033870967743</v>
      </c>
      <c r="BA62">
        <v>0.09999415483870967</v>
      </c>
      <c r="BB62">
        <v>28.5235870967742</v>
      </c>
      <c r="BC62">
        <v>28.01123870967741</v>
      </c>
      <c r="BD62">
        <v>999.9000000000003</v>
      </c>
      <c r="BE62">
        <v>0</v>
      </c>
      <c r="BF62">
        <v>0</v>
      </c>
      <c r="BG62">
        <v>10002.55161290323</v>
      </c>
      <c r="BH62">
        <v>-0.5618164838709677</v>
      </c>
      <c r="BI62">
        <v>86.43029032258065</v>
      </c>
      <c r="BJ62">
        <v>0.05235142193548387</v>
      </c>
      <c r="BK62">
        <v>431.9049677419355</v>
      </c>
      <c r="BL62">
        <v>431.2762258064516</v>
      </c>
      <c r="BM62">
        <v>1.296516451612903</v>
      </c>
      <c r="BN62">
        <v>419.9862580645162</v>
      </c>
      <c r="BO62">
        <v>26.17807096774193</v>
      </c>
      <c r="BP62">
        <v>2.352384193548387</v>
      </c>
      <c r="BQ62">
        <v>2.241375483870968</v>
      </c>
      <c r="BR62">
        <v>20.03966129032258</v>
      </c>
      <c r="BS62">
        <v>19.26115161290322</v>
      </c>
      <c r="BT62">
        <v>0</v>
      </c>
      <c r="BU62">
        <v>0</v>
      </c>
      <c r="BV62">
        <v>0</v>
      </c>
      <c r="BW62">
        <v>27</v>
      </c>
      <c r="BX62">
        <v>1</v>
      </c>
      <c r="BY62">
        <v>1656351136.5</v>
      </c>
      <c r="BZ62" t="s">
        <v>473</v>
      </c>
      <c r="CA62">
        <v>1656351136.5</v>
      </c>
      <c r="CB62">
        <v>1656350975.5</v>
      </c>
      <c r="CC62">
        <v>48</v>
      </c>
      <c r="CD62">
        <v>-0.058</v>
      </c>
      <c r="CE62">
        <v>0.01</v>
      </c>
      <c r="CF62">
        <v>2.854</v>
      </c>
      <c r="CG62">
        <v>0.274</v>
      </c>
      <c r="CH62">
        <v>420</v>
      </c>
      <c r="CI62">
        <v>26</v>
      </c>
      <c r="CJ62">
        <v>0.37</v>
      </c>
      <c r="CK62">
        <v>0.09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3.23213</v>
      </c>
      <c r="CX62">
        <v>2.78137</v>
      </c>
      <c r="CY62">
        <v>0.0829926</v>
      </c>
      <c r="CZ62">
        <v>0.0845163</v>
      </c>
      <c r="DA62">
        <v>0.111827</v>
      </c>
      <c r="DB62">
        <v>0.110696</v>
      </c>
      <c r="DC62">
        <v>23200.1</v>
      </c>
      <c r="DD62">
        <v>22839.3</v>
      </c>
      <c r="DE62">
        <v>24326.8</v>
      </c>
      <c r="DF62">
        <v>22226.7</v>
      </c>
      <c r="DG62">
        <v>31921</v>
      </c>
      <c r="DH62">
        <v>25225.6</v>
      </c>
      <c r="DI62">
        <v>39761.2</v>
      </c>
      <c r="DJ62">
        <v>30789.9</v>
      </c>
      <c r="DK62">
        <v>2.18097</v>
      </c>
      <c r="DL62">
        <v>2.23315</v>
      </c>
      <c r="DM62">
        <v>0.0437386</v>
      </c>
      <c r="DN62">
        <v>0</v>
      </c>
      <c r="DO62">
        <v>27.3003</v>
      </c>
      <c r="DP62">
        <v>999.9</v>
      </c>
      <c r="DQ62">
        <v>65.59999999999999</v>
      </c>
      <c r="DR62">
        <v>29.8</v>
      </c>
      <c r="DS62">
        <v>32.269</v>
      </c>
      <c r="DT62">
        <v>63.6437</v>
      </c>
      <c r="DU62">
        <v>13.5016</v>
      </c>
      <c r="DV62">
        <v>2</v>
      </c>
      <c r="DW62">
        <v>0.09166920000000001</v>
      </c>
      <c r="DX62">
        <v>-1.46693</v>
      </c>
      <c r="DY62">
        <v>20.3799</v>
      </c>
      <c r="DZ62">
        <v>5.23017</v>
      </c>
      <c r="EA62">
        <v>11.9418</v>
      </c>
      <c r="EB62">
        <v>4.97765</v>
      </c>
      <c r="EC62">
        <v>3.281</v>
      </c>
      <c r="ED62">
        <v>2700.3</v>
      </c>
      <c r="EE62">
        <v>9999</v>
      </c>
      <c r="EF62">
        <v>9999</v>
      </c>
      <c r="EG62">
        <v>123.6</v>
      </c>
      <c r="EH62">
        <v>4.97171</v>
      </c>
      <c r="EI62">
        <v>1.86157</v>
      </c>
      <c r="EJ62">
        <v>1.86707</v>
      </c>
      <c r="EK62">
        <v>1.85838</v>
      </c>
      <c r="EL62">
        <v>1.86273</v>
      </c>
      <c r="EM62">
        <v>1.86328</v>
      </c>
      <c r="EN62">
        <v>1.86411</v>
      </c>
      <c r="EO62">
        <v>1.86013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2.854</v>
      </c>
      <c r="FD62">
        <v>0.3084</v>
      </c>
      <c r="FE62">
        <v>2.762865397524568</v>
      </c>
      <c r="FF62">
        <v>0.0006784385813721132</v>
      </c>
      <c r="FG62">
        <v>-9.114967239483524E-07</v>
      </c>
      <c r="FH62">
        <v>3.422039933275619E-10</v>
      </c>
      <c r="FI62">
        <v>-0.03567607602657336</v>
      </c>
      <c r="FJ62">
        <v>-0.01029449659765723</v>
      </c>
      <c r="FK62">
        <v>0.0009324137930095463</v>
      </c>
      <c r="FL62">
        <v>-3.199825925107234E-06</v>
      </c>
      <c r="FM62">
        <v>1</v>
      </c>
      <c r="FN62">
        <v>2092</v>
      </c>
      <c r="FO62">
        <v>0</v>
      </c>
      <c r="FP62">
        <v>27</v>
      </c>
      <c r="FQ62">
        <v>1</v>
      </c>
      <c r="FR62">
        <v>2.4</v>
      </c>
      <c r="FS62">
        <v>1.37573</v>
      </c>
      <c r="FT62">
        <v>2.40479</v>
      </c>
      <c r="FU62">
        <v>2.14966</v>
      </c>
      <c r="FV62">
        <v>2.71606</v>
      </c>
      <c r="FW62">
        <v>2.15088</v>
      </c>
      <c r="FX62">
        <v>2.36694</v>
      </c>
      <c r="FY62">
        <v>34.8296</v>
      </c>
      <c r="FZ62">
        <v>15.1915</v>
      </c>
      <c r="GA62">
        <v>19</v>
      </c>
      <c r="GB62">
        <v>625.736</v>
      </c>
      <c r="GC62">
        <v>696.1130000000001</v>
      </c>
      <c r="GD62">
        <v>29.9999</v>
      </c>
      <c r="GE62">
        <v>28.4134</v>
      </c>
      <c r="GF62">
        <v>30.0001</v>
      </c>
      <c r="GG62">
        <v>28.4041</v>
      </c>
      <c r="GH62">
        <v>28.3817</v>
      </c>
      <c r="GI62">
        <v>27.5678</v>
      </c>
      <c r="GJ62">
        <v>22.3532</v>
      </c>
      <c r="GK62">
        <v>99.6277</v>
      </c>
      <c r="GL62">
        <v>30</v>
      </c>
      <c r="GM62">
        <v>420</v>
      </c>
      <c r="GN62">
        <v>26.177</v>
      </c>
      <c r="GO62">
        <v>100.554</v>
      </c>
      <c r="GP62">
        <v>100.982</v>
      </c>
    </row>
    <row r="63" spans="1:198">
      <c r="A63">
        <v>45</v>
      </c>
      <c r="B63">
        <v>1656351846</v>
      </c>
      <c r="C63">
        <v>6093.900000095367</v>
      </c>
      <c r="D63" t="s">
        <v>476</v>
      </c>
      <c r="E63" t="s">
        <v>477</v>
      </c>
      <c r="F63">
        <v>15</v>
      </c>
      <c r="G63">
        <v>1656351838.25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1.8</v>
      </c>
      <c r="AO63">
        <v>0.5</v>
      </c>
      <c r="AP63" t="s">
        <v>334</v>
      </c>
      <c r="AQ63">
        <v>2</v>
      </c>
      <c r="AR63">
        <v>1656351838.25</v>
      </c>
      <c r="AS63">
        <v>416.7670333333334</v>
      </c>
      <c r="AT63">
        <v>419.9652666666667</v>
      </c>
      <c r="AU63">
        <v>31.55376666666666</v>
      </c>
      <c r="AV63">
        <v>30.85036666666667</v>
      </c>
      <c r="AW63">
        <v>414.0830333333333</v>
      </c>
      <c r="AX63">
        <v>31.18476666666666</v>
      </c>
      <c r="AY63">
        <v>600.0046666666666</v>
      </c>
      <c r="AZ63">
        <v>85.63280666666668</v>
      </c>
      <c r="BA63">
        <v>0.1000175933333333</v>
      </c>
      <c r="BB63">
        <v>31.25245666666667</v>
      </c>
      <c r="BC63">
        <v>33.40494666666667</v>
      </c>
      <c r="BD63">
        <v>999.9000000000002</v>
      </c>
      <c r="BE63">
        <v>0</v>
      </c>
      <c r="BF63">
        <v>0</v>
      </c>
      <c r="BG63">
        <v>10007.87666666667</v>
      </c>
      <c r="BH63">
        <v>765.3427333333333</v>
      </c>
      <c r="BI63">
        <v>1847.227333333333</v>
      </c>
      <c r="BJ63">
        <v>-3.028554333333333</v>
      </c>
      <c r="BK63">
        <v>430.4985</v>
      </c>
      <c r="BL63">
        <v>433.3338000000001</v>
      </c>
      <c r="BM63">
        <v>0.6519804333333334</v>
      </c>
      <c r="BN63">
        <v>419.9652666666667</v>
      </c>
      <c r="BO63">
        <v>30.85036666666667</v>
      </c>
      <c r="BP63">
        <v>2.697635333333332</v>
      </c>
      <c r="BQ63">
        <v>2.641805333333334</v>
      </c>
      <c r="BR63">
        <v>22.27071666666666</v>
      </c>
      <c r="BS63">
        <v>21.92754000000001</v>
      </c>
      <c r="BT63">
        <v>2399.869333333333</v>
      </c>
      <c r="BU63">
        <v>0.6430003333333334</v>
      </c>
      <c r="BV63">
        <v>0.3569997333333333</v>
      </c>
      <c r="BW63">
        <v>33</v>
      </c>
      <c r="BX63">
        <v>40082.36666666667</v>
      </c>
      <c r="BY63">
        <v>1656351865.5</v>
      </c>
      <c r="BZ63" t="s">
        <v>478</v>
      </c>
      <c r="CA63">
        <v>1656351865.5</v>
      </c>
      <c r="CB63">
        <v>1656351863</v>
      </c>
      <c r="CC63">
        <v>49</v>
      </c>
      <c r="CD63">
        <v>-0.169</v>
      </c>
      <c r="CE63">
        <v>0.052</v>
      </c>
      <c r="CF63">
        <v>2.684</v>
      </c>
      <c r="CG63">
        <v>0.369</v>
      </c>
      <c r="CH63">
        <v>420</v>
      </c>
      <c r="CI63">
        <v>31</v>
      </c>
      <c r="CJ63">
        <v>0.5</v>
      </c>
      <c r="CK63">
        <v>0.19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3.23052</v>
      </c>
      <c r="CX63">
        <v>2.78163</v>
      </c>
      <c r="CY63">
        <v>0.08232490000000001</v>
      </c>
      <c r="CZ63">
        <v>0.08432530000000001</v>
      </c>
      <c r="DA63">
        <v>0.12271</v>
      </c>
      <c r="DB63">
        <v>0.12345</v>
      </c>
      <c r="DC63">
        <v>23139.8</v>
      </c>
      <c r="DD63">
        <v>22773.2</v>
      </c>
      <c r="DE63">
        <v>24251.8</v>
      </c>
      <c r="DF63">
        <v>22162.6</v>
      </c>
      <c r="DG63">
        <v>31437.7</v>
      </c>
      <c r="DH63">
        <v>24793.6</v>
      </c>
      <c r="DI63">
        <v>39644.2</v>
      </c>
      <c r="DJ63">
        <v>30700.6</v>
      </c>
      <c r="DK63">
        <v>2.15867</v>
      </c>
      <c r="DL63">
        <v>2.21235</v>
      </c>
      <c r="DM63">
        <v>0.0959188</v>
      </c>
      <c r="DN63">
        <v>0</v>
      </c>
      <c r="DO63">
        <v>31.9106</v>
      </c>
      <c r="DP63">
        <v>999.9</v>
      </c>
      <c r="DQ63">
        <v>65.09999999999999</v>
      </c>
      <c r="DR63">
        <v>30.2</v>
      </c>
      <c r="DS63">
        <v>32.7638</v>
      </c>
      <c r="DT63">
        <v>63.1738</v>
      </c>
      <c r="DU63">
        <v>13.101</v>
      </c>
      <c r="DV63">
        <v>2</v>
      </c>
      <c r="DW63">
        <v>0.224378</v>
      </c>
      <c r="DX63">
        <v>0.340926</v>
      </c>
      <c r="DY63">
        <v>20.3572</v>
      </c>
      <c r="DZ63">
        <v>5.22867</v>
      </c>
      <c r="EA63">
        <v>11.9441</v>
      </c>
      <c r="EB63">
        <v>4.97765</v>
      </c>
      <c r="EC63">
        <v>3.281</v>
      </c>
      <c r="ED63">
        <v>2720.9</v>
      </c>
      <c r="EE63">
        <v>9999</v>
      </c>
      <c r="EF63">
        <v>9999</v>
      </c>
      <c r="EG63">
        <v>123.8</v>
      </c>
      <c r="EH63">
        <v>4.97172</v>
      </c>
      <c r="EI63">
        <v>1.86159</v>
      </c>
      <c r="EJ63">
        <v>1.86707</v>
      </c>
      <c r="EK63">
        <v>1.85837</v>
      </c>
      <c r="EL63">
        <v>1.86274</v>
      </c>
      <c r="EM63">
        <v>1.86328</v>
      </c>
      <c r="EN63">
        <v>1.86415</v>
      </c>
      <c r="EO63">
        <v>1.86011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2.684</v>
      </c>
      <c r="FD63">
        <v>0.369</v>
      </c>
      <c r="FE63">
        <v>2.704713020099219</v>
      </c>
      <c r="FF63">
        <v>0.0006784385813721132</v>
      </c>
      <c r="FG63">
        <v>-9.114967239483524E-07</v>
      </c>
      <c r="FH63">
        <v>3.422039933275619E-10</v>
      </c>
      <c r="FI63">
        <v>0.3175944809593496</v>
      </c>
      <c r="FJ63">
        <v>0</v>
      </c>
      <c r="FK63">
        <v>0</v>
      </c>
      <c r="FL63">
        <v>0</v>
      </c>
      <c r="FM63">
        <v>1</v>
      </c>
      <c r="FN63">
        <v>2092</v>
      </c>
      <c r="FO63">
        <v>0</v>
      </c>
      <c r="FP63">
        <v>27</v>
      </c>
      <c r="FQ63">
        <v>11.8</v>
      </c>
      <c r="FR63">
        <v>14.5</v>
      </c>
      <c r="FS63">
        <v>1.38428</v>
      </c>
      <c r="FT63">
        <v>2.40845</v>
      </c>
      <c r="FU63">
        <v>2.14966</v>
      </c>
      <c r="FV63">
        <v>2.71729</v>
      </c>
      <c r="FW63">
        <v>2.15088</v>
      </c>
      <c r="FX63">
        <v>2.4353</v>
      </c>
      <c r="FY63">
        <v>35.0594</v>
      </c>
      <c r="FZ63">
        <v>15.0777</v>
      </c>
      <c r="GA63">
        <v>19</v>
      </c>
      <c r="GB63">
        <v>621.165</v>
      </c>
      <c r="GC63">
        <v>691.6319999999999</v>
      </c>
      <c r="GD63">
        <v>30.007</v>
      </c>
      <c r="GE63">
        <v>30.0091</v>
      </c>
      <c r="GF63">
        <v>30.0038</v>
      </c>
      <c r="GG63">
        <v>29.5575</v>
      </c>
      <c r="GH63">
        <v>29.518</v>
      </c>
      <c r="GI63">
        <v>27.7265</v>
      </c>
      <c r="GJ63">
        <v>0</v>
      </c>
      <c r="GK63">
        <v>100</v>
      </c>
      <c r="GL63">
        <v>30</v>
      </c>
      <c r="GM63">
        <v>420</v>
      </c>
      <c r="GN63">
        <v>31.3673</v>
      </c>
      <c r="GO63">
        <v>100.252</v>
      </c>
      <c r="GP63">
        <v>100.689</v>
      </c>
    </row>
    <row r="64" spans="1:198">
      <c r="A64">
        <v>46</v>
      </c>
      <c r="B64">
        <v>1656351926.5</v>
      </c>
      <c r="C64">
        <v>6174.400000095367</v>
      </c>
      <c r="D64" t="s">
        <v>479</v>
      </c>
      <c r="E64" t="s">
        <v>480</v>
      </c>
      <c r="F64">
        <v>15</v>
      </c>
      <c r="G64">
        <v>1656351918.5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1.8</v>
      </c>
      <c r="AO64">
        <v>0.5</v>
      </c>
      <c r="AP64" t="s">
        <v>334</v>
      </c>
      <c r="AQ64">
        <v>2</v>
      </c>
      <c r="AR64">
        <v>1656351918.5</v>
      </c>
      <c r="AS64">
        <v>416.3594193548387</v>
      </c>
      <c r="AT64">
        <v>419.9778064516129</v>
      </c>
      <c r="AU64">
        <v>31.71649354838709</v>
      </c>
      <c r="AV64">
        <v>30.8460870967742</v>
      </c>
      <c r="AW64">
        <v>413.7054193548387</v>
      </c>
      <c r="AX64">
        <v>31.36449354838709</v>
      </c>
      <c r="AY64">
        <v>599.9864838709677</v>
      </c>
      <c r="AZ64">
        <v>85.63127741935484</v>
      </c>
      <c r="BA64">
        <v>0.09995715806451613</v>
      </c>
      <c r="BB64">
        <v>31.7612935483871</v>
      </c>
      <c r="BC64">
        <v>33.46267096774194</v>
      </c>
      <c r="BD64">
        <v>999.9000000000003</v>
      </c>
      <c r="BE64">
        <v>0</v>
      </c>
      <c r="BF64">
        <v>0</v>
      </c>
      <c r="BG64">
        <v>10004.92483870968</v>
      </c>
      <c r="BH64">
        <v>626.7741935483871</v>
      </c>
      <c r="BI64">
        <v>1852.703225806451</v>
      </c>
      <c r="BJ64">
        <v>-3.588394838709677</v>
      </c>
      <c r="BK64">
        <v>430.0360645161291</v>
      </c>
      <c r="BL64">
        <v>433.3449354838709</v>
      </c>
      <c r="BM64">
        <v>0.8876024193548387</v>
      </c>
      <c r="BN64">
        <v>419.9778064516129</v>
      </c>
      <c r="BO64">
        <v>30.8460870967742</v>
      </c>
      <c r="BP64">
        <v>2.717397741935482</v>
      </c>
      <c r="BQ64">
        <v>2.641390967741936</v>
      </c>
      <c r="BR64">
        <v>22.3907</v>
      </c>
      <c r="BS64">
        <v>21.92497096774193</v>
      </c>
      <c r="BT64">
        <v>1999.926451612903</v>
      </c>
      <c r="BU64">
        <v>0.6429991612903225</v>
      </c>
      <c r="BV64">
        <v>0.3570008387096775</v>
      </c>
      <c r="BW64">
        <v>34</v>
      </c>
      <c r="BX64">
        <v>33402.55483870968</v>
      </c>
      <c r="BY64">
        <v>1656351947.5</v>
      </c>
      <c r="BZ64" t="s">
        <v>481</v>
      </c>
      <c r="CA64">
        <v>1656351947.5</v>
      </c>
      <c r="CB64">
        <v>1656351943.5</v>
      </c>
      <c r="CC64">
        <v>50</v>
      </c>
      <c r="CD64">
        <v>-0.031</v>
      </c>
      <c r="CE64">
        <v>-0.017</v>
      </c>
      <c r="CF64">
        <v>2.654</v>
      </c>
      <c r="CG64">
        <v>0.352</v>
      </c>
      <c r="CH64">
        <v>420</v>
      </c>
      <c r="CI64">
        <v>31</v>
      </c>
      <c r="CJ64">
        <v>0.45</v>
      </c>
      <c r="CK64">
        <v>0.1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3.2296</v>
      </c>
      <c r="CX64">
        <v>2.78163</v>
      </c>
      <c r="CY64">
        <v>0.0821442</v>
      </c>
      <c r="CZ64">
        <v>0.0842046</v>
      </c>
      <c r="DA64">
        <v>0.122983</v>
      </c>
      <c r="DB64">
        <v>0.12328</v>
      </c>
      <c r="DC64">
        <v>23113.5</v>
      </c>
      <c r="DD64">
        <v>22750.6</v>
      </c>
      <c r="DE64">
        <v>24222.2</v>
      </c>
      <c r="DF64">
        <v>22139.8</v>
      </c>
      <c r="DG64">
        <v>31393.1</v>
      </c>
      <c r="DH64">
        <v>24772.9</v>
      </c>
      <c r="DI64">
        <v>39597.5</v>
      </c>
      <c r="DJ64">
        <v>30667.7</v>
      </c>
      <c r="DK64">
        <v>2.14685</v>
      </c>
      <c r="DL64">
        <v>2.20062</v>
      </c>
      <c r="DM64">
        <v>0.0544079</v>
      </c>
      <c r="DN64">
        <v>0</v>
      </c>
      <c r="DO64">
        <v>32.6265</v>
      </c>
      <c r="DP64">
        <v>999.9</v>
      </c>
      <c r="DQ64">
        <v>65</v>
      </c>
      <c r="DR64">
        <v>30.3</v>
      </c>
      <c r="DS64">
        <v>32.9019</v>
      </c>
      <c r="DT64">
        <v>63.3938</v>
      </c>
      <c r="DU64">
        <v>13.2212</v>
      </c>
      <c r="DV64">
        <v>2</v>
      </c>
      <c r="DW64">
        <v>0.28389</v>
      </c>
      <c r="DX64">
        <v>0.777127</v>
      </c>
      <c r="DY64">
        <v>20.3596</v>
      </c>
      <c r="DZ64">
        <v>5.22732</v>
      </c>
      <c r="EA64">
        <v>11.9441</v>
      </c>
      <c r="EB64">
        <v>4.9772</v>
      </c>
      <c r="EC64">
        <v>3.28093</v>
      </c>
      <c r="ED64">
        <v>2723.1</v>
      </c>
      <c r="EE64">
        <v>9999</v>
      </c>
      <c r="EF64">
        <v>9999</v>
      </c>
      <c r="EG64">
        <v>123.8</v>
      </c>
      <c r="EH64">
        <v>4.97171</v>
      </c>
      <c r="EI64">
        <v>1.86157</v>
      </c>
      <c r="EJ64">
        <v>1.86711</v>
      </c>
      <c r="EK64">
        <v>1.85837</v>
      </c>
      <c r="EL64">
        <v>1.86278</v>
      </c>
      <c r="EM64">
        <v>1.86328</v>
      </c>
      <c r="EN64">
        <v>1.86411</v>
      </c>
      <c r="EO64">
        <v>1.86014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2.654</v>
      </c>
      <c r="FD64">
        <v>0.352</v>
      </c>
      <c r="FE64">
        <v>2.535225076390145</v>
      </c>
      <c r="FF64">
        <v>0.0006784385813721132</v>
      </c>
      <c r="FG64">
        <v>-9.114967239483524E-07</v>
      </c>
      <c r="FH64">
        <v>3.422039933275619E-10</v>
      </c>
      <c r="FI64">
        <v>0.3692100000000096</v>
      </c>
      <c r="FJ64">
        <v>0</v>
      </c>
      <c r="FK64">
        <v>0</v>
      </c>
      <c r="FL64">
        <v>0</v>
      </c>
      <c r="FM64">
        <v>1</v>
      </c>
      <c r="FN64">
        <v>2092</v>
      </c>
      <c r="FO64">
        <v>0</v>
      </c>
      <c r="FP64">
        <v>27</v>
      </c>
      <c r="FQ64">
        <v>1</v>
      </c>
      <c r="FR64">
        <v>1.1</v>
      </c>
      <c r="FS64">
        <v>1.38428</v>
      </c>
      <c r="FT64">
        <v>2.40845</v>
      </c>
      <c r="FU64">
        <v>2.14966</v>
      </c>
      <c r="FV64">
        <v>2.71729</v>
      </c>
      <c r="FW64">
        <v>2.15088</v>
      </c>
      <c r="FX64">
        <v>2.40723</v>
      </c>
      <c r="FY64">
        <v>35.0134</v>
      </c>
      <c r="FZ64">
        <v>15.0689</v>
      </c>
      <c r="GA64">
        <v>19</v>
      </c>
      <c r="GB64">
        <v>618.505</v>
      </c>
      <c r="GC64">
        <v>688.224</v>
      </c>
      <c r="GD64">
        <v>30.0067</v>
      </c>
      <c r="GE64">
        <v>30.7227</v>
      </c>
      <c r="GF64">
        <v>30.0039</v>
      </c>
      <c r="GG64">
        <v>30.159</v>
      </c>
      <c r="GH64">
        <v>30.099</v>
      </c>
      <c r="GI64">
        <v>27.7416</v>
      </c>
      <c r="GJ64">
        <v>0</v>
      </c>
      <c r="GK64">
        <v>100</v>
      </c>
      <c r="GL64">
        <v>30</v>
      </c>
      <c r="GM64">
        <v>420</v>
      </c>
      <c r="GN64">
        <v>31.3673</v>
      </c>
      <c r="GO64">
        <v>100.133</v>
      </c>
      <c r="GP64">
        <v>100.583</v>
      </c>
    </row>
    <row r="65" spans="1:198">
      <c r="A65">
        <v>47</v>
      </c>
      <c r="B65">
        <v>1656352008.5</v>
      </c>
      <c r="C65">
        <v>6256.400000095367</v>
      </c>
      <c r="D65" t="s">
        <v>482</v>
      </c>
      <c r="E65" t="s">
        <v>483</v>
      </c>
      <c r="F65">
        <v>15</v>
      </c>
      <c r="G65">
        <v>1656352000.5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1.8</v>
      </c>
      <c r="AO65">
        <v>0.5</v>
      </c>
      <c r="AP65" t="s">
        <v>334</v>
      </c>
      <c r="AQ65">
        <v>2</v>
      </c>
      <c r="AR65">
        <v>1656352000.5</v>
      </c>
      <c r="AS65">
        <v>416.0094516129032</v>
      </c>
      <c r="AT65">
        <v>420</v>
      </c>
      <c r="AU65">
        <v>31.8290064516129</v>
      </c>
      <c r="AV65">
        <v>30.83261612903226</v>
      </c>
      <c r="AW65">
        <v>413.3874516129032</v>
      </c>
      <c r="AX65">
        <v>31.47667741935484</v>
      </c>
      <c r="AY65">
        <v>600.0048387096774</v>
      </c>
      <c r="AZ65">
        <v>85.63247419354839</v>
      </c>
      <c r="BA65">
        <v>0.1000248419354839</v>
      </c>
      <c r="BB65">
        <v>32.17149677419355</v>
      </c>
      <c r="BC65">
        <v>33.32938064516129</v>
      </c>
      <c r="BD65">
        <v>999.9000000000003</v>
      </c>
      <c r="BE65">
        <v>0</v>
      </c>
      <c r="BF65">
        <v>0</v>
      </c>
      <c r="BG65">
        <v>9999.309677419355</v>
      </c>
      <c r="BH65">
        <v>462.5107419354838</v>
      </c>
      <c r="BI65">
        <v>1860.686451612904</v>
      </c>
      <c r="BJ65">
        <v>-3.959096129032258</v>
      </c>
      <c r="BK65">
        <v>429.7183870967743</v>
      </c>
      <c r="BL65">
        <v>433.3616774193548</v>
      </c>
      <c r="BM65">
        <v>0.9963870967741937</v>
      </c>
      <c r="BN65">
        <v>420</v>
      </c>
      <c r="BO65">
        <v>30.83261612903226</v>
      </c>
      <c r="BP65">
        <v>2.725596451612903</v>
      </c>
      <c r="BQ65">
        <v>2.640273870967742</v>
      </c>
      <c r="BR65">
        <v>22.44025806451613</v>
      </c>
      <c r="BS65">
        <v>21.91804193548387</v>
      </c>
      <c r="BT65">
        <v>1499.967419354839</v>
      </c>
      <c r="BU65">
        <v>0.6429996774193548</v>
      </c>
      <c r="BV65">
        <v>0.3570003225806452</v>
      </c>
      <c r="BW65">
        <v>35.10752580645161</v>
      </c>
      <c r="BX65">
        <v>25052.26129032257</v>
      </c>
      <c r="BY65">
        <v>1656352027</v>
      </c>
      <c r="BZ65" t="s">
        <v>484</v>
      </c>
      <c r="CA65">
        <v>1656352027</v>
      </c>
      <c r="CB65">
        <v>1656351943.5</v>
      </c>
      <c r="CC65">
        <v>51</v>
      </c>
      <c r="CD65">
        <v>-0.032</v>
      </c>
      <c r="CE65">
        <v>-0.017</v>
      </c>
      <c r="CF65">
        <v>2.622</v>
      </c>
      <c r="CG65">
        <v>0.352</v>
      </c>
      <c r="CH65">
        <v>420</v>
      </c>
      <c r="CI65">
        <v>31</v>
      </c>
      <c r="CJ65">
        <v>0.45</v>
      </c>
      <c r="CK65">
        <v>0.1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3.2286</v>
      </c>
      <c r="CX65">
        <v>2.7813</v>
      </c>
      <c r="CY65">
        <v>0.0819546</v>
      </c>
      <c r="CZ65">
        <v>0.0840634</v>
      </c>
      <c r="DA65">
        <v>0.123097</v>
      </c>
      <c r="DB65">
        <v>0.123059</v>
      </c>
      <c r="DC65">
        <v>23084.4</v>
      </c>
      <c r="DD65">
        <v>22726.1</v>
      </c>
      <c r="DE65">
        <v>24189.5</v>
      </c>
      <c r="DF65">
        <v>22114.9</v>
      </c>
      <c r="DG65">
        <v>31350.8</v>
      </c>
      <c r="DH65">
        <v>24751.8</v>
      </c>
      <c r="DI65">
        <v>39546.3</v>
      </c>
      <c r="DJ65">
        <v>30632.4</v>
      </c>
      <c r="DK65">
        <v>2.13683</v>
      </c>
      <c r="DL65">
        <v>2.18797</v>
      </c>
      <c r="DM65">
        <v>0.0149868</v>
      </c>
      <c r="DN65">
        <v>0</v>
      </c>
      <c r="DO65">
        <v>33.1219</v>
      </c>
      <c r="DP65">
        <v>999.9</v>
      </c>
      <c r="DQ65">
        <v>64.8</v>
      </c>
      <c r="DR65">
        <v>30.3</v>
      </c>
      <c r="DS65">
        <v>32.8008</v>
      </c>
      <c r="DT65">
        <v>63.4138</v>
      </c>
      <c r="DU65">
        <v>13.2572</v>
      </c>
      <c r="DV65">
        <v>2</v>
      </c>
      <c r="DW65">
        <v>0.349764</v>
      </c>
      <c r="DX65">
        <v>1.22271</v>
      </c>
      <c r="DY65">
        <v>20.3615</v>
      </c>
      <c r="DZ65">
        <v>5.22837</v>
      </c>
      <c r="EA65">
        <v>11.9441</v>
      </c>
      <c r="EB65">
        <v>4.97715</v>
      </c>
      <c r="EC65">
        <v>3.281</v>
      </c>
      <c r="ED65">
        <v>2725.3</v>
      </c>
      <c r="EE65">
        <v>9999</v>
      </c>
      <c r="EF65">
        <v>9999</v>
      </c>
      <c r="EG65">
        <v>123.8</v>
      </c>
      <c r="EH65">
        <v>4.97172</v>
      </c>
      <c r="EI65">
        <v>1.86157</v>
      </c>
      <c r="EJ65">
        <v>1.86709</v>
      </c>
      <c r="EK65">
        <v>1.85839</v>
      </c>
      <c r="EL65">
        <v>1.86274</v>
      </c>
      <c r="EM65">
        <v>1.86328</v>
      </c>
      <c r="EN65">
        <v>1.86415</v>
      </c>
      <c r="EO65">
        <v>1.86011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2.622</v>
      </c>
      <c r="FD65">
        <v>0.3523</v>
      </c>
      <c r="FE65">
        <v>2.504594595593088</v>
      </c>
      <c r="FF65">
        <v>0.0006784385813721132</v>
      </c>
      <c r="FG65">
        <v>-9.114967239483524E-07</v>
      </c>
      <c r="FH65">
        <v>3.422039933275619E-10</v>
      </c>
      <c r="FI65">
        <v>0.3523299999999985</v>
      </c>
      <c r="FJ65">
        <v>0</v>
      </c>
      <c r="FK65">
        <v>0</v>
      </c>
      <c r="FL65">
        <v>0</v>
      </c>
      <c r="FM65">
        <v>1</v>
      </c>
      <c r="FN65">
        <v>2092</v>
      </c>
      <c r="FO65">
        <v>0</v>
      </c>
      <c r="FP65">
        <v>27</v>
      </c>
      <c r="FQ65">
        <v>1</v>
      </c>
      <c r="FR65">
        <v>1.1</v>
      </c>
      <c r="FS65">
        <v>1.3855</v>
      </c>
      <c r="FT65">
        <v>2.40723</v>
      </c>
      <c r="FU65">
        <v>2.14966</v>
      </c>
      <c r="FV65">
        <v>2.71606</v>
      </c>
      <c r="FW65">
        <v>2.15088</v>
      </c>
      <c r="FX65">
        <v>2.41211</v>
      </c>
      <c r="FY65">
        <v>34.9904</v>
      </c>
      <c r="FZ65">
        <v>15.0602</v>
      </c>
      <c r="GA65">
        <v>19</v>
      </c>
      <c r="GB65">
        <v>617.924</v>
      </c>
      <c r="GC65">
        <v>684.929</v>
      </c>
      <c r="GD65">
        <v>30.0057</v>
      </c>
      <c r="GE65">
        <v>31.4892</v>
      </c>
      <c r="GF65">
        <v>30.0039</v>
      </c>
      <c r="GG65">
        <v>30.8379</v>
      </c>
      <c r="GH65">
        <v>30.7659</v>
      </c>
      <c r="GI65">
        <v>27.7474</v>
      </c>
      <c r="GJ65">
        <v>0</v>
      </c>
      <c r="GK65">
        <v>100</v>
      </c>
      <c r="GL65">
        <v>30</v>
      </c>
      <c r="GM65">
        <v>420</v>
      </c>
      <c r="GN65">
        <v>31.3673</v>
      </c>
      <c r="GO65">
        <v>100.001</v>
      </c>
      <c r="GP65">
        <v>100.469</v>
      </c>
    </row>
    <row r="66" spans="1:198">
      <c r="A66">
        <v>48</v>
      </c>
      <c r="B66">
        <v>1656352088</v>
      </c>
      <c r="C66">
        <v>6335.900000095367</v>
      </c>
      <c r="D66" t="s">
        <v>485</v>
      </c>
      <c r="E66" t="s">
        <v>486</v>
      </c>
      <c r="F66">
        <v>15</v>
      </c>
      <c r="G66">
        <v>1656352080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1.8</v>
      </c>
      <c r="AO66">
        <v>0.5</v>
      </c>
      <c r="AP66" t="s">
        <v>334</v>
      </c>
      <c r="AQ66">
        <v>2</v>
      </c>
      <c r="AR66">
        <v>1656352080</v>
      </c>
      <c r="AS66">
        <v>415.6378387096775</v>
      </c>
      <c r="AT66">
        <v>419.9541612903226</v>
      </c>
      <c r="AU66">
        <v>31.93222258064516</v>
      </c>
      <c r="AV66">
        <v>30.8214935483871</v>
      </c>
      <c r="AW66">
        <v>413.0778387096775</v>
      </c>
      <c r="AX66">
        <v>31.5798935483871</v>
      </c>
      <c r="AY66">
        <v>599.9730967741937</v>
      </c>
      <c r="AZ66">
        <v>85.63417419354838</v>
      </c>
      <c r="BA66">
        <v>0.0999250064516129</v>
      </c>
      <c r="BB66">
        <v>32.40566451612903</v>
      </c>
      <c r="BC66">
        <v>33.24050967741936</v>
      </c>
      <c r="BD66">
        <v>999.9000000000003</v>
      </c>
      <c r="BE66">
        <v>0</v>
      </c>
      <c r="BF66">
        <v>0</v>
      </c>
      <c r="BG66">
        <v>10001.14290322581</v>
      </c>
      <c r="BH66">
        <v>369.6868064516129</v>
      </c>
      <c r="BI66">
        <v>1860.648387096774</v>
      </c>
      <c r="BJ66">
        <v>-4.25484</v>
      </c>
      <c r="BK66">
        <v>429.4114516129032</v>
      </c>
      <c r="BL66">
        <v>433.3094838709677</v>
      </c>
      <c r="BM66">
        <v>1.110732903225807</v>
      </c>
      <c r="BN66">
        <v>419.9541612903226</v>
      </c>
      <c r="BO66">
        <v>30.8214935483871</v>
      </c>
      <c r="BP66">
        <v>2.734489677419355</v>
      </c>
      <c r="BQ66">
        <v>2.639372903225807</v>
      </c>
      <c r="BR66">
        <v>22.49386451612903</v>
      </c>
      <c r="BS66">
        <v>21.91245483870968</v>
      </c>
      <c r="BT66">
        <v>1199.977096774194</v>
      </c>
      <c r="BU66">
        <v>0.6430010645161292</v>
      </c>
      <c r="BV66">
        <v>0.3569989032258065</v>
      </c>
      <c r="BW66">
        <v>36</v>
      </c>
      <c r="BX66">
        <v>20041.89677419355</v>
      </c>
      <c r="BY66">
        <v>1656352108</v>
      </c>
      <c r="BZ66" t="s">
        <v>487</v>
      </c>
      <c r="CA66">
        <v>1656352108</v>
      </c>
      <c r="CB66">
        <v>1656351943.5</v>
      </c>
      <c r="CC66">
        <v>52</v>
      </c>
      <c r="CD66">
        <v>-0.062</v>
      </c>
      <c r="CE66">
        <v>-0.017</v>
      </c>
      <c r="CF66">
        <v>2.56</v>
      </c>
      <c r="CG66">
        <v>0.352</v>
      </c>
      <c r="CH66">
        <v>420</v>
      </c>
      <c r="CI66">
        <v>31</v>
      </c>
      <c r="CJ66">
        <v>0.49</v>
      </c>
      <c r="CK66">
        <v>0.1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3.22785</v>
      </c>
      <c r="CX66">
        <v>2.78104</v>
      </c>
      <c r="CY66">
        <v>0.0817787</v>
      </c>
      <c r="CZ66">
        <v>0.0839327</v>
      </c>
      <c r="DA66">
        <v>0.123171</v>
      </c>
      <c r="DB66">
        <v>0.122868</v>
      </c>
      <c r="DC66">
        <v>23058.8</v>
      </c>
      <c r="DD66">
        <v>22705.3</v>
      </c>
      <c r="DE66">
        <v>24160.8</v>
      </c>
      <c r="DF66">
        <v>22093.6</v>
      </c>
      <c r="DG66">
        <v>31315</v>
      </c>
      <c r="DH66">
        <v>24734.2</v>
      </c>
      <c r="DI66">
        <v>39501.6</v>
      </c>
      <c r="DJ66">
        <v>30602.5</v>
      </c>
      <c r="DK66">
        <v>2.1285</v>
      </c>
      <c r="DL66">
        <v>2.17645</v>
      </c>
      <c r="DM66">
        <v>-0.0101849</v>
      </c>
      <c r="DN66">
        <v>0</v>
      </c>
      <c r="DO66">
        <v>33.4235</v>
      </c>
      <c r="DP66">
        <v>999.9</v>
      </c>
      <c r="DQ66">
        <v>64.7</v>
      </c>
      <c r="DR66">
        <v>30.3</v>
      </c>
      <c r="DS66">
        <v>32.7484</v>
      </c>
      <c r="DT66">
        <v>63.7538</v>
      </c>
      <c r="DU66">
        <v>13.2612</v>
      </c>
      <c r="DV66">
        <v>2</v>
      </c>
      <c r="DW66">
        <v>0.406944</v>
      </c>
      <c r="DX66">
        <v>1.48467</v>
      </c>
      <c r="DY66">
        <v>20.3609</v>
      </c>
      <c r="DZ66">
        <v>5.22538</v>
      </c>
      <c r="EA66">
        <v>11.9441</v>
      </c>
      <c r="EB66">
        <v>4.97505</v>
      </c>
      <c r="EC66">
        <v>3.28033</v>
      </c>
      <c r="ED66">
        <v>2727.2</v>
      </c>
      <c r="EE66">
        <v>9999</v>
      </c>
      <c r="EF66">
        <v>9999</v>
      </c>
      <c r="EG66">
        <v>123.9</v>
      </c>
      <c r="EH66">
        <v>4.97171</v>
      </c>
      <c r="EI66">
        <v>1.86157</v>
      </c>
      <c r="EJ66">
        <v>1.86708</v>
      </c>
      <c r="EK66">
        <v>1.85837</v>
      </c>
      <c r="EL66">
        <v>1.86273</v>
      </c>
      <c r="EM66">
        <v>1.86327</v>
      </c>
      <c r="EN66">
        <v>1.86415</v>
      </c>
      <c r="EO66">
        <v>1.86008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2.56</v>
      </c>
      <c r="FD66">
        <v>0.3523</v>
      </c>
      <c r="FE66">
        <v>2.472747884308214</v>
      </c>
      <c r="FF66">
        <v>0.0006784385813721132</v>
      </c>
      <c r="FG66">
        <v>-9.114967239483524E-07</v>
      </c>
      <c r="FH66">
        <v>3.422039933275619E-10</v>
      </c>
      <c r="FI66">
        <v>0.3523299999999985</v>
      </c>
      <c r="FJ66">
        <v>0</v>
      </c>
      <c r="FK66">
        <v>0</v>
      </c>
      <c r="FL66">
        <v>0</v>
      </c>
      <c r="FM66">
        <v>1</v>
      </c>
      <c r="FN66">
        <v>2092</v>
      </c>
      <c r="FO66">
        <v>0</v>
      </c>
      <c r="FP66">
        <v>27</v>
      </c>
      <c r="FQ66">
        <v>1</v>
      </c>
      <c r="FR66">
        <v>2.4</v>
      </c>
      <c r="FS66">
        <v>1.3855</v>
      </c>
      <c r="FT66">
        <v>2.41333</v>
      </c>
      <c r="FU66">
        <v>2.14966</v>
      </c>
      <c r="FV66">
        <v>2.71729</v>
      </c>
      <c r="FW66">
        <v>2.15088</v>
      </c>
      <c r="FX66">
        <v>2.37305</v>
      </c>
      <c r="FY66">
        <v>35.0594</v>
      </c>
      <c r="FZ66">
        <v>15.0339</v>
      </c>
      <c r="GA66">
        <v>19</v>
      </c>
      <c r="GB66">
        <v>618.274</v>
      </c>
      <c r="GC66">
        <v>682.121</v>
      </c>
      <c r="GD66">
        <v>30.0027</v>
      </c>
      <c r="GE66">
        <v>32.2091</v>
      </c>
      <c r="GF66">
        <v>30.0029</v>
      </c>
      <c r="GG66">
        <v>31.491</v>
      </c>
      <c r="GH66">
        <v>31.3981</v>
      </c>
      <c r="GI66">
        <v>27.7648</v>
      </c>
      <c r="GJ66">
        <v>0</v>
      </c>
      <c r="GK66">
        <v>100</v>
      </c>
      <c r="GL66">
        <v>30</v>
      </c>
      <c r="GM66">
        <v>420</v>
      </c>
      <c r="GN66">
        <v>31.3673</v>
      </c>
      <c r="GO66">
        <v>99.8858</v>
      </c>
      <c r="GP66">
        <v>100.371</v>
      </c>
    </row>
    <row r="67" spans="1:198">
      <c r="A67">
        <v>49</v>
      </c>
      <c r="B67">
        <v>1656352169</v>
      </c>
      <c r="C67">
        <v>6416.900000095367</v>
      </c>
      <c r="D67" t="s">
        <v>488</v>
      </c>
      <c r="E67" t="s">
        <v>489</v>
      </c>
      <c r="F67">
        <v>15</v>
      </c>
      <c r="G67">
        <v>1656352161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1.8</v>
      </c>
      <c r="AO67">
        <v>0.5</v>
      </c>
      <c r="AP67" t="s">
        <v>334</v>
      </c>
      <c r="AQ67">
        <v>2</v>
      </c>
      <c r="AR67">
        <v>1656352161</v>
      </c>
      <c r="AS67">
        <v>415.6253225806452</v>
      </c>
      <c r="AT67">
        <v>419.9898064516129</v>
      </c>
      <c r="AU67">
        <v>31.97328064516129</v>
      </c>
      <c r="AV67">
        <v>30.82159032258065</v>
      </c>
      <c r="AW67">
        <v>413.0973225806451</v>
      </c>
      <c r="AX67">
        <v>31.62095161290323</v>
      </c>
      <c r="AY67">
        <v>599.9903225806452</v>
      </c>
      <c r="AZ67">
        <v>85.64067741935484</v>
      </c>
      <c r="BA67">
        <v>0.09996807419354836</v>
      </c>
      <c r="BB67">
        <v>32.62505483870967</v>
      </c>
      <c r="BC67">
        <v>33.16038387096774</v>
      </c>
      <c r="BD67">
        <v>999.9000000000003</v>
      </c>
      <c r="BE67">
        <v>0</v>
      </c>
      <c r="BF67">
        <v>0</v>
      </c>
      <c r="BG67">
        <v>9997.683225806453</v>
      </c>
      <c r="BH67">
        <v>278.5638387096774</v>
      </c>
      <c r="BI67">
        <v>1861.769032258064</v>
      </c>
      <c r="BJ67">
        <v>-4.332706451612903</v>
      </c>
      <c r="BK67">
        <v>429.385935483871</v>
      </c>
      <c r="BL67">
        <v>433.3461612903225</v>
      </c>
      <c r="BM67">
        <v>1.151695806451613</v>
      </c>
      <c r="BN67">
        <v>419.9898064516129</v>
      </c>
      <c r="BO67">
        <v>30.82159032258065</v>
      </c>
      <c r="BP67">
        <v>2.738212903225806</v>
      </c>
      <c r="BQ67">
        <v>2.63958129032258</v>
      </c>
      <c r="BR67">
        <v>22.51625161290323</v>
      </c>
      <c r="BS67">
        <v>21.91374838709677</v>
      </c>
      <c r="BT67">
        <v>899.9867741935485</v>
      </c>
      <c r="BU67">
        <v>0.6430011290322583</v>
      </c>
      <c r="BV67">
        <v>0.356998870967742</v>
      </c>
      <c r="BW67">
        <v>37</v>
      </c>
      <c r="BX67">
        <v>15031.49032258065</v>
      </c>
      <c r="BY67">
        <v>1656352188</v>
      </c>
      <c r="BZ67" t="s">
        <v>490</v>
      </c>
      <c r="CA67">
        <v>1656352188</v>
      </c>
      <c r="CB67">
        <v>1656351943.5</v>
      </c>
      <c r="CC67">
        <v>53</v>
      </c>
      <c r="CD67">
        <v>-0.032</v>
      </c>
      <c r="CE67">
        <v>-0.017</v>
      </c>
      <c r="CF67">
        <v>2.528</v>
      </c>
      <c r="CG67">
        <v>0.352</v>
      </c>
      <c r="CH67">
        <v>420</v>
      </c>
      <c r="CI67">
        <v>31</v>
      </c>
      <c r="CJ67">
        <v>0.7</v>
      </c>
      <c r="CK67">
        <v>0.1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3.22721</v>
      </c>
      <c r="CX67">
        <v>2.78135</v>
      </c>
      <c r="CY67">
        <v>0.081665</v>
      </c>
      <c r="CZ67">
        <v>0.0838146</v>
      </c>
      <c r="DA67">
        <v>0.123108</v>
      </c>
      <c r="DB67">
        <v>0.122702</v>
      </c>
      <c r="DC67">
        <v>23036.8</v>
      </c>
      <c r="DD67">
        <v>22688.7</v>
      </c>
      <c r="DE67">
        <v>24137.1</v>
      </c>
      <c r="DF67">
        <v>22076.5</v>
      </c>
      <c r="DG67">
        <v>31290</v>
      </c>
      <c r="DH67">
        <v>24720.2</v>
      </c>
      <c r="DI67">
        <v>39464.7</v>
      </c>
      <c r="DJ67">
        <v>30578.1</v>
      </c>
      <c r="DK67">
        <v>2.12075</v>
      </c>
      <c r="DL67">
        <v>2.16657</v>
      </c>
      <c r="DM67">
        <v>-0.0258163</v>
      </c>
      <c r="DN67">
        <v>0</v>
      </c>
      <c r="DO67">
        <v>33.6052</v>
      </c>
      <c r="DP67">
        <v>999.9</v>
      </c>
      <c r="DQ67">
        <v>64.59999999999999</v>
      </c>
      <c r="DR67">
        <v>30.4</v>
      </c>
      <c r="DS67">
        <v>32.8811</v>
      </c>
      <c r="DT67">
        <v>63.7238</v>
      </c>
      <c r="DU67">
        <v>13.3013</v>
      </c>
      <c r="DV67">
        <v>2</v>
      </c>
      <c r="DW67">
        <v>0.456298</v>
      </c>
      <c r="DX67">
        <v>1.74426</v>
      </c>
      <c r="DY67">
        <v>20.3621</v>
      </c>
      <c r="DZ67">
        <v>5.22732</v>
      </c>
      <c r="EA67">
        <v>11.9441</v>
      </c>
      <c r="EB67">
        <v>4.97685</v>
      </c>
      <c r="EC67">
        <v>3.281</v>
      </c>
      <c r="ED67">
        <v>2729.4</v>
      </c>
      <c r="EE67">
        <v>9999</v>
      </c>
      <c r="EF67">
        <v>9999</v>
      </c>
      <c r="EG67">
        <v>123.9</v>
      </c>
      <c r="EH67">
        <v>4.97172</v>
      </c>
      <c r="EI67">
        <v>1.86158</v>
      </c>
      <c r="EJ67">
        <v>1.86709</v>
      </c>
      <c r="EK67">
        <v>1.85837</v>
      </c>
      <c r="EL67">
        <v>1.86277</v>
      </c>
      <c r="EM67">
        <v>1.86327</v>
      </c>
      <c r="EN67">
        <v>1.86415</v>
      </c>
      <c r="EO67">
        <v>1.86009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2.528</v>
      </c>
      <c r="FD67">
        <v>0.3523</v>
      </c>
      <c r="FE67">
        <v>2.410891225360776</v>
      </c>
      <c r="FF67">
        <v>0.0006784385813721132</v>
      </c>
      <c r="FG67">
        <v>-9.114967239483524E-07</v>
      </c>
      <c r="FH67">
        <v>3.422039933275619E-10</v>
      </c>
      <c r="FI67">
        <v>0.3523299999999985</v>
      </c>
      <c r="FJ67">
        <v>0</v>
      </c>
      <c r="FK67">
        <v>0</v>
      </c>
      <c r="FL67">
        <v>0</v>
      </c>
      <c r="FM67">
        <v>1</v>
      </c>
      <c r="FN67">
        <v>2092</v>
      </c>
      <c r="FO67">
        <v>0</v>
      </c>
      <c r="FP67">
        <v>27</v>
      </c>
      <c r="FQ67">
        <v>1</v>
      </c>
      <c r="FR67">
        <v>3.8</v>
      </c>
      <c r="FS67">
        <v>1.3855</v>
      </c>
      <c r="FT67">
        <v>2.41455</v>
      </c>
      <c r="FU67">
        <v>2.14966</v>
      </c>
      <c r="FV67">
        <v>2.71729</v>
      </c>
      <c r="FW67">
        <v>2.15088</v>
      </c>
      <c r="FX67">
        <v>2.38403</v>
      </c>
      <c r="FY67">
        <v>35.0134</v>
      </c>
      <c r="FZ67">
        <v>15.0251</v>
      </c>
      <c r="GA67">
        <v>19</v>
      </c>
      <c r="GB67">
        <v>618.586</v>
      </c>
      <c r="GC67">
        <v>680.413</v>
      </c>
      <c r="GD67">
        <v>30.0061</v>
      </c>
      <c r="GE67">
        <v>32.8365</v>
      </c>
      <c r="GF67">
        <v>30.0032</v>
      </c>
      <c r="GG67">
        <v>32.1058</v>
      </c>
      <c r="GH67">
        <v>32.0066</v>
      </c>
      <c r="GI67">
        <v>27.7746</v>
      </c>
      <c r="GJ67">
        <v>0</v>
      </c>
      <c r="GK67">
        <v>100</v>
      </c>
      <c r="GL67">
        <v>30</v>
      </c>
      <c r="GM67">
        <v>420</v>
      </c>
      <c r="GN67">
        <v>31.3673</v>
      </c>
      <c r="GO67">
        <v>99.7907</v>
      </c>
      <c r="GP67">
        <v>100.292</v>
      </c>
    </row>
    <row r="68" spans="1:198">
      <c r="A68">
        <v>50</v>
      </c>
      <c r="B68">
        <v>1656352249</v>
      </c>
      <c r="C68">
        <v>6496.900000095367</v>
      </c>
      <c r="D68" t="s">
        <v>491</v>
      </c>
      <c r="E68" t="s">
        <v>492</v>
      </c>
      <c r="F68">
        <v>15</v>
      </c>
      <c r="G68">
        <v>1656352241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1.8</v>
      </c>
      <c r="AO68">
        <v>0.5</v>
      </c>
      <c r="AP68" t="s">
        <v>334</v>
      </c>
      <c r="AQ68">
        <v>2</v>
      </c>
      <c r="AR68">
        <v>1656352241</v>
      </c>
      <c r="AS68">
        <v>415.9350967741936</v>
      </c>
      <c r="AT68">
        <v>419.9827741935484</v>
      </c>
      <c r="AU68">
        <v>31.99135161290322</v>
      </c>
      <c r="AV68">
        <v>30.83009032258065</v>
      </c>
      <c r="AW68">
        <v>413.4240967741936</v>
      </c>
      <c r="AX68">
        <v>31.63900322580644</v>
      </c>
      <c r="AY68">
        <v>600.016806451613</v>
      </c>
      <c r="AZ68">
        <v>85.63027741935487</v>
      </c>
      <c r="BA68">
        <v>0.100069835483871</v>
      </c>
      <c r="BB68">
        <v>32.81214516129032</v>
      </c>
      <c r="BC68">
        <v>33.05891935483871</v>
      </c>
      <c r="BD68">
        <v>999.9000000000003</v>
      </c>
      <c r="BE68">
        <v>0</v>
      </c>
      <c r="BF68">
        <v>0</v>
      </c>
      <c r="BG68">
        <v>10001.07838709677</v>
      </c>
      <c r="BH68">
        <v>187.3917419354839</v>
      </c>
      <c r="BI68">
        <v>1867.302258064516</v>
      </c>
      <c r="BJ68">
        <v>-4.030722580645162</v>
      </c>
      <c r="BK68">
        <v>429.6987741935483</v>
      </c>
      <c r="BL68">
        <v>433.3428387096774</v>
      </c>
      <c r="BM68">
        <v>1.161243870967742</v>
      </c>
      <c r="BN68">
        <v>419.9827741935484</v>
      </c>
      <c r="BO68">
        <v>30.83009032258065</v>
      </c>
      <c r="BP68">
        <v>2.739426774193548</v>
      </c>
      <c r="BQ68">
        <v>2.639989677419355</v>
      </c>
      <c r="BR68">
        <v>22.52355483870967</v>
      </c>
      <c r="BS68">
        <v>21.9162806451613</v>
      </c>
      <c r="BT68">
        <v>599.9914516129031</v>
      </c>
      <c r="BU68">
        <v>0.6429977741935484</v>
      </c>
      <c r="BV68">
        <v>0.3570022258064517</v>
      </c>
      <c r="BW68">
        <v>38</v>
      </c>
      <c r="BX68">
        <v>10020.97741935484</v>
      </c>
      <c r="BY68">
        <v>1656352265</v>
      </c>
      <c r="BZ68" t="s">
        <v>493</v>
      </c>
      <c r="CA68">
        <v>1656352265</v>
      </c>
      <c r="CB68">
        <v>1656351943.5</v>
      </c>
      <c r="CC68">
        <v>54</v>
      </c>
      <c r="CD68">
        <v>-0.018</v>
      </c>
      <c r="CE68">
        <v>-0.017</v>
      </c>
      <c r="CF68">
        <v>2.511</v>
      </c>
      <c r="CG68">
        <v>0.352</v>
      </c>
      <c r="CH68">
        <v>420</v>
      </c>
      <c r="CI68">
        <v>31</v>
      </c>
      <c r="CJ68">
        <v>0.4</v>
      </c>
      <c r="CK68">
        <v>0.1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3.2264</v>
      </c>
      <c r="CX68">
        <v>2.78139</v>
      </c>
      <c r="CY68">
        <v>0.0815847</v>
      </c>
      <c r="CZ68">
        <v>0.0836823</v>
      </c>
      <c r="DA68">
        <v>0.122957</v>
      </c>
      <c r="DB68">
        <v>0.122553</v>
      </c>
      <c r="DC68">
        <v>23012.4</v>
      </c>
      <c r="DD68">
        <v>22669.4</v>
      </c>
      <c r="DE68">
        <v>24111.7</v>
      </c>
      <c r="DF68">
        <v>22056.4</v>
      </c>
      <c r="DG68">
        <v>31265.6</v>
      </c>
      <c r="DH68">
        <v>24702.8</v>
      </c>
      <c r="DI68">
        <v>39424.8</v>
      </c>
      <c r="DJ68">
        <v>30550.3</v>
      </c>
      <c r="DK68">
        <v>2.1121</v>
      </c>
      <c r="DL68">
        <v>2.15705</v>
      </c>
      <c r="DM68">
        <v>-0.0452995</v>
      </c>
      <c r="DN68">
        <v>0</v>
      </c>
      <c r="DO68">
        <v>33.7939</v>
      </c>
      <c r="DP68">
        <v>999.9</v>
      </c>
      <c r="DQ68">
        <v>64.5</v>
      </c>
      <c r="DR68">
        <v>30.4</v>
      </c>
      <c r="DS68">
        <v>32.8392</v>
      </c>
      <c r="DT68">
        <v>63.5838</v>
      </c>
      <c r="DU68">
        <v>13.3173</v>
      </c>
      <c r="DV68">
        <v>2</v>
      </c>
      <c r="DW68">
        <v>0.511829</v>
      </c>
      <c r="DX68">
        <v>2.08154</v>
      </c>
      <c r="DY68">
        <v>20.36</v>
      </c>
      <c r="DZ68">
        <v>5.22448</v>
      </c>
      <c r="EA68">
        <v>11.9441</v>
      </c>
      <c r="EB68">
        <v>4.9768</v>
      </c>
      <c r="EC68">
        <v>3.281</v>
      </c>
      <c r="ED68">
        <v>2731.6</v>
      </c>
      <c r="EE68">
        <v>9999</v>
      </c>
      <c r="EF68">
        <v>9999</v>
      </c>
      <c r="EG68">
        <v>123.9</v>
      </c>
      <c r="EH68">
        <v>4.97172</v>
      </c>
      <c r="EI68">
        <v>1.86157</v>
      </c>
      <c r="EJ68">
        <v>1.86707</v>
      </c>
      <c r="EK68">
        <v>1.85838</v>
      </c>
      <c r="EL68">
        <v>1.86276</v>
      </c>
      <c r="EM68">
        <v>1.8633</v>
      </c>
      <c r="EN68">
        <v>1.86417</v>
      </c>
      <c r="EO68">
        <v>1.86013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2.511</v>
      </c>
      <c r="FD68">
        <v>0.3524</v>
      </c>
      <c r="FE68">
        <v>2.379091119306661</v>
      </c>
      <c r="FF68">
        <v>0.0006784385813721132</v>
      </c>
      <c r="FG68">
        <v>-9.114967239483524E-07</v>
      </c>
      <c r="FH68">
        <v>3.422039933275619E-10</v>
      </c>
      <c r="FI68">
        <v>0.3523299999999985</v>
      </c>
      <c r="FJ68">
        <v>0</v>
      </c>
      <c r="FK68">
        <v>0</v>
      </c>
      <c r="FL68">
        <v>0</v>
      </c>
      <c r="FM68">
        <v>1</v>
      </c>
      <c r="FN68">
        <v>2092</v>
      </c>
      <c r="FO68">
        <v>0</v>
      </c>
      <c r="FP68">
        <v>27</v>
      </c>
      <c r="FQ68">
        <v>1</v>
      </c>
      <c r="FR68">
        <v>5.1</v>
      </c>
      <c r="FS68">
        <v>1.38672</v>
      </c>
      <c r="FT68">
        <v>2.41089</v>
      </c>
      <c r="FU68">
        <v>2.14966</v>
      </c>
      <c r="FV68">
        <v>2.71606</v>
      </c>
      <c r="FW68">
        <v>2.15088</v>
      </c>
      <c r="FX68">
        <v>2.40967</v>
      </c>
      <c r="FY68">
        <v>35.0594</v>
      </c>
      <c r="FZ68">
        <v>15.0251</v>
      </c>
      <c r="GA68">
        <v>19</v>
      </c>
      <c r="GB68">
        <v>618.033</v>
      </c>
      <c r="GC68">
        <v>678.878</v>
      </c>
      <c r="GD68">
        <v>30.0047</v>
      </c>
      <c r="GE68">
        <v>33.4504</v>
      </c>
      <c r="GF68">
        <v>30.0033</v>
      </c>
      <c r="GG68">
        <v>32.7116</v>
      </c>
      <c r="GH68">
        <v>32.6109</v>
      </c>
      <c r="GI68">
        <v>27.7816</v>
      </c>
      <c r="GJ68">
        <v>0</v>
      </c>
      <c r="GK68">
        <v>100</v>
      </c>
      <c r="GL68">
        <v>30</v>
      </c>
      <c r="GM68">
        <v>420</v>
      </c>
      <c r="GN68">
        <v>31.3673</v>
      </c>
      <c r="GO68">
        <v>99.68819999999999</v>
      </c>
      <c r="GP68">
        <v>100.201</v>
      </c>
    </row>
    <row r="69" spans="1:198">
      <c r="A69">
        <v>51</v>
      </c>
      <c r="B69">
        <v>1656352326</v>
      </c>
      <c r="C69">
        <v>6573.900000095367</v>
      </c>
      <c r="D69" t="s">
        <v>494</v>
      </c>
      <c r="E69" t="s">
        <v>495</v>
      </c>
      <c r="F69">
        <v>15</v>
      </c>
      <c r="G69">
        <v>1656352318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1.8</v>
      </c>
      <c r="AO69">
        <v>0.5</v>
      </c>
      <c r="AP69" t="s">
        <v>334</v>
      </c>
      <c r="AQ69">
        <v>2</v>
      </c>
      <c r="AR69">
        <v>1656352318</v>
      </c>
      <c r="AS69">
        <v>416.3495806451613</v>
      </c>
      <c r="AT69">
        <v>419.9729032258064</v>
      </c>
      <c r="AU69">
        <v>31.96260967741935</v>
      </c>
      <c r="AV69">
        <v>30.84490967741935</v>
      </c>
      <c r="AW69">
        <v>413.9165806451613</v>
      </c>
      <c r="AX69">
        <v>31.61028064516129</v>
      </c>
      <c r="AY69">
        <v>600.0139677419355</v>
      </c>
      <c r="AZ69">
        <v>85.63304516129033</v>
      </c>
      <c r="BA69">
        <v>0.1000904612903226</v>
      </c>
      <c r="BB69">
        <v>32.87573225806452</v>
      </c>
      <c r="BC69">
        <v>32.94201290322581</v>
      </c>
      <c r="BD69">
        <v>999.9000000000003</v>
      </c>
      <c r="BE69">
        <v>0</v>
      </c>
      <c r="BF69">
        <v>0</v>
      </c>
      <c r="BG69">
        <v>9999.309677419356</v>
      </c>
      <c r="BH69">
        <v>125.8387741935484</v>
      </c>
      <c r="BI69">
        <v>1863.597096774193</v>
      </c>
      <c r="BJ69">
        <v>-3.545950967741935</v>
      </c>
      <c r="BK69">
        <v>430.1764838709678</v>
      </c>
      <c r="BL69">
        <v>433.3390967741936</v>
      </c>
      <c r="BM69">
        <v>1.117695806451613</v>
      </c>
      <c r="BN69">
        <v>419.9729032258064</v>
      </c>
      <c r="BO69">
        <v>30.84490967741935</v>
      </c>
      <c r="BP69">
        <v>2.737056774193548</v>
      </c>
      <c r="BQ69">
        <v>2.641344516129032</v>
      </c>
      <c r="BR69">
        <v>22.5093064516129</v>
      </c>
      <c r="BS69">
        <v>21.92469032258065</v>
      </c>
      <c r="BT69">
        <v>399.9943870967742</v>
      </c>
      <c r="BU69">
        <v>0.6429992903225806</v>
      </c>
      <c r="BV69">
        <v>0.3570007419354839</v>
      </c>
      <c r="BW69">
        <v>38</v>
      </c>
      <c r="BX69">
        <v>6680.660967741936</v>
      </c>
      <c r="BY69">
        <v>1656352344</v>
      </c>
      <c r="BZ69" t="s">
        <v>496</v>
      </c>
      <c r="CA69">
        <v>1656352344</v>
      </c>
      <c r="CB69">
        <v>1656351943.5</v>
      </c>
      <c r="CC69">
        <v>55</v>
      </c>
      <c r="CD69">
        <v>-0.078</v>
      </c>
      <c r="CE69">
        <v>-0.017</v>
      </c>
      <c r="CF69">
        <v>2.433</v>
      </c>
      <c r="CG69">
        <v>0.352</v>
      </c>
      <c r="CH69">
        <v>420</v>
      </c>
      <c r="CI69">
        <v>31</v>
      </c>
      <c r="CJ69">
        <v>0.34</v>
      </c>
      <c r="CK69">
        <v>0.1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3.22592</v>
      </c>
      <c r="CX69">
        <v>2.78133</v>
      </c>
      <c r="CY69">
        <v>0.08155610000000001</v>
      </c>
      <c r="CZ69">
        <v>0.0835637</v>
      </c>
      <c r="DA69">
        <v>0.12272</v>
      </c>
      <c r="DB69">
        <v>0.122458</v>
      </c>
      <c r="DC69">
        <v>22989.5</v>
      </c>
      <c r="DD69">
        <v>22652.7</v>
      </c>
      <c r="DE69">
        <v>24089</v>
      </c>
      <c r="DF69">
        <v>22039</v>
      </c>
      <c r="DG69">
        <v>31248.2</v>
      </c>
      <c r="DH69">
        <v>24686.6</v>
      </c>
      <c r="DI69">
        <v>39390</v>
      </c>
      <c r="DJ69">
        <v>30525.8</v>
      </c>
      <c r="DK69">
        <v>2.10523</v>
      </c>
      <c r="DL69">
        <v>2.14852</v>
      </c>
      <c r="DM69">
        <v>-0.0524335</v>
      </c>
      <c r="DN69">
        <v>0</v>
      </c>
      <c r="DO69">
        <v>33.8015</v>
      </c>
      <c r="DP69">
        <v>999.9</v>
      </c>
      <c r="DQ69">
        <v>64.5</v>
      </c>
      <c r="DR69">
        <v>30.4</v>
      </c>
      <c r="DS69">
        <v>32.8354</v>
      </c>
      <c r="DT69">
        <v>63.5338</v>
      </c>
      <c r="DU69">
        <v>13.2853</v>
      </c>
      <c r="DV69">
        <v>2</v>
      </c>
      <c r="DW69">
        <v>0.560925</v>
      </c>
      <c r="DX69">
        <v>2.29822</v>
      </c>
      <c r="DY69">
        <v>20.3587</v>
      </c>
      <c r="DZ69">
        <v>5.22523</v>
      </c>
      <c r="EA69">
        <v>11.9441</v>
      </c>
      <c r="EB69">
        <v>4.97555</v>
      </c>
      <c r="EC69">
        <v>3.281</v>
      </c>
      <c r="ED69">
        <v>2733.5</v>
      </c>
      <c r="EE69">
        <v>9999</v>
      </c>
      <c r="EF69">
        <v>9999</v>
      </c>
      <c r="EG69">
        <v>123.9</v>
      </c>
      <c r="EH69">
        <v>4.97169</v>
      </c>
      <c r="EI69">
        <v>1.86159</v>
      </c>
      <c r="EJ69">
        <v>1.86707</v>
      </c>
      <c r="EK69">
        <v>1.85837</v>
      </c>
      <c r="EL69">
        <v>1.86278</v>
      </c>
      <c r="EM69">
        <v>1.86328</v>
      </c>
      <c r="EN69">
        <v>1.86414</v>
      </c>
      <c r="EO69">
        <v>1.86011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2.433</v>
      </c>
      <c r="FD69">
        <v>0.3523</v>
      </c>
      <c r="FE69">
        <v>2.361380779841944</v>
      </c>
      <c r="FF69">
        <v>0.0006784385813721132</v>
      </c>
      <c r="FG69">
        <v>-9.114967239483524E-07</v>
      </c>
      <c r="FH69">
        <v>3.422039933275619E-10</v>
      </c>
      <c r="FI69">
        <v>0.3523299999999985</v>
      </c>
      <c r="FJ69">
        <v>0</v>
      </c>
      <c r="FK69">
        <v>0</v>
      </c>
      <c r="FL69">
        <v>0</v>
      </c>
      <c r="FM69">
        <v>1</v>
      </c>
      <c r="FN69">
        <v>2092</v>
      </c>
      <c r="FO69">
        <v>0</v>
      </c>
      <c r="FP69">
        <v>27</v>
      </c>
      <c r="FQ69">
        <v>1</v>
      </c>
      <c r="FR69">
        <v>6.4</v>
      </c>
      <c r="FS69">
        <v>1.38672</v>
      </c>
      <c r="FT69">
        <v>2.41333</v>
      </c>
      <c r="FU69">
        <v>2.14966</v>
      </c>
      <c r="FV69">
        <v>2.71729</v>
      </c>
      <c r="FW69">
        <v>2.15088</v>
      </c>
      <c r="FX69">
        <v>2.39624</v>
      </c>
      <c r="FY69">
        <v>35.0364</v>
      </c>
      <c r="FZ69">
        <v>14.9989</v>
      </c>
      <c r="GA69">
        <v>19</v>
      </c>
      <c r="GB69">
        <v>618.221</v>
      </c>
      <c r="GC69">
        <v>677.471</v>
      </c>
      <c r="GD69">
        <v>30.0024</v>
      </c>
      <c r="GE69">
        <v>34.0007</v>
      </c>
      <c r="GF69">
        <v>30.0028</v>
      </c>
      <c r="GG69">
        <v>33.2621</v>
      </c>
      <c r="GH69">
        <v>33.1558</v>
      </c>
      <c r="GI69">
        <v>27.7897</v>
      </c>
      <c r="GJ69">
        <v>0</v>
      </c>
      <c r="GK69">
        <v>100</v>
      </c>
      <c r="GL69">
        <v>30</v>
      </c>
      <c r="GM69">
        <v>420</v>
      </c>
      <c r="GN69">
        <v>31.3673</v>
      </c>
      <c r="GO69">
        <v>99.598</v>
      </c>
      <c r="GP69">
        <v>100.121</v>
      </c>
    </row>
    <row r="70" spans="1:198">
      <c r="A70">
        <v>52</v>
      </c>
      <c r="B70">
        <v>1656352405</v>
      </c>
      <c r="C70">
        <v>6652.900000095367</v>
      </c>
      <c r="D70" t="s">
        <v>497</v>
      </c>
      <c r="E70" t="s">
        <v>498</v>
      </c>
      <c r="F70">
        <v>15</v>
      </c>
      <c r="G70">
        <v>1656352397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1.8</v>
      </c>
      <c r="AO70">
        <v>0.5</v>
      </c>
      <c r="AP70" t="s">
        <v>334</v>
      </c>
      <c r="AQ70">
        <v>2</v>
      </c>
      <c r="AR70">
        <v>1656352397</v>
      </c>
      <c r="AS70">
        <v>417.5434516129033</v>
      </c>
      <c r="AT70">
        <v>419.9940967741936</v>
      </c>
      <c r="AU70">
        <v>31.82204193548387</v>
      </c>
      <c r="AV70">
        <v>30.86628709677419</v>
      </c>
      <c r="AW70">
        <v>415.1034516129033</v>
      </c>
      <c r="AX70">
        <v>31.51704193548387</v>
      </c>
      <c r="AY70">
        <v>600.0156451612902</v>
      </c>
      <c r="AZ70">
        <v>85.64015483870969</v>
      </c>
      <c r="BA70">
        <v>0.1000722322580645</v>
      </c>
      <c r="BB70">
        <v>32.95075161290323</v>
      </c>
      <c r="BC70">
        <v>32.87986774193548</v>
      </c>
      <c r="BD70">
        <v>999.9000000000003</v>
      </c>
      <c r="BE70">
        <v>0</v>
      </c>
      <c r="BF70">
        <v>0</v>
      </c>
      <c r="BG70">
        <v>9999.556451612903</v>
      </c>
      <c r="BH70">
        <v>63.36867741935484</v>
      </c>
      <c r="BI70">
        <v>1869.656774193548</v>
      </c>
      <c r="BJ70">
        <v>-2.457854193548387</v>
      </c>
      <c r="BK70">
        <v>431.281</v>
      </c>
      <c r="BL70">
        <v>433.3707741935484</v>
      </c>
      <c r="BM70">
        <v>1.003085580645161</v>
      </c>
      <c r="BN70">
        <v>419.9940967741936</v>
      </c>
      <c r="BO70">
        <v>30.86628709677419</v>
      </c>
      <c r="BP70">
        <v>2.729298387096774</v>
      </c>
      <c r="BQ70">
        <v>2.643394193548387</v>
      </c>
      <c r="BR70">
        <v>22.46257419354838</v>
      </c>
      <c r="BS70">
        <v>21.93740322580645</v>
      </c>
      <c r="BT70">
        <v>199.9975161290322</v>
      </c>
      <c r="BU70">
        <v>0.6430008709677419</v>
      </c>
      <c r="BV70">
        <v>0.3569991612903226</v>
      </c>
      <c r="BW70">
        <v>38.46639677419355</v>
      </c>
      <c r="BX70">
        <v>3340.339677419355</v>
      </c>
      <c r="BY70">
        <v>1656352422</v>
      </c>
      <c r="BZ70" t="s">
        <v>499</v>
      </c>
      <c r="CA70">
        <v>1656352421</v>
      </c>
      <c r="CB70">
        <v>1656352422</v>
      </c>
      <c r="CC70">
        <v>56</v>
      </c>
      <c r="CD70">
        <v>0.007</v>
      </c>
      <c r="CE70">
        <v>-0.048</v>
      </c>
      <c r="CF70">
        <v>2.44</v>
      </c>
      <c r="CG70">
        <v>0.305</v>
      </c>
      <c r="CH70">
        <v>420</v>
      </c>
      <c r="CI70">
        <v>31</v>
      </c>
      <c r="CJ70">
        <v>0.34</v>
      </c>
      <c r="CK70">
        <v>0.16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3.22533</v>
      </c>
      <c r="CX70">
        <v>2.78115</v>
      </c>
      <c r="CY70">
        <v>0.0816316</v>
      </c>
      <c r="CZ70">
        <v>0.0834785</v>
      </c>
      <c r="DA70">
        <v>0.122325</v>
      </c>
      <c r="DB70">
        <v>0.122387</v>
      </c>
      <c r="DC70">
        <v>22970.4</v>
      </c>
      <c r="DD70">
        <v>22641.3</v>
      </c>
      <c r="DE70">
        <v>24072.8</v>
      </c>
      <c r="DF70">
        <v>22027.3</v>
      </c>
      <c r="DG70">
        <v>31243.8</v>
      </c>
      <c r="DH70">
        <v>24676</v>
      </c>
      <c r="DI70">
        <v>39364.8</v>
      </c>
      <c r="DJ70">
        <v>30509.4</v>
      </c>
      <c r="DK70">
        <v>2.09868</v>
      </c>
      <c r="DL70">
        <v>2.1411</v>
      </c>
      <c r="DM70">
        <v>-0.0596233</v>
      </c>
      <c r="DN70">
        <v>0</v>
      </c>
      <c r="DO70">
        <v>33.8556</v>
      </c>
      <c r="DP70">
        <v>999.9</v>
      </c>
      <c r="DQ70">
        <v>64.40000000000001</v>
      </c>
      <c r="DR70">
        <v>30.4</v>
      </c>
      <c r="DS70">
        <v>32.782</v>
      </c>
      <c r="DT70">
        <v>63.5238</v>
      </c>
      <c r="DU70">
        <v>13.3373</v>
      </c>
      <c r="DV70">
        <v>2</v>
      </c>
      <c r="DW70">
        <v>0.59997</v>
      </c>
      <c r="DX70">
        <v>2.37712</v>
      </c>
      <c r="DY70">
        <v>20.3587</v>
      </c>
      <c r="DZ70">
        <v>5.22657</v>
      </c>
      <c r="EA70">
        <v>11.9441</v>
      </c>
      <c r="EB70">
        <v>4.97565</v>
      </c>
      <c r="EC70">
        <v>3.281</v>
      </c>
      <c r="ED70">
        <v>2735.7</v>
      </c>
      <c r="EE70">
        <v>9999</v>
      </c>
      <c r="EF70">
        <v>9999</v>
      </c>
      <c r="EG70">
        <v>124</v>
      </c>
      <c r="EH70">
        <v>4.97169</v>
      </c>
      <c r="EI70">
        <v>1.86158</v>
      </c>
      <c r="EJ70">
        <v>1.86707</v>
      </c>
      <c r="EK70">
        <v>1.85837</v>
      </c>
      <c r="EL70">
        <v>1.86275</v>
      </c>
      <c r="EM70">
        <v>1.86328</v>
      </c>
      <c r="EN70">
        <v>1.86414</v>
      </c>
      <c r="EO70">
        <v>1.8601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2.44</v>
      </c>
      <c r="FD70">
        <v>0.305</v>
      </c>
      <c r="FE70">
        <v>2.283826162958601</v>
      </c>
      <c r="FF70">
        <v>0.0006784385813721132</v>
      </c>
      <c r="FG70">
        <v>-9.114967239483524E-07</v>
      </c>
      <c r="FH70">
        <v>3.422039933275619E-10</v>
      </c>
      <c r="FI70">
        <v>0.3523299999999985</v>
      </c>
      <c r="FJ70">
        <v>0</v>
      </c>
      <c r="FK70">
        <v>0</v>
      </c>
      <c r="FL70">
        <v>0</v>
      </c>
      <c r="FM70">
        <v>1</v>
      </c>
      <c r="FN70">
        <v>2092</v>
      </c>
      <c r="FO70">
        <v>0</v>
      </c>
      <c r="FP70">
        <v>27</v>
      </c>
      <c r="FQ70">
        <v>1</v>
      </c>
      <c r="FR70">
        <v>7.7</v>
      </c>
      <c r="FS70">
        <v>1.38672</v>
      </c>
      <c r="FT70">
        <v>2.40967</v>
      </c>
      <c r="FU70">
        <v>2.14966</v>
      </c>
      <c r="FV70">
        <v>2.71729</v>
      </c>
      <c r="FW70">
        <v>2.15088</v>
      </c>
      <c r="FX70">
        <v>2.3877</v>
      </c>
      <c r="FY70">
        <v>35.0594</v>
      </c>
      <c r="FZ70">
        <v>14.9901</v>
      </c>
      <c r="GA70">
        <v>19</v>
      </c>
      <c r="GB70">
        <v>618.12</v>
      </c>
      <c r="GC70">
        <v>676.4880000000001</v>
      </c>
      <c r="GD70">
        <v>30.0017</v>
      </c>
      <c r="GE70">
        <v>34.484</v>
      </c>
      <c r="GF70">
        <v>30.0023</v>
      </c>
      <c r="GG70">
        <v>33.7642</v>
      </c>
      <c r="GH70">
        <v>33.657</v>
      </c>
      <c r="GI70">
        <v>27.7947</v>
      </c>
      <c r="GJ70">
        <v>0</v>
      </c>
      <c r="GK70">
        <v>100</v>
      </c>
      <c r="GL70">
        <v>30</v>
      </c>
      <c r="GM70">
        <v>420</v>
      </c>
      <c r="GN70">
        <v>31.3673</v>
      </c>
      <c r="GO70">
        <v>99.5331</v>
      </c>
      <c r="GP70">
        <v>100.068</v>
      </c>
    </row>
    <row r="71" spans="1:198">
      <c r="A71">
        <v>53</v>
      </c>
      <c r="B71">
        <v>1656352483</v>
      </c>
      <c r="C71">
        <v>6730.900000095367</v>
      </c>
      <c r="D71" t="s">
        <v>500</v>
      </c>
      <c r="E71" t="s">
        <v>501</v>
      </c>
      <c r="F71">
        <v>15</v>
      </c>
      <c r="G71">
        <v>1656352475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1.8</v>
      </c>
      <c r="AO71">
        <v>0.5</v>
      </c>
      <c r="AP71" t="s">
        <v>334</v>
      </c>
      <c r="AQ71">
        <v>2</v>
      </c>
      <c r="AR71">
        <v>1656352475</v>
      </c>
      <c r="AS71">
        <v>418.568193548387</v>
      </c>
      <c r="AT71">
        <v>420.0055483870967</v>
      </c>
      <c r="AU71">
        <v>31.67084516129032</v>
      </c>
      <c r="AV71">
        <v>30.89526129032258</v>
      </c>
      <c r="AW71">
        <v>416.226193548387</v>
      </c>
      <c r="AX71">
        <v>31.36984516129032</v>
      </c>
      <c r="AY71">
        <v>600.0036451612904</v>
      </c>
      <c r="AZ71">
        <v>85.63843548387098</v>
      </c>
      <c r="BA71">
        <v>0.1000403193548387</v>
      </c>
      <c r="BB71">
        <v>32.98257741935484</v>
      </c>
      <c r="BC71">
        <v>32.88719677419355</v>
      </c>
      <c r="BD71">
        <v>999.9000000000003</v>
      </c>
      <c r="BE71">
        <v>0</v>
      </c>
      <c r="BF71">
        <v>0</v>
      </c>
      <c r="BG71">
        <v>10002.37225806452</v>
      </c>
      <c r="BH71">
        <v>31.63630322580645</v>
      </c>
      <c r="BI71">
        <v>1871.198064516129</v>
      </c>
      <c r="BJ71">
        <v>-1.339473870967742</v>
      </c>
      <c r="BK71">
        <v>432.360870967742</v>
      </c>
      <c r="BL71">
        <v>433.3954838709677</v>
      </c>
      <c r="BM71">
        <v>0.7791948387096775</v>
      </c>
      <c r="BN71">
        <v>420.0055483870967</v>
      </c>
      <c r="BO71">
        <v>30.89526129032258</v>
      </c>
      <c r="BP71">
        <v>2.712551935483872</v>
      </c>
      <c r="BQ71">
        <v>2.645822580645161</v>
      </c>
      <c r="BR71">
        <v>22.36134838709678</v>
      </c>
      <c r="BS71">
        <v>21.95245483870968</v>
      </c>
      <c r="BT71">
        <v>99.99904516129034</v>
      </c>
      <c r="BU71">
        <v>0.6429829354838711</v>
      </c>
      <c r="BV71">
        <v>0.3570170322580644</v>
      </c>
      <c r="BW71">
        <v>39</v>
      </c>
      <c r="BX71">
        <v>1670.156451612903</v>
      </c>
      <c r="BY71">
        <v>1656352508.5</v>
      </c>
      <c r="BZ71" t="s">
        <v>502</v>
      </c>
      <c r="CA71">
        <v>1656352508.5</v>
      </c>
      <c r="CB71">
        <v>1656352500</v>
      </c>
      <c r="CC71">
        <v>57</v>
      </c>
      <c r="CD71">
        <v>-0.098</v>
      </c>
      <c r="CE71">
        <v>-0.003</v>
      </c>
      <c r="CF71">
        <v>2.342</v>
      </c>
      <c r="CG71">
        <v>0.301</v>
      </c>
      <c r="CH71">
        <v>420</v>
      </c>
      <c r="CI71">
        <v>31</v>
      </c>
      <c r="CJ71">
        <v>0.93</v>
      </c>
      <c r="CK71">
        <v>0.08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3.22484</v>
      </c>
      <c r="CX71">
        <v>2.78122</v>
      </c>
      <c r="CY71">
        <v>0.0817075</v>
      </c>
      <c r="CZ71">
        <v>0.08337840000000001</v>
      </c>
      <c r="DA71">
        <v>0.121803</v>
      </c>
      <c r="DB71">
        <v>0.122338</v>
      </c>
      <c r="DC71">
        <v>22951.6</v>
      </c>
      <c r="DD71">
        <v>22629.5</v>
      </c>
      <c r="DE71">
        <v>24056.7</v>
      </c>
      <c r="DF71">
        <v>22014.6</v>
      </c>
      <c r="DG71">
        <v>31244</v>
      </c>
      <c r="DH71">
        <v>24663.8</v>
      </c>
      <c r="DI71">
        <v>39340.2</v>
      </c>
      <c r="DJ71">
        <v>30491.8</v>
      </c>
      <c r="DK71">
        <v>2.09323</v>
      </c>
      <c r="DL71">
        <v>2.13493</v>
      </c>
      <c r="DM71">
        <v>-0.0618026</v>
      </c>
      <c r="DN71">
        <v>0</v>
      </c>
      <c r="DO71">
        <v>33.8943</v>
      </c>
      <c r="DP71">
        <v>999.9</v>
      </c>
      <c r="DQ71">
        <v>64.40000000000001</v>
      </c>
      <c r="DR71">
        <v>30.5</v>
      </c>
      <c r="DS71">
        <v>32.9697</v>
      </c>
      <c r="DT71">
        <v>63.6738</v>
      </c>
      <c r="DU71">
        <v>13.3854</v>
      </c>
      <c r="DV71">
        <v>2</v>
      </c>
      <c r="DW71">
        <v>0.63419</v>
      </c>
      <c r="DX71">
        <v>2.42596</v>
      </c>
      <c r="DY71">
        <v>20.3585</v>
      </c>
      <c r="DZ71">
        <v>5.22657</v>
      </c>
      <c r="EA71">
        <v>11.9448</v>
      </c>
      <c r="EB71">
        <v>4.97555</v>
      </c>
      <c r="EC71">
        <v>3.281</v>
      </c>
      <c r="ED71">
        <v>2737.6</v>
      </c>
      <c r="EE71">
        <v>9999</v>
      </c>
      <c r="EF71">
        <v>9999</v>
      </c>
      <c r="EG71">
        <v>124</v>
      </c>
      <c r="EH71">
        <v>4.97169</v>
      </c>
      <c r="EI71">
        <v>1.86157</v>
      </c>
      <c r="EJ71">
        <v>1.86707</v>
      </c>
      <c r="EK71">
        <v>1.85837</v>
      </c>
      <c r="EL71">
        <v>1.86275</v>
      </c>
      <c r="EM71">
        <v>1.86327</v>
      </c>
      <c r="EN71">
        <v>1.86414</v>
      </c>
      <c r="EO71">
        <v>1.86011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2.342</v>
      </c>
      <c r="FD71">
        <v>0.301</v>
      </c>
      <c r="FE71">
        <v>2.290780375354713</v>
      </c>
      <c r="FF71">
        <v>0.0006784385813721132</v>
      </c>
      <c r="FG71">
        <v>-9.114967239483524E-07</v>
      </c>
      <c r="FH71">
        <v>3.422039933275619E-10</v>
      </c>
      <c r="FI71">
        <v>0.3046150000000054</v>
      </c>
      <c r="FJ71">
        <v>0</v>
      </c>
      <c r="FK71">
        <v>0</v>
      </c>
      <c r="FL71">
        <v>0</v>
      </c>
      <c r="FM71">
        <v>1</v>
      </c>
      <c r="FN71">
        <v>2092</v>
      </c>
      <c r="FO71">
        <v>0</v>
      </c>
      <c r="FP71">
        <v>27</v>
      </c>
      <c r="FQ71">
        <v>1</v>
      </c>
      <c r="FR71">
        <v>1</v>
      </c>
      <c r="FS71">
        <v>1.38794</v>
      </c>
      <c r="FT71">
        <v>2.41089</v>
      </c>
      <c r="FU71">
        <v>2.14966</v>
      </c>
      <c r="FV71">
        <v>2.71606</v>
      </c>
      <c r="FW71">
        <v>2.15088</v>
      </c>
      <c r="FX71">
        <v>2.41455</v>
      </c>
      <c r="FY71">
        <v>35.0594</v>
      </c>
      <c r="FZ71">
        <v>14.9814</v>
      </c>
      <c r="GA71">
        <v>19</v>
      </c>
      <c r="GB71">
        <v>618.222</v>
      </c>
      <c r="GC71">
        <v>675.918</v>
      </c>
      <c r="GD71">
        <v>29.9998</v>
      </c>
      <c r="GE71">
        <v>34.8889</v>
      </c>
      <c r="GF71">
        <v>30.0021</v>
      </c>
      <c r="GG71">
        <v>34.2051</v>
      </c>
      <c r="GH71">
        <v>34.1</v>
      </c>
      <c r="GI71">
        <v>27.8005</v>
      </c>
      <c r="GJ71">
        <v>0</v>
      </c>
      <c r="GK71">
        <v>100</v>
      </c>
      <c r="GL71">
        <v>30</v>
      </c>
      <c r="GM71">
        <v>420</v>
      </c>
      <c r="GN71">
        <v>31.3673</v>
      </c>
      <c r="GO71">
        <v>99.4692</v>
      </c>
      <c r="GP71">
        <v>100.01</v>
      </c>
    </row>
    <row r="72" spans="1:198">
      <c r="A72">
        <v>54</v>
      </c>
      <c r="B72">
        <v>1656352569.5</v>
      </c>
      <c r="C72">
        <v>6817.400000095367</v>
      </c>
      <c r="D72" t="s">
        <v>503</v>
      </c>
      <c r="E72" t="s">
        <v>504</v>
      </c>
      <c r="F72">
        <v>15</v>
      </c>
      <c r="G72">
        <v>1656352561.5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1.8</v>
      </c>
      <c r="AO72">
        <v>0.5</v>
      </c>
      <c r="AP72" t="s">
        <v>334</v>
      </c>
      <c r="AQ72">
        <v>2</v>
      </c>
      <c r="AR72">
        <v>1656352561.5</v>
      </c>
      <c r="AS72">
        <v>419.398</v>
      </c>
      <c r="AT72">
        <v>419.9876451612903</v>
      </c>
      <c r="AU72">
        <v>31.48746774193548</v>
      </c>
      <c r="AV72">
        <v>30.93117096774193</v>
      </c>
      <c r="AW72">
        <v>417.004</v>
      </c>
      <c r="AX72">
        <v>31.18746774193548</v>
      </c>
      <c r="AY72">
        <v>600.0047741935484</v>
      </c>
      <c r="AZ72">
        <v>85.63662580645162</v>
      </c>
      <c r="BA72">
        <v>0.1000586193548387</v>
      </c>
      <c r="BB72">
        <v>33.03954516129031</v>
      </c>
      <c r="BC72">
        <v>32.97614193548387</v>
      </c>
      <c r="BD72">
        <v>999.9000000000003</v>
      </c>
      <c r="BE72">
        <v>0</v>
      </c>
      <c r="BF72">
        <v>0</v>
      </c>
      <c r="BG72">
        <v>9998.424193548388</v>
      </c>
      <c r="BH72">
        <v>15.56258064516129</v>
      </c>
      <c r="BI72">
        <v>1877.403225806452</v>
      </c>
      <c r="BJ72">
        <v>-0.6416725161290324</v>
      </c>
      <c r="BK72">
        <v>432.9799032258064</v>
      </c>
      <c r="BL72">
        <v>433.393064516129</v>
      </c>
      <c r="BM72">
        <v>0.5576023225806451</v>
      </c>
      <c r="BN72">
        <v>419.9876451612903</v>
      </c>
      <c r="BO72">
        <v>30.93117096774193</v>
      </c>
      <c r="BP72">
        <v>2.696592580645161</v>
      </c>
      <c r="BQ72">
        <v>2.648841612903226</v>
      </c>
      <c r="BR72">
        <v>22.26436774193548</v>
      </c>
      <c r="BS72">
        <v>21.97114516129033</v>
      </c>
      <c r="BT72">
        <v>50.00094193548387</v>
      </c>
      <c r="BU72">
        <v>0.6430080000000001</v>
      </c>
      <c r="BV72">
        <v>0.3569919999999999</v>
      </c>
      <c r="BW72">
        <v>39</v>
      </c>
      <c r="BX72">
        <v>835.1142903225806</v>
      </c>
      <c r="BY72">
        <v>1656352585.5</v>
      </c>
      <c r="BZ72" t="s">
        <v>505</v>
      </c>
      <c r="CA72">
        <v>1656352584.5</v>
      </c>
      <c r="CB72">
        <v>1656352585.5</v>
      </c>
      <c r="CC72">
        <v>58</v>
      </c>
      <c r="CD72">
        <v>0.052</v>
      </c>
      <c r="CE72">
        <v>-0.002</v>
      </c>
      <c r="CF72">
        <v>2.394</v>
      </c>
      <c r="CG72">
        <v>0.3</v>
      </c>
      <c r="CH72">
        <v>420</v>
      </c>
      <c r="CI72">
        <v>31</v>
      </c>
      <c r="CJ72">
        <v>0.51</v>
      </c>
      <c r="CK72">
        <v>0.18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3.22438</v>
      </c>
      <c r="CX72">
        <v>2.78133</v>
      </c>
      <c r="CY72">
        <v>0.0817305</v>
      </c>
      <c r="CZ72">
        <v>0.08328149999999999</v>
      </c>
      <c r="DA72">
        <v>0.121201</v>
      </c>
      <c r="DB72">
        <v>0.122316</v>
      </c>
      <c r="DC72">
        <v>22933.8</v>
      </c>
      <c r="DD72">
        <v>22617.1</v>
      </c>
      <c r="DE72">
        <v>24040.1</v>
      </c>
      <c r="DF72">
        <v>22001.5</v>
      </c>
      <c r="DG72">
        <v>31245.7</v>
      </c>
      <c r="DH72">
        <v>24650.4</v>
      </c>
      <c r="DI72">
        <v>39313.9</v>
      </c>
      <c r="DJ72">
        <v>30473.7</v>
      </c>
      <c r="DK72">
        <v>2.08713</v>
      </c>
      <c r="DL72">
        <v>2.12862</v>
      </c>
      <c r="DM72">
        <v>-0.0588223</v>
      </c>
      <c r="DN72">
        <v>0</v>
      </c>
      <c r="DO72">
        <v>33.9386</v>
      </c>
      <c r="DP72">
        <v>999.9</v>
      </c>
      <c r="DQ72">
        <v>64.40000000000001</v>
      </c>
      <c r="DR72">
        <v>30.5</v>
      </c>
      <c r="DS72">
        <v>32.9703</v>
      </c>
      <c r="DT72">
        <v>63.5038</v>
      </c>
      <c r="DU72">
        <v>13.4575</v>
      </c>
      <c r="DV72">
        <v>2</v>
      </c>
      <c r="DW72">
        <v>0.668216</v>
      </c>
      <c r="DX72">
        <v>2.54013</v>
      </c>
      <c r="DY72">
        <v>20.3573</v>
      </c>
      <c r="DZ72">
        <v>5.22568</v>
      </c>
      <c r="EA72">
        <v>11.9444</v>
      </c>
      <c r="EB72">
        <v>4.97565</v>
      </c>
      <c r="EC72">
        <v>3.281</v>
      </c>
      <c r="ED72">
        <v>2739.7</v>
      </c>
      <c r="EE72">
        <v>9999</v>
      </c>
      <c r="EF72">
        <v>9999</v>
      </c>
      <c r="EG72">
        <v>124</v>
      </c>
      <c r="EH72">
        <v>4.97171</v>
      </c>
      <c r="EI72">
        <v>1.86158</v>
      </c>
      <c r="EJ72">
        <v>1.86708</v>
      </c>
      <c r="EK72">
        <v>1.85837</v>
      </c>
      <c r="EL72">
        <v>1.86274</v>
      </c>
      <c r="EM72">
        <v>1.86328</v>
      </c>
      <c r="EN72">
        <v>1.86413</v>
      </c>
      <c r="EO72">
        <v>1.8601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2.394</v>
      </c>
      <c r="FD72">
        <v>0.3</v>
      </c>
      <c r="FE72">
        <v>2.192764738769489</v>
      </c>
      <c r="FF72">
        <v>0.0006784385813721132</v>
      </c>
      <c r="FG72">
        <v>-9.114967239483524E-07</v>
      </c>
      <c r="FH72">
        <v>3.422039933275619E-10</v>
      </c>
      <c r="FI72">
        <v>0.3013100000000044</v>
      </c>
      <c r="FJ72">
        <v>0</v>
      </c>
      <c r="FK72">
        <v>0</v>
      </c>
      <c r="FL72">
        <v>0</v>
      </c>
      <c r="FM72">
        <v>1</v>
      </c>
      <c r="FN72">
        <v>2092</v>
      </c>
      <c r="FO72">
        <v>0</v>
      </c>
      <c r="FP72">
        <v>27</v>
      </c>
      <c r="FQ72">
        <v>1</v>
      </c>
      <c r="FR72">
        <v>1.2</v>
      </c>
      <c r="FS72">
        <v>1.38794</v>
      </c>
      <c r="FT72">
        <v>2.41211</v>
      </c>
      <c r="FU72">
        <v>2.14966</v>
      </c>
      <c r="FV72">
        <v>2.71729</v>
      </c>
      <c r="FW72">
        <v>2.15088</v>
      </c>
      <c r="FX72">
        <v>2.39868</v>
      </c>
      <c r="FY72">
        <v>35.1055</v>
      </c>
      <c r="FZ72">
        <v>14.9638</v>
      </c>
      <c r="GA72">
        <v>19</v>
      </c>
      <c r="GB72">
        <v>617.913</v>
      </c>
      <c r="GC72">
        <v>675.366</v>
      </c>
      <c r="GD72">
        <v>30.0006</v>
      </c>
      <c r="GE72">
        <v>35.3072</v>
      </c>
      <c r="GF72">
        <v>30.002</v>
      </c>
      <c r="GG72">
        <v>34.6598</v>
      </c>
      <c r="GH72">
        <v>34.559</v>
      </c>
      <c r="GI72">
        <v>27.8038</v>
      </c>
      <c r="GJ72">
        <v>0</v>
      </c>
      <c r="GK72">
        <v>100</v>
      </c>
      <c r="GL72">
        <v>30</v>
      </c>
      <c r="GM72">
        <v>420</v>
      </c>
      <c r="GN72">
        <v>31.3673</v>
      </c>
      <c r="GO72">
        <v>99.4019</v>
      </c>
      <c r="GP72">
        <v>99.9504</v>
      </c>
    </row>
    <row r="73" spans="1:198">
      <c r="A73">
        <v>55</v>
      </c>
      <c r="B73">
        <v>1656352646.6</v>
      </c>
      <c r="C73">
        <v>6894.5</v>
      </c>
      <c r="D73" t="s">
        <v>506</v>
      </c>
      <c r="E73" t="s">
        <v>507</v>
      </c>
      <c r="F73">
        <v>15</v>
      </c>
      <c r="G73">
        <v>1656352638.849999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1.8</v>
      </c>
      <c r="AO73">
        <v>0.5</v>
      </c>
      <c r="AP73" t="s">
        <v>334</v>
      </c>
      <c r="AQ73">
        <v>2</v>
      </c>
      <c r="AR73">
        <v>1656352638.849999</v>
      </c>
      <c r="AS73">
        <v>420.3893</v>
      </c>
      <c r="AT73">
        <v>420.0012666666667</v>
      </c>
      <c r="AU73">
        <v>31.32465666666667</v>
      </c>
      <c r="AV73">
        <v>30.95522666666666</v>
      </c>
      <c r="AW73">
        <v>418.0073</v>
      </c>
      <c r="AX73">
        <v>31.02565666666667</v>
      </c>
      <c r="AY73">
        <v>600.0029666666667</v>
      </c>
      <c r="AZ73">
        <v>85.63683333333331</v>
      </c>
      <c r="BA73">
        <v>0.10002349</v>
      </c>
      <c r="BB73">
        <v>33.09273</v>
      </c>
      <c r="BC73">
        <v>33.04988333333333</v>
      </c>
      <c r="BD73">
        <v>999.9000000000002</v>
      </c>
      <c r="BE73">
        <v>0</v>
      </c>
      <c r="BF73">
        <v>0</v>
      </c>
      <c r="BG73">
        <v>9999.048000000001</v>
      </c>
      <c r="BH73">
        <v>-0.3607608666666666</v>
      </c>
      <c r="BI73">
        <v>1887.022</v>
      </c>
      <c r="BJ73">
        <v>0.4005066333333334</v>
      </c>
      <c r="BK73">
        <v>433.9968333333333</v>
      </c>
      <c r="BL73">
        <v>433.4177333333333</v>
      </c>
      <c r="BM73">
        <v>0.3701052666666666</v>
      </c>
      <c r="BN73">
        <v>420.0012666666667</v>
      </c>
      <c r="BO73">
        <v>30.95522666666666</v>
      </c>
      <c r="BP73">
        <v>2.682602333333334</v>
      </c>
      <c r="BQ73">
        <v>2.650908</v>
      </c>
      <c r="BR73">
        <v>22.17893333333333</v>
      </c>
      <c r="BS73">
        <v>21.98393333333333</v>
      </c>
      <c r="BT73">
        <v>0</v>
      </c>
      <c r="BU73">
        <v>0</v>
      </c>
      <c r="BV73">
        <v>0</v>
      </c>
      <c r="BW73">
        <v>39</v>
      </c>
      <c r="BX73">
        <v>12</v>
      </c>
      <c r="BY73">
        <v>1656352664.6</v>
      </c>
      <c r="BZ73" t="s">
        <v>508</v>
      </c>
      <c r="CA73">
        <v>1656352663.1</v>
      </c>
      <c r="CB73">
        <v>1656352664.6</v>
      </c>
      <c r="CC73">
        <v>59</v>
      </c>
      <c r="CD73">
        <v>-0.012</v>
      </c>
      <c r="CE73">
        <v>-0.001</v>
      </c>
      <c r="CF73">
        <v>2.382</v>
      </c>
      <c r="CG73">
        <v>0.299</v>
      </c>
      <c r="CH73">
        <v>420</v>
      </c>
      <c r="CI73">
        <v>31</v>
      </c>
      <c r="CJ73">
        <v>0.61</v>
      </c>
      <c r="CK73">
        <v>0.35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3.22393</v>
      </c>
      <c r="CX73">
        <v>2.78131</v>
      </c>
      <c r="CY73">
        <v>0.0818024</v>
      </c>
      <c r="CZ73">
        <v>0.0832054</v>
      </c>
      <c r="DA73">
        <v>0.120675</v>
      </c>
      <c r="DB73">
        <v>0.122281</v>
      </c>
      <c r="DC73">
        <v>22918.1</v>
      </c>
      <c r="DD73">
        <v>22607.6</v>
      </c>
      <c r="DE73">
        <v>24026.9</v>
      </c>
      <c r="DF73">
        <v>21991.5</v>
      </c>
      <c r="DG73">
        <v>31249.4</v>
      </c>
      <c r="DH73">
        <v>24640.6</v>
      </c>
      <c r="DI73">
        <v>39293.8</v>
      </c>
      <c r="DJ73">
        <v>30459.7</v>
      </c>
      <c r="DK73">
        <v>2.08052</v>
      </c>
      <c r="DL73">
        <v>2.12345</v>
      </c>
      <c r="DM73">
        <v>-0.0565499</v>
      </c>
      <c r="DN73">
        <v>0</v>
      </c>
      <c r="DO73">
        <v>33.9884</v>
      </c>
      <c r="DP73">
        <v>999.9</v>
      </c>
      <c r="DQ73">
        <v>64.3</v>
      </c>
      <c r="DR73">
        <v>30.5</v>
      </c>
      <c r="DS73">
        <v>32.92</v>
      </c>
      <c r="DT73">
        <v>63.4457</v>
      </c>
      <c r="DU73">
        <v>13.4375</v>
      </c>
      <c r="DV73">
        <v>2</v>
      </c>
      <c r="DW73">
        <v>0.694916</v>
      </c>
      <c r="DX73">
        <v>2.65977</v>
      </c>
      <c r="DY73">
        <v>20.3561</v>
      </c>
      <c r="DZ73">
        <v>5.22418</v>
      </c>
      <c r="EA73">
        <v>11.9483</v>
      </c>
      <c r="EB73">
        <v>4.97545</v>
      </c>
      <c r="EC73">
        <v>3.281</v>
      </c>
      <c r="ED73">
        <v>2741.9</v>
      </c>
      <c r="EE73">
        <v>9999</v>
      </c>
      <c r="EF73">
        <v>9999</v>
      </c>
      <c r="EG73">
        <v>124</v>
      </c>
      <c r="EH73">
        <v>4.97172</v>
      </c>
      <c r="EI73">
        <v>1.86157</v>
      </c>
      <c r="EJ73">
        <v>1.86707</v>
      </c>
      <c r="EK73">
        <v>1.85839</v>
      </c>
      <c r="EL73">
        <v>1.86276</v>
      </c>
      <c r="EM73">
        <v>1.86328</v>
      </c>
      <c r="EN73">
        <v>1.86412</v>
      </c>
      <c r="EO73">
        <v>1.86012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2.382</v>
      </c>
      <c r="FD73">
        <v>0.299</v>
      </c>
      <c r="FE73">
        <v>2.245114767473733</v>
      </c>
      <c r="FF73">
        <v>0.0006784385813721132</v>
      </c>
      <c r="FG73">
        <v>-9.114967239483524E-07</v>
      </c>
      <c r="FH73">
        <v>3.422039933275619E-10</v>
      </c>
      <c r="FI73">
        <v>0.299674999999997</v>
      </c>
      <c r="FJ73">
        <v>0</v>
      </c>
      <c r="FK73">
        <v>0</v>
      </c>
      <c r="FL73">
        <v>0</v>
      </c>
      <c r="FM73">
        <v>1</v>
      </c>
      <c r="FN73">
        <v>2092</v>
      </c>
      <c r="FO73">
        <v>0</v>
      </c>
      <c r="FP73">
        <v>27</v>
      </c>
      <c r="FQ73">
        <v>1</v>
      </c>
      <c r="FR73">
        <v>1</v>
      </c>
      <c r="FS73">
        <v>1.38794</v>
      </c>
      <c r="FT73">
        <v>2.40845</v>
      </c>
      <c r="FU73">
        <v>2.14966</v>
      </c>
      <c r="FV73">
        <v>2.71606</v>
      </c>
      <c r="FW73">
        <v>2.15088</v>
      </c>
      <c r="FX73">
        <v>2.40601</v>
      </c>
      <c r="FY73">
        <v>35.1747</v>
      </c>
      <c r="FZ73">
        <v>14.9638</v>
      </c>
      <c r="GA73">
        <v>19</v>
      </c>
      <c r="GB73">
        <v>616.377</v>
      </c>
      <c r="GC73">
        <v>674.86</v>
      </c>
      <c r="GD73">
        <v>30.0009</v>
      </c>
      <c r="GE73">
        <v>35.6507</v>
      </c>
      <c r="GF73">
        <v>30.0017</v>
      </c>
      <c r="GG73">
        <v>35.0316</v>
      </c>
      <c r="GH73">
        <v>34.9347</v>
      </c>
      <c r="GI73">
        <v>27.8071</v>
      </c>
      <c r="GJ73">
        <v>0</v>
      </c>
      <c r="GK73">
        <v>100</v>
      </c>
      <c r="GL73">
        <v>30</v>
      </c>
      <c r="GM73">
        <v>420</v>
      </c>
      <c r="GN73">
        <v>31.3673</v>
      </c>
      <c r="GO73">
        <v>99.3496</v>
      </c>
      <c r="GP73">
        <v>99.90470000000001</v>
      </c>
    </row>
    <row r="74" spans="1:198">
      <c r="A74">
        <v>56</v>
      </c>
      <c r="B74">
        <v>1656353279.1</v>
      </c>
      <c r="C74">
        <v>7527</v>
      </c>
      <c r="D74" t="s">
        <v>511</v>
      </c>
      <c r="E74" t="s">
        <v>512</v>
      </c>
      <c r="F74">
        <v>15</v>
      </c>
      <c r="G74">
        <v>1656353271.349999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1.65</v>
      </c>
      <c r="AO74">
        <v>0.5</v>
      </c>
      <c r="AP74" t="s">
        <v>334</v>
      </c>
      <c r="AQ74">
        <v>2</v>
      </c>
      <c r="AR74">
        <v>1656353271.349999</v>
      </c>
      <c r="AS74">
        <v>416.1778333333332</v>
      </c>
      <c r="AT74">
        <v>420.0222</v>
      </c>
      <c r="AU74">
        <v>32.39090333333333</v>
      </c>
      <c r="AV74">
        <v>31.41079333333333</v>
      </c>
      <c r="AW74">
        <v>413.7138333333332</v>
      </c>
      <c r="AX74">
        <v>32.06390333333334</v>
      </c>
      <c r="AY74">
        <v>600.0067999999999</v>
      </c>
      <c r="AZ74">
        <v>85.61834999999999</v>
      </c>
      <c r="BA74">
        <v>0.1000159466666667</v>
      </c>
      <c r="BB74">
        <v>31.68859666666667</v>
      </c>
      <c r="BC74">
        <v>33.78127333333332</v>
      </c>
      <c r="BD74">
        <v>999.9000000000002</v>
      </c>
      <c r="BE74">
        <v>0</v>
      </c>
      <c r="BF74">
        <v>0</v>
      </c>
      <c r="BG74">
        <v>10000.25366666667</v>
      </c>
      <c r="BH74">
        <v>800.4150999999999</v>
      </c>
      <c r="BI74">
        <v>76.01581666666668</v>
      </c>
      <c r="BJ74">
        <v>-3.949855666666667</v>
      </c>
      <c r="BK74">
        <v>429.9935666666667</v>
      </c>
      <c r="BL74">
        <v>433.6433999999999</v>
      </c>
      <c r="BM74">
        <v>0.9644540999999999</v>
      </c>
      <c r="BN74">
        <v>420.0222</v>
      </c>
      <c r="BO74">
        <v>31.41079333333333</v>
      </c>
      <c r="BP74">
        <v>2.771915</v>
      </c>
      <c r="BQ74">
        <v>2.689340333333333</v>
      </c>
      <c r="BR74">
        <v>22.71778333333333</v>
      </c>
      <c r="BS74">
        <v>22.22012666666666</v>
      </c>
      <c r="BT74">
        <v>2399.953666666667</v>
      </c>
      <c r="BU74">
        <v>0.6429997333333334</v>
      </c>
      <c r="BV74">
        <v>0.3570002333333333</v>
      </c>
      <c r="BW74">
        <v>35</v>
      </c>
      <c r="BX74">
        <v>40083.75333333333</v>
      </c>
      <c r="BY74">
        <v>1656353301.1</v>
      </c>
      <c r="BZ74" t="s">
        <v>513</v>
      </c>
      <c r="CA74">
        <v>1656353301.1</v>
      </c>
      <c r="CB74">
        <v>1656353296.1</v>
      </c>
      <c r="CC74">
        <v>61</v>
      </c>
      <c r="CD74">
        <v>0.105</v>
      </c>
      <c r="CE74">
        <v>0.016</v>
      </c>
      <c r="CF74">
        <v>2.464</v>
      </c>
      <c r="CG74">
        <v>0.327</v>
      </c>
      <c r="CH74">
        <v>420</v>
      </c>
      <c r="CI74">
        <v>31</v>
      </c>
      <c r="CJ74">
        <v>0.39</v>
      </c>
      <c r="CK74">
        <v>0.07000000000000001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3.22523</v>
      </c>
      <c r="CX74">
        <v>2.7812</v>
      </c>
      <c r="CY74">
        <v>0.0812402</v>
      </c>
      <c r="CZ74">
        <v>0.0832794</v>
      </c>
      <c r="DA74">
        <v>0.123594</v>
      </c>
      <c r="DB74">
        <v>0.12357</v>
      </c>
      <c r="DC74">
        <v>22990.6</v>
      </c>
      <c r="DD74">
        <v>22651.1</v>
      </c>
      <c r="DE74">
        <v>24083.8</v>
      </c>
      <c r="DF74">
        <v>22032.1</v>
      </c>
      <c r="DG74">
        <v>31213.9</v>
      </c>
      <c r="DH74">
        <v>24648.9</v>
      </c>
      <c r="DI74">
        <v>39384</v>
      </c>
      <c r="DJ74">
        <v>30517</v>
      </c>
      <c r="DK74">
        <v>2.09462</v>
      </c>
      <c r="DL74">
        <v>2.14285</v>
      </c>
      <c r="DM74">
        <v>0.122339</v>
      </c>
      <c r="DN74">
        <v>0</v>
      </c>
      <c r="DO74">
        <v>31.7908</v>
      </c>
      <c r="DP74">
        <v>999.9</v>
      </c>
      <c r="DQ74">
        <v>64.2</v>
      </c>
      <c r="DR74">
        <v>30.8</v>
      </c>
      <c r="DS74">
        <v>33.4447</v>
      </c>
      <c r="DT74">
        <v>63.6256</v>
      </c>
      <c r="DU74">
        <v>13.4014</v>
      </c>
      <c r="DV74">
        <v>2</v>
      </c>
      <c r="DW74">
        <v>0.581263</v>
      </c>
      <c r="DX74">
        <v>1.01126</v>
      </c>
      <c r="DY74">
        <v>20.3514</v>
      </c>
      <c r="DZ74">
        <v>5.22388</v>
      </c>
      <c r="EA74">
        <v>11.9441</v>
      </c>
      <c r="EB74">
        <v>4.97645</v>
      </c>
      <c r="EC74">
        <v>3.281</v>
      </c>
      <c r="ED74">
        <v>2759.3</v>
      </c>
      <c r="EE74">
        <v>9999</v>
      </c>
      <c r="EF74">
        <v>9999</v>
      </c>
      <c r="EG74">
        <v>124.2</v>
      </c>
      <c r="EH74">
        <v>4.9717</v>
      </c>
      <c r="EI74">
        <v>1.86158</v>
      </c>
      <c r="EJ74">
        <v>1.8671</v>
      </c>
      <c r="EK74">
        <v>1.85844</v>
      </c>
      <c r="EL74">
        <v>1.86279</v>
      </c>
      <c r="EM74">
        <v>1.86331</v>
      </c>
      <c r="EN74">
        <v>1.86411</v>
      </c>
      <c r="EO74">
        <v>1.86016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2.464</v>
      </c>
      <c r="FD74">
        <v>0.327</v>
      </c>
      <c r="FE74">
        <v>2.209664974193618</v>
      </c>
      <c r="FF74">
        <v>0.0006784385813721132</v>
      </c>
      <c r="FG74">
        <v>-9.114967239483524E-07</v>
      </c>
      <c r="FH74">
        <v>3.422039933275619E-10</v>
      </c>
      <c r="FI74">
        <v>0.3113350000000068</v>
      </c>
      <c r="FJ74">
        <v>0</v>
      </c>
      <c r="FK74">
        <v>0</v>
      </c>
      <c r="FL74">
        <v>0</v>
      </c>
      <c r="FM74">
        <v>1</v>
      </c>
      <c r="FN74">
        <v>2092</v>
      </c>
      <c r="FO74">
        <v>0</v>
      </c>
      <c r="FP74">
        <v>27</v>
      </c>
      <c r="FQ74">
        <v>3.5</v>
      </c>
      <c r="FR74">
        <v>3.4</v>
      </c>
      <c r="FS74">
        <v>1.3855</v>
      </c>
      <c r="FT74">
        <v>2.41211</v>
      </c>
      <c r="FU74">
        <v>2.14966</v>
      </c>
      <c r="FV74">
        <v>2.71729</v>
      </c>
      <c r="FW74">
        <v>2.15088</v>
      </c>
      <c r="FX74">
        <v>2.37305</v>
      </c>
      <c r="FY74">
        <v>35.6845</v>
      </c>
      <c r="FZ74">
        <v>14.8413</v>
      </c>
      <c r="GA74">
        <v>19</v>
      </c>
      <c r="GB74">
        <v>622.747</v>
      </c>
      <c r="GC74">
        <v>688.035</v>
      </c>
      <c r="GD74">
        <v>29.9985</v>
      </c>
      <c r="GE74">
        <v>34.4871</v>
      </c>
      <c r="GF74">
        <v>29.9988</v>
      </c>
      <c r="GG74">
        <v>34.5564</v>
      </c>
      <c r="GH74">
        <v>34.5352</v>
      </c>
      <c r="GI74">
        <v>27.7637</v>
      </c>
      <c r="GJ74">
        <v>0</v>
      </c>
      <c r="GK74">
        <v>100</v>
      </c>
      <c r="GL74">
        <v>30</v>
      </c>
      <c r="GM74">
        <v>420</v>
      </c>
      <c r="GN74">
        <v>31.3673</v>
      </c>
      <c r="GO74">
        <v>99.5805</v>
      </c>
      <c r="GP74">
        <v>100.091</v>
      </c>
    </row>
    <row r="75" spans="1:198">
      <c r="A75">
        <v>57</v>
      </c>
      <c r="B75">
        <v>1656353362.1</v>
      </c>
      <c r="C75">
        <v>7610</v>
      </c>
      <c r="D75" t="s">
        <v>514</v>
      </c>
      <c r="E75" t="s">
        <v>515</v>
      </c>
      <c r="F75">
        <v>15</v>
      </c>
      <c r="G75">
        <v>1656353354.099999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1.65</v>
      </c>
      <c r="AO75">
        <v>0.5</v>
      </c>
      <c r="AP75" t="s">
        <v>334</v>
      </c>
      <c r="AQ75">
        <v>2</v>
      </c>
      <c r="AR75">
        <v>1656353354.099999</v>
      </c>
      <c r="AS75">
        <v>415.452870967742</v>
      </c>
      <c r="AT75">
        <v>420.0065806451611</v>
      </c>
      <c r="AU75">
        <v>32.54118387096774</v>
      </c>
      <c r="AV75">
        <v>31.46373548387097</v>
      </c>
      <c r="AW75">
        <v>412.954870967742</v>
      </c>
      <c r="AX75">
        <v>32.21407419354838</v>
      </c>
      <c r="AY75">
        <v>600.0040967741936</v>
      </c>
      <c r="AZ75">
        <v>85.61303225806451</v>
      </c>
      <c r="BA75">
        <v>0.1000197838709677</v>
      </c>
      <c r="BB75">
        <v>31.53729677419355</v>
      </c>
      <c r="BC75">
        <v>33.12280322580645</v>
      </c>
      <c r="BD75">
        <v>999.9000000000003</v>
      </c>
      <c r="BE75">
        <v>0</v>
      </c>
      <c r="BF75">
        <v>0</v>
      </c>
      <c r="BG75">
        <v>10000.77</v>
      </c>
      <c r="BH75">
        <v>649.8417741935484</v>
      </c>
      <c r="BI75">
        <v>75.76228387096774</v>
      </c>
      <c r="BJ75">
        <v>-4.58786935483871</v>
      </c>
      <c r="BK75">
        <v>429.3916129032258</v>
      </c>
      <c r="BL75">
        <v>433.6508387096773</v>
      </c>
      <c r="BM75">
        <v>1.077440322580645</v>
      </c>
      <c r="BN75">
        <v>420.0065806451611</v>
      </c>
      <c r="BO75">
        <v>31.46373548387097</v>
      </c>
      <c r="BP75">
        <v>2.78595</v>
      </c>
      <c r="BQ75">
        <v>2.693706129032258</v>
      </c>
      <c r="BR75">
        <v>22.80105806451613</v>
      </c>
      <c r="BS75">
        <v>22.24677096774193</v>
      </c>
      <c r="BT75">
        <v>2000.121612903226</v>
      </c>
      <c r="BU75">
        <v>0.6429989677419353</v>
      </c>
      <c r="BV75">
        <v>0.357001</v>
      </c>
      <c r="BW75">
        <v>35</v>
      </c>
      <c r="BX75">
        <v>33405.79677419354</v>
      </c>
      <c r="BY75">
        <v>1656353378.6</v>
      </c>
      <c r="BZ75" t="s">
        <v>516</v>
      </c>
      <c r="CA75">
        <v>1656353378.6</v>
      </c>
      <c r="CB75">
        <v>1656353296.1</v>
      </c>
      <c r="CC75">
        <v>62</v>
      </c>
      <c r="CD75">
        <v>0.034</v>
      </c>
      <c r="CE75">
        <v>0.016</v>
      </c>
      <c r="CF75">
        <v>2.498</v>
      </c>
      <c r="CG75">
        <v>0.327</v>
      </c>
      <c r="CH75">
        <v>420</v>
      </c>
      <c r="CI75">
        <v>31</v>
      </c>
      <c r="CJ75">
        <v>0.61</v>
      </c>
      <c r="CK75">
        <v>0.07000000000000001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3.22564</v>
      </c>
      <c r="CX75">
        <v>2.78139</v>
      </c>
      <c r="CY75">
        <v>0.0811611</v>
      </c>
      <c r="CZ75">
        <v>0.0833203</v>
      </c>
      <c r="DA75">
        <v>0.124074</v>
      </c>
      <c r="DB75">
        <v>0.123769</v>
      </c>
      <c r="DC75">
        <v>23001.5</v>
      </c>
      <c r="DD75">
        <v>22656.7</v>
      </c>
      <c r="DE75">
        <v>24092.2</v>
      </c>
      <c r="DF75">
        <v>22037.8</v>
      </c>
      <c r="DG75">
        <v>31206.3</v>
      </c>
      <c r="DH75">
        <v>24649.1</v>
      </c>
      <c r="DI75">
        <v>39397</v>
      </c>
      <c r="DJ75">
        <v>30524.7</v>
      </c>
      <c r="DK75">
        <v>2.09798</v>
      </c>
      <c r="DL75">
        <v>2.14567</v>
      </c>
      <c r="DM75">
        <v>0.0924803</v>
      </c>
      <c r="DN75">
        <v>0</v>
      </c>
      <c r="DO75">
        <v>31.5994</v>
      </c>
      <c r="DP75">
        <v>999.9</v>
      </c>
      <c r="DQ75">
        <v>64.09999999999999</v>
      </c>
      <c r="DR75">
        <v>30.8</v>
      </c>
      <c r="DS75">
        <v>33.3945</v>
      </c>
      <c r="DT75">
        <v>63.6356</v>
      </c>
      <c r="DU75">
        <v>13.4495</v>
      </c>
      <c r="DV75">
        <v>2</v>
      </c>
      <c r="DW75">
        <v>0.560856</v>
      </c>
      <c r="DX75">
        <v>0.903303</v>
      </c>
      <c r="DY75">
        <v>20.3581</v>
      </c>
      <c r="DZ75">
        <v>5.22792</v>
      </c>
      <c r="EA75">
        <v>11.9441</v>
      </c>
      <c r="EB75">
        <v>4.97565</v>
      </c>
      <c r="EC75">
        <v>3.281</v>
      </c>
      <c r="ED75">
        <v>2761.5</v>
      </c>
      <c r="EE75">
        <v>9999</v>
      </c>
      <c r="EF75">
        <v>9999</v>
      </c>
      <c r="EG75">
        <v>124.2</v>
      </c>
      <c r="EH75">
        <v>4.97173</v>
      </c>
      <c r="EI75">
        <v>1.86161</v>
      </c>
      <c r="EJ75">
        <v>1.86715</v>
      </c>
      <c r="EK75">
        <v>1.85849</v>
      </c>
      <c r="EL75">
        <v>1.86279</v>
      </c>
      <c r="EM75">
        <v>1.86333</v>
      </c>
      <c r="EN75">
        <v>1.86416</v>
      </c>
      <c r="EO75">
        <v>1.86018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2.498</v>
      </c>
      <c r="FD75">
        <v>0.3271</v>
      </c>
      <c r="FE75">
        <v>2.314974055047735</v>
      </c>
      <c r="FF75">
        <v>0.0006784385813721132</v>
      </c>
      <c r="FG75">
        <v>-9.114967239483524E-07</v>
      </c>
      <c r="FH75">
        <v>3.422039933275619E-10</v>
      </c>
      <c r="FI75">
        <v>0.3271149999999956</v>
      </c>
      <c r="FJ75">
        <v>0</v>
      </c>
      <c r="FK75">
        <v>0</v>
      </c>
      <c r="FL75">
        <v>0</v>
      </c>
      <c r="FM75">
        <v>1</v>
      </c>
      <c r="FN75">
        <v>2092</v>
      </c>
      <c r="FO75">
        <v>0</v>
      </c>
      <c r="FP75">
        <v>27</v>
      </c>
      <c r="FQ75">
        <v>1</v>
      </c>
      <c r="FR75">
        <v>1.1</v>
      </c>
      <c r="FS75">
        <v>1.3855</v>
      </c>
      <c r="FT75">
        <v>2.41211</v>
      </c>
      <c r="FU75">
        <v>2.14966</v>
      </c>
      <c r="FV75">
        <v>2.71729</v>
      </c>
      <c r="FW75">
        <v>2.15088</v>
      </c>
      <c r="FX75">
        <v>2.39136</v>
      </c>
      <c r="FY75">
        <v>35.7777</v>
      </c>
      <c r="FZ75">
        <v>14.85</v>
      </c>
      <c r="GA75">
        <v>19</v>
      </c>
      <c r="GB75">
        <v>623.047</v>
      </c>
      <c r="GC75">
        <v>688</v>
      </c>
      <c r="GD75">
        <v>29.9996</v>
      </c>
      <c r="GE75">
        <v>34.2422</v>
      </c>
      <c r="GF75">
        <v>29.9989</v>
      </c>
      <c r="GG75">
        <v>34.3202</v>
      </c>
      <c r="GH75">
        <v>34.3046</v>
      </c>
      <c r="GI75">
        <v>27.7546</v>
      </c>
      <c r="GJ75">
        <v>0</v>
      </c>
      <c r="GK75">
        <v>100</v>
      </c>
      <c r="GL75">
        <v>30</v>
      </c>
      <c r="GM75">
        <v>420</v>
      </c>
      <c r="GN75">
        <v>32.6732</v>
      </c>
      <c r="GO75">
        <v>99.614</v>
      </c>
      <c r="GP75">
        <v>100.117</v>
      </c>
    </row>
    <row r="76" spans="1:198">
      <c r="A76">
        <v>58</v>
      </c>
      <c r="B76">
        <v>1656353439.6</v>
      </c>
      <c r="C76">
        <v>7687.5</v>
      </c>
      <c r="D76" t="s">
        <v>517</v>
      </c>
      <c r="E76" t="s">
        <v>518</v>
      </c>
      <c r="F76">
        <v>15</v>
      </c>
      <c r="G76">
        <v>1656353431.599999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1.65</v>
      </c>
      <c r="AO76">
        <v>0.5</v>
      </c>
      <c r="AP76" t="s">
        <v>334</v>
      </c>
      <c r="AQ76">
        <v>2</v>
      </c>
      <c r="AR76">
        <v>1656353431.599999</v>
      </c>
      <c r="AS76">
        <v>414.8139032258064</v>
      </c>
      <c r="AT76">
        <v>420.0515483870967</v>
      </c>
      <c r="AU76">
        <v>32.59874516129032</v>
      </c>
      <c r="AV76">
        <v>31.3069064516129</v>
      </c>
      <c r="AW76">
        <v>412.2999032258064</v>
      </c>
      <c r="AX76">
        <v>32.27162258064516</v>
      </c>
      <c r="AY76">
        <v>599.9776129032258</v>
      </c>
      <c r="AZ76">
        <v>85.61080967741935</v>
      </c>
      <c r="BA76">
        <v>0.09993667741935484</v>
      </c>
      <c r="BB76">
        <v>31.37082580645162</v>
      </c>
      <c r="BC76">
        <v>32.33649999999999</v>
      </c>
      <c r="BD76">
        <v>999.9000000000003</v>
      </c>
      <c r="BE76">
        <v>0</v>
      </c>
      <c r="BF76">
        <v>0</v>
      </c>
      <c r="BG76">
        <v>10000.15161290323</v>
      </c>
      <c r="BH76">
        <v>472.5369999999999</v>
      </c>
      <c r="BI76">
        <v>75.59936774193548</v>
      </c>
      <c r="BJ76">
        <v>-5.254032903225807</v>
      </c>
      <c r="BK76">
        <v>428.7750967741936</v>
      </c>
      <c r="BL76">
        <v>433.6270967741936</v>
      </c>
      <c r="BM76">
        <v>1.291837741935484</v>
      </c>
      <c r="BN76">
        <v>420.0515483870967</v>
      </c>
      <c r="BO76">
        <v>31.3069064516129</v>
      </c>
      <c r="BP76">
        <v>2.790804838709677</v>
      </c>
      <c r="BQ76">
        <v>2.68021</v>
      </c>
      <c r="BR76">
        <v>22.82978709677419</v>
      </c>
      <c r="BS76">
        <v>22.16423548387097</v>
      </c>
      <c r="BT76">
        <v>1500.109677419355</v>
      </c>
      <c r="BU76">
        <v>0.642999870967742</v>
      </c>
      <c r="BV76">
        <v>0.3570001290322581</v>
      </c>
      <c r="BW76">
        <v>35</v>
      </c>
      <c r="BX76">
        <v>25054.66129032258</v>
      </c>
      <c r="BY76">
        <v>1656353463.1</v>
      </c>
      <c r="BZ76" t="s">
        <v>519</v>
      </c>
      <c r="CA76">
        <v>1656353463.1</v>
      </c>
      <c r="CB76">
        <v>1656353296.1</v>
      </c>
      <c r="CC76">
        <v>63</v>
      </c>
      <c r="CD76">
        <v>0.016</v>
      </c>
      <c r="CE76">
        <v>0.016</v>
      </c>
      <c r="CF76">
        <v>2.514</v>
      </c>
      <c r="CG76">
        <v>0.327</v>
      </c>
      <c r="CH76">
        <v>420</v>
      </c>
      <c r="CI76">
        <v>31</v>
      </c>
      <c r="CJ76">
        <v>0.38</v>
      </c>
      <c r="CK76">
        <v>0.07000000000000001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3.2255</v>
      </c>
      <c r="CX76">
        <v>2.78108</v>
      </c>
      <c r="CY76">
        <v>0.0811069</v>
      </c>
      <c r="CZ76">
        <v>0.08337459999999999</v>
      </c>
      <c r="DA76">
        <v>0.123971</v>
      </c>
      <c r="DB76">
        <v>0.122963</v>
      </c>
      <c r="DC76">
        <v>23011.1</v>
      </c>
      <c r="DD76">
        <v>22662</v>
      </c>
      <c r="DE76">
        <v>24100.1</v>
      </c>
      <c r="DF76">
        <v>22043.6</v>
      </c>
      <c r="DG76">
        <v>31219.1</v>
      </c>
      <c r="DH76">
        <v>24678.1</v>
      </c>
      <c r="DI76">
        <v>39409.4</v>
      </c>
      <c r="DJ76">
        <v>30532.8</v>
      </c>
      <c r="DK76">
        <v>2.10063</v>
      </c>
      <c r="DL76">
        <v>2.14795</v>
      </c>
      <c r="DM76">
        <v>0.0607222</v>
      </c>
      <c r="DN76">
        <v>0</v>
      </c>
      <c r="DO76">
        <v>31.3362</v>
      </c>
      <c r="DP76">
        <v>999.9</v>
      </c>
      <c r="DQ76">
        <v>64</v>
      </c>
      <c r="DR76">
        <v>30.9</v>
      </c>
      <c r="DS76">
        <v>33.534</v>
      </c>
      <c r="DT76">
        <v>63.7056</v>
      </c>
      <c r="DU76">
        <v>13.6218</v>
      </c>
      <c r="DV76">
        <v>2</v>
      </c>
      <c r="DW76">
        <v>0.54362</v>
      </c>
      <c r="DX76">
        <v>0.833273</v>
      </c>
      <c r="DY76">
        <v>20.3642</v>
      </c>
      <c r="DZ76">
        <v>5.22553</v>
      </c>
      <c r="EA76">
        <v>11.9441</v>
      </c>
      <c r="EB76">
        <v>4.97635</v>
      </c>
      <c r="EC76">
        <v>3.28035</v>
      </c>
      <c r="ED76">
        <v>2763.4</v>
      </c>
      <c r="EE76">
        <v>9999</v>
      </c>
      <c r="EF76">
        <v>9999</v>
      </c>
      <c r="EG76">
        <v>124.2</v>
      </c>
      <c r="EH76">
        <v>4.97173</v>
      </c>
      <c r="EI76">
        <v>1.8616</v>
      </c>
      <c r="EJ76">
        <v>1.86717</v>
      </c>
      <c r="EK76">
        <v>1.85848</v>
      </c>
      <c r="EL76">
        <v>1.86279</v>
      </c>
      <c r="EM76">
        <v>1.86337</v>
      </c>
      <c r="EN76">
        <v>1.86417</v>
      </c>
      <c r="EO76">
        <v>1.86019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2.514</v>
      </c>
      <c r="FD76">
        <v>0.3271</v>
      </c>
      <c r="FE76">
        <v>2.348875812427969</v>
      </c>
      <c r="FF76">
        <v>0.0006784385813721132</v>
      </c>
      <c r="FG76">
        <v>-9.114967239483524E-07</v>
      </c>
      <c r="FH76">
        <v>3.422039933275619E-10</v>
      </c>
      <c r="FI76">
        <v>0.3271149999999956</v>
      </c>
      <c r="FJ76">
        <v>0</v>
      </c>
      <c r="FK76">
        <v>0</v>
      </c>
      <c r="FL76">
        <v>0</v>
      </c>
      <c r="FM76">
        <v>1</v>
      </c>
      <c r="FN76">
        <v>2092</v>
      </c>
      <c r="FO76">
        <v>0</v>
      </c>
      <c r="FP76">
        <v>27</v>
      </c>
      <c r="FQ76">
        <v>1</v>
      </c>
      <c r="FR76">
        <v>2.4</v>
      </c>
      <c r="FS76">
        <v>1.3855</v>
      </c>
      <c r="FT76">
        <v>2.41089</v>
      </c>
      <c r="FU76">
        <v>2.14966</v>
      </c>
      <c r="FV76">
        <v>2.71606</v>
      </c>
      <c r="FW76">
        <v>2.15088</v>
      </c>
      <c r="FX76">
        <v>2.41577</v>
      </c>
      <c r="FY76">
        <v>35.8244</v>
      </c>
      <c r="FZ76">
        <v>14.85</v>
      </c>
      <c r="GA76">
        <v>19</v>
      </c>
      <c r="GB76">
        <v>623.14</v>
      </c>
      <c r="GC76">
        <v>687.812</v>
      </c>
      <c r="GD76">
        <v>29.9994</v>
      </c>
      <c r="GE76">
        <v>34.0413</v>
      </c>
      <c r="GF76">
        <v>29.9992</v>
      </c>
      <c r="GG76">
        <v>34.1198</v>
      </c>
      <c r="GH76">
        <v>34.1057</v>
      </c>
      <c r="GI76">
        <v>27.7464</v>
      </c>
      <c r="GJ76">
        <v>6.32934</v>
      </c>
      <c r="GK76">
        <v>100</v>
      </c>
      <c r="GL76">
        <v>30</v>
      </c>
      <c r="GM76">
        <v>420</v>
      </c>
      <c r="GN76">
        <v>30.8675</v>
      </c>
      <c r="GO76">
        <v>99.6459</v>
      </c>
      <c r="GP76">
        <v>100.143</v>
      </c>
    </row>
    <row r="77" spans="1:198">
      <c r="A77">
        <v>59</v>
      </c>
      <c r="B77">
        <v>1656353524.1</v>
      </c>
      <c r="C77">
        <v>7772</v>
      </c>
      <c r="D77" t="s">
        <v>520</v>
      </c>
      <c r="E77" t="s">
        <v>521</v>
      </c>
      <c r="F77">
        <v>15</v>
      </c>
      <c r="G77">
        <v>1656353516.099999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1.65</v>
      </c>
      <c r="AO77">
        <v>0.5</v>
      </c>
      <c r="AP77" t="s">
        <v>334</v>
      </c>
      <c r="AQ77">
        <v>2</v>
      </c>
      <c r="AR77">
        <v>1656353516.099999</v>
      </c>
      <c r="AS77">
        <v>414.2330322580645</v>
      </c>
      <c r="AT77">
        <v>420.0165483870968</v>
      </c>
      <c r="AU77">
        <v>32.18387419354839</v>
      </c>
      <c r="AV77">
        <v>30.72433870967742</v>
      </c>
      <c r="AW77">
        <v>411.7190322580645</v>
      </c>
      <c r="AX77">
        <v>31.85675483870968</v>
      </c>
      <c r="AY77">
        <v>600.0094838709678</v>
      </c>
      <c r="AZ77">
        <v>85.60624516129032</v>
      </c>
      <c r="BA77">
        <v>0.1000352806451613</v>
      </c>
      <c r="BB77">
        <v>31.20803548387097</v>
      </c>
      <c r="BC77">
        <v>31.76552258064516</v>
      </c>
      <c r="BD77">
        <v>999.9000000000003</v>
      </c>
      <c r="BE77">
        <v>0</v>
      </c>
      <c r="BF77">
        <v>0</v>
      </c>
      <c r="BG77">
        <v>10005.48064516129</v>
      </c>
      <c r="BH77">
        <v>374.2078064516129</v>
      </c>
      <c r="BI77">
        <v>75.32302903225806</v>
      </c>
      <c r="BJ77">
        <v>-5.783956451612903</v>
      </c>
      <c r="BK77">
        <v>428.0075806451612</v>
      </c>
      <c r="BL77">
        <v>433.3304516129032</v>
      </c>
      <c r="BM77">
        <v>1.459528709677419</v>
      </c>
      <c r="BN77">
        <v>420.0165483870968</v>
      </c>
      <c r="BO77">
        <v>30.72433870967742</v>
      </c>
      <c r="BP77">
        <v>2.755139354838709</v>
      </c>
      <c r="BQ77">
        <v>2.630195483870967</v>
      </c>
      <c r="BR77">
        <v>22.61772903225806</v>
      </c>
      <c r="BS77">
        <v>21.85536129032258</v>
      </c>
      <c r="BT77">
        <v>1200.052903225806</v>
      </c>
      <c r="BU77">
        <v>0.6430002258064518</v>
      </c>
      <c r="BV77">
        <v>0.3569997419354838</v>
      </c>
      <c r="BW77">
        <v>35</v>
      </c>
      <c r="BX77">
        <v>20043.15483870967</v>
      </c>
      <c r="BY77">
        <v>1656353541.1</v>
      </c>
      <c r="BZ77" t="s">
        <v>522</v>
      </c>
      <c r="CA77">
        <v>1656353541.1</v>
      </c>
      <c r="CB77">
        <v>1656353296.1</v>
      </c>
      <c r="CC77">
        <v>64</v>
      </c>
      <c r="CD77">
        <v>-0.001</v>
      </c>
      <c r="CE77">
        <v>0.016</v>
      </c>
      <c r="CF77">
        <v>2.514</v>
      </c>
      <c r="CG77">
        <v>0.327</v>
      </c>
      <c r="CH77">
        <v>420</v>
      </c>
      <c r="CI77">
        <v>31</v>
      </c>
      <c r="CJ77">
        <v>0.29</v>
      </c>
      <c r="CK77">
        <v>0.07000000000000001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3.22596</v>
      </c>
      <c r="CX77">
        <v>2.7812</v>
      </c>
      <c r="CY77">
        <v>0.0810466</v>
      </c>
      <c r="CZ77">
        <v>0.0833834</v>
      </c>
      <c r="DA77">
        <v>0.123033</v>
      </c>
      <c r="DB77">
        <v>0.121661</v>
      </c>
      <c r="DC77">
        <v>23018.4</v>
      </c>
      <c r="DD77">
        <v>22666.2</v>
      </c>
      <c r="DE77">
        <v>24105.5</v>
      </c>
      <c r="DF77">
        <v>22047.4</v>
      </c>
      <c r="DG77">
        <v>31258.8</v>
      </c>
      <c r="DH77">
        <v>24718.4</v>
      </c>
      <c r="DI77">
        <v>39417.9</v>
      </c>
      <c r="DJ77">
        <v>30537.7</v>
      </c>
      <c r="DK77">
        <v>2.10322</v>
      </c>
      <c r="DL77">
        <v>2.14875</v>
      </c>
      <c r="DM77">
        <v>0.0408292</v>
      </c>
      <c r="DN77">
        <v>0</v>
      </c>
      <c r="DO77">
        <v>31.0843</v>
      </c>
      <c r="DP77">
        <v>999.9</v>
      </c>
      <c r="DQ77">
        <v>64</v>
      </c>
      <c r="DR77">
        <v>30.9</v>
      </c>
      <c r="DS77">
        <v>33.5351</v>
      </c>
      <c r="DT77">
        <v>63.4557</v>
      </c>
      <c r="DU77">
        <v>13.6138</v>
      </c>
      <c r="DV77">
        <v>2</v>
      </c>
      <c r="DW77">
        <v>0.530312</v>
      </c>
      <c r="DX77">
        <v>0.759063</v>
      </c>
      <c r="DY77">
        <v>20.3691</v>
      </c>
      <c r="DZ77">
        <v>5.22852</v>
      </c>
      <c r="EA77">
        <v>11.9441</v>
      </c>
      <c r="EB77">
        <v>4.97585</v>
      </c>
      <c r="EC77">
        <v>3.281</v>
      </c>
      <c r="ED77">
        <v>2765.6</v>
      </c>
      <c r="EE77">
        <v>9999</v>
      </c>
      <c r="EF77">
        <v>9999</v>
      </c>
      <c r="EG77">
        <v>124.3</v>
      </c>
      <c r="EH77">
        <v>4.97172</v>
      </c>
      <c r="EI77">
        <v>1.86167</v>
      </c>
      <c r="EJ77">
        <v>1.86716</v>
      </c>
      <c r="EK77">
        <v>1.85849</v>
      </c>
      <c r="EL77">
        <v>1.86278</v>
      </c>
      <c r="EM77">
        <v>1.86335</v>
      </c>
      <c r="EN77">
        <v>1.86416</v>
      </c>
      <c r="EO77">
        <v>1.86019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2.514</v>
      </c>
      <c r="FD77">
        <v>0.3271</v>
      </c>
      <c r="FE77">
        <v>2.365006544195966</v>
      </c>
      <c r="FF77">
        <v>0.0006784385813721132</v>
      </c>
      <c r="FG77">
        <v>-9.114967239483524E-07</v>
      </c>
      <c r="FH77">
        <v>3.422039933275619E-10</v>
      </c>
      <c r="FI77">
        <v>0.3271149999999956</v>
      </c>
      <c r="FJ77">
        <v>0</v>
      </c>
      <c r="FK77">
        <v>0</v>
      </c>
      <c r="FL77">
        <v>0</v>
      </c>
      <c r="FM77">
        <v>1</v>
      </c>
      <c r="FN77">
        <v>2092</v>
      </c>
      <c r="FO77">
        <v>0</v>
      </c>
      <c r="FP77">
        <v>27</v>
      </c>
      <c r="FQ77">
        <v>1</v>
      </c>
      <c r="FR77">
        <v>3.8</v>
      </c>
      <c r="FS77">
        <v>1.38428</v>
      </c>
      <c r="FT77">
        <v>2.40845</v>
      </c>
      <c r="FU77">
        <v>2.14966</v>
      </c>
      <c r="FV77">
        <v>2.71484</v>
      </c>
      <c r="FW77">
        <v>2.15088</v>
      </c>
      <c r="FX77">
        <v>2.43286</v>
      </c>
      <c r="FY77">
        <v>35.9412</v>
      </c>
      <c r="FZ77">
        <v>14.8413</v>
      </c>
      <c r="GA77">
        <v>19</v>
      </c>
      <c r="GB77">
        <v>623.41</v>
      </c>
      <c r="GC77">
        <v>686.5309999999999</v>
      </c>
      <c r="GD77">
        <v>29.9985</v>
      </c>
      <c r="GE77">
        <v>33.8771</v>
      </c>
      <c r="GF77">
        <v>29.9992</v>
      </c>
      <c r="GG77">
        <v>33.9421</v>
      </c>
      <c r="GH77">
        <v>33.9298</v>
      </c>
      <c r="GI77">
        <v>27.7317</v>
      </c>
      <c r="GJ77">
        <v>9.05331</v>
      </c>
      <c r="GK77">
        <v>100</v>
      </c>
      <c r="GL77">
        <v>30</v>
      </c>
      <c r="GM77">
        <v>420</v>
      </c>
      <c r="GN77">
        <v>30.526</v>
      </c>
      <c r="GO77">
        <v>99.6678</v>
      </c>
      <c r="GP77">
        <v>100.16</v>
      </c>
    </row>
    <row r="78" spans="1:198">
      <c r="A78">
        <v>60</v>
      </c>
      <c r="B78">
        <v>1656353602.1</v>
      </c>
      <c r="C78">
        <v>7850</v>
      </c>
      <c r="D78" t="s">
        <v>523</v>
      </c>
      <c r="E78" t="s">
        <v>524</v>
      </c>
      <c r="F78">
        <v>15</v>
      </c>
      <c r="G78">
        <v>1656353594.099999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1.65</v>
      </c>
      <c r="AO78">
        <v>0.5</v>
      </c>
      <c r="AP78" t="s">
        <v>334</v>
      </c>
      <c r="AQ78">
        <v>2</v>
      </c>
      <c r="AR78">
        <v>1656353594.099999</v>
      </c>
      <c r="AS78">
        <v>414.1323225806451</v>
      </c>
      <c r="AT78">
        <v>420.0180967741937</v>
      </c>
      <c r="AU78">
        <v>31.8482064516129</v>
      </c>
      <c r="AV78">
        <v>30.29224193548387</v>
      </c>
      <c r="AW78">
        <v>411.6283225806451</v>
      </c>
      <c r="AX78">
        <v>31.52109032258065</v>
      </c>
      <c r="AY78">
        <v>600.0190967741936</v>
      </c>
      <c r="AZ78">
        <v>85.60256774193549</v>
      </c>
      <c r="BA78">
        <v>0.1000795322580645</v>
      </c>
      <c r="BB78">
        <v>31.00639677419355</v>
      </c>
      <c r="BC78">
        <v>31.22916129032258</v>
      </c>
      <c r="BD78">
        <v>999.9000000000003</v>
      </c>
      <c r="BE78">
        <v>0</v>
      </c>
      <c r="BF78">
        <v>0</v>
      </c>
      <c r="BG78">
        <v>10000.84677419355</v>
      </c>
      <c r="BH78">
        <v>281.0740967741936</v>
      </c>
      <c r="BI78">
        <v>74.90105806451614</v>
      </c>
      <c r="BJ78">
        <v>-5.876463548387096</v>
      </c>
      <c r="BK78">
        <v>427.7652580645161</v>
      </c>
      <c r="BL78">
        <v>433.1388709677419</v>
      </c>
      <c r="BM78">
        <v>1.555961935483871</v>
      </c>
      <c r="BN78">
        <v>420.0180967741937</v>
      </c>
      <c r="BO78">
        <v>30.29224193548387</v>
      </c>
      <c r="BP78">
        <v>2.726287419354838</v>
      </c>
      <c r="BQ78">
        <v>2.593092903225807</v>
      </c>
      <c r="BR78">
        <v>22.44441935483871</v>
      </c>
      <c r="BS78">
        <v>21.62289032258065</v>
      </c>
      <c r="BT78">
        <v>900.029516129032</v>
      </c>
      <c r="BU78">
        <v>0.6429973870967745</v>
      </c>
      <c r="BV78">
        <v>0.3570025483870968</v>
      </c>
      <c r="BW78">
        <v>34</v>
      </c>
      <c r="BX78">
        <v>15032.18064516129</v>
      </c>
      <c r="BY78">
        <v>1656353622.1</v>
      </c>
      <c r="BZ78" t="s">
        <v>525</v>
      </c>
      <c r="CA78">
        <v>1656353622.1</v>
      </c>
      <c r="CB78">
        <v>1656353296.1</v>
      </c>
      <c r="CC78">
        <v>65</v>
      </c>
      <c r="CD78">
        <v>-0.01</v>
      </c>
      <c r="CE78">
        <v>0.016</v>
      </c>
      <c r="CF78">
        <v>2.504</v>
      </c>
      <c r="CG78">
        <v>0.327</v>
      </c>
      <c r="CH78">
        <v>420</v>
      </c>
      <c r="CI78">
        <v>31</v>
      </c>
      <c r="CJ78">
        <v>0.42</v>
      </c>
      <c r="CK78">
        <v>0.07000000000000001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3.22619</v>
      </c>
      <c r="CX78">
        <v>2.78131</v>
      </c>
      <c r="CY78">
        <v>0.08106670000000001</v>
      </c>
      <c r="CZ78">
        <v>0.0834239</v>
      </c>
      <c r="DA78">
        <v>0.122179</v>
      </c>
      <c r="DB78">
        <v>0.120632</v>
      </c>
      <c r="DC78">
        <v>23025.7</v>
      </c>
      <c r="DD78">
        <v>22671.3</v>
      </c>
      <c r="DE78">
        <v>24113.1</v>
      </c>
      <c r="DF78">
        <v>22052.8</v>
      </c>
      <c r="DG78">
        <v>31298.2</v>
      </c>
      <c r="DH78">
        <v>24752.7</v>
      </c>
      <c r="DI78">
        <v>39429.8</v>
      </c>
      <c r="DJ78">
        <v>30544.5</v>
      </c>
      <c r="DK78">
        <v>2.10535</v>
      </c>
      <c r="DL78">
        <v>2.15013</v>
      </c>
      <c r="DM78">
        <v>0.0231713</v>
      </c>
      <c r="DN78">
        <v>0</v>
      </c>
      <c r="DO78">
        <v>30.8264</v>
      </c>
      <c r="DP78">
        <v>999.9</v>
      </c>
      <c r="DQ78">
        <v>63.9</v>
      </c>
      <c r="DR78">
        <v>31</v>
      </c>
      <c r="DS78">
        <v>33.6749</v>
      </c>
      <c r="DT78">
        <v>63.8457</v>
      </c>
      <c r="DU78">
        <v>13.5938</v>
      </c>
      <c r="DV78">
        <v>2</v>
      </c>
      <c r="DW78">
        <v>0.514533</v>
      </c>
      <c r="DX78">
        <v>0.641032</v>
      </c>
      <c r="DY78">
        <v>20.3736</v>
      </c>
      <c r="DZ78">
        <v>5.22852</v>
      </c>
      <c r="EA78">
        <v>11.9441</v>
      </c>
      <c r="EB78">
        <v>4.97695</v>
      </c>
      <c r="EC78">
        <v>3.281</v>
      </c>
      <c r="ED78">
        <v>2767.8</v>
      </c>
      <c r="EE78">
        <v>9999</v>
      </c>
      <c r="EF78">
        <v>9999</v>
      </c>
      <c r="EG78">
        <v>124.3</v>
      </c>
      <c r="EH78">
        <v>4.97172</v>
      </c>
      <c r="EI78">
        <v>1.8616</v>
      </c>
      <c r="EJ78">
        <v>1.86718</v>
      </c>
      <c r="EK78">
        <v>1.85851</v>
      </c>
      <c r="EL78">
        <v>1.86279</v>
      </c>
      <c r="EM78">
        <v>1.86336</v>
      </c>
      <c r="EN78">
        <v>1.86417</v>
      </c>
      <c r="EO78">
        <v>1.86019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2.504</v>
      </c>
      <c r="FD78">
        <v>0.3272</v>
      </c>
      <c r="FE78">
        <v>2.36462112976546</v>
      </c>
      <c r="FF78">
        <v>0.0006784385813721132</v>
      </c>
      <c r="FG78">
        <v>-9.114967239483524E-07</v>
      </c>
      <c r="FH78">
        <v>3.422039933275619E-10</v>
      </c>
      <c r="FI78">
        <v>0.3271149999999956</v>
      </c>
      <c r="FJ78">
        <v>0</v>
      </c>
      <c r="FK78">
        <v>0</v>
      </c>
      <c r="FL78">
        <v>0</v>
      </c>
      <c r="FM78">
        <v>1</v>
      </c>
      <c r="FN78">
        <v>2092</v>
      </c>
      <c r="FO78">
        <v>0</v>
      </c>
      <c r="FP78">
        <v>27</v>
      </c>
      <c r="FQ78">
        <v>1</v>
      </c>
      <c r="FR78">
        <v>5.1</v>
      </c>
      <c r="FS78">
        <v>1.38306</v>
      </c>
      <c r="FT78">
        <v>2.40845</v>
      </c>
      <c r="FU78">
        <v>2.14966</v>
      </c>
      <c r="FV78">
        <v>2.71484</v>
      </c>
      <c r="FW78">
        <v>2.15088</v>
      </c>
      <c r="FX78">
        <v>2.40234</v>
      </c>
      <c r="FY78">
        <v>36.0113</v>
      </c>
      <c r="FZ78">
        <v>14.8238</v>
      </c>
      <c r="GA78">
        <v>19</v>
      </c>
      <c r="GB78">
        <v>623.405</v>
      </c>
      <c r="GC78">
        <v>685.799</v>
      </c>
      <c r="GD78">
        <v>29.9983</v>
      </c>
      <c r="GE78">
        <v>33.719</v>
      </c>
      <c r="GF78">
        <v>29.9991</v>
      </c>
      <c r="GG78">
        <v>33.7745</v>
      </c>
      <c r="GH78">
        <v>33.7562</v>
      </c>
      <c r="GI78">
        <v>27.7194</v>
      </c>
      <c r="GJ78">
        <v>11.1948</v>
      </c>
      <c r="GK78">
        <v>100</v>
      </c>
      <c r="GL78">
        <v>30</v>
      </c>
      <c r="GM78">
        <v>420</v>
      </c>
      <c r="GN78">
        <v>30.1644</v>
      </c>
      <c r="GO78">
        <v>99.6983</v>
      </c>
      <c r="GP78">
        <v>100.183</v>
      </c>
    </row>
    <row r="79" spans="1:198">
      <c r="A79">
        <v>61</v>
      </c>
      <c r="B79">
        <v>1656353683.1</v>
      </c>
      <c r="C79">
        <v>7931</v>
      </c>
      <c r="D79" t="s">
        <v>526</v>
      </c>
      <c r="E79" t="s">
        <v>527</v>
      </c>
      <c r="F79">
        <v>15</v>
      </c>
      <c r="G79">
        <v>1656353675.099999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1.65</v>
      </c>
      <c r="AO79">
        <v>0.5</v>
      </c>
      <c r="AP79" t="s">
        <v>334</v>
      </c>
      <c r="AQ79">
        <v>2</v>
      </c>
      <c r="AR79">
        <v>1656353675.099999</v>
      </c>
      <c r="AS79">
        <v>414.5416129032259</v>
      </c>
      <c r="AT79">
        <v>420.0274838709677</v>
      </c>
      <c r="AU79">
        <v>31.42214516129032</v>
      </c>
      <c r="AV79">
        <v>29.87510322580645</v>
      </c>
      <c r="AW79">
        <v>412.0786129032259</v>
      </c>
      <c r="AX79">
        <v>31.09503548387097</v>
      </c>
      <c r="AY79">
        <v>600.0069999999999</v>
      </c>
      <c r="AZ79">
        <v>85.60261935483871</v>
      </c>
      <c r="BA79">
        <v>0.09999588387096775</v>
      </c>
      <c r="BB79">
        <v>30.80232903225806</v>
      </c>
      <c r="BC79">
        <v>30.74204516129032</v>
      </c>
      <c r="BD79">
        <v>999.9000000000003</v>
      </c>
      <c r="BE79">
        <v>0</v>
      </c>
      <c r="BF79">
        <v>0</v>
      </c>
      <c r="BG79">
        <v>9998.825806451614</v>
      </c>
      <c r="BH79">
        <v>188.6192258064517</v>
      </c>
      <c r="BI79">
        <v>74.49280322580645</v>
      </c>
      <c r="BJ79">
        <v>-5.445362903225806</v>
      </c>
      <c r="BK79">
        <v>428.0317419354838</v>
      </c>
      <c r="BL79">
        <v>432.9623225806451</v>
      </c>
      <c r="BM79">
        <v>1.547047096774194</v>
      </c>
      <c r="BN79">
        <v>420.0274838709677</v>
      </c>
      <c r="BO79">
        <v>29.87510322580645</v>
      </c>
      <c r="BP79">
        <v>2.689818064516129</v>
      </c>
      <c r="BQ79">
        <v>2.557387096774194</v>
      </c>
      <c r="BR79">
        <v>22.22304516129033</v>
      </c>
      <c r="BS79">
        <v>21.39640967741935</v>
      </c>
      <c r="BT79">
        <v>600.0123548387096</v>
      </c>
      <c r="BU79">
        <v>0.6430015483870968</v>
      </c>
      <c r="BV79">
        <v>0.3569983870967743</v>
      </c>
      <c r="BW79">
        <v>33.9207</v>
      </c>
      <c r="BX79">
        <v>10021.35161290323</v>
      </c>
      <c r="BY79">
        <v>1656353704.1</v>
      </c>
      <c r="BZ79" t="s">
        <v>528</v>
      </c>
      <c r="CA79">
        <v>1656353704.1</v>
      </c>
      <c r="CB79">
        <v>1656353296.1</v>
      </c>
      <c r="CC79">
        <v>66</v>
      </c>
      <c r="CD79">
        <v>-0.041</v>
      </c>
      <c r="CE79">
        <v>0.016</v>
      </c>
      <c r="CF79">
        <v>2.463</v>
      </c>
      <c r="CG79">
        <v>0.327</v>
      </c>
      <c r="CH79">
        <v>420</v>
      </c>
      <c r="CI79">
        <v>31</v>
      </c>
      <c r="CJ79">
        <v>0.45</v>
      </c>
      <c r="CK79">
        <v>0.07000000000000001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3.22635</v>
      </c>
      <c r="CX79">
        <v>2.78115</v>
      </c>
      <c r="CY79">
        <v>0.0811723</v>
      </c>
      <c r="CZ79">
        <v>0.0834589</v>
      </c>
      <c r="DA79">
        <v>0.121168</v>
      </c>
      <c r="DB79">
        <v>0.119603</v>
      </c>
      <c r="DC79">
        <v>23032</v>
      </c>
      <c r="DD79">
        <v>22677.4</v>
      </c>
      <c r="DE79">
        <v>24121.7</v>
      </c>
      <c r="DF79">
        <v>22059.1</v>
      </c>
      <c r="DG79">
        <v>31343.9</v>
      </c>
      <c r="DH79">
        <v>24788.3</v>
      </c>
      <c r="DI79">
        <v>39442.7</v>
      </c>
      <c r="DJ79">
        <v>30553.1</v>
      </c>
      <c r="DK79">
        <v>2.10772</v>
      </c>
      <c r="DL79">
        <v>2.15252</v>
      </c>
      <c r="DM79">
        <v>0.0106357</v>
      </c>
      <c r="DN79">
        <v>0</v>
      </c>
      <c r="DO79">
        <v>30.5427</v>
      </c>
      <c r="DP79">
        <v>999.9</v>
      </c>
      <c r="DQ79">
        <v>63.8</v>
      </c>
      <c r="DR79">
        <v>31</v>
      </c>
      <c r="DS79">
        <v>33.6217</v>
      </c>
      <c r="DT79">
        <v>63.7557</v>
      </c>
      <c r="DU79">
        <v>13.5938</v>
      </c>
      <c r="DV79">
        <v>2</v>
      </c>
      <c r="DW79">
        <v>0.495635</v>
      </c>
      <c r="DX79">
        <v>0.509148</v>
      </c>
      <c r="DY79">
        <v>20.3776</v>
      </c>
      <c r="DZ79">
        <v>5.22613</v>
      </c>
      <c r="EA79">
        <v>11.9441</v>
      </c>
      <c r="EB79">
        <v>4.97645</v>
      </c>
      <c r="EC79">
        <v>3.281</v>
      </c>
      <c r="ED79">
        <v>2769.7</v>
      </c>
      <c r="EE79">
        <v>9999</v>
      </c>
      <c r="EF79">
        <v>9999</v>
      </c>
      <c r="EG79">
        <v>124.3</v>
      </c>
      <c r="EH79">
        <v>4.97172</v>
      </c>
      <c r="EI79">
        <v>1.8616</v>
      </c>
      <c r="EJ79">
        <v>1.86715</v>
      </c>
      <c r="EK79">
        <v>1.85849</v>
      </c>
      <c r="EL79">
        <v>1.86276</v>
      </c>
      <c r="EM79">
        <v>1.8633</v>
      </c>
      <c r="EN79">
        <v>1.86415</v>
      </c>
      <c r="EO79">
        <v>1.86019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2.463</v>
      </c>
      <c r="FD79">
        <v>0.3271</v>
      </c>
      <c r="FE79">
        <v>2.35482522926059</v>
      </c>
      <c r="FF79">
        <v>0.0006784385813721132</v>
      </c>
      <c r="FG79">
        <v>-9.114967239483524E-07</v>
      </c>
      <c r="FH79">
        <v>3.422039933275619E-10</v>
      </c>
      <c r="FI79">
        <v>0.3271149999999956</v>
      </c>
      <c r="FJ79">
        <v>0</v>
      </c>
      <c r="FK79">
        <v>0</v>
      </c>
      <c r="FL79">
        <v>0</v>
      </c>
      <c r="FM79">
        <v>1</v>
      </c>
      <c r="FN79">
        <v>2092</v>
      </c>
      <c r="FO79">
        <v>0</v>
      </c>
      <c r="FP79">
        <v>27</v>
      </c>
      <c r="FQ79">
        <v>1</v>
      </c>
      <c r="FR79">
        <v>6.5</v>
      </c>
      <c r="FS79">
        <v>1.38306</v>
      </c>
      <c r="FT79">
        <v>2.41455</v>
      </c>
      <c r="FU79">
        <v>2.14966</v>
      </c>
      <c r="FV79">
        <v>2.71484</v>
      </c>
      <c r="FW79">
        <v>2.15088</v>
      </c>
      <c r="FX79">
        <v>2.39258</v>
      </c>
      <c r="FY79">
        <v>36.0582</v>
      </c>
      <c r="FZ79">
        <v>14.815</v>
      </c>
      <c r="GA79">
        <v>19</v>
      </c>
      <c r="GB79">
        <v>623.229</v>
      </c>
      <c r="GC79">
        <v>685.627</v>
      </c>
      <c r="GD79">
        <v>29.9978</v>
      </c>
      <c r="GE79">
        <v>33.5138</v>
      </c>
      <c r="GF79">
        <v>29.9989</v>
      </c>
      <c r="GG79">
        <v>33.5707</v>
      </c>
      <c r="GH79">
        <v>33.5508</v>
      </c>
      <c r="GI79">
        <v>27.7066</v>
      </c>
      <c r="GJ79">
        <v>13.073</v>
      </c>
      <c r="GK79">
        <v>100</v>
      </c>
      <c r="GL79">
        <v>30</v>
      </c>
      <c r="GM79">
        <v>420</v>
      </c>
      <c r="GN79">
        <v>29.7845</v>
      </c>
      <c r="GO79">
        <v>99.732</v>
      </c>
      <c r="GP79">
        <v>100.211</v>
      </c>
    </row>
    <row r="80" spans="1:198">
      <c r="A80">
        <v>62</v>
      </c>
      <c r="B80">
        <v>1656353765.1</v>
      </c>
      <c r="C80">
        <v>8013</v>
      </c>
      <c r="D80" t="s">
        <v>529</v>
      </c>
      <c r="E80" t="s">
        <v>530</v>
      </c>
      <c r="F80">
        <v>15</v>
      </c>
      <c r="G80">
        <v>1656353757.099999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1.65</v>
      </c>
      <c r="AO80">
        <v>0.5</v>
      </c>
      <c r="AP80" t="s">
        <v>334</v>
      </c>
      <c r="AQ80">
        <v>2</v>
      </c>
      <c r="AR80">
        <v>1656353757.099999</v>
      </c>
      <c r="AS80">
        <v>415.3281612903227</v>
      </c>
      <c r="AT80">
        <v>420.006322580645</v>
      </c>
      <c r="AU80">
        <v>31.06358064516129</v>
      </c>
      <c r="AV80">
        <v>29.53931612903226</v>
      </c>
      <c r="AW80">
        <v>412.7761612903226</v>
      </c>
      <c r="AX80">
        <v>30.73646129032258</v>
      </c>
      <c r="AY80">
        <v>600.0055161290323</v>
      </c>
      <c r="AZ80">
        <v>85.61108387096775</v>
      </c>
      <c r="BA80">
        <v>0.1000345516129032</v>
      </c>
      <c r="BB80">
        <v>30.60175806451613</v>
      </c>
      <c r="BC80">
        <v>30.36878709677419</v>
      </c>
      <c r="BD80">
        <v>999.9000000000003</v>
      </c>
      <c r="BE80">
        <v>0</v>
      </c>
      <c r="BF80">
        <v>0</v>
      </c>
      <c r="BG80">
        <v>9993.385483870969</v>
      </c>
      <c r="BH80">
        <v>126.4627419354839</v>
      </c>
      <c r="BI80">
        <v>74.52067096774194</v>
      </c>
      <c r="BJ80">
        <v>-4.767698387096774</v>
      </c>
      <c r="BK80">
        <v>428.551</v>
      </c>
      <c r="BL80">
        <v>432.7906451612903</v>
      </c>
      <c r="BM80">
        <v>1.524277741935484</v>
      </c>
      <c r="BN80">
        <v>420.006322580645</v>
      </c>
      <c r="BO80">
        <v>29.53931612903226</v>
      </c>
      <c r="BP80">
        <v>2.659386129032258</v>
      </c>
      <c r="BQ80">
        <v>2.528891935483871</v>
      </c>
      <c r="BR80">
        <v>22.0363</v>
      </c>
      <c r="BS80">
        <v>21.21365483870968</v>
      </c>
      <c r="BT80">
        <v>400.007806451613</v>
      </c>
      <c r="BU80">
        <v>0.6430069354838711</v>
      </c>
      <c r="BV80">
        <v>0.356993129032258</v>
      </c>
      <c r="BW80">
        <v>33</v>
      </c>
      <c r="BX80">
        <v>6680.91258064516</v>
      </c>
      <c r="BY80">
        <v>1656353781.1</v>
      </c>
      <c r="BZ80" t="s">
        <v>531</v>
      </c>
      <c r="CA80">
        <v>1656353781.1</v>
      </c>
      <c r="CB80">
        <v>1656353296.1</v>
      </c>
      <c r="CC80">
        <v>67</v>
      </c>
      <c r="CD80">
        <v>0.089</v>
      </c>
      <c r="CE80">
        <v>0.016</v>
      </c>
      <c r="CF80">
        <v>2.552</v>
      </c>
      <c r="CG80">
        <v>0.327</v>
      </c>
      <c r="CH80">
        <v>420</v>
      </c>
      <c r="CI80">
        <v>31</v>
      </c>
      <c r="CJ80">
        <v>0.32</v>
      </c>
      <c r="CK80">
        <v>0.07000000000000001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3.22659</v>
      </c>
      <c r="CX80">
        <v>2.78107</v>
      </c>
      <c r="CY80">
        <v>0.0813267</v>
      </c>
      <c r="CZ80">
        <v>0.083509</v>
      </c>
      <c r="DA80">
        <v>0.120276</v>
      </c>
      <c r="DB80">
        <v>0.118747</v>
      </c>
      <c r="DC80">
        <v>23038.5</v>
      </c>
      <c r="DD80">
        <v>22684.4</v>
      </c>
      <c r="DE80">
        <v>24131.7</v>
      </c>
      <c r="DF80">
        <v>22066.3</v>
      </c>
      <c r="DG80">
        <v>31387.7</v>
      </c>
      <c r="DH80">
        <v>24820.3</v>
      </c>
      <c r="DI80">
        <v>39458.6</v>
      </c>
      <c r="DJ80">
        <v>30563.2</v>
      </c>
      <c r="DK80">
        <v>2.11035</v>
      </c>
      <c r="DL80">
        <v>2.15505</v>
      </c>
      <c r="DM80">
        <v>0.00476837</v>
      </c>
      <c r="DN80">
        <v>0</v>
      </c>
      <c r="DO80">
        <v>30.2759</v>
      </c>
      <c r="DP80">
        <v>999.9</v>
      </c>
      <c r="DQ80">
        <v>63.7</v>
      </c>
      <c r="DR80">
        <v>31.1</v>
      </c>
      <c r="DS80">
        <v>33.7596</v>
      </c>
      <c r="DT80">
        <v>63.2657</v>
      </c>
      <c r="DU80">
        <v>13.6498</v>
      </c>
      <c r="DV80">
        <v>2</v>
      </c>
      <c r="DW80">
        <v>0.475719</v>
      </c>
      <c r="DX80">
        <v>0.366054</v>
      </c>
      <c r="DY80">
        <v>20.3805</v>
      </c>
      <c r="DZ80">
        <v>5.22807</v>
      </c>
      <c r="EA80">
        <v>11.9441</v>
      </c>
      <c r="EB80">
        <v>4.9762</v>
      </c>
      <c r="EC80">
        <v>3.2808</v>
      </c>
      <c r="ED80">
        <v>2771.9</v>
      </c>
      <c r="EE80">
        <v>9999</v>
      </c>
      <c r="EF80">
        <v>9999</v>
      </c>
      <c r="EG80">
        <v>124.3</v>
      </c>
      <c r="EH80">
        <v>4.97173</v>
      </c>
      <c r="EI80">
        <v>1.86164</v>
      </c>
      <c r="EJ80">
        <v>1.86716</v>
      </c>
      <c r="EK80">
        <v>1.85852</v>
      </c>
      <c r="EL80">
        <v>1.86279</v>
      </c>
      <c r="EM80">
        <v>1.86335</v>
      </c>
      <c r="EN80">
        <v>1.86416</v>
      </c>
      <c r="EO80">
        <v>1.8602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2.552</v>
      </c>
      <c r="FD80">
        <v>0.3271</v>
      </c>
      <c r="FE80">
        <v>2.313676292913309</v>
      </c>
      <c r="FF80">
        <v>0.0006784385813721132</v>
      </c>
      <c r="FG80">
        <v>-9.114967239483524E-07</v>
      </c>
      <c r="FH80">
        <v>3.422039933275619E-10</v>
      </c>
      <c r="FI80">
        <v>0.3271149999999956</v>
      </c>
      <c r="FJ80">
        <v>0</v>
      </c>
      <c r="FK80">
        <v>0</v>
      </c>
      <c r="FL80">
        <v>0</v>
      </c>
      <c r="FM80">
        <v>1</v>
      </c>
      <c r="FN80">
        <v>2092</v>
      </c>
      <c r="FO80">
        <v>0</v>
      </c>
      <c r="FP80">
        <v>27</v>
      </c>
      <c r="FQ80">
        <v>1</v>
      </c>
      <c r="FR80">
        <v>7.8</v>
      </c>
      <c r="FS80">
        <v>1.38306</v>
      </c>
      <c r="FT80">
        <v>2.40479</v>
      </c>
      <c r="FU80">
        <v>2.14966</v>
      </c>
      <c r="FV80">
        <v>2.71484</v>
      </c>
      <c r="FW80">
        <v>2.15088</v>
      </c>
      <c r="FX80">
        <v>2.40479</v>
      </c>
      <c r="FY80">
        <v>36.0113</v>
      </c>
      <c r="FZ80">
        <v>14.815</v>
      </c>
      <c r="GA80">
        <v>19</v>
      </c>
      <c r="GB80">
        <v>623.147</v>
      </c>
      <c r="GC80">
        <v>685.506</v>
      </c>
      <c r="GD80">
        <v>29.9984</v>
      </c>
      <c r="GE80">
        <v>33.2887</v>
      </c>
      <c r="GF80">
        <v>29.9989</v>
      </c>
      <c r="GG80">
        <v>33.3578</v>
      </c>
      <c r="GH80">
        <v>33.3408</v>
      </c>
      <c r="GI80">
        <v>27.6997</v>
      </c>
      <c r="GJ80">
        <v>14.4679</v>
      </c>
      <c r="GK80">
        <v>100</v>
      </c>
      <c r="GL80">
        <v>30</v>
      </c>
      <c r="GM80">
        <v>420</v>
      </c>
      <c r="GN80">
        <v>29.4471</v>
      </c>
      <c r="GO80">
        <v>99.7726</v>
      </c>
      <c r="GP80">
        <v>100.245</v>
      </c>
    </row>
    <row r="81" spans="1:198">
      <c r="A81">
        <v>63</v>
      </c>
      <c r="B81">
        <v>1656353842.1</v>
      </c>
      <c r="C81">
        <v>8090</v>
      </c>
      <c r="D81" t="s">
        <v>532</v>
      </c>
      <c r="E81" t="s">
        <v>533</v>
      </c>
      <c r="F81">
        <v>15</v>
      </c>
      <c r="G81">
        <v>1656353834.099999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1.65</v>
      </c>
      <c r="AO81">
        <v>0.5</v>
      </c>
      <c r="AP81" t="s">
        <v>334</v>
      </c>
      <c r="AQ81">
        <v>2</v>
      </c>
      <c r="AR81">
        <v>1656353834.099999</v>
      </c>
      <c r="AS81">
        <v>416.8589354838709</v>
      </c>
      <c r="AT81">
        <v>420.0191935483871</v>
      </c>
      <c r="AU81">
        <v>30.83889677419355</v>
      </c>
      <c r="AV81">
        <v>29.37212258064516</v>
      </c>
      <c r="AW81">
        <v>414.3369354838709</v>
      </c>
      <c r="AX81">
        <v>30.51178064516128</v>
      </c>
      <c r="AY81">
        <v>599.983741935484</v>
      </c>
      <c r="AZ81">
        <v>85.60663225806452</v>
      </c>
      <c r="BA81">
        <v>0.09990313870967743</v>
      </c>
      <c r="BB81">
        <v>30.47184193548387</v>
      </c>
      <c r="BC81">
        <v>30.07856451612903</v>
      </c>
      <c r="BD81">
        <v>999.9000000000003</v>
      </c>
      <c r="BE81">
        <v>0</v>
      </c>
      <c r="BF81">
        <v>0</v>
      </c>
      <c r="BG81">
        <v>10009.37419354839</v>
      </c>
      <c r="BH81">
        <v>63.68239032258064</v>
      </c>
      <c r="BI81">
        <v>63.83772903225807</v>
      </c>
      <c r="BJ81">
        <v>-3.130749032258064</v>
      </c>
      <c r="BK81">
        <v>430.1540000000001</v>
      </c>
      <c r="BL81">
        <v>432.7294193548387</v>
      </c>
      <c r="BM81">
        <v>1.46677064516129</v>
      </c>
      <c r="BN81">
        <v>420.0191935483871</v>
      </c>
      <c r="BO81">
        <v>29.37212258064516</v>
      </c>
      <c r="BP81">
        <v>2.640014193548387</v>
      </c>
      <c r="BQ81">
        <v>2.514449354838709</v>
      </c>
      <c r="BR81">
        <v>21.91644193548387</v>
      </c>
      <c r="BS81">
        <v>21.12031935483871</v>
      </c>
      <c r="BT81">
        <v>200.0032580645161</v>
      </c>
      <c r="BU81">
        <v>0.6429976129032259</v>
      </c>
      <c r="BV81">
        <v>0.3570023870967742</v>
      </c>
      <c r="BW81">
        <v>33</v>
      </c>
      <c r="BX81">
        <v>3340.43064516129</v>
      </c>
      <c r="BY81">
        <v>1656353858.1</v>
      </c>
      <c r="BZ81" t="s">
        <v>534</v>
      </c>
      <c r="CA81">
        <v>1656353858.1</v>
      </c>
      <c r="CB81">
        <v>1656353296.1</v>
      </c>
      <c r="CC81">
        <v>68</v>
      </c>
      <c r="CD81">
        <v>-0.03</v>
      </c>
      <c r="CE81">
        <v>0.016</v>
      </c>
      <c r="CF81">
        <v>2.522</v>
      </c>
      <c r="CG81">
        <v>0.327</v>
      </c>
      <c r="CH81">
        <v>420</v>
      </c>
      <c r="CI81">
        <v>31</v>
      </c>
      <c r="CJ81">
        <v>0.45</v>
      </c>
      <c r="CK81">
        <v>0.07000000000000001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3.22667</v>
      </c>
      <c r="CX81">
        <v>2.78112</v>
      </c>
      <c r="CY81">
        <v>0.0815888</v>
      </c>
      <c r="CZ81">
        <v>0.0835306</v>
      </c>
      <c r="DA81">
        <v>0.119692</v>
      </c>
      <c r="DB81">
        <v>0.118207</v>
      </c>
      <c r="DC81">
        <v>23038.6</v>
      </c>
      <c r="DD81">
        <v>22688.5</v>
      </c>
      <c r="DE81">
        <v>24138.1</v>
      </c>
      <c r="DF81">
        <v>22070.4</v>
      </c>
      <c r="DG81">
        <v>31415.5</v>
      </c>
      <c r="DH81">
        <v>24839.7</v>
      </c>
      <c r="DI81">
        <v>39467.8</v>
      </c>
      <c r="DJ81">
        <v>30568.8</v>
      </c>
      <c r="DK81">
        <v>2.11262</v>
      </c>
      <c r="DL81">
        <v>2.15637</v>
      </c>
      <c r="DM81">
        <v>0.000465661</v>
      </c>
      <c r="DN81">
        <v>0</v>
      </c>
      <c r="DO81">
        <v>30.0614</v>
      </c>
      <c r="DP81">
        <v>999.9</v>
      </c>
      <c r="DQ81">
        <v>63.6</v>
      </c>
      <c r="DR81">
        <v>31.1</v>
      </c>
      <c r="DS81">
        <v>33.7069</v>
      </c>
      <c r="DT81">
        <v>63.2157</v>
      </c>
      <c r="DU81">
        <v>13.8462</v>
      </c>
      <c r="DV81">
        <v>2</v>
      </c>
      <c r="DW81">
        <v>0.462614</v>
      </c>
      <c r="DX81">
        <v>0.337083</v>
      </c>
      <c r="DY81">
        <v>20.3824</v>
      </c>
      <c r="DZ81">
        <v>5.22268</v>
      </c>
      <c r="EA81">
        <v>11.9441</v>
      </c>
      <c r="EB81">
        <v>4.97645</v>
      </c>
      <c r="EC81">
        <v>3.28027</v>
      </c>
      <c r="ED81">
        <v>2774.1</v>
      </c>
      <c r="EE81">
        <v>9999</v>
      </c>
      <c r="EF81">
        <v>9999</v>
      </c>
      <c r="EG81">
        <v>124.4</v>
      </c>
      <c r="EH81">
        <v>4.97173</v>
      </c>
      <c r="EI81">
        <v>1.86163</v>
      </c>
      <c r="EJ81">
        <v>1.86715</v>
      </c>
      <c r="EK81">
        <v>1.8585</v>
      </c>
      <c r="EL81">
        <v>1.86279</v>
      </c>
      <c r="EM81">
        <v>1.86331</v>
      </c>
      <c r="EN81">
        <v>1.86417</v>
      </c>
      <c r="EO81">
        <v>1.86019</v>
      </c>
      <c r="EP81">
        <v>0</v>
      </c>
      <c r="EQ81">
        <v>0</v>
      </c>
      <c r="ER81">
        <v>0</v>
      </c>
      <c r="ES81">
        <v>0</v>
      </c>
      <c r="ET81" t="s">
        <v>336</v>
      </c>
      <c r="EU81" t="s">
        <v>337</v>
      </c>
      <c r="EV81" t="s">
        <v>338</v>
      </c>
      <c r="EW81" t="s">
        <v>338</v>
      </c>
      <c r="EX81" t="s">
        <v>338</v>
      </c>
      <c r="EY81" t="s">
        <v>338</v>
      </c>
      <c r="EZ81">
        <v>0</v>
      </c>
      <c r="FA81">
        <v>100</v>
      </c>
      <c r="FB81">
        <v>100</v>
      </c>
      <c r="FC81">
        <v>2.522</v>
      </c>
      <c r="FD81">
        <v>0.3271</v>
      </c>
      <c r="FE81">
        <v>2.4025803512787</v>
      </c>
      <c r="FF81">
        <v>0.0006784385813721132</v>
      </c>
      <c r="FG81">
        <v>-9.114967239483524E-07</v>
      </c>
      <c r="FH81">
        <v>3.422039933275619E-10</v>
      </c>
      <c r="FI81">
        <v>0.3271149999999956</v>
      </c>
      <c r="FJ81">
        <v>0</v>
      </c>
      <c r="FK81">
        <v>0</v>
      </c>
      <c r="FL81">
        <v>0</v>
      </c>
      <c r="FM81">
        <v>1</v>
      </c>
      <c r="FN81">
        <v>2092</v>
      </c>
      <c r="FO81">
        <v>0</v>
      </c>
      <c r="FP81">
        <v>27</v>
      </c>
      <c r="FQ81">
        <v>1</v>
      </c>
      <c r="FR81">
        <v>9.1</v>
      </c>
      <c r="FS81">
        <v>1.38184</v>
      </c>
      <c r="FT81">
        <v>2.40845</v>
      </c>
      <c r="FU81">
        <v>2.14966</v>
      </c>
      <c r="FV81">
        <v>2.71484</v>
      </c>
      <c r="FW81">
        <v>2.15088</v>
      </c>
      <c r="FX81">
        <v>2.40356</v>
      </c>
      <c r="FY81">
        <v>36.0347</v>
      </c>
      <c r="FZ81">
        <v>14.815</v>
      </c>
      <c r="GA81">
        <v>19</v>
      </c>
      <c r="GB81">
        <v>623.229</v>
      </c>
      <c r="GC81">
        <v>684.824</v>
      </c>
      <c r="GD81">
        <v>29.9995</v>
      </c>
      <c r="GE81">
        <v>33.1175</v>
      </c>
      <c r="GF81">
        <v>29.9994</v>
      </c>
      <c r="GG81">
        <v>33.1894</v>
      </c>
      <c r="GH81">
        <v>33.1774</v>
      </c>
      <c r="GI81">
        <v>27.6925</v>
      </c>
      <c r="GJ81">
        <v>15.5732</v>
      </c>
      <c r="GK81">
        <v>100</v>
      </c>
      <c r="GL81">
        <v>30</v>
      </c>
      <c r="GM81">
        <v>420</v>
      </c>
      <c r="GN81">
        <v>29.1798</v>
      </c>
      <c r="GO81">
        <v>99.7972</v>
      </c>
      <c r="GP81">
        <v>100.263</v>
      </c>
    </row>
    <row r="82" spans="1:198">
      <c r="A82">
        <v>64</v>
      </c>
      <c r="B82">
        <v>1656353919.1</v>
      </c>
      <c r="C82">
        <v>8167</v>
      </c>
      <c r="D82" t="s">
        <v>535</v>
      </c>
      <c r="E82" t="s">
        <v>536</v>
      </c>
      <c r="F82">
        <v>15</v>
      </c>
      <c r="G82">
        <v>1656353911.099999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1.65</v>
      </c>
      <c r="AO82">
        <v>0.5</v>
      </c>
      <c r="AP82" t="s">
        <v>334</v>
      </c>
      <c r="AQ82">
        <v>2</v>
      </c>
      <c r="AR82">
        <v>1656353911.099999</v>
      </c>
      <c r="AS82">
        <v>418.0991612903225</v>
      </c>
      <c r="AT82">
        <v>420.027193548387</v>
      </c>
      <c r="AU82">
        <v>30.54786129032258</v>
      </c>
      <c r="AV82">
        <v>29.13555161290322</v>
      </c>
      <c r="AW82">
        <v>415.6201612903225</v>
      </c>
      <c r="AX82">
        <v>30.23886129032258</v>
      </c>
      <c r="AY82">
        <v>599.9990645161291</v>
      </c>
      <c r="AZ82">
        <v>85.6052193548387</v>
      </c>
      <c r="BA82">
        <v>0.1000239322580645</v>
      </c>
      <c r="BB82">
        <v>30.37059677419355</v>
      </c>
      <c r="BC82">
        <v>29.90533225806452</v>
      </c>
      <c r="BD82">
        <v>999.9000000000003</v>
      </c>
      <c r="BE82">
        <v>0</v>
      </c>
      <c r="BF82">
        <v>0</v>
      </c>
      <c r="BG82">
        <v>9999.640322580644</v>
      </c>
      <c r="BH82">
        <v>31.73892258064516</v>
      </c>
      <c r="BI82">
        <v>74.46540000000002</v>
      </c>
      <c r="BJ82">
        <v>-1.885307096774193</v>
      </c>
      <c r="BK82">
        <v>431.3257096774194</v>
      </c>
      <c r="BL82">
        <v>432.6321935483871</v>
      </c>
      <c r="BM82">
        <v>1.430421935483871</v>
      </c>
      <c r="BN82">
        <v>420.027193548387</v>
      </c>
      <c r="BO82">
        <v>29.13555161290322</v>
      </c>
      <c r="BP82">
        <v>2.616606451612904</v>
      </c>
      <c r="BQ82">
        <v>2.494155483870967</v>
      </c>
      <c r="BR82">
        <v>21.77057741935484</v>
      </c>
      <c r="BS82">
        <v>20.98841612903226</v>
      </c>
      <c r="BT82">
        <v>100.0023838709677</v>
      </c>
      <c r="BU82">
        <v>0.6429915161290322</v>
      </c>
      <c r="BV82">
        <v>0.3570084838709677</v>
      </c>
      <c r="BW82">
        <v>32</v>
      </c>
      <c r="BX82">
        <v>1670.22064516129</v>
      </c>
      <c r="BY82">
        <v>1656353943.6</v>
      </c>
      <c r="BZ82" t="s">
        <v>537</v>
      </c>
      <c r="CA82">
        <v>1656353940.1</v>
      </c>
      <c r="CB82">
        <v>1656353943.6</v>
      </c>
      <c r="CC82">
        <v>69</v>
      </c>
      <c r="CD82">
        <v>-0.044</v>
      </c>
      <c r="CE82">
        <v>-0.018</v>
      </c>
      <c r="CF82">
        <v>2.479</v>
      </c>
      <c r="CG82">
        <v>0.309</v>
      </c>
      <c r="CH82">
        <v>420</v>
      </c>
      <c r="CI82">
        <v>29</v>
      </c>
      <c r="CJ82">
        <v>0.5600000000000001</v>
      </c>
      <c r="CK82">
        <v>0.07000000000000001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3.22687</v>
      </c>
      <c r="CX82">
        <v>2.78122</v>
      </c>
      <c r="CY82">
        <v>0.0818078</v>
      </c>
      <c r="CZ82">
        <v>0.0835509</v>
      </c>
      <c r="DA82">
        <v>0.119085</v>
      </c>
      <c r="DB82">
        <v>0.11782</v>
      </c>
      <c r="DC82">
        <v>23037.2</v>
      </c>
      <c r="DD82">
        <v>22690.6</v>
      </c>
      <c r="DE82">
        <v>24142</v>
      </c>
      <c r="DF82">
        <v>22072.5</v>
      </c>
      <c r="DG82">
        <v>31441.5</v>
      </c>
      <c r="DH82">
        <v>24852.8</v>
      </c>
      <c r="DI82">
        <v>39473.7</v>
      </c>
      <c r="DJ82">
        <v>30571.7</v>
      </c>
      <c r="DK82">
        <v>2.11445</v>
      </c>
      <c r="DL82">
        <v>2.15753</v>
      </c>
      <c r="DM82">
        <v>-0.00122935</v>
      </c>
      <c r="DN82">
        <v>0</v>
      </c>
      <c r="DO82">
        <v>29.9165</v>
      </c>
      <c r="DP82">
        <v>999.9</v>
      </c>
      <c r="DQ82">
        <v>63.5</v>
      </c>
      <c r="DR82">
        <v>31.1</v>
      </c>
      <c r="DS82">
        <v>33.6535</v>
      </c>
      <c r="DT82">
        <v>63.2557</v>
      </c>
      <c r="DU82">
        <v>13.7179</v>
      </c>
      <c r="DV82">
        <v>2</v>
      </c>
      <c r="DW82">
        <v>0.454583</v>
      </c>
      <c r="DX82">
        <v>0.316855</v>
      </c>
      <c r="DY82">
        <v>20.3842</v>
      </c>
      <c r="DZ82">
        <v>5.22463</v>
      </c>
      <c r="EA82">
        <v>11.9441</v>
      </c>
      <c r="EB82">
        <v>4.97625</v>
      </c>
      <c r="EC82">
        <v>3.281</v>
      </c>
      <c r="ED82">
        <v>2776.1</v>
      </c>
      <c r="EE82">
        <v>9999</v>
      </c>
      <c r="EF82">
        <v>9999</v>
      </c>
      <c r="EG82">
        <v>124.4</v>
      </c>
      <c r="EH82">
        <v>4.97174</v>
      </c>
      <c r="EI82">
        <v>1.86161</v>
      </c>
      <c r="EJ82">
        <v>1.86716</v>
      </c>
      <c r="EK82">
        <v>1.85851</v>
      </c>
      <c r="EL82">
        <v>1.86279</v>
      </c>
      <c r="EM82">
        <v>1.86336</v>
      </c>
      <c r="EN82">
        <v>1.86417</v>
      </c>
      <c r="EO82">
        <v>1.8602</v>
      </c>
      <c r="EP82">
        <v>0</v>
      </c>
      <c r="EQ82">
        <v>0</v>
      </c>
      <c r="ER82">
        <v>0</v>
      </c>
      <c r="ES82">
        <v>0</v>
      </c>
      <c r="ET82" t="s">
        <v>336</v>
      </c>
      <c r="EU82" t="s">
        <v>337</v>
      </c>
      <c r="EV82" t="s">
        <v>338</v>
      </c>
      <c r="EW82" t="s">
        <v>338</v>
      </c>
      <c r="EX82" t="s">
        <v>338</v>
      </c>
      <c r="EY82" t="s">
        <v>338</v>
      </c>
      <c r="EZ82">
        <v>0</v>
      </c>
      <c r="FA82">
        <v>100</v>
      </c>
      <c r="FB82">
        <v>100</v>
      </c>
      <c r="FC82">
        <v>2.479</v>
      </c>
      <c r="FD82">
        <v>0.309</v>
      </c>
      <c r="FE82">
        <v>2.372622760692732</v>
      </c>
      <c r="FF82">
        <v>0.0006784385813721132</v>
      </c>
      <c r="FG82">
        <v>-9.114967239483524E-07</v>
      </c>
      <c r="FH82">
        <v>3.422039933275619E-10</v>
      </c>
      <c r="FI82">
        <v>0.3271149999999956</v>
      </c>
      <c r="FJ82">
        <v>0</v>
      </c>
      <c r="FK82">
        <v>0</v>
      </c>
      <c r="FL82">
        <v>0</v>
      </c>
      <c r="FM82">
        <v>1</v>
      </c>
      <c r="FN82">
        <v>2092</v>
      </c>
      <c r="FO82">
        <v>0</v>
      </c>
      <c r="FP82">
        <v>27</v>
      </c>
      <c r="FQ82">
        <v>1</v>
      </c>
      <c r="FR82">
        <v>10.4</v>
      </c>
      <c r="FS82">
        <v>1.38184</v>
      </c>
      <c r="FT82">
        <v>2.40845</v>
      </c>
      <c r="FU82">
        <v>2.14966</v>
      </c>
      <c r="FV82">
        <v>2.71484</v>
      </c>
      <c r="FW82">
        <v>2.15088</v>
      </c>
      <c r="FX82">
        <v>2.38647</v>
      </c>
      <c r="FY82">
        <v>36.1285</v>
      </c>
      <c r="FZ82">
        <v>14.78</v>
      </c>
      <c r="GA82">
        <v>19</v>
      </c>
      <c r="GB82">
        <v>623.307</v>
      </c>
      <c r="GC82">
        <v>684.347</v>
      </c>
      <c r="GD82">
        <v>29.9991</v>
      </c>
      <c r="GE82">
        <v>32.9966</v>
      </c>
      <c r="GF82">
        <v>29.9996</v>
      </c>
      <c r="GG82">
        <v>33.0561</v>
      </c>
      <c r="GH82">
        <v>33.0459</v>
      </c>
      <c r="GI82">
        <v>27.6847</v>
      </c>
      <c r="GJ82">
        <v>15.77</v>
      </c>
      <c r="GK82">
        <v>100</v>
      </c>
      <c r="GL82">
        <v>30</v>
      </c>
      <c r="GM82">
        <v>420</v>
      </c>
      <c r="GN82">
        <v>29.1743</v>
      </c>
      <c r="GO82">
        <v>99.8124</v>
      </c>
      <c r="GP82">
        <v>100.272</v>
      </c>
    </row>
    <row r="83" spans="1:198">
      <c r="A83">
        <v>65</v>
      </c>
      <c r="B83">
        <v>1656354004.6</v>
      </c>
      <c r="C83">
        <v>8252.5</v>
      </c>
      <c r="D83" t="s">
        <v>538</v>
      </c>
      <c r="E83" t="s">
        <v>539</v>
      </c>
      <c r="F83">
        <v>15</v>
      </c>
      <c r="G83">
        <v>1656353996.599999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1.65</v>
      </c>
      <c r="AO83">
        <v>0.5</v>
      </c>
      <c r="AP83" t="s">
        <v>334</v>
      </c>
      <c r="AQ83">
        <v>2</v>
      </c>
      <c r="AR83">
        <v>1656353996.599999</v>
      </c>
      <c r="AS83">
        <v>418.8713548387097</v>
      </c>
      <c r="AT83">
        <v>419.9870967741934</v>
      </c>
      <c r="AU83">
        <v>30.4086</v>
      </c>
      <c r="AV83">
        <v>29.07019032258065</v>
      </c>
      <c r="AW83">
        <v>416.3733548387098</v>
      </c>
      <c r="AX83">
        <v>30.09997419354839</v>
      </c>
      <c r="AY83">
        <v>599.9938709677419</v>
      </c>
      <c r="AZ83">
        <v>85.60281290322582</v>
      </c>
      <c r="BA83">
        <v>0.0999500741935484</v>
      </c>
      <c r="BB83">
        <v>30.26982258064517</v>
      </c>
      <c r="BC83">
        <v>29.80598064516129</v>
      </c>
      <c r="BD83">
        <v>999.9000000000003</v>
      </c>
      <c r="BE83">
        <v>0</v>
      </c>
      <c r="BF83">
        <v>0</v>
      </c>
      <c r="BG83">
        <v>10006.00516129032</v>
      </c>
      <c r="BH83">
        <v>15.62083548387097</v>
      </c>
      <c r="BI83">
        <v>74.66918709677419</v>
      </c>
      <c r="BJ83">
        <v>-1.135352258064516</v>
      </c>
      <c r="BK83">
        <v>431.9878064516129</v>
      </c>
      <c r="BL83">
        <v>432.5617096774194</v>
      </c>
      <c r="BM83">
        <v>1.338409677419355</v>
      </c>
      <c r="BN83">
        <v>419.9870967741934</v>
      </c>
      <c r="BO83">
        <v>29.07019032258065</v>
      </c>
      <c r="BP83">
        <v>2.603061935483871</v>
      </c>
      <c r="BQ83">
        <v>2.488491935483871</v>
      </c>
      <c r="BR83">
        <v>21.68565483870967</v>
      </c>
      <c r="BS83">
        <v>20.95142258064517</v>
      </c>
      <c r="BT83">
        <v>50.00076774193549</v>
      </c>
      <c r="BU83">
        <v>0.6430212903225807</v>
      </c>
      <c r="BV83">
        <v>0.3569786451612904</v>
      </c>
      <c r="BW83">
        <v>32</v>
      </c>
      <c r="BX83">
        <v>835.1169677419355</v>
      </c>
      <c r="BY83">
        <v>1656354027.1</v>
      </c>
      <c r="BZ83" t="s">
        <v>540</v>
      </c>
      <c r="CA83">
        <v>1656354027.1</v>
      </c>
      <c r="CB83">
        <v>1656353943.6</v>
      </c>
      <c r="CC83">
        <v>70</v>
      </c>
      <c r="CD83">
        <v>0.02</v>
      </c>
      <c r="CE83">
        <v>-0.018</v>
      </c>
      <c r="CF83">
        <v>2.498</v>
      </c>
      <c r="CG83">
        <v>0.309</v>
      </c>
      <c r="CH83">
        <v>420</v>
      </c>
      <c r="CI83">
        <v>29</v>
      </c>
      <c r="CJ83">
        <v>0.48</v>
      </c>
      <c r="CK83">
        <v>0.07000000000000001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3.22718</v>
      </c>
      <c r="CX83">
        <v>2.78137</v>
      </c>
      <c r="CY83">
        <v>0.0819468</v>
      </c>
      <c r="CZ83">
        <v>0.08356570000000001</v>
      </c>
      <c r="DA83">
        <v>0.118727</v>
      </c>
      <c r="DB83">
        <v>0.117672</v>
      </c>
      <c r="DC83">
        <v>23037</v>
      </c>
      <c r="DD83">
        <v>22692.3</v>
      </c>
      <c r="DE83">
        <v>24145</v>
      </c>
      <c r="DF83">
        <v>22074.3</v>
      </c>
      <c r="DG83">
        <v>31457.8</v>
      </c>
      <c r="DH83">
        <v>24858.8</v>
      </c>
      <c r="DI83">
        <v>39478.5</v>
      </c>
      <c r="DJ83">
        <v>30574.2</v>
      </c>
      <c r="DK83">
        <v>2.11595</v>
      </c>
      <c r="DL83">
        <v>2.158</v>
      </c>
      <c r="DM83">
        <v>3.72529E-05</v>
      </c>
      <c r="DN83">
        <v>0</v>
      </c>
      <c r="DO83">
        <v>29.801</v>
      </c>
      <c r="DP83">
        <v>999.9</v>
      </c>
      <c r="DQ83">
        <v>63.4</v>
      </c>
      <c r="DR83">
        <v>31.2</v>
      </c>
      <c r="DS83">
        <v>33.7938</v>
      </c>
      <c r="DT83">
        <v>63.4257</v>
      </c>
      <c r="DU83">
        <v>13.8141</v>
      </c>
      <c r="DV83">
        <v>2</v>
      </c>
      <c r="DW83">
        <v>0.446923</v>
      </c>
      <c r="DX83">
        <v>0.28159</v>
      </c>
      <c r="DY83">
        <v>20.3853</v>
      </c>
      <c r="DZ83">
        <v>5.22882</v>
      </c>
      <c r="EA83">
        <v>11.9441</v>
      </c>
      <c r="EB83">
        <v>4.9773</v>
      </c>
      <c r="EC83">
        <v>3.281</v>
      </c>
      <c r="ED83">
        <v>2778.2</v>
      </c>
      <c r="EE83">
        <v>9999</v>
      </c>
      <c r="EF83">
        <v>9999</v>
      </c>
      <c r="EG83">
        <v>124.4</v>
      </c>
      <c r="EH83">
        <v>4.97176</v>
      </c>
      <c r="EI83">
        <v>1.86161</v>
      </c>
      <c r="EJ83">
        <v>1.86716</v>
      </c>
      <c r="EK83">
        <v>1.85851</v>
      </c>
      <c r="EL83">
        <v>1.86279</v>
      </c>
      <c r="EM83">
        <v>1.86336</v>
      </c>
      <c r="EN83">
        <v>1.86417</v>
      </c>
      <c r="EO83">
        <v>1.86017</v>
      </c>
      <c r="EP83">
        <v>0</v>
      </c>
      <c r="EQ83">
        <v>0</v>
      </c>
      <c r="ER83">
        <v>0</v>
      </c>
      <c r="ES83">
        <v>0</v>
      </c>
      <c r="ET83" t="s">
        <v>336</v>
      </c>
      <c r="EU83" t="s">
        <v>337</v>
      </c>
      <c r="EV83" t="s">
        <v>338</v>
      </c>
      <c r="EW83" t="s">
        <v>338</v>
      </c>
      <c r="EX83" t="s">
        <v>338</v>
      </c>
      <c r="EY83" t="s">
        <v>338</v>
      </c>
      <c r="EZ83">
        <v>0</v>
      </c>
      <c r="FA83">
        <v>100</v>
      </c>
      <c r="FB83">
        <v>100</v>
      </c>
      <c r="FC83">
        <v>2.498</v>
      </c>
      <c r="FD83">
        <v>0.3086</v>
      </c>
      <c r="FE83">
        <v>2.329223131178076</v>
      </c>
      <c r="FF83">
        <v>0.0006784385813721132</v>
      </c>
      <c r="FG83">
        <v>-9.114967239483524E-07</v>
      </c>
      <c r="FH83">
        <v>3.422039933275619E-10</v>
      </c>
      <c r="FI83">
        <v>0.30863333333334</v>
      </c>
      <c r="FJ83">
        <v>0</v>
      </c>
      <c r="FK83">
        <v>0</v>
      </c>
      <c r="FL83">
        <v>0</v>
      </c>
      <c r="FM83">
        <v>1</v>
      </c>
      <c r="FN83">
        <v>2092</v>
      </c>
      <c r="FO83">
        <v>0</v>
      </c>
      <c r="FP83">
        <v>27</v>
      </c>
      <c r="FQ83">
        <v>1.1</v>
      </c>
      <c r="FR83">
        <v>1</v>
      </c>
      <c r="FS83">
        <v>1.38184</v>
      </c>
      <c r="FT83">
        <v>2.40356</v>
      </c>
      <c r="FU83">
        <v>2.14966</v>
      </c>
      <c r="FV83">
        <v>2.71484</v>
      </c>
      <c r="FW83">
        <v>2.15088</v>
      </c>
      <c r="FX83">
        <v>2.40723</v>
      </c>
      <c r="FY83">
        <v>36.1754</v>
      </c>
      <c r="FZ83">
        <v>14.7975</v>
      </c>
      <c r="GA83">
        <v>19</v>
      </c>
      <c r="GB83">
        <v>623.2670000000001</v>
      </c>
      <c r="GC83">
        <v>683.372</v>
      </c>
      <c r="GD83">
        <v>30.0002</v>
      </c>
      <c r="GE83">
        <v>32.8957</v>
      </c>
      <c r="GF83">
        <v>29.9997</v>
      </c>
      <c r="GG83">
        <v>32.9363</v>
      </c>
      <c r="GH83">
        <v>32.9246</v>
      </c>
      <c r="GI83">
        <v>27.682</v>
      </c>
      <c r="GJ83">
        <v>16.2581</v>
      </c>
      <c r="GK83">
        <v>100</v>
      </c>
      <c r="GL83">
        <v>30</v>
      </c>
      <c r="GM83">
        <v>420</v>
      </c>
      <c r="GN83">
        <v>29.0486</v>
      </c>
      <c r="GO83">
        <v>99.82470000000001</v>
      </c>
      <c r="GP83">
        <v>100.28</v>
      </c>
    </row>
    <row r="84" spans="1:198">
      <c r="A84">
        <v>66</v>
      </c>
      <c r="B84">
        <v>1656354088.1</v>
      </c>
      <c r="C84">
        <v>8336</v>
      </c>
      <c r="D84" t="s">
        <v>541</v>
      </c>
      <c r="E84" t="s">
        <v>542</v>
      </c>
      <c r="F84">
        <v>15</v>
      </c>
      <c r="G84">
        <v>1656354080.099999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1.65</v>
      </c>
      <c r="AO84">
        <v>0.5</v>
      </c>
      <c r="AP84" t="s">
        <v>334</v>
      </c>
      <c r="AQ84">
        <v>2</v>
      </c>
      <c r="AR84">
        <v>1656354080.099999</v>
      </c>
      <c r="AS84">
        <v>419.9149677419354</v>
      </c>
      <c r="AT84">
        <v>420.0196451612903</v>
      </c>
      <c r="AU84">
        <v>30.20228387096774</v>
      </c>
      <c r="AV84">
        <v>28.97001612903226</v>
      </c>
      <c r="AW84">
        <v>417.4629677419354</v>
      </c>
      <c r="AX84">
        <v>29.89365483870968</v>
      </c>
      <c r="AY84">
        <v>600.0038064516129</v>
      </c>
      <c r="AZ84">
        <v>85.60277741935485</v>
      </c>
      <c r="BA84">
        <v>0.1000267645161291</v>
      </c>
      <c r="BB84">
        <v>30.20467741935484</v>
      </c>
      <c r="BC84">
        <v>29.762</v>
      </c>
      <c r="BD84">
        <v>999.9000000000003</v>
      </c>
      <c r="BE84">
        <v>0</v>
      </c>
      <c r="BF84">
        <v>0</v>
      </c>
      <c r="BG84">
        <v>9997.658709677418</v>
      </c>
      <c r="BH84">
        <v>-0.5434395806451612</v>
      </c>
      <c r="BI84">
        <v>74.55642903225807</v>
      </c>
      <c r="BJ84">
        <v>-0.05836238717419356</v>
      </c>
      <c r="BK84">
        <v>433.0400645161291</v>
      </c>
      <c r="BL84">
        <v>432.5507096774193</v>
      </c>
      <c r="BM84">
        <v>1.232265161290323</v>
      </c>
      <c r="BN84">
        <v>420.0196451612903</v>
      </c>
      <c r="BO84">
        <v>28.97001612903226</v>
      </c>
      <c r="BP84">
        <v>2.585399999999999</v>
      </c>
      <c r="BQ84">
        <v>2.479914193548387</v>
      </c>
      <c r="BR84">
        <v>21.57433225806452</v>
      </c>
      <c r="BS84">
        <v>20.89527096774194</v>
      </c>
      <c r="BT84">
        <v>0</v>
      </c>
      <c r="BU84">
        <v>0</v>
      </c>
      <c r="BV84">
        <v>0</v>
      </c>
      <c r="BW84">
        <v>32</v>
      </c>
      <c r="BX84">
        <v>1</v>
      </c>
      <c r="BY84">
        <v>1656354100.1</v>
      </c>
      <c r="BZ84" t="s">
        <v>543</v>
      </c>
      <c r="CA84">
        <v>1656354100.1</v>
      </c>
      <c r="CB84">
        <v>1656353943.6</v>
      </c>
      <c r="CC84">
        <v>71</v>
      </c>
      <c r="CD84">
        <v>-0.046</v>
      </c>
      <c r="CE84">
        <v>-0.018</v>
      </c>
      <c r="CF84">
        <v>2.452</v>
      </c>
      <c r="CG84">
        <v>0.309</v>
      </c>
      <c r="CH84">
        <v>420</v>
      </c>
      <c r="CI84">
        <v>29</v>
      </c>
      <c r="CJ84">
        <v>0.42</v>
      </c>
      <c r="CK84">
        <v>0.07000000000000001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3.22708</v>
      </c>
      <c r="CX84">
        <v>2.78129</v>
      </c>
      <c r="CY84">
        <v>0.0821211</v>
      </c>
      <c r="CZ84">
        <v>0.0835986</v>
      </c>
      <c r="DA84">
        <v>0.118185</v>
      </c>
      <c r="DB84">
        <v>0.117411</v>
      </c>
      <c r="DC84">
        <v>23033.9</v>
      </c>
      <c r="DD84">
        <v>22692.4</v>
      </c>
      <c r="DE84">
        <v>24146.1</v>
      </c>
      <c r="DF84">
        <v>22075</v>
      </c>
      <c r="DG84">
        <v>31478.5</v>
      </c>
      <c r="DH84">
        <v>24866.5</v>
      </c>
      <c r="DI84">
        <v>39480.2</v>
      </c>
      <c r="DJ84">
        <v>30574.6</v>
      </c>
      <c r="DK84">
        <v>2.11628</v>
      </c>
      <c r="DL84">
        <v>2.15797</v>
      </c>
      <c r="DM84">
        <v>0.00286847</v>
      </c>
      <c r="DN84">
        <v>0</v>
      </c>
      <c r="DO84">
        <v>29.7164</v>
      </c>
      <c r="DP84">
        <v>999.9</v>
      </c>
      <c r="DQ84">
        <v>63.4</v>
      </c>
      <c r="DR84">
        <v>31.2</v>
      </c>
      <c r="DS84">
        <v>33.7969</v>
      </c>
      <c r="DT84">
        <v>63.4257</v>
      </c>
      <c r="DU84">
        <v>13.8782</v>
      </c>
      <c r="DV84">
        <v>2</v>
      </c>
      <c r="DW84">
        <v>0.444512</v>
      </c>
      <c r="DX84">
        <v>0.267476</v>
      </c>
      <c r="DY84">
        <v>20.3864</v>
      </c>
      <c r="DZ84">
        <v>5.22867</v>
      </c>
      <c r="EA84">
        <v>11.9441</v>
      </c>
      <c r="EB84">
        <v>4.97715</v>
      </c>
      <c r="EC84">
        <v>3.281</v>
      </c>
      <c r="ED84">
        <v>2780.4</v>
      </c>
      <c r="EE84">
        <v>9999</v>
      </c>
      <c r="EF84">
        <v>9999</v>
      </c>
      <c r="EG84">
        <v>124.4</v>
      </c>
      <c r="EH84">
        <v>4.97172</v>
      </c>
      <c r="EI84">
        <v>1.86163</v>
      </c>
      <c r="EJ84">
        <v>1.86716</v>
      </c>
      <c r="EK84">
        <v>1.85852</v>
      </c>
      <c r="EL84">
        <v>1.86279</v>
      </c>
      <c r="EM84">
        <v>1.86336</v>
      </c>
      <c r="EN84">
        <v>1.86417</v>
      </c>
      <c r="EO84">
        <v>1.86019</v>
      </c>
      <c r="EP84">
        <v>0</v>
      </c>
      <c r="EQ84">
        <v>0</v>
      </c>
      <c r="ER84">
        <v>0</v>
      </c>
      <c r="ES84">
        <v>0</v>
      </c>
      <c r="ET84" t="s">
        <v>336</v>
      </c>
      <c r="EU84" t="s">
        <v>337</v>
      </c>
      <c r="EV84" t="s">
        <v>338</v>
      </c>
      <c r="EW84" t="s">
        <v>338</v>
      </c>
      <c r="EX84" t="s">
        <v>338</v>
      </c>
      <c r="EY84" t="s">
        <v>338</v>
      </c>
      <c r="EZ84">
        <v>0</v>
      </c>
      <c r="FA84">
        <v>100</v>
      </c>
      <c r="FB84">
        <v>100</v>
      </c>
      <c r="FC84">
        <v>2.452</v>
      </c>
      <c r="FD84">
        <v>0.3086</v>
      </c>
      <c r="FE84">
        <v>2.348960153033443</v>
      </c>
      <c r="FF84">
        <v>0.0006784385813721132</v>
      </c>
      <c r="FG84">
        <v>-9.114967239483524E-07</v>
      </c>
      <c r="FH84">
        <v>3.422039933275619E-10</v>
      </c>
      <c r="FI84">
        <v>0.30863333333334</v>
      </c>
      <c r="FJ84">
        <v>0</v>
      </c>
      <c r="FK84">
        <v>0</v>
      </c>
      <c r="FL84">
        <v>0</v>
      </c>
      <c r="FM84">
        <v>1</v>
      </c>
      <c r="FN84">
        <v>2092</v>
      </c>
      <c r="FO84">
        <v>0</v>
      </c>
      <c r="FP84">
        <v>27</v>
      </c>
      <c r="FQ84">
        <v>1</v>
      </c>
      <c r="FR84">
        <v>2.4</v>
      </c>
      <c r="FS84">
        <v>1.38184</v>
      </c>
      <c r="FT84">
        <v>2.40845</v>
      </c>
      <c r="FU84">
        <v>2.14966</v>
      </c>
      <c r="FV84">
        <v>2.71362</v>
      </c>
      <c r="FW84">
        <v>2.15088</v>
      </c>
      <c r="FX84">
        <v>2.3999</v>
      </c>
      <c r="FY84">
        <v>36.2459</v>
      </c>
      <c r="FZ84">
        <v>14.7712</v>
      </c>
      <c r="GA84">
        <v>19</v>
      </c>
      <c r="GB84">
        <v>622.7859999999999</v>
      </c>
      <c r="GC84">
        <v>682.503</v>
      </c>
      <c r="GD84">
        <v>29.9996</v>
      </c>
      <c r="GE84">
        <v>32.8442</v>
      </c>
      <c r="GF84">
        <v>29.9999</v>
      </c>
      <c r="GG84">
        <v>32.8635</v>
      </c>
      <c r="GH84">
        <v>32.8515</v>
      </c>
      <c r="GI84">
        <v>27.6751</v>
      </c>
      <c r="GJ84">
        <v>16.7503</v>
      </c>
      <c r="GK84">
        <v>100</v>
      </c>
      <c r="GL84">
        <v>30</v>
      </c>
      <c r="GM84">
        <v>420</v>
      </c>
      <c r="GN84">
        <v>29.0305</v>
      </c>
      <c r="GO84">
        <v>99.8292</v>
      </c>
      <c r="GP84">
        <v>100.283</v>
      </c>
    </row>
    <row r="85" spans="1:198">
      <c r="A85">
        <v>67</v>
      </c>
      <c r="B85">
        <v>1656354805</v>
      </c>
      <c r="C85">
        <v>9052.900000095367</v>
      </c>
      <c r="D85" t="s">
        <v>547</v>
      </c>
      <c r="E85" t="s">
        <v>548</v>
      </c>
      <c r="F85">
        <v>15</v>
      </c>
      <c r="G85">
        <v>1656354797.25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2.4</v>
      </c>
      <c r="AO85">
        <v>0.5</v>
      </c>
      <c r="AP85" t="s">
        <v>334</v>
      </c>
      <c r="AQ85">
        <v>2</v>
      </c>
      <c r="AR85">
        <v>1656354797.25</v>
      </c>
      <c r="AS85">
        <v>413.3798666666665</v>
      </c>
      <c r="AT85">
        <v>419.9744333333334</v>
      </c>
      <c r="AU85">
        <v>34.36744999999999</v>
      </c>
      <c r="AV85">
        <v>32.62105333333334</v>
      </c>
      <c r="AW85">
        <v>410.9288666666665</v>
      </c>
      <c r="AX85">
        <v>34.00495666666667</v>
      </c>
      <c r="AY85">
        <v>599.9822333333333</v>
      </c>
      <c r="AZ85">
        <v>85.57471666666667</v>
      </c>
      <c r="BA85">
        <v>0.1000171233333333</v>
      </c>
      <c r="BB85">
        <v>32.83524000000001</v>
      </c>
      <c r="BC85">
        <v>34.48496</v>
      </c>
      <c r="BD85">
        <v>999.9000000000002</v>
      </c>
      <c r="BE85">
        <v>0</v>
      </c>
      <c r="BF85">
        <v>0</v>
      </c>
      <c r="BG85">
        <v>9996.211333333333</v>
      </c>
      <c r="BH85">
        <v>769.6892333333333</v>
      </c>
      <c r="BI85">
        <v>1784.454</v>
      </c>
      <c r="BJ85">
        <v>-6.626702666666665</v>
      </c>
      <c r="BK85">
        <v>428.0590333333333</v>
      </c>
      <c r="BL85">
        <v>434.1364333333333</v>
      </c>
      <c r="BM85">
        <v>1.746388666666667</v>
      </c>
      <c r="BN85">
        <v>419.9744333333334</v>
      </c>
      <c r="BO85">
        <v>32.62105333333334</v>
      </c>
      <c r="BP85">
        <v>2.940984333333333</v>
      </c>
      <c r="BQ85">
        <v>2.791538333333333</v>
      </c>
      <c r="BR85">
        <v>23.69750333333333</v>
      </c>
      <c r="BS85">
        <v>22.83413000000001</v>
      </c>
      <c r="BT85">
        <v>2399.861333333333</v>
      </c>
      <c r="BU85">
        <v>0.6429992666666666</v>
      </c>
      <c r="BV85">
        <v>0.3570007333333333</v>
      </c>
      <c r="BW85">
        <v>37.05277666666667</v>
      </c>
      <c r="BX85">
        <v>40082.20333333333</v>
      </c>
      <c r="BY85">
        <v>1656354825</v>
      </c>
      <c r="BZ85" t="s">
        <v>549</v>
      </c>
      <c r="CA85">
        <v>1656354825</v>
      </c>
      <c r="CB85">
        <v>1656354712</v>
      </c>
      <c r="CC85">
        <v>73</v>
      </c>
      <c r="CD85">
        <v>0.031</v>
      </c>
      <c r="CE85">
        <v>0.054</v>
      </c>
      <c r="CF85">
        <v>2.451</v>
      </c>
      <c r="CG85">
        <v>0.362</v>
      </c>
      <c r="CH85">
        <v>420</v>
      </c>
      <c r="CI85">
        <v>32</v>
      </c>
      <c r="CJ85">
        <v>0.25</v>
      </c>
      <c r="CK85">
        <v>0.07000000000000001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3.22686</v>
      </c>
      <c r="CX85">
        <v>2.78171</v>
      </c>
      <c r="CY85">
        <v>0.08110290000000001</v>
      </c>
      <c r="CZ85">
        <v>0.0835534</v>
      </c>
      <c r="DA85">
        <v>0.128976</v>
      </c>
      <c r="DB85">
        <v>0.127138</v>
      </c>
      <c r="DC85">
        <v>23040.5</v>
      </c>
      <c r="DD85">
        <v>22673.7</v>
      </c>
      <c r="DE85">
        <v>24127.9</v>
      </c>
      <c r="DF85">
        <v>22057</v>
      </c>
      <c r="DG85">
        <v>31072.2</v>
      </c>
      <c r="DH85">
        <v>24572.2</v>
      </c>
      <c r="DI85">
        <v>39452.6</v>
      </c>
      <c r="DJ85">
        <v>30548.7</v>
      </c>
      <c r="DK85">
        <v>2.11317</v>
      </c>
      <c r="DL85">
        <v>2.15215</v>
      </c>
      <c r="DM85">
        <v>0.09467449999999999</v>
      </c>
      <c r="DN85">
        <v>0</v>
      </c>
      <c r="DO85">
        <v>32.9934</v>
      </c>
      <c r="DP85">
        <v>999.9</v>
      </c>
      <c r="DQ85">
        <v>63.1</v>
      </c>
      <c r="DR85">
        <v>31.7</v>
      </c>
      <c r="DS85">
        <v>34.6197</v>
      </c>
      <c r="DT85">
        <v>63.7257</v>
      </c>
      <c r="DU85">
        <v>13.4375</v>
      </c>
      <c r="DV85">
        <v>2</v>
      </c>
      <c r="DW85">
        <v>0.482429</v>
      </c>
      <c r="DX85">
        <v>1.42244</v>
      </c>
      <c r="DY85">
        <v>20.3493</v>
      </c>
      <c r="DZ85">
        <v>5.22747</v>
      </c>
      <c r="EA85">
        <v>11.9441</v>
      </c>
      <c r="EB85">
        <v>4.97675</v>
      </c>
      <c r="EC85">
        <v>3.281</v>
      </c>
      <c r="ED85">
        <v>2800.2</v>
      </c>
      <c r="EE85">
        <v>9999</v>
      </c>
      <c r="EF85">
        <v>9999</v>
      </c>
      <c r="EG85">
        <v>124.6</v>
      </c>
      <c r="EH85">
        <v>4.97172</v>
      </c>
      <c r="EI85">
        <v>1.86172</v>
      </c>
      <c r="EJ85">
        <v>1.86721</v>
      </c>
      <c r="EK85">
        <v>1.85852</v>
      </c>
      <c r="EL85">
        <v>1.86279</v>
      </c>
      <c r="EM85">
        <v>1.86339</v>
      </c>
      <c r="EN85">
        <v>1.86417</v>
      </c>
      <c r="EO85">
        <v>1.8602</v>
      </c>
      <c r="EP85">
        <v>0</v>
      </c>
      <c r="EQ85">
        <v>0</v>
      </c>
      <c r="ER85">
        <v>0</v>
      </c>
      <c r="ES85">
        <v>0</v>
      </c>
      <c r="ET85" t="s">
        <v>336</v>
      </c>
      <c r="EU85" t="s">
        <v>337</v>
      </c>
      <c r="EV85" t="s">
        <v>338</v>
      </c>
      <c r="EW85" t="s">
        <v>338</v>
      </c>
      <c r="EX85" t="s">
        <v>338</v>
      </c>
      <c r="EY85" t="s">
        <v>338</v>
      </c>
      <c r="EZ85">
        <v>0</v>
      </c>
      <c r="FA85">
        <v>100</v>
      </c>
      <c r="FB85">
        <v>100</v>
      </c>
      <c r="FC85">
        <v>2.451</v>
      </c>
      <c r="FD85">
        <v>0.3625</v>
      </c>
      <c r="FE85">
        <v>2.270224064671768</v>
      </c>
      <c r="FF85">
        <v>0.0006784385813721132</v>
      </c>
      <c r="FG85">
        <v>-9.114967239483524E-07</v>
      </c>
      <c r="FH85">
        <v>3.422039933275619E-10</v>
      </c>
      <c r="FI85">
        <v>0.3624952380952458</v>
      </c>
      <c r="FJ85">
        <v>0</v>
      </c>
      <c r="FK85">
        <v>0</v>
      </c>
      <c r="FL85">
        <v>0</v>
      </c>
      <c r="FM85">
        <v>1</v>
      </c>
      <c r="FN85">
        <v>2092</v>
      </c>
      <c r="FO85">
        <v>0</v>
      </c>
      <c r="FP85">
        <v>27</v>
      </c>
      <c r="FQ85">
        <v>1.6</v>
      </c>
      <c r="FR85">
        <v>1.6</v>
      </c>
      <c r="FS85">
        <v>1.38672</v>
      </c>
      <c r="FT85">
        <v>2.41455</v>
      </c>
      <c r="FU85">
        <v>2.14966</v>
      </c>
      <c r="FV85">
        <v>2.71484</v>
      </c>
      <c r="FW85">
        <v>2.15088</v>
      </c>
      <c r="FX85">
        <v>2.40356</v>
      </c>
      <c r="FY85">
        <v>36.7654</v>
      </c>
      <c r="FZ85">
        <v>14.6486</v>
      </c>
      <c r="GA85">
        <v>19</v>
      </c>
      <c r="GB85">
        <v>622.5700000000001</v>
      </c>
      <c r="GC85">
        <v>679.563</v>
      </c>
      <c r="GD85">
        <v>30.0044</v>
      </c>
      <c r="GE85">
        <v>33.3159</v>
      </c>
      <c r="GF85">
        <v>30.0013</v>
      </c>
      <c r="GG85">
        <v>33.0816</v>
      </c>
      <c r="GH85">
        <v>33.0529</v>
      </c>
      <c r="GI85">
        <v>27.7874</v>
      </c>
      <c r="GJ85">
        <v>0</v>
      </c>
      <c r="GK85">
        <v>100</v>
      </c>
      <c r="GL85">
        <v>30</v>
      </c>
      <c r="GM85">
        <v>420</v>
      </c>
      <c r="GN85">
        <v>32.9139</v>
      </c>
      <c r="GO85">
        <v>99.7573</v>
      </c>
      <c r="GP85">
        <v>100.199</v>
      </c>
    </row>
    <row r="86" spans="1:198">
      <c r="A86">
        <v>68</v>
      </c>
      <c r="B86">
        <v>1656354886</v>
      </c>
      <c r="C86">
        <v>9133.900000095367</v>
      </c>
      <c r="D86" t="s">
        <v>550</v>
      </c>
      <c r="E86" t="s">
        <v>551</v>
      </c>
      <c r="F86">
        <v>15</v>
      </c>
      <c r="G86">
        <v>1656354878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2.4</v>
      </c>
      <c r="AO86">
        <v>0.5</v>
      </c>
      <c r="AP86" t="s">
        <v>334</v>
      </c>
      <c r="AQ86">
        <v>2</v>
      </c>
      <c r="AR86">
        <v>1656354878</v>
      </c>
      <c r="AS86">
        <v>413.3374838709678</v>
      </c>
      <c r="AT86">
        <v>419.9868709677419</v>
      </c>
      <c r="AU86">
        <v>34.50691290322581</v>
      </c>
      <c r="AV86">
        <v>32.76617741935483</v>
      </c>
      <c r="AW86">
        <v>410.9584838709678</v>
      </c>
      <c r="AX86">
        <v>34.14441612903224</v>
      </c>
      <c r="AY86">
        <v>599.9908387096773</v>
      </c>
      <c r="AZ86">
        <v>85.57619677419355</v>
      </c>
      <c r="BA86">
        <v>0.09994240322580644</v>
      </c>
      <c r="BB86">
        <v>33.19425483870967</v>
      </c>
      <c r="BC86">
        <v>34.42347741935484</v>
      </c>
      <c r="BD86">
        <v>999.9000000000003</v>
      </c>
      <c r="BE86">
        <v>0</v>
      </c>
      <c r="BF86">
        <v>0</v>
      </c>
      <c r="BG86">
        <v>9996.532258064517</v>
      </c>
      <c r="BH86">
        <v>629.6868064516129</v>
      </c>
      <c r="BI86">
        <v>1774.436451612904</v>
      </c>
      <c r="BJ86">
        <v>-6.578509354838711</v>
      </c>
      <c r="BK86">
        <v>428.1836129032258</v>
      </c>
      <c r="BL86">
        <v>434.2143870967741</v>
      </c>
      <c r="BM86">
        <v>1.740735161290323</v>
      </c>
      <c r="BN86">
        <v>419.9868709677419</v>
      </c>
      <c r="BO86">
        <v>32.76617741935483</v>
      </c>
      <c r="BP86">
        <v>2.952970322580645</v>
      </c>
      <c r="BQ86">
        <v>2.804005483870968</v>
      </c>
      <c r="BR86">
        <v>23.76507741935484</v>
      </c>
      <c r="BS86">
        <v>22.90768064516129</v>
      </c>
      <c r="BT86">
        <v>1999.927096774193</v>
      </c>
      <c r="BU86">
        <v>0.6429997741935485</v>
      </c>
      <c r="BV86">
        <v>0.3570002258064516</v>
      </c>
      <c r="BW86">
        <v>38.29973870967742</v>
      </c>
      <c r="BX86">
        <v>33402.56451612902</v>
      </c>
      <c r="BY86">
        <v>1656354903</v>
      </c>
      <c r="BZ86" t="s">
        <v>552</v>
      </c>
      <c r="CA86">
        <v>1656354903</v>
      </c>
      <c r="CB86">
        <v>1656354712</v>
      </c>
      <c r="CC86">
        <v>74</v>
      </c>
      <c r="CD86">
        <v>-0.07099999999999999</v>
      </c>
      <c r="CE86">
        <v>0.054</v>
      </c>
      <c r="CF86">
        <v>2.379</v>
      </c>
      <c r="CG86">
        <v>0.362</v>
      </c>
      <c r="CH86">
        <v>420</v>
      </c>
      <c r="CI86">
        <v>32</v>
      </c>
      <c r="CJ86">
        <v>0.35</v>
      </c>
      <c r="CK86">
        <v>0.07000000000000001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3.22616</v>
      </c>
      <c r="CX86">
        <v>2.78101</v>
      </c>
      <c r="CY86">
        <v>0.08106380000000001</v>
      </c>
      <c r="CZ86">
        <v>0.0835079</v>
      </c>
      <c r="DA86">
        <v>0.129296</v>
      </c>
      <c r="DB86">
        <v>0.127453</v>
      </c>
      <c r="DC86">
        <v>23033.4</v>
      </c>
      <c r="DD86">
        <v>22667.3</v>
      </c>
      <c r="DE86">
        <v>24120.4</v>
      </c>
      <c r="DF86">
        <v>22050.5</v>
      </c>
      <c r="DG86">
        <v>31052.2</v>
      </c>
      <c r="DH86">
        <v>24556.5</v>
      </c>
      <c r="DI86">
        <v>39440.7</v>
      </c>
      <c r="DJ86">
        <v>30539.8</v>
      </c>
      <c r="DK86">
        <v>2.1095</v>
      </c>
      <c r="DL86">
        <v>2.14873</v>
      </c>
      <c r="DM86">
        <v>0.0622422</v>
      </c>
      <c r="DN86">
        <v>0</v>
      </c>
      <c r="DO86">
        <v>33.4528</v>
      </c>
      <c r="DP86">
        <v>999.9</v>
      </c>
      <c r="DQ86">
        <v>63.1</v>
      </c>
      <c r="DR86">
        <v>31.8</v>
      </c>
      <c r="DS86">
        <v>34.8114</v>
      </c>
      <c r="DT86">
        <v>63.5158</v>
      </c>
      <c r="DU86">
        <v>13.5897</v>
      </c>
      <c r="DV86">
        <v>2</v>
      </c>
      <c r="DW86">
        <v>0.5018899999999999</v>
      </c>
      <c r="DX86">
        <v>1.67793</v>
      </c>
      <c r="DY86">
        <v>20.3511</v>
      </c>
      <c r="DZ86">
        <v>5.22343</v>
      </c>
      <c r="EA86">
        <v>11.9441</v>
      </c>
      <c r="EB86">
        <v>4.9755</v>
      </c>
      <c r="EC86">
        <v>3.28033</v>
      </c>
      <c r="ED86">
        <v>2802.4</v>
      </c>
      <c r="EE86">
        <v>9999</v>
      </c>
      <c r="EF86">
        <v>9999</v>
      </c>
      <c r="EG86">
        <v>124.6</v>
      </c>
      <c r="EH86">
        <v>4.97173</v>
      </c>
      <c r="EI86">
        <v>1.86172</v>
      </c>
      <c r="EJ86">
        <v>1.86719</v>
      </c>
      <c r="EK86">
        <v>1.85852</v>
      </c>
      <c r="EL86">
        <v>1.86279</v>
      </c>
      <c r="EM86">
        <v>1.8634</v>
      </c>
      <c r="EN86">
        <v>1.86417</v>
      </c>
      <c r="EO86">
        <v>1.8602</v>
      </c>
      <c r="EP86">
        <v>0</v>
      </c>
      <c r="EQ86">
        <v>0</v>
      </c>
      <c r="ER86">
        <v>0</v>
      </c>
      <c r="ES86">
        <v>0</v>
      </c>
      <c r="ET86" t="s">
        <v>336</v>
      </c>
      <c r="EU86" t="s">
        <v>337</v>
      </c>
      <c r="EV86" t="s">
        <v>338</v>
      </c>
      <c r="EW86" t="s">
        <v>338</v>
      </c>
      <c r="EX86" t="s">
        <v>338</v>
      </c>
      <c r="EY86" t="s">
        <v>338</v>
      </c>
      <c r="EZ86">
        <v>0</v>
      </c>
      <c r="FA86">
        <v>100</v>
      </c>
      <c r="FB86">
        <v>100</v>
      </c>
      <c r="FC86">
        <v>2.379</v>
      </c>
      <c r="FD86">
        <v>0.3624</v>
      </c>
      <c r="FE86">
        <v>2.301228651659492</v>
      </c>
      <c r="FF86">
        <v>0.0006784385813721132</v>
      </c>
      <c r="FG86">
        <v>-9.114967239483524E-07</v>
      </c>
      <c r="FH86">
        <v>3.422039933275619E-10</v>
      </c>
      <c r="FI86">
        <v>0.3624952380952458</v>
      </c>
      <c r="FJ86">
        <v>0</v>
      </c>
      <c r="FK86">
        <v>0</v>
      </c>
      <c r="FL86">
        <v>0</v>
      </c>
      <c r="FM86">
        <v>1</v>
      </c>
      <c r="FN86">
        <v>2092</v>
      </c>
      <c r="FO86">
        <v>0</v>
      </c>
      <c r="FP86">
        <v>27</v>
      </c>
      <c r="FQ86">
        <v>1</v>
      </c>
      <c r="FR86">
        <v>2.9</v>
      </c>
      <c r="FS86">
        <v>1.38672</v>
      </c>
      <c r="FT86">
        <v>2.40845</v>
      </c>
      <c r="FU86">
        <v>2.14966</v>
      </c>
      <c r="FV86">
        <v>2.71362</v>
      </c>
      <c r="FW86">
        <v>2.15088</v>
      </c>
      <c r="FX86">
        <v>2.43408</v>
      </c>
      <c r="FY86">
        <v>36.908</v>
      </c>
      <c r="FZ86">
        <v>14.6399</v>
      </c>
      <c r="GA86">
        <v>19</v>
      </c>
      <c r="GB86">
        <v>621.726</v>
      </c>
      <c r="GC86">
        <v>678.692</v>
      </c>
      <c r="GD86">
        <v>30.0035</v>
      </c>
      <c r="GE86">
        <v>33.5567</v>
      </c>
      <c r="GF86">
        <v>30.001</v>
      </c>
      <c r="GG86">
        <v>33.282</v>
      </c>
      <c r="GH86">
        <v>33.2464</v>
      </c>
      <c r="GI86">
        <v>27.7959</v>
      </c>
      <c r="GJ86">
        <v>0</v>
      </c>
      <c r="GK86">
        <v>100</v>
      </c>
      <c r="GL86">
        <v>30</v>
      </c>
      <c r="GM86">
        <v>420</v>
      </c>
      <c r="GN86">
        <v>32.9139</v>
      </c>
      <c r="GO86">
        <v>99.7269</v>
      </c>
      <c r="GP86">
        <v>100.17</v>
      </c>
    </row>
    <row r="87" spans="1:198">
      <c r="A87">
        <v>69</v>
      </c>
      <c r="B87">
        <v>1656354964</v>
      </c>
      <c r="C87">
        <v>9211.900000095367</v>
      </c>
      <c r="D87" t="s">
        <v>553</v>
      </c>
      <c r="E87" t="s">
        <v>554</v>
      </c>
      <c r="F87">
        <v>15</v>
      </c>
      <c r="G87">
        <v>1656354956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2.4</v>
      </c>
      <c r="AO87">
        <v>0.5</v>
      </c>
      <c r="AP87" t="s">
        <v>334</v>
      </c>
      <c r="AQ87">
        <v>2</v>
      </c>
      <c r="AR87">
        <v>1656354956</v>
      </c>
      <c r="AS87">
        <v>413.4214193548388</v>
      </c>
      <c r="AT87">
        <v>419.9923225806451</v>
      </c>
      <c r="AU87">
        <v>34.59822903225807</v>
      </c>
      <c r="AV87">
        <v>32.90163870967741</v>
      </c>
      <c r="AW87">
        <v>411.0614193548388</v>
      </c>
      <c r="AX87">
        <v>34.23573225806452</v>
      </c>
      <c r="AY87">
        <v>600.0098064516129</v>
      </c>
      <c r="AZ87">
        <v>85.57752903225804</v>
      </c>
      <c r="BA87">
        <v>0.1000294870967742</v>
      </c>
      <c r="BB87">
        <v>33.43290967741935</v>
      </c>
      <c r="BC87">
        <v>34.15851290322581</v>
      </c>
      <c r="BD87">
        <v>999.9000000000003</v>
      </c>
      <c r="BE87">
        <v>0</v>
      </c>
      <c r="BF87">
        <v>0</v>
      </c>
      <c r="BG87">
        <v>10006.28548387097</v>
      </c>
      <c r="BH87">
        <v>462.8605483870969</v>
      </c>
      <c r="BI87">
        <v>1784.595483870967</v>
      </c>
      <c r="BJ87">
        <v>-6.552273225806452</v>
      </c>
      <c r="BK87">
        <v>428.2569999999999</v>
      </c>
      <c r="BL87">
        <v>434.280935483871</v>
      </c>
      <c r="BM87">
        <v>1.696580322580646</v>
      </c>
      <c r="BN87">
        <v>419.9923225806451</v>
      </c>
      <c r="BO87">
        <v>32.90163870967741</v>
      </c>
      <c r="BP87">
        <v>2.960830322580645</v>
      </c>
      <c r="BQ87">
        <v>2.815641612903226</v>
      </c>
      <c r="BR87">
        <v>23.80925483870968</v>
      </c>
      <c r="BS87">
        <v>22.97607096774194</v>
      </c>
      <c r="BT87">
        <v>1499.968387096774</v>
      </c>
      <c r="BU87">
        <v>0.642999677419355</v>
      </c>
      <c r="BV87">
        <v>0.3570003225806452</v>
      </c>
      <c r="BW87">
        <v>39</v>
      </c>
      <c r="BX87">
        <v>25052.29677419355</v>
      </c>
      <c r="BY87">
        <v>1656354986</v>
      </c>
      <c r="BZ87" t="s">
        <v>555</v>
      </c>
      <c r="CA87">
        <v>1656354986</v>
      </c>
      <c r="CB87">
        <v>1656354712</v>
      </c>
      <c r="CC87">
        <v>75</v>
      </c>
      <c r="CD87">
        <v>-0.019</v>
      </c>
      <c r="CE87">
        <v>0.054</v>
      </c>
      <c r="CF87">
        <v>2.36</v>
      </c>
      <c r="CG87">
        <v>0.362</v>
      </c>
      <c r="CH87">
        <v>420</v>
      </c>
      <c r="CI87">
        <v>32</v>
      </c>
      <c r="CJ87">
        <v>0.3</v>
      </c>
      <c r="CK87">
        <v>0.07000000000000001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3.22616</v>
      </c>
      <c r="CX87">
        <v>2.78156</v>
      </c>
      <c r="CY87">
        <v>0.0810437</v>
      </c>
      <c r="CZ87">
        <v>0.0834824</v>
      </c>
      <c r="DA87">
        <v>0.129457</v>
      </c>
      <c r="DB87">
        <v>0.127767</v>
      </c>
      <c r="DC87">
        <v>23027.4</v>
      </c>
      <c r="DD87">
        <v>22663.5</v>
      </c>
      <c r="DE87">
        <v>24114.3</v>
      </c>
      <c r="DF87">
        <v>22046.8</v>
      </c>
      <c r="DG87">
        <v>31039.8</v>
      </c>
      <c r="DH87">
        <v>24543.6</v>
      </c>
      <c r="DI87">
        <v>39431.3</v>
      </c>
      <c r="DJ87">
        <v>30534.3</v>
      </c>
      <c r="DK87">
        <v>2.1071</v>
      </c>
      <c r="DL87">
        <v>2.14545</v>
      </c>
      <c r="DM87">
        <v>0.0271201</v>
      </c>
      <c r="DN87">
        <v>0</v>
      </c>
      <c r="DO87">
        <v>33.7419</v>
      </c>
      <c r="DP87">
        <v>999.9</v>
      </c>
      <c r="DQ87">
        <v>63.1</v>
      </c>
      <c r="DR87">
        <v>31.9</v>
      </c>
      <c r="DS87">
        <v>35.0106</v>
      </c>
      <c r="DT87">
        <v>63.5758</v>
      </c>
      <c r="DU87">
        <v>13.5857</v>
      </c>
      <c r="DV87">
        <v>2</v>
      </c>
      <c r="DW87">
        <v>0.517609</v>
      </c>
      <c r="DX87">
        <v>1.89809</v>
      </c>
      <c r="DY87">
        <v>20.3548</v>
      </c>
      <c r="DZ87">
        <v>5.22762</v>
      </c>
      <c r="EA87">
        <v>11.9441</v>
      </c>
      <c r="EB87">
        <v>4.9757</v>
      </c>
      <c r="EC87">
        <v>3.281</v>
      </c>
      <c r="ED87">
        <v>2804.3</v>
      </c>
      <c r="EE87">
        <v>9999</v>
      </c>
      <c r="EF87">
        <v>9999</v>
      </c>
      <c r="EG87">
        <v>124.7</v>
      </c>
      <c r="EH87">
        <v>4.97172</v>
      </c>
      <c r="EI87">
        <v>1.86172</v>
      </c>
      <c r="EJ87">
        <v>1.86721</v>
      </c>
      <c r="EK87">
        <v>1.85852</v>
      </c>
      <c r="EL87">
        <v>1.86279</v>
      </c>
      <c r="EM87">
        <v>1.8634</v>
      </c>
      <c r="EN87">
        <v>1.86417</v>
      </c>
      <c r="EO87">
        <v>1.8602</v>
      </c>
      <c r="EP87">
        <v>0</v>
      </c>
      <c r="EQ87">
        <v>0</v>
      </c>
      <c r="ER87">
        <v>0</v>
      </c>
      <c r="ES87">
        <v>0</v>
      </c>
      <c r="ET87" t="s">
        <v>336</v>
      </c>
      <c r="EU87" t="s">
        <v>337</v>
      </c>
      <c r="EV87" t="s">
        <v>338</v>
      </c>
      <c r="EW87" t="s">
        <v>338</v>
      </c>
      <c r="EX87" t="s">
        <v>338</v>
      </c>
      <c r="EY87" t="s">
        <v>338</v>
      </c>
      <c r="EZ87">
        <v>0</v>
      </c>
      <c r="FA87">
        <v>100</v>
      </c>
      <c r="FB87">
        <v>100</v>
      </c>
      <c r="FC87">
        <v>2.36</v>
      </c>
      <c r="FD87">
        <v>0.3625</v>
      </c>
      <c r="FE87">
        <v>2.22997649025564</v>
      </c>
      <c r="FF87">
        <v>0.0006784385813721132</v>
      </c>
      <c r="FG87">
        <v>-9.114967239483524E-07</v>
      </c>
      <c r="FH87">
        <v>3.422039933275619E-10</v>
      </c>
      <c r="FI87">
        <v>0.3624952380952458</v>
      </c>
      <c r="FJ87">
        <v>0</v>
      </c>
      <c r="FK87">
        <v>0</v>
      </c>
      <c r="FL87">
        <v>0</v>
      </c>
      <c r="FM87">
        <v>1</v>
      </c>
      <c r="FN87">
        <v>2092</v>
      </c>
      <c r="FO87">
        <v>0</v>
      </c>
      <c r="FP87">
        <v>27</v>
      </c>
      <c r="FQ87">
        <v>1</v>
      </c>
      <c r="FR87">
        <v>4.2</v>
      </c>
      <c r="FS87">
        <v>1.38794</v>
      </c>
      <c r="FT87">
        <v>2.41455</v>
      </c>
      <c r="FU87">
        <v>2.14966</v>
      </c>
      <c r="FV87">
        <v>2.71362</v>
      </c>
      <c r="FW87">
        <v>2.15088</v>
      </c>
      <c r="FX87">
        <v>2.39136</v>
      </c>
      <c r="FY87">
        <v>36.9794</v>
      </c>
      <c r="FZ87">
        <v>14.6399</v>
      </c>
      <c r="GA87">
        <v>19</v>
      </c>
      <c r="GB87">
        <v>621.6420000000001</v>
      </c>
      <c r="GC87">
        <v>677.687</v>
      </c>
      <c r="GD87">
        <v>30.0029</v>
      </c>
      <c r="GE87">
        <v>33.7628</v>
      </c>
      <c r="GF87">
        <v>30.0009</v>
      </c>
      <c r="GG87">
        <v>33.4604</v>
      </c>
      <c r="GH87">
        <v>33.417</v>
      </c>
      <c r="GI87">
        <v>27.8072</v>
      </c>
      <c r="GJ87">
        <v>0</v>
      </c>
      <c r="GK87">
        <v>100</v>
      </c>
      <c r="GL87">
        <v>30</v>
      </c>
      <c r="GM87">
        <v>420</v>
      </c>
      <c r="GN87">
        <v>32.9139</v>
      </c>
      <c r="GO87">
        <v>99.70269999999999</v>
      </c>
      <c r="GP87">
        <v>100.152</v>
      </c>
    </row>
    <row r="88" spans="1:198">
      <c r="A88">
        <v>70</v>
      </c>
      <c r="B88">
        <v>1656355047</v>
      </c>
      <c r="C88">
        <v>9294.900000095367</v>
      </c>
      <c r="D88" t="s">
        <v>556</v>
      </c>
      <c r="E88" t="s">
        <v>557</v>
      </c>
      <c r="F88">
        <v>15</v>
      </c>
      <c r="G88">
        <v>1656355039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2.4</v>
      </c>
      <c r="AO88">
        <v>0.5</v>
      </c>
      <c r="AP88" t="s">
        <v>334</v>
      </c>
      <c r="AQ88">
        <v>2</v>
      </c>
      <c r="AR88">
        <v>1656355039</v>
      </c>
      <c r="AS88">
        <v>413.6244516129032</v>
      </c>
      <c r="AT88">
        <v>419.9950967741935</v>
      </c>
      <c r="AU88">
        <v>34.69034193548387</v>
      </c>
      <c r="AV88">
        <v>33.0368129032258</v>
      </c>
      <c r="AW88">
        <v>411.2744516129032</v>
      </c>
      <c r="AX88">
        <v>34.32784838709678</v>
      </c>
      <c r="AY88">
        <v>599.9983870967742</v>
      </c>
      <c r="AZ88">
        <v>85.57730322580647</v>
      </c>
      <c r="BA88">
        <v>0.1000074419354839</v>
      </c>
      <c r="BB88">
        <v>33.63925806451613</v>
      </c>
      <c r="BC88">
        <v>34.09429032258065</v>
      </c>
      <c r="BD88">
        <v>999.9000000000003</v>
      </c>
      <c r="BE88">
        <v>0</v>
      </c>
      <c r="BF88">
        <v>0</v>
      </c>
      <c r="BG88">
        <v>9998.232258064514</v>
      </c>
      <c r="BH88">
        <v>369.0915483870969</v>
      </c>
      <c r="BI88">
        <v>1783.935483870968</v>
      </c>
      <c r="BJ88">
        <v>-6.360817741935483</v>
      </c>
      <c r="BK88">
        <v>428.4990322580645</v>
      </c>
      <c r="BL88">
        <v>434.3444838709677</v>
      </c>
      <c r="BM88">
        <v>1.653541290322581</v>
      </c>
      <c r="BN88">
        <v>419.9950967741935</v>
      </c>
      <c r="BO88">
        <v>33.0368129032258</v>
      </c>
      <c r="BP88">
        <v>2.968706774193549</v>
      </c>
      <c r="BQ88">
        <v>2.82720064516129</v>
      </c>
      <c r="BR88">
        <v>23.85342903225807</v>
      </c>
      <c r="BS88">
        <v>23.04376774193549</v>
      </c>
      <c r="BT88">
        <v>1199.97935483871</v>
      </c>
      <c r="BU88">
        <v>0.6429999677419356</v>
      </c>
      <c r="BV88">
        <v>0.3570000322580644</v>
      </c>
      <c r="BW88">
        <v>40</v>
      </c>
      <c r="BX88">
        <v>20041.94193548387</v>
      </c>
      <c r="BY88">
        <v>1656355067</v>
      </c>
      <c r="BZ88" t="s">
        <v>558</v>
      </c>
      <c r="CA88">
        <v>1656355067</v>
      </c>
      <c r="CB88">
        <v>1656354712</v>
      </c>
      <c r="CC88">
        <v>76</v>
      </c>
      <c r="CD88">
        <v>-0.01</v>
      </c>
      <c r="CE88">
        <v>0.054</v>
      </c>
      <c r="CF88">
        <v>2.35</v>
      </c>
      <c r="CG88">
        <v>0.362</v>
      </c>
      <c r="CH88">
        <v>420</v>
      </c>
      <c r="CI88">
        <v>32</v>
      </c>
      <c r="CJ88">
        <v>0.6899999999999999</v>
      </c>
      <c r="CK88">
        <v>0.07000000000000001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3.22584</v>
      </c>
      <c r="CX88">
        <v>2.78128</v>
      </c>
      <c r="CY88">
        <v>0.08104219999999999</v>
      </c>
      <c r="CZ88">
        <v>0.08344559999999999</v>
      </c>
      <c r="DA88">
        <v>0.129659</v>
      </c>
      <c r="DB88">
        <v>0.128072</v>
      </c>
      <c r="DC88">
        <v>23022</v>
      </c>
      <c r="DD88">
        <v>22660.3</v>
      </c>
      <c r="DE88">
        <v>24109.4</v>
      </c>
      <c r="DF88">
        <v>22043.3</v>
      </c>
      <c r="DG88">
        <v>31027.5</v>
      </c>
      <c r="DH88">
        <v>24531.4</v>
      </c>
      <c r="DI88">
        <v>39424</v>
      </c>
      <c r="DJ88">
        <v>30529.4</v>
      </c>
      <c r="DK88">
        <v>2.1049</v>
      </c>
      <c r="DL88">
        <v>2.14295</v>
      </c>
      <c r="DM88">
        <v>0.00730902</v>
      </c>
      <c r="DN88">
        <v>0</v>
      </c>
      <c r="DO88">
        <v>33.9914</v>
      </c>
      <c r="DP88">
        <v>999.9</v>
      </c>
      <c r="DQ88">
        <v>63.2</v>
      </c>
      <c r="DR88">
        <v>31.9</v>
      </c>
      <c r="DS88">
        <v>35.0676</v>
      </c>
      <c r="DT88">
        <v>63.6758</v>
      </c>
      <c r="DU88">
        <v>13.5657</v>
      </c>
      <c r="DV88">
        <v>2</v>
      </c>
      <c r="DW88">
        <v>0.530551</v>
      </c>
      <c r="DX88">
        <v>2.11394</v>
      </c>
      <c r="DY88">
        <v>20.3546</v>
      </c>
      <c r="DZ88">
        <v>5.22717</v>
      </c>
      <c r="EA88">
        <v>11.9441</v>
      </c>
      <c r="EB88">
        <v>4.97675</v>
      </c>
      <c r="EC88">
        <v>3.281</v>
      </c>
      <c r="ED88">
        <v>2806.5</v>
      </c>
      <c r="EE88">
        <v>9999</v>
      </c>
      <c r="EF88">
        <v>9999</v>
      </c>
      <c r="EG88">
        <v>124.7</v>
      </c>
      <c r="EH88">
        <v>4.97172</v>
      </c>
      <c r="EI88">
        <v>1.86172</v>
      </c>
      <c r="EJ88">
        <v>1.86722</v>
      </c>
      <c r="EK88">
        <v>1.85852</v>
      </c>
      <c r="EL88">
        <v>1.86279</v>
      </c>
      <c r="EM88">
        <v>1.8634</v>
      </c>
      <c r="EN88">
        <v>1.86417</v>
      </c>
      <c r="EO88">
        <v>1.86021</v>
      </c>
      <c r="EP88">
        <v>0</v>
      </c>
      <c r="EQ88">
        <v>0</v>
      </c>
      <c r="ER88">
        <v>0</v>
      </c>
      <c r="ES88">
        <v>0</v>
      </c>
      <c r="ET88" t="s">
        <v>336</v>
      </c>
      <c r="EU88" t="s">
        <v>337</v>
      </c>
      <c r="EV88" t="s">
        <v>338</v>
      </c>
      <c r="EW88" t="s">
        <v>338</v>
      </c>
      <c r="EX88" t="s">
        <v>338</v>
      </c>
      <c r="EY88" t="s">
        <v>338</v>
      </c>
      <c r="EZ88">
        <v>0</v>
      </c>
      <c r="FA88">
        <v>100</v>
      </c>
      <c r="FB88">
        <v>100</v>
      </c>
      <c r="FC88">
        <v>2.35</v>
      </c>
      <c r="FD88">
        <v>0.3625</v>
      </c>
      <c r="FE88">
        <v>2.211118729583922</v>
      </c>
      <c r="FF88">
        <v>0.0006784385813721132</v>
      </c>
      <c r="FG88">
        <v>-9.114967239483524E-07</v>
      </c>
      <c r="FH88">
        <v>3.422039933275619E-10</v>
      </c>
      <c r="FI88">
        <v>0.3624952380952458</v>
      </c>
      <c r="FJ88">
        <v>0</v>
      </c>
      <c r="FK88">
        <v>0</v>
      </c>
      <c r="FL88">
        <v>0</v>
      </c>
      <c r="FM88">
        <v>1</v>
      </c>
      <c r="FN88">
        <v>2092</v>
      </c>
      <c r="FO88">
        <v>0</v>
      </c>
      <c r="FP88">
        <v>27</v>
      </c>
      <c r="FQ88">
        <v>1</v>
      </c>
      <c r="FR88">
        <v>5.6</v>
      </c>
      <c r="FS88">
        <v>1.38794</v>
      </c>
      <c r="FT88">
        <v>2.40723</v>
      </c>
      <c r="FU88">
        <v>2.14966</v>
      </c>
      <c r="FV88">
        <v>2.71484</v>
      </c>
      <c r="FW88">
        <v>2.15088</v>
      </c>
      <c r="FX88">
        <v>2.4292</v>
      </c>
      <c r="FY88">
        <v>37.0747</v>
      </c>
      <c r="FZ88">
        <v>14.6311</v>
      </c>
      <c r="GA88">
        <v>19</v>
      </c>
      <c r="GB88">
        <v>621.518</v>
      </c>
      <c r="GC88">
        <v>677.182</v>
      </c>
      <c r="GD88">
        <v>30.0036</v>
      </c>
      <c r="GE88">
        <v>33.9392</v>
      </c>
      <c r="GF88">
        <v>30.0009</v>
      </c>
      <c r="GG88">
        <v>33.6198</v>
      </c>
      <c r="GH88">
        <v>33.5707</v>
      </c>
      <c r="GI88">
        <v>27.8146</v>
      </c>
      <c r="GJ88">
        <v>0</v>
      </c>
      <c r="GK88">
        <v>100</v>
      </c>
      <c r="GL88">
        <v>30</v>
      </c>
      <c r="GM88">
        <v>420</v>
      </c>
      <c r="GN88">
        <v>35.9338</v>
      </c>
      <c r="GO88">
        <v>99.68340000000001</v>
      </c>
      <c r="GP88">
        <v>100.136</v>
      </c>
    </row>
    <row r="89" spans="1:198">
      <c r="A89">
        <v>71</v>
      </c>
      <c r="B89">
        <v>1656355128</v>
      </c>
      <c r="C89">
        <v>9375.900000095367</v>
      </c>
      <c r="D89" t="s">
        <v>559</v>
      </c>
      <c r="E89" t="s">
        <v>560</v>
      </c>
      <c r="F89">
        <v>15</v>
      </c>
      <c r="G89">
        <v>1656355120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2.4</v>
      </c>
      <c r="AO89">
        <v>0.5</v>
      </c>
      <c r="AP89" t="s">
        <v>334</v>
      </c>
      <c r="AQ89">
        <v>2</v>
      </c>
      <c r="AR89">
        <v>1656355120</v>
      </c>
      <c r="AS89">
        <v>414.0588387096774</v>
      </c>
      <c r="AT89">
        <v>419.9925161290323</v>
      </c>
      <c r="AU89">
        <v>34.74412903225807</v>
      </c>
      <c r="AV89">
        <v>33.15471290322581</v>
      </c>
      <c r="AW89">
        <v>411.6648387096774</v>
      </c>
      <c r="AX89">
        <v>34.38163225806452</v>
      </c>
      <c r="AY89">
        <v>599.984741935484</v>
      </c>
      <c r="AZ89">
        <v>85.58107096774197</v>
      </c>
      <c r="BA89">
        <v>0.09995399032258065</v>
      </c>
      <c r="BB89">
        <v>33.82830322580645</v>
      </c>
      <c r="BC89">
        <v>34.03370967741936</v>
      </c>
      <c r="BD89">
        <v>999.9000000000003</v>
      </c>
      <c r="BE89">
        <v>0</v>
      </c>
      <c r="BF89">
        <v>0</v>
      </c>
      <c r="BG89">
        <v>10005.64774193548</v>
      </c>
      <c r="BH89">
        <v>277.6993870967742</v>
      </c>
      <c r="BI89">
        <v>1781.012258064516</v>
      </c>
      <c r="BJ89">
        <v>-5.97832935483871</v>
      </c>
      <c r="BK89">
        <v>428.9165806451613</v>
      </c>
      <c r="BL89">
        <v>434.394806451613</v>
      </c>
      <c r="BM89">
        <v>1.589419677419355</v>
      </c>
      <c r="BN89">
        <v>419.9925161290323</v>
      </c>
      <c r="BO89">
        <v>33.15471290322581</v>
      </c>
      <c r="BP89">
        <v>2.973440322580645</v>
      </c>
      <c r="BQ89">
        <v>2.837414516129032</v>
      </c>
      <c r="BR89">
        <v>23.87990967741935</v>
      </c>
      <c r="BS89">
        <v>23.1033935483871</v>
      </c>
      <c r="BT89">
        <v>899.9904838709678</v>
      </c>
      <c r="BU89">
        <v>0.6429998709677418</v>
      </c>
      <c r="BV89">
        <v>0.357000129032258</v>
      </c>
      <c r="BW89">
        <v>40.99865483870968</v>
      </c>
      <c r="BX89">
        <v>15031.54193548387</v>
      </c>
      <c r="BY89">
        <v>1656355144.5</v>
      </c>
      <c r="BZ89" t="s">
        <v>561</v>
      </c>
      <c r="CA89">
        <v>1656355144.5</v>
      </c>
      <c r="CB89">
        <v>1656354712</v>
      </c>
      <c r="CC89">
        <v>77</v>
      </c>
      <c r="CD89">
        <v>0.044</v>
      </c>
      <c r="CE89">
        <v>0.054</v>
      </c>
      <c r="CF89">
        <v>2.394</v>
      </c>
      <c r="CG89">
        <v>0.362</v>
      </c>
      <c r="CH89">
        <v>420</v>
      </c>
      <c r="CI89">
        <v>32</v>
      </c>
      <c r="CJ89">
        <v>0.39</v>
      </c>
      <c r="CK89">
        <v>0.07000000000000001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3.22591</v>
      </c>
      <c r="CX89">
        <v>2.78148</v>
      </c>
      <c r="CY89">
        <v>0.08107830000000001</v>
      </c>
      <c r="CZ89">
        <v>0.08342810000000001</v>
      </c>
      <c r="DA89">
        <v>0.129743</v>
      </c>
      <c r="DB89">
        <v>0.128349</v>
      </c>
      <c r="DC89">
        <v>23014.8</v>
      </c>
      <c r="DD89">
        <v>22655</v>
      </c>
      <c r="DE89">
        <v>24103.4</v>
      </c>
      <c r="DF89">
        <v>22038.3</v>
      </c>
      <c r="DG89">
        <v>31017.9</v>
      </c>
      <c r="DH89">
        <v>24518.4</v>
      </c>
      <c r="DI89">
        <v>39414.8</v>
      </c>
      <c r="DJ89">
        <v>30522.5</v>
      </c>
      <c r="DK89">
        <v>2.10265</v>
      </c>
      <c r="DL89">
        <v>2.14013</v>
      </c>
      <c r="DM89">
        <v>-0.008739530000000001</v>
      </c>
      <c r="DN89">
        <v>0</v>
      </c>
      <c r="DO89">
        <v>34.1889</v>
      </c>
      <c r="DP89">
        <v>999.9</v>
      </c>
      <c r="DQ89">
        <v>63.2</v>
      </c>
      <c r="DR89">
        <v>32</v>
      </c>
      <c r="DS89">
        <v>35.2644</v>
      </c>
      <c r="DT89">
        <v>63.4058</v>
      </c>
      <c r="DU89">
        <v>13.5697</v>
      </c>
      <c r="DV89">
        <v>2</v>
      </c>
      <c r="DW89">
        <v>0.5451780000000001</v>
      </c>
      <c r="DX89">
        <v>2.32009</v>
      </c>
      <c r="DY89">
        <v>20.3551</v>
      </c>
      <c r="DZ89">
        <v>5.22822</v>
      </c>
      <c r="EA89">
        <v>11.9441</v>
      </c>
      <c r="EB89">
        <v>4.97715</v>
      </c>
      <c r="EC89">
        <v>3.281</v>
      </c>
      <c r="ED89">
        <v>2808.7</v>
      </c>
      <c r="EE89">
        <v>9999</v>
      </c>
      <c r="EF89">
        <v>9999</v>
      </c>
      <c r="EG89">
        <v>124.7</v>
      </c>
      <c r="EH89">
        <v>4.97172</v>
      </c>
      <c r="EI89">
        <v>1.86171</v>
      </c>
      <c r="EJ89">
        <v>1.86722</v>
      </c>
      <c r="EK89">
        <v>1.85852</v>
      </c>
      <c r="EL89">
        <v>1.86279</v>
      </c>
      <c r="EM89">
        <v>1.8634</v>
      </c>
      <c r="EN89">
        <v>1.86417</v>
      </c>
      <c r="EO89">
        <v>1.8602</v>
      </c>
      <c r="EP89">
        <v>0</v>
      </c>
      <c r="EQ89">
        <v>0</v>
      </c>
      <c r="ER89">
        <v>0</v>
      </c>
      <c r="ES89">
        <v>0</v>
      </c>
      <c r="ET89" t="s">
        <v>336</v>
      </c>
      <c r="EU89" t="s">
        <v>337</v>
      </c>
      <c r="EV89" t="s">
        <v>338</v>
      </c>
      <c r="EW89" t="s">
        <v>338</v>
      </c>
      <c r="EX89" t="s">
        <v>338</v>
      </c>
      <c r="EY89" t="s">
        <v>338</v>
      </c>
      <c r="EZ89">
        <v>0</v>
      </c>
      <c r="FA89">
        <v>100</v>
      </c>
      <c r="FB89">
        <v>100</v>
      </c>
      <c r="FC89">
        <v>2.394</v>
      </c>
      <c r="FD89">
        <v>0.3625</v>
      </c>
      <c r="FE89">
        <v>2.200671206735193</v>
      </c>
      <c r="FF89">
        <v>0.0006784385813721132</v>
      </c>
      <c r="FG89">
        <v>-9.114967239483524E-07</v>
      </c>
      <c r="FH89">
        <v>3.422039933275619E-10</v>
      </c>
      <c r="FI89">
        <v>0.3624952380952458</v>
      </c>
      <c r="FJ89">
        <v>0</v>
      </c>
      <c r="FK89">
        <v>0</v>
      </c>
      <c r="FL89">
        <v>0</v>
      </c>
      <c r="FM89">
        <v>1</v>
      </c>
      <c r="FN89">
        <v>2092</v>
      </c>
      <c r="FO89">
        <v>0</v>
      </c>
      <c r="FP89">
        <v>27</v>
      </c>
      <c r="FQ89">
        <v>1</v>
      </c>
      <c r="FR89">
        <v>6.9</v>
      </c>
      <c r="FS89">
        <v>1.38794</v>
      </c>
      <c r="FT89">
        <v>2.41699</v>
      </c>
      <c r="FU89">
        <v>2.14966</v>
      </c>
      <c r="FV89">
        <v>2.71362</v>
      </c>
      <c r="FW89">
        <v>2.15088</v>
      </c>
      <c r="FX89">
        <v>2.43164</v>
      </c>
      <c r="FY89">
        <v>37.0509</v>
      </c>
      <c r="FZ89">
        <v>14.6049</v>
      </c>
      <c r="GA89">
        <v>19</v>
      </c>
      <c r="GB89">
        <v>621.313</v>
      </c>
      <c r="GC89">
        <v>676.365</v>
      </c>
      <c r="GD89">
        <v>30.0028</v>
      </c>
      <c r="GE89">
        <v>34.1123</v>
      </c>
      <c r="GF89">
        <v>30.0008</v>
      </c>
      <c r="GG89">
        <v>33.7754</v>
      </c>
      <c r="GH89">
        <v>33.7233</v>
      </c>
      <c r="GI89">
        <v>27.8217</v>
      </c>
      <c r="GJ89">
        <v>0</v>
      </c>
      <c r="GK89">
        <v>100</v>
      </c>
      <c r="GL89">
        <v>30</v>
      </c>
      <c r="GM89">
        <v>420</v>
      </c>
      <c r="GN89">
        <v>35.9338</v>
      </c>
      <c r="GO89">
        <v>99.6596</v>
      </c>
      <c r="GP89">
        <v>100.114</v>
      </c>
    </row>
    <row r="90" spans="1:198">
      <c r="A90">
        <v>72</v>
      </c>
      <c r="B90">
        <v>1656355205.5</v>
      </c>
      <c r="C90">
        <v>9453.400000095367</v>
      </c>
      <c r="D90" t="s">
        <v>562</v>
      </c>
      <c r="E90" t="s">
        <v>563</v>
      </c>
      <c r="F90">
        <v>15</v>
      </c>
      <c r="G90">
        <v>1656355197.5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2.4</v>
      </c>
      <c r="AO90">
        <v>0.5</v>
      </c>
      <c r="AP90" t="s">
        <v>334</v>
      </c>
      <c r="AQ90">
        <v>2</v>
      </c>
      <c r="AR90">
        <v>1656355197.5</v>
      </c>
      <c r="AS90">
        <v>414.651870967742</v>
      </c>
      <c r="AT90">
        <v>419.9984516129032</v>
      </c>
      <c r="AU90">
        <v>34.78332258064517</v>
      </c>
      <c r="AV90">
        <v>33.27041290322581</v>
      </c>
      <c r="AW90">
        <v>412.324870967742</v>
      </c>
      <c r="AX90">
        <v>34.42082903225806</v>
      </c>
      <c r="AY90">
        <v>599.9860000000001</v>
      </c>
      <c r="AZ90">
        <v>85.58585806451615</v>
      </c>
      <c r="BA90">
        <v>0.09991567741935484</v>
      </c>
      <c r="BB90">
        <v>33.96721935483871</v>
      </c>
      <c r="BC90">
        <v>33.92338387096773</v>
      </c>
      <c r="BD90">
        <v>999.9000000000003</v>
      </c>
      <c r="BE90">
        <v>0</v>
      </c>
      <c r="BF90">
        <v>0</v>
      </c>
      <c r="BG90">
        <v>10005.32419354839</v>
      </c>
      <c r="BH90">
        <v>186.471</v>
      </c>
      <c r="BI90">
        <v>1779.141290322581</v>
      </c>
      <c r="BJ90">
        <v>-5.280338709677418</v>
      </c>
      <c r="BK90">
        <v>429.6630645161291</v>
      </c>
      <c r="BL90">
        <v>434.4527741935484</v>
      </c>
      <c r="BM90">
        <v>1.512903870967742</v>
      </c>
      <c r="BN90">
        <v>419.9984516129032</v>
      </c>
      <c r="BO90">
        <v>33.27041290322581</v>
      </c>
      <c r="BP90">
        <v>2.97696</v>
      </c>
      <c r="BQ90">
        <v>2.847476774193548</v>
      </c>
      <c r="BR90">
        <v>23.8996</v>
      </c>
      <c r="BS90">
        <v>23.16193225806452</v>
      </c>
      <c r="BT90">
        <v>599.9961612903223</v>
      </c>
      <c r="BU90">
        <v>0.6430026451612905</v>
      </c>
      <c r="BV90">
        <v>0.3569973225806452</v>
      </c>
      <c r="BW90">
        <v>41.08333548387097</v>
      </c>
      <c r="BX90">
        <v>10021.08387096774</v>
      </c>
      <c r="BY90">
        <v>1656355222.5</v>
      </c>
      <c r="BZ90" t="s">
        <v>564</v>
      </c>
      <c r="CA90">
        <v>1656355222.5</v>
      </c>
      <c r="CB90">
        <v>1656354712</v>
      </c>
      <c r="CC90">
        <v>78</v>
      </c>
      <c r="CD90">
        <v>-0.067</v>
      </c>
      <c r="CE90">
        <v>0.054</v>
      </c>
      <c r="CF90">
        <v>2.327</v>
      </c>
      <c r="CG90">
        <v>0.362</v>
      </c>
      <c r="CH90">
        <v>420</v>
      </c>
      <c r="CI90">
        <v>32</v>
      </c>
      <c r="CJ90">
        <v>0.39</v>
      </c>
      <c r="CK90">
        <v>0.07000000000000001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3.22539</v>
      </c>
      <c r="CX90">
        <v>2.78119</v>
      </c>
      <c r="CY90">
        <v>0.0811549</v>
      </c>
      <c r="CZ90">
        <v>0.0834075</v>
      </c>
      <c r="DA90">
        <v>0.129763</v>
      </c>
      <c r="DB90">
        <v>0.128611</v>
      </c>
      <c r="DC90">
        <v>23007.7</v>
      </c>
      <c r="DD90">
        <v>22651.3</v>
      </c>
      <c r="DE90">
        <v>24098.6</v>
      </c>
      <c r="DF90">
        <v>22034.7</v>
      </c>
      <c r="DG90">
        <v>31011.5</v>
      </c>
      <c r="DH90">
        <v>24507.1</v>
      </c>
      <c r="DI90">
        <v>39407</v>
      </c>
      <c r="DJ90">
        <v>30517.4</v>
      </c>
      <c r="DK90">
        <v>2.10017</v>
      </c>
      <c r="DL90">
        <v>2.1379</v>
      </c>
      <c r="DM90">
        <v>-0.024315</v>
      </c>
      <c r="DN90">
        <v>0</v>
      </c>
      <c r="DO90">
        <v>34.3393</v>
      </c>
      <c r="DP90">
        <v>999.9</v>
      </c>
      <c r="DQ90">
        <v>63.2</v>
      </c>
      <c r="DR90">
        <v>32</v>
      </c>
      <c r="DS90">
        <v>35.2623</v>
      </c>
      <c r="DT90">
        <v>63.7158</v>
      </c>
      <c r="DU90">
        <v>13.6458</v>
      </c>
      <c r="DV90">
        <v>2</v>
      </c>
      <c r="DW90">
        <v>0.557945</v>
      </c>
      <c r="DX90">
        <v>2.49731</v>
      </c>
      <c r="DY90">
        <v>20.3547</v>
      </c>
      <c r="DZ90">
        <v>5.22433</v>
      </c>
      <c r="EA90">
        <v>11.9441</v>
      </c>
      <c r="EB90">
        <v>4.97475</v>
      </c>
      <c r="EC90">
        <v>3.28023</v>
      </c>
      <c r="ED90">
        <v>2810.6</v>
      </c>
      <c r="EE90">
        <v>9999</v>
      </c>
      <c r="EF90">
        <v>9999</v>
      </c>
      <c r="EG90">
        <v>124.7</v>
      </c>
      <c r="EH90">
        <v>4.97173</v>
      </c>
      <c r="EI90">
        <v>1.86172</v>
      </c>
      <c r="EJ90">
        <v>1.86722</v>
      </c>
      <c r="EK90">
        <v>1.85854</v>
      </c>
      <c r="EL90">
        <v>1.86279</v>
      </c>
      <c r="EM90">
        <v>1.8634</v>
      </c>
      <c r="EN90">
        <v>1.86417</v>
      </c>
      <c r="EO90">
        <v>1.8602</v>
      </c>
      <c r="EP90">
        <v>0</v>
      </c>
      <c r="EQ90">
        <v>0</v>
      </c>
      <c r="ER90">
        <v>0</v>
      </c>
      <c r="ES90">
        <v>0</v>
      </c>
      <c r="ET90" t="s">
        <v>336</v>
      </c>
      <c r="EU90" t="s">
        <v>337</v>
      </c>
      <c r="EV90" t="s">
        <v>338</v>
      </c>
      <c r="EW90" t="s">
        <v>338</v>
      </c>
      <c r="EX90" t="s">
        <v>338</v>
      </c>
      <c r="EY90" t="s">
        <v>338</v>
      </c>
      <c r="EZ90">
        <v>0</v>
      </c>
      <c r="FA90">
        <v>100</v>
      </c>
      <c r="FB90">
        <v>100</v>
      </c>
      <c r="FC90">
        <v>2.327</v>
      </c>
      <c r="FD90">
        <v>0.3625</v>
      </c>
      <c r="FE90">
        <v>2.244391070709184</v>
      </c>
      <c r="FF90">
        <v>0.0006784385813721132</v>
      </c>
      <c r="FG90">
        <v>-9.114967239483524E-07</v>
      </c>
      <c r="FH90">
        <v>3.422039933275619E-10</v>
      </c>
      <c r="FI90">
        <v>0.3624952380952458</v>
      </c>
      <c r="FJ90">
        <v>0</v>
      </c>
      <c r="FK90">
        <v>0</v>
      </c>
      <c r="FL90">
        <v>0</v>
      </c>
      <c r="FM90">
        <v>1</v>
      </c>
      <c r="FN90">
        <v>2092</v>
      </c>
      <c r="FO90">
        <v>0</v>
      </c>
      <c r="FP90">
        <v>27</v>
      </c>
      <c r="FQ90">
        <v>1</v>
      </c>
      <c r="FR90">
        <v>8.199999999999999</v>
      </c>
      <c r="FS90">
        <v>1.38916</v>
      </c>
      <c r="FT90">
        <v>2.41333</v>
      </c>
      <c r="FU90">
        <v>2.14966</v>
      </c>
      <c r="FV90">
        <v>2.71362</v>
      </c>
      <c r="FW90">
        <v>2.15088</v>
      </c>
      <c r="FX90">
        <v>2.40356</v>
      </c>
      <c r="FY90">
        <v>37.1702</v>
      </c>
      <c r="FZ90">
        <v>14.6049</v>
      </c>
      <c r="GA90">
        <v>19</v>
      </c>
      <c r="GB90">
        <v>620.804</v>
      </c>
      <c r="GC90">
        <v>675.953</v>
      </c>
      <c r="GD90">
        <v>30.0035</v>
      </c>
      <c r="GE90">
        <v>34.2696</v>
      </c>
      <c r="GF90">
        <v>30.001</v>
      </c>
      <c r="GG90">
        <v>33.9186</v>
      </c>
      <c r="GH90">
        <v>33.8644</v>
      </c>
      <c r="GI90">
        <v>27.8308</v>
      </c>
      <c r="GJ90">
        <v>0</v>
      </c>
      <c r="GK90">
        <v>100</v>
      </c>
      <c r="GL90">
        <v>30</v>
      </c>
      <c r="GM90">
        <v>420</v>
      </c>
      <c r="GN90">
        <v>35.9338</v>
      </c>
      <c r="GO90">
        <v>99.6397</v>
      </c>
      <c r="GP90">
        <v>100.097</v>
      </c>
    </row>
    <row r="91" spans="1:198">
      <c r="A91">
        <v>73</v>
      </c>
      <c r="B91">
        <v>1656355283.5</v>
      </c>
      <c r="C91">
        <v>9531.400000095367</v>
      </c>
      <c r="D91" t="s">
        <v>565</v>
      </c>
      <c r="E91" t="s">
        <v>566</v>
      </c>
      <c r="F91">
        <v>15</v>
      </c>
      <c r="G91">
        <v>1656355275.5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2.4</v>
      </c>
      <c r="AO91">
        <v>0.5</v>
      </c>
      <c r="AP91" t="s">
        <v>334</v>
      </c>
      <c r="AQ91">
        <v>2</v>
      </c>
      <c r="AR91">
        <v>1656355275.5</v>
      </c>
      <c r="AS91">
        <v>415.4666129032258</v>
      </c>
      <c r="AT91">
        <v>419.9768387096773</v>
      </c>
      <c r="AU91">
        <v>34.82829677419355</v>
      </c>
      <c r="AV91">
        <v>33.39146451612903</v>
      </c>
      <c r="AW91">
        <v>413.1166129032258</v>
      </c>
      <c r="AX91">
        <v>34.46579677419354</v>
      </c>
      <c r="AY91">
        <v>599.9849032258063</v>
      </c>
      <c r="AZ91">
        <v>85.58803870967743</v>
      </c>
      <c r="BA91">
        <v>0.09994510322580645</v>
      </c>
      <c r="BB91">
        <v>34.08496129032257</v>
      </c>
      <c r="BC91">
        <v>33.89908709677419</v>
      </c>
      <c r="BD91">
        <v>999.9000000000003</v>
      </c>
      <c r="BE91">
        <v>0</v>
      </c>
      <c r="BF91">
        <v>0</v>
      </c>
      <c r="BG91">
        <v>10000.93870967742</v>
      </c>
      <c r="BH91">
        <v>125.1473548387097</v>
      </c>
      <c r="BI91">
        <v>1775.84064516129</v>
      </c>
      <c r="BJ91">
        <v>-4.533725161290323</v>
      </c>
      <c r="BK91">
        <v>430.4345161290323</v>
      </c>
      <c r="BL91">
        <v>434.4849032258064</v>
      </c>
      <c r="BM91">
        <v>1.436833870967742</v>
      </c>
      <c r="BN91">
        <v>419.9768387096773</v>
      </c>
      <c r="BO91">
        <v>33.39146451612903</v>
      </c>
      <c r="BP91">
        <v>2.980885483870968</v>
      </c>
      <c r="BQ91">
        <v>2.857909677419355</v>
      </c>
      <c r="BR91">
        <v>23.92152903225807</v>
      </c>
      <c r="BS91">
        <v>23.22243548387096</v>
      </c>
      <c r="BT91">
        <v>399.9984193548388</v>
      </c>
      <c r="BU91">
        <v>0.6429957096774194</v>
      </c>
      <c r="BV91">
        <v>0.3570042903225807</v>
      </c>
      <c r="BW91">
        <v>42</v>
      </c>
      <c r="BX91">
        <v>6680.712903225805</v>
      </c>
      <c r="BY91">
        <v>1656355300</v>
      </c>
      <c r="BZ91" t="s">
        <v>567</v>
      </c>
      <c r="CA91">
        <v>1656355300</v>
      </c>
      <c r="CB91">
        <v>1656354712</v>
      </c>
      <c r="CC91">
        <v>79</v>
      </c>
      <c r="CD91">
        <v>0.023</v>
      </c>
      <c r="CE91">
        <v>0.054</v>
      </c>
      <c r="CF91">
        <v>2.35</v>
      </c>
      <c r="CG91">
        <v>0.362</v>
      </c>
      <c r="CH91">
        <v>420</v>
      </c>
      <c r="CI91">
        <v>32</v>
      </c>
      <c r="CJ91">
        <v>0.28</v>
      </c>
      <c r="CK91">
        <v>0.07000000000000001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3.22545</v>
      </c>
      <c r="CX91">
        <v>2.78147</v>
      </c>
      <c r="CY91">
        <v>0.0812552</v>
      </c>
      <c r="CZ91">
        <v>0.08337609999999999</v>
      </c>
      <c r="DA91">
        <v>0.129841</v>
      </c>
      <c r="DB91">
        <v>0.128882</v>
      </c>
      <c r="DC91">
        <v>22998.6</v>
      </c>
      <c r="DD91">
        <v>22645.7</v>
      </c>
      <c r="DE91">
        <v>24092.3</v>
      </c>
      <c r="DF91">
        <v>22029</v>
      </c>
      <c r="DG91">
        <v>31001.9</v>
      </c>
      <c r="DH91">
        <v>24493.5</v>
      </c>
      <c r="DI91">
        <v>39397.5</v>
      </c>
      <c r="DJ91">
        <v>30509.6</v>
      </c>
      <c r="DK91">
        <v>2.09823</v>
      </c>
      <c r="DL91">
        <v>2.13525</v>
      </c>
      <c r="DM91">
        <v>-0.0356846</v>
      </c>
      <c r="DN91">
        <v>0</v>
      </c>
      <c r="DO91">
        <v>34.4848</v>
      </c>
      <c r="DP91">
        <v>999.9</v>
      </c>
      <c r="DQ91">
        <v>63.2</v>
      </c>
      <c r="DR91">
        <v>32.1</v>
      </c>
      <c r="DS91">
        <v>35.4602</v>
      </c>
      <c r="DT91">
        <v>63.5058</v>
      </c>
      <c r="DU91">
        <v>13.5777</v>
      </c>
      <c r="DV91">
        <v>2</v>
      </c>
      <c r="DW91">
        <v>0.572518</v>
      </c>
      <c r="DX91">
        <v>2.60923</v>
      </c>
      <c r="DY91">
        <v>20.355</v>
      </c>
      <c r="DZ91">
        <v>5.22553</v>
      </c>
      <c r="EA91">
        <v>11.9442</v>
      </c>
      <c r="EB91">
        <v>4.9763</v>
      </c>
      <c r="EC91">
        <v>3.281</v>
      </c>
      <c r="ED91">
        <v>2812.8</v>
      </c>
      <c r="EE91">
        <v>9999</v>
      </c>
      <c r="EF91">
        <v>9999</v>
      </c>
      <c r="EG91">
        <v>124.8</v>
      </c>
      <c r="EH91">
        <v>4.97173</v>
      </c>
      <c r="EI91">
        <v>1.86172</v>
      </c>
      <c r="EJ91">
        <v>1.86722</v>
      </c>
      <c r="EK91">
        <v>1.85853</v>
      </c>
      <c r="EL91">
        <v>1.8628</v>
      </c>
      <c r="EM91">
        <v>1.8634</v>
      </c>
      <c r="EN91">
        <v>1.86417</v>
      </c>
      <c r="EO91">
        <v>1.8602</v>
      </c>
      <c r="EP91">
        <v>0</v>
      </c>
      <c r="EQ91">
        <v>0</v>
      </c>
      <c r="ER91">
        <v>0</v>
      </c>
      <c r="ES91">
        <v>0</v>
      </c>
      <c r="ET91" t="s">
        <v>336</v>
      </c>
      <c r="EU91" t="s">
        <v>337</v>
      </c>
      <c r="EV91" t="s">
        <v>338</v>
      </c>
      <c r="EW91" t="s">
        <v>338</v>
      </c>
      <c r="EX91" t="s">
        <v>338</v>
      </c>
      <c r="EY91" t="s">
        <v>338</v>
      </c>
      <c r="EZ91">
        <v>0</v>
      </c>
      <c r="FA91">
        <v>100</v>
      </c>
      <c r="FB91">
        <v>100</v>
      </c>
      <c r="FC91">
        <v>2.35</v>
      </c>
      <c r="FD91">
        <v>0.3624</v>
      </c>
      <c r="FE91">
        <v>2.177671144197203</v>
      </c>
      <c r="FF91">
        <v>0.0006784385813721132</v>
      </c>
      <c r="FG91">
        <v>-9.114967239483524E-07</v>
      </c>
      <c r="FH91">
        <v>3.422039933275619E-10</v>
      </c>
      <c r="FI91">
        <v>0.3624952380952458</v>
      </c>
      <c r="FJ91">
        <v>0</v>
      </c>
      <c r="FK91">
        <v>0</v>
      </c>
      <c r="FL91">
        <v>0</v>
      </c>
      <c r="FM91">
        <v>1</v>
      </c>
      <c r="FN91">
        <v>2092</v>
      </c>
      <c r="FO91">
        <v>0</v>
      </c>
      <c r="FP91">
        <v>27</v>
      </c>
      <c r="FQ91">
        <v>1</v>
      </c>
      <c r="FR91">
        <v>9.5</v>
      </c>
      <c r="FS91">
        <v>1.38916</v>
      </c>
      <c r="FT91">
        <v>2.41577</v>
      </c>
      <c r="FU91">
        <v>2.14966</v>
      </c>
      <c r="FV91">
        <v>2.71362</v>
      </c>
      <c r="FW91">
        <v>2.15088</v>
      </c>
      <c r="FX91">
        <v>2.42554</v>
      </c>
      <c r="FY91">
        <v>37.242</v>
      </c>
      <c r="FZ91">
        <v>14.5873</v>
      </c>
      <c r="GA91">
        <v>19</v>
      </c>
      <c r="GB91">
        <v>620.701</v>
      </c>
      <c r="GC91">
        <v>675.093</v>
      </c>
      <c r="GD91">
        <v>29.9995</v>
      </c>
      <c r="GE91">
        <v>34.4401</v>
      </c>
      <c r="GF91">
        <v>30.0006</v>
      </c>
      <c r="GG91">
        <v>34.062</v>
      </c>
      <c r="GH91">
        <v>34.0001</v>
      </c>
      <c r="GI91">
        <v>27.8377</v>
      </c>
      <c r="GJ91">
        <v>0</v>
      </c>
      <c r="GK91">
        <v>100</v>
      </c>
      <c r="GL91">
        <v>30</v>
      </c>
      <c r="GM91">
        <v>420</v>
      </c>
      <c r="GN91">
        <v>35.9338</v>
      </c>
      <c r="GO91">
        <v>99.61490000000001</v>
      </c>
      <c r="GP91">
        <v>100.071</v>
      </c>
    </row>
    <row r="92" spans="1:198">
      <c r="A92">
        <v>74</v>
      </c>
      <c r="B92">
        <v>1656355361</v>
      </c>
      <c r="C92">
        <v>9608.900000095367</v>
      </c>
      <c r="D92" t="s">
        <v>568</v>
      </c>
      <c r="E92" t="s">
        <v>569</v>
      </c>
      <c r="F92">
        <v>15</v>
      </c>
      <c r="G92">
        <v>1656355353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2.4</v>
      </c>
      <c r="AO92">
        <v>0.5</v>
      </c>
      <c r="AP92" t="s">
        <v>334</v>
      </c>
      <c r="AQ92">
        <v>2</v>
      </c>
      <c r="AR92">
        <v>1656355353</v>
      </c>
      <c r="AS92">
        <v>417.1121612903226</v>
      </c>
      <c r="AT92">
        <v>419.9858387096775</v>
      </c>
      <c r="AU92">
        <v>34.64914516129031</v>
      </c>
      <c r="AV92">
        <v>33.47812580645162</v>
      </c>
      <c r="AW92">
        <v>414.7861612903226</v>
      </c>
      <c r="AX92">
        <v>34.29814516129031</v>
      </c>
      <c r="AY92">
        <v>600.0029354838709</v>
      </c>
      <c r="AZ92">
        <v>85.58787419354839</v>
      </c>
      <c r="BA92">
        <v>0.09998330967741935</v>
      </c>
      <c r="BB92">
        <v>34.143</v>
      </c>
      <c r="BC92">
        <v>33.8650870967742</v>
      </c>
      <c r="BD92">
        <v>999.9000000000003</v>
      </c>
      <c r="BE92">
        <v>0</v>
      </c>
      <c r="BF92">
        <v>0</v>
      </c>
      <c r="BG92">
        <v>10001.4564516129</v>
      </c>
      <c r="BH92">
        <v>62.88156451612901</v>
      </c>
      <c r="BI92">
        <v>1772.456129032258</v>
      </c>
      <c r="BJ92">
        <v>-2.84959</v>
      </c>
      <c r="BK92">
        <v>432.1135806451613</v>
      </c>
      <c r="BL92">
        <v>434.5332580645161</v>
      </c>
      <c r="BM92">
        <v>1.182504516129032</v>
      </c>
      <c r="BN92">
        <v>419.9858387096775</v>
      </c>
      <c r="BO92">
        <v>33.47812580645162</v>
      </c>
      <c r="BP92">
        <v>2.966530967741935</v>
      </c>
      <c r="BQ92">
        <v>2.865321935483871</v>
      </c>
      <c r="BR92">
        <v>23.84123870967742</v>
      </c>
      <c r="BS92">
        <v>23.26531290322581</v>
      </c>
      <c r="BT92">
        <v>199.9997741935483</v>
      </c>
      <c r="BU92">
        <v>0.6429967741935485</v>
      </c>
      <c r="BV92">
        <v>0.3570032258064517</v>
      </c>
      <c r="BW92">
        <v>42</v>
      </c>
      <c r="BX92">
        <v>3340.369677419356</v>
      </c>
      <c r="BY92">
        <v>1656355390</v>
      </c>
      <c r="BZ92" t="s">
        <v>570</v>
      </c>
      <c r="CA92">
        <v>1656355390</v>
      </c>
      <c r="CB92">
        <v>1656355380</v>
      </c>
      <c r="CC92">
        <v>80</v>
      </c>
      <c r="CD92">
        <v>-0.025</v>
      </c>
      <c r="CE92">
        <v>-0.011</v>
      </c>
      <c r="CF92">
        <v>2.326</v>
      </c>
      <c r="CG92">
        <v>0.351</v>
      </c>
      <c r="CH92">
        <v>420</v>
      </c>
      <c r="CI92">
        <v>33</v>
      </c>
      <c r="CJ92">
        <v>0.34</v>
      </c>
      <c r="CK92">
        <v>0.07000000000000001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3.22521</v>
      </c>
      <c r="CX92">
        <v>2.78131</v>
      </c>
      <c r="CY92">
        <v>0.0814806</v>
      </c>
      <c r="CZ92">
        <v>0.0833648</v>
      </c>
      <c r="DA92">
        <v>0.129296</v>
      </c>
      <c r="DB92">
        <v>0.129075</v>
      </c>
      <c r="DC92">
        <v>22991.1</v>
      </c>
      <c r="DD92">
        <v>22644.9</v>
      </c>
      <c r="DE92">
        <v>24090.6</v>
      </c>
      <c r="DF92">
        <v>22028.2</v>
      </c>
      <c r="DG92">
        <v>31019.6</v>
      </c>
      <c r="DH92">
        <v>24487.2</v>
      </c>
      <c r="DI92">
        <v>39394.9</v>
      </c>
      <c r="DJ92">
        <v>30508.3</v>
      </c>
      <c r="DK92">
        <v>2.09655</v>
      </c>
      <c r="DL92">
        <v>2.13438</v>
      </c>
      <c r="DM92">
        <v>-0.0415295</v>
      </c>
      <c r="DN92">
        <v>0</v>
      </c>
      <c r="DO92">
        <v>34.5575</v>
      </c>
      <c r="DP92">
        <v>999.9</v>
      </c>
      <c r="DQ92">
        <v>63.2</v>
      </c>
      <c r="DR92">
        <v>32.2</v>
      </c>
      <c r="DS92">
        <v>35.6629</v>
      </c>
      <c r="DT92">
        <v>63.7758</v>
      </c>
      <c r="DU92">
        <v>13.6258</v>
      </c>
      <c r="DV92">
        <v>2</v>
      </c>
      <c r="DW92">
        <v>0.57736</v>
      </c>
      <c r="DX92">
        <v>2.63711</v>
      </c>
      <c r="DY92">
        <v>20.3568</v>
      </c>
      <c r="DZ92">
        <v>5.22852</v>
      </c>
      <c r="EA92">
        <v>11.9441</v>
      </c>
      <c r="EB92">
        <v>4.97575</v>
      </c>
      <c r="EC92">
        <v>3.281</v>
      </c>
      <c r="ED92">
        <v>2814.7</v>
      </c>
      <c r="EE92">
        <v>9999</v>
      </c>
      <c r="EF92">
        <v>9999</v>
      </c>
      <c r="EG92">
        <v>124.8</v>
      </c>
      <c r="EH92">
        <v>4.97172</v>
      </c>
      <c r="EI92">
        <v>1.86172</v>
      </c>
      <c r="EJ92">
        <v>1.86722</v>
      </c>
      <c r="EK92">
        <v>1.85854</v>
      </c>
      <c r="EL92">
        <v>1.86279</v>
      </c>
      <c r="EM92">
        <v>1.8634</v>
      </c>
      <c r="EN92">
        <v>1.86417</v>
      </c>
      <c r="EO92">
        <v>1.86023</v>
      </c>
      <c r="EP92">
        <v>0</v>
      </c>
      <c r="EQ92">
        <v>0</v>
      </c>
      <c r="ER92">
        <v>0</v>
      </c>
      <c r="ES92">
        <v>0</v>
      </c>
      <c r="ET92" t="s">
        <v>336</v>
      </c>
      <c r="EU92" t="s">
        <v>337</v>
      </c>
      <c r="EV92" t="s">
        <v>338</v>
      </c>
      <c r="EW92" t="s">
        <v>338</v>
      </c>
      <c r="EX92" t="s">
        <v>338</v>
      </c>
      <c r="EY92" t="s">
        <v>338</v>
      </c>
      <c r="EZ92">
        <v>0</v>
      </c>
      <c r="FA92">
        <v>100</v>
      </c>
      <c r="FB92">
        <v>100</v>
      </c>
      <c r="FC92">
        <v>2.326</v>
      </c>
      <c r="FD92">
        <v>0.351</v>
      </c>
      <c r="FE92">
        <v>2.201096794481318</v>
      </c>
      <c r="FF92">
        <v>0.0006784385813721132</v>
      </c>
      <c r="FG92">
        <v>-9.114967239483524E-07</v>
      </c>
      <c r="FH92">
        <v>3.422039933275619E-10</v>
      </c>
      <c r="FI92">
        <v>0.3624952380952458</v>
      </c>
      <c r="FJ92">
        <v>0</v>
      </c>
      <c r="FK92">
        <v>0</v>
      </c>
      <c r="FL92">
        <v>0</v>
      </c>
      <c r="FM92">
        <v>1</v>
      </c>
      <c r="FN92">
        <v>2092</v>
      </c>
      <c r="FO92">
        <v>0</v>
      </c>
      <c r="FP92">
        <v>27</v>
      </c>
      <c r="FQ92">
        <v>1</v>
      </c>
      <c r="FR92">
        <v>10.8</v>
      </c>
      <c r="FS92">
        <v>1.38916</v>
      </c>
      <c r="FT92">
        <v>2.41455</v>
      </c>
      <c r="FU92">
        <v>2.14966</v>
      </c>
      <c r="FV92">
        <v>2.71362</v>
      </c>
      <c r="FW92">
        <v>2.15088</v>
      </c>
      <c r="FX92">
        <v>2.38403</v>
      </c>
      <c r="FY92">
        <v>37.3138</v>
      </c>
      <c r="FZ92">
        <v>14.5698</v>
      </c>
      <c r="GA92">
        <v>19</v>
      </c>
      <c r="GB92">
        <v>620.274</v>
      </c>
      <c r="GC92">
        <v>675.231</v>
      </c>
      <c r="GD92">
        <v>30.0005</v>
      </c>
      <c r="GE92">
        <v>34.5313</v>
      </c>
      <c r="GF92">
        <v>30.0003</v>
      </c>
      <c r="GG92">
        <v>34.151</v>
      </c>
      <c r="GH92">
        <v>34.0825</v>
      </c>
      <c r="GI92">
        <v>27.8418</v>
      </c>
      <c r="GJ92">
        <v>0</v>
      </c>
      <c r="GK92">
        <v>100</v>
      </c>
      <c r="GL92">
        <v>30</v>
      </c>
      <c r="GM92">
        <v>420</v>
      </c>
      <c r="GN92">
        <v>35.9338</v>
      </c>
      <c r="GO92">
        <v>99.6083</v>
      </c>
      <c r="GP92">
        <v>100.067</v>
      </c>
    </row>
    <row r="93" spans="1:198">
      <c r="A93">
        <v>75</v>
      </c>
      <c r="B93">
        <v>1656355451</v>
      </c>
      <c r="C93">
        <v>9698.900000095367</v>
      </c>
      <c r="D93" t="s">
        <v>571</v>
      </c>
      <c r="E93" t="s">
        <v>572</v>
      </c>
      <c r="F93">
        <v>15</v>
      </c>
      <c r="G93">
        <v>1656355443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2.4</v>
      </c>
      <c r="AO93">
        <v>0.5</v>
      </c>
      <c r="AP93" t="s">
        <v>334</v>
      </c>
      <c r="AQ93">
        <v>2</v>
      </c>
      <c r="AR93">
        <v>1656355443</v>
      </c>
      <c r="AS93">
        <v>418.6724838709677</v>
      </c>
      <c r="AT93">
        <v>420.0086451612904</v>
      </c>
      <c r="AU93">
        <v>34.32263225806452</v>
      </c>
      <c r="AV93">
        <v>33.55600967741936</v>
      </c>
      <c r="AW93">
        <v>416.2794838709677</v>
      </c>
      <c r="AX93">
        <v>33.97163225806452</v>
      </c>
      <c r="AY93">
        <v>600.0022580645161</v>
      </c>
      <c r="AZ93">
        <v>85.58554516129033</v>
      </c>
      <c r="BA93">
        <v>0.1000228580645161</v>
      </c>
      <c r="BB93">
        <v>34.1886870967742</v>
      </c>
      <c r="BC93">
        <v>33.97662903225806</v>
      </c>
      <c r="BD93">
        <v>999.9000000000003</v>
      </c>
      <c r="BE93">
        <v>0</v>
      </c>
      <c r="BF93">
        <v>0</v>
      </c>
      <c r="BG93">
        <v>9996.487096774194</v>
      </c>
      <c r="BH93">
        <v>31.2579935483871</v>
      </c>
      <c r="BI93">
        <v>1769.861935483871</v>
      </c>
      <c r="BJ93">
        <v>-1.403617096774193</v>
      </c>
      <c r="BK93">
        <v>433.4834516129033</v>
      </c>
      <c r="BL93">
        <v>434.5917419354839</v>
      </c>
      <c r="BM93">
        <v>0.7669959999999998</v>
      </c>
      <c r="BN93">
        <v>420.0086451612904</v>
      </c>
      <c r="BO93">
        <v>33.55600967741936</v>
      </c>
      <c r="BP93">
        <v>2.937552580645161</v>
      </c>
      <c r="BQ93">
        <v>2.871909677419355</v>
      </c>
      <c r="BR93">
        <v>23.67811612903226</v>
      </c>
      <c r="BS93">
        <v>23.30333870967742</v>
      </c>
      <c r="BT93">
        <v>99.99851935483871</v>
      </c>
      <c r="BU93">
        <v>0.6429862903225805</v>
      </c>
      <c r="BV93">
        <v>0.3570136451612902</v>
      </c>
      <c r="BW93">
        <v>42</v>
      </c>
      <c r="BX93">
        <v>1670.150322580645</v>
      </c>
      <c r="BY93">
        <v>1656355472.5</v>
      </c>
      <c r="BZ93" t="s">
        <v>573</v>
      </c>
      <c r="CA93">
        <v>1656355472.5</v>
      </c>
      <c r="CB93">
        <v>1656355468</v>
      </c>
      <c r="CC93">
        <v>81</v>
      </c>
      <c r="CD93">
        <v>0.067</v>
      </c>
      <c r="CE93">
        <v>-0</v>
      </c>
      <c r="CF93">
        <v>2.393</v>
      </c>
      <c r="CG93">
        <v>0.351</v>
      </c>
      <c r="CH93">
        <v>420</v>
      </c>
      <c r="CI93">
        <v>34</v>
      </c>
      <c r="CJ93">
        <v>0.71</v>
      </c>
      <c r="CK93">
        <v>0.13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3.22521</v>
      </c>
      <c r="CX93">
        <v>2.78129</v>
      </c>
      <c r="CY93">
        <v>0.08168549999999999</v>
      </c>
      <c r="CZ93">
        <v>0.083346</v>
      </c>
      <c r="DA93">
        <v>0.128441</v>
      </c>
      <c r="DB93">
        <v>0.129244</v>
      </c>
      <c r="DC93">
        <v>22986.6</v>
      </c>
      <c r="DD93">
        <v>22645.1</v>
      </c>
      <c r="DE93">
        <v>24091.5</v>
      </c>
      <c r="DF93">
        <v>22028.1</v>
      </c>
      <c r="DG93">
        <v>31051.4</v>
      </c>
      <c r="DH93">
        <v>24482.6</v>
      </c>
      <c r="DI93">
        <v>39396.4</v>
      </c>
      <c r="DJ93">
        <v>30508.5</v>
      </c>
      <c r="DK93">
        <v>2.09553</v>
      </c>
      <c r="DL93">
        <v>2.13398</v>
      </c>
      <c r="DM93">
        <v>-0.0371113</v>
      </c>
      <c r="DN93">
        <v>0</v>
      </c>
      <c r="DO93">
        <v>34.5965</v>
      </c>
      <c r="DP93">
        <v>999.9</v>
      </c>
      <c r="DQ93">
        <v>63.1</v>
      </c>
      <c r="DR93">
        <v>32.2</v>
      </c>
      <c r="DS93">
        <v>35.6048</v>
      </c>
      <c r="DT93">
        <v>63.5958</v>
      </c>
      <c r="DU93">
        <v>13.5657</v>
      </c>
      <c r="DV93">
        <v>2</v>
      </c>
      <c r="DW93">
        <v>0.578709</v>
      </c>
      <c r="DX93">
        <v>2.61576</v>
      </c>
      <c r="DY93">
        <v>20.358</v>
      </c>
      <c r="DZ93">
        <v>5.22852</v>
      </c>
      <c r="EA93">
        <v>11.9441</v>
      </c>
      <c r="EB93">
        <v>4.9769</v>
      </c>
      <c r="EC93">
        <v>3.281</v>
      </c>
      <c r="ED93">
        <v>2817.2</v>
      </c>
      <c r="EE93">
        <v>9999</v>
      </c>
      <c r="EF93">
        <v>9999</v>
      </c>
      <c r="EG93">
        <v>124.8</v>
      </c>
      <c r="EH93">
        <v>4.97174</v>
      </c>
      <c r="EI93">
        <v>1.86172</v>
      </c>
      <c r="EJ93">
        <v>1.86722</v>
      </c>
      <c r="EK93">
        <v>1.85852</v>
      </c>
      <c r="EL93">
        <v>1.86279</v>
      </c>
      <c r="EM93">
        <v>1.8634</v>
      </c>
      <c r="EN93">
        <v>1.86417</v>
      </c>
      <c r="EO93">
        <v>1.86021</v>
      </c>
      <c r="EP93">
        <v>0</v>
      </c>
      <c r="EQ93">
        <v>0</v>
      </c>
      <c r="ER93">
        <v>0</v>
      </c>
      <c r="ES93">
        <v>0</v>
      </c>
      <c r="ET93" t="s">
        <v>336</v>
      </c>
      <c r="EU93" t="s">
        <v>337</v>
      </c>
      <c r="EV93" t="s">
        <v>338</v>
      </c>
      <c r="EW93" t="s">
        <v>338</v>
      </c>
      <c r="EX93" t="s">
        <v>338</v>
      </c>
      <c r="EY93" t="s">
        <v>338</v>
      </c>
      <c r="EZ93">
        <v>0</v>
      </c>
      <c r="FA93">
        <v>100</v>
      </c>
      <c r="FB93">
        <v>100</v>
      </c>
      <c r="FC93">
        <v>2.393</v>
      </c>
      <c r="FD93">
        <v>0.351</v>
      </c>
      <c r="FE93">
        <v>2.176322284375634</v>
      </c>
      <c r="FF93">
        <v>0.0006784385813721132</v>
      </c>
      <c r="FG93">
        <v>-9.114967239483524E-07</v>
      </c>
      <c r="FH93">
        <v>3.422039933275619E-10</v>
      </c>
      <c r="FI93">
        <v>0.3513599999999855</v>
      </c>
      <c r="FJ93">
        <v>0</v>
      </c>
      <c r="FK93">
        <v>0</v>
      </c>
      <c r="FL93">
        <v>0</v>
      </c>
      <c r="FM93">
        <v>1</v>
      </c>
      <c r="FN93">
        <v>2092</v>
      </c>
      <c r="FO93">
        <v>0</v>
      </c>
      <c r="FP93">
        <v>27</v>
      </c>
      <c r="FQ93">
        <v>1</v>
      </c>
      <c r="FR93">
        <v>1.2</v>
      </c>
      <c r="FS93">
        <v>1.39038</v>
      </c>
      <c r="FT93">
        <v>2.41699</v>
      </c>
      <c r="FU93">
        <v>2.14966</v>
      </c>
      <c r="FV93">
        <v>2.71362</v>
      </c>
      <c r="FW93">
        <v>2.15088</v>
      </c>
      <c r="FX93">
        <v>2.40356</v>
      </c>
      <c r="FY93">
        <v>37.3618</v>
      </c>
      <c r="FZ93">
        <v>14.5611</v>
      </c>
      <c r="GA93">
        <v>19</v>
      </c>
      <c r="GB93">
        <v>620.061</v>
      </c>
      <c r="GC93">
        <v>675.523</v>
      </c>
      <c r="GD93">
        <v>29.9984</v>
      </c>
      <c r="GE93">
        <v>34.5812</v>
      </c>
      <c r="GF93">
        <v>29.9999</v>
      </c>
      <c r="GG93">
        <v>34.2104</v>
      </c>
      <c r="GH93">
        <v>34.1407</v>
      </c>
      <c r="GI93">
        <v>27.8497</v>
      </c>
      <c r="GJ93">
        <v>0</v>
      </c>
      <c r="GK93">
        <v>100</v>
      </c>
      <c r="GL93">
        <v>30</v>
      </c>
      <c r="GM93">
        <v>420</v>
      </c>
      <c r="GN93">
        <v>35.9338</v>
      </c>
      <c r="GO93">
        <v>99.6121</v>
      </c>
      <c r="GP93">
        <v>100.067</v>
      </c>
    </row>
    <row r="94" spans="1:198">
      <c r="A94">
        <v>76</v>
      </c>
      <c r="B94">
        <v>1656355533.5</v>
      </c>
      <c r="C94">
        <v>9781.400000095367</v>
      </c>
      <c r="D94" t="s">
        <v>574</v>
      </c>
      <c r="E94" t="s">
        <v>575</v>
      </c>
      <c r="F94">
        <v>15</v>
      </c>
      <c r="G94">
        <v>1656355525.5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2.4</v>
      </c>
      <c r="AO94">
        <v>0.5</v>
      </c>
      <c r="AP94" t="s">
        <v>334</v>
      </c>
      <c r="AQ94">
        <v>2</v>
      </c>
      <c r="AR94">
        <v>1656355525.5</v>
      </c>
      <c r="AS94">
        <v>419.6136451612903</v>
      </c>
      <c r="AT94">
        <v>419.9874838709679</v>
      </c>
      <c r="AU94">
        <v>33.95239677419355</v>
      </c>
      <c r="AV94">
        <v>33.56881290322581</v>
      </c>
      <c r="AW94">
        <v>417.2716451612903</v>
      </c>
      <c r="AX94">
        <v>33.60039677419355</v>
      </c>
      <c r="AY94">
        <v>599.9995161290321</v>
      </c>
      <c r="AZ94">
        <v>85.58425483870964</v>
      </c>
      <c r="BA94">
        <v>0.09995226774193547</v>
      </c>
      <c r="BB94">
        <v>34.1678935483871</v>
      </c>
      <c r="BC94">
        <v>34.10560322580645</v>
      </c>
      <c r="BD94">
        <v>999.9000000000003</v>
      </c>
      <c r="BE94">
        <v>0</v>
      </c>
      <c r="BF94">
        <v>0</v>
      </c>
      <c r="BG94">
        <v>10003.82258064516</v>
      </c>
      <c r="BH94">
        <v>15.3362935483871</v>
      </c>
      <c r="BI94">
        <v>1765.819032258064</v>
      </c>
      <c r="BJ94">
        <v>-0.3231733548387096</v>
      </c>
      <c r="BK94">
        <v>434.4132258064515</v>
      </c>
      <c r="BL94">
        <v>434.5755806451613</v>
      </c>
      <c r="BM94">
        <v>0.3827598387096774</v>
      </c>
      <c r="BN94">
        <v>419.9874838709679</v>
      </c>
      <c r="BO94">
        <v>33.56881290322581</v>
      </c>
      <c r="BP94">
        <v>2.905719354838709</v>
      </c>
      <c r="BQ94">
        <v>2.872961935483871</v>
      </c>
      <c r="BR94">
        <v>23.49728709677419</v>
      </c>
      <c r="BS94">
        <v>23.3094064516129</v>
      </c>
      <c r="BT94">
        <v>50.00005483870969</v>
      </c>
      <c r="BU94">
        <v>0.6429456129032259</v>
      </c>
      <c r="BV94">
        <v>0.3570543870967742</v>
      </c>
      <c r="BW94">
        <v>42</v>
      </c>
      <c r="BX94">
        <v>835.0712903225806</v>
      </c>
      <c r="BY94">
        <v>1656355549.5</v>
      </c>
      <c r="BZ94" t="s">
        <v>576</v>
      </c>
      <c r="CA94">
        <v>1656355549</v>
      </c>
      <c r="CB94">
        <v>1656355549.5</v>
      </c>
      <c r="CC94">
        <v>82</v>
      </c>
      <c r="CD94">
        <v>-0.051</v>
      </c>
      <c r="CE94">
        <v>0.001</v>
      </c>
      <c r="CF94">
        <v>2.342</v>
      </c>
      <c r="CG94">
        <v>0.352</v>
      </c>
      <c r="CH94">
        <v>420</v>
      </c>
      <c r="CI94">
        <v>34</v>
      </c>
      <c r="CJ94">
        <v>0.59</v>
      </c>
      <c r="CK94">
        <v>0.13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3.22521</v>
      </c>
      <c r="CX94">
        <v>2.78127</v>
      </c>
      <c r="CY94">
        <v>0.0818391</v>
      </c>
      <c r="CZ94">
        <v>0.0833512</v>
      </c>
      <c r="DA94">
        <v>0.127492</v>
      </c>
      <c r="DB94">
        <v>0.129285</v>
      </c>
      <c r="DC94">
        <v>22987.2</v>
      </c>
      <c r="DD94">
        <v>22648.6</v>
      </c>
      <c r="DE94">
        <v>24096</v>
      </c>
      <c r="DF94">
        <v>22031.4</v>
      </c>
      <c r="DG94">
        <v>31090.7</v>
      </c>
      <c r="DH94">
        <v>24484.9</v>
      </c>
      <c r="DI94">
        <v>39403.6</v>
      </c>
      <c r="DJ94">
        <v>30512.8</v>
      </c>
      <c r="DK94">
        <v>2.09555</v>
      </c>
      <c r="DL94">
        <v>2.13505</v>
      </c>
      <c r="DM94">
        <v>-0.0262037</v>
      </c>
      <c r="DN94">
        <v>0</v>
      </c>
      <c r="DO94">
        <v>34.5443</v>
      </c>
      <c r="DP94">
        <v>999.9</v>
      </c>
      <c r="DQ94">
        <v>63</v>
      </c>
      <c r="DR94">
        <v>32.3</v>
      </c>
      <c r="DS94">
        <v>35.7512</v>
      </c>
      <c r="DT94">
        <v>63.6158</v>
      </c>
      <c r="DU94">
        <v>13.5978</v>
      </c>
      <c r="DV94">
        <v>2</v>
      </c>
      <c r="DW94">
        <v>0.570724</v>
      </c>
      <c r="DX94">
        <v>2.49558</v>
      </c>
      <c r="DY94">
        <v>20.3611</v>
      </c>
      <c r="DZ94">
        <v>5.22837</v>
      </c>
      <c r="EA94">
        <v>11.9441</v>
      </c>
      <c r="EB94">
        <v>4.9757</v>
      </c>
      <c r="EC94">
        <v>3.281</v>
      </c>
      <c r="ED94">
        <v>2819.3</v>
      </c>
      <c r="EE94">
        <v>9999</v>
      </c>
      <c r="EF94">
        <v>9999</v>
      </c>
      <c r="EG94">
        <v>124.8</v>
      </c>
      <c r="EH94">
        <v>4.97174</v>
      </c>
      <c r="EI94">
        <v>1.86172</v>
      </c>
      <c r="EJ94">
        <v>1.86722</v>
      </c>
      <c r="EK94">
        <v>1.85852</v>
      </c>
      <c r="EL94">
        <v>1.86279</v>
      </c>
      <c r="EM94">
        <v>1.8634</v>
      </c>
      <c r="EN94">
        <v>1.86417</v>
      </c>
      <c r="EO94">
        <v>1.86021</v>
      </c>
      <c r="EP94">
        <v>0</v>
      </c>
      <c r="EQ94">
        <v>0</v>
      </c>
      <c r="ER94">
        <v>0</v>
      </c>
      <c r="ES94">
        <v>0</v>
      </c>
      <c r="ET94" t="s">
        <v>336</v>
      </c>
      <c r="EU94" t="s">
        <v>337</v>
      </c>
      <c r="EV94" t="s">
        <v>338</v>
      </c>
      <c r="EW94" t="s">
        <v>338</v>
      </c>
      <c r="EX94" t="s">
        <v>338</v>
      </c>
      <c r="EY94" t="s">
        <v>338</v>
      </c>
      <c r="EZ94">
        <v>0</v>
      </c>
      <c r="FA94">
        <v>100</v>
      </c>
      <c r="FB94">
        <v>100</v>
      </c>
      <c r="FC94">
        <v>2.342</v>
      </c>
      <c r="FD94">
        <v>0.352</v>
      </c>
      <c r="FE94">
        <v>2.243244309581504</v>
      </c>
      <c r="FF94">
        <v>0.0006784385813721132</v>
      </c>
      <c r="FG94">
        <v>-9.114967239483524E-07</v>
      </c>
      <c r="FH94">
        <v>3.422039933275619E-10</v>
      </c>
      <c r="FI94">
        <v>0.3511799999999852</v>
      </c>
      <c r="FJ94">
        <v>0</v>
      </c>
      <c r="FK94">
        <v>0</v>
      </c>
      <c r="FL94">
        <v>0</v>
      </c>
      <c r="FM94">
        <v>1</v>
      </c>
      <c r="FN94">
        <v>2092</v>
      </c>
      <c r="FO94">
        <v>0</v>
      </c>
      <c r="FP94">
        <v>27</v>
      </c>
      <c r="FQ94">
        <v>1</v>
      </c>
      <c r="FR94">
        <v>1.1</v>
      </c>
      <c r="FS94">
        <v>1.39038</v>
      </c>
      <c r="FT94">
        <v>2.41455</v>
      </c>
      <c r="FU94">
        <v>2.14966</v>
      </c>
      <c r="FV94">
        <v>2.71362</v>
      </c>
      <c r="FW94">
        <v>2.15088</v>
      </c>
      <c r="FX94">
        <v>2.40845</v>
      </c>
      <c r="FY94">
        <v>37.3618</v>
      </c>
      <c r="FZ94">
        <v>14.5523</v>
      </c>
      <c r="GA94">
        <v>19</v>
      </c>
      <c r="GB94">
        <v>619.848</v>
      </c>
      <c r="GC94">
        <v>676.169</v>
      </c>
      <c r="GD94">
        <v>29.9984</v>
      </c>
      <c r="GE94">
        <v>34.5337</v>
      </c>
      <c r="GF94">
        <v>29.9994</v>
      </c>
      <c r="GG94">
        <v>34.1865</v>
      </c>
      <c r="GH94">
        <v>34.1117</v>
      </c>
      <c r="GI94">
        <v>27.8544</v>
      </c>
      <c r="GJ94">
        <v>0</v>
      </c>
      <c r="GK94">
        <v>100</v>
      </c>
      <c r="GL94">
        <v>30</v>
      </c>
      <c r="GM94">
        <v>420</v>
      </c>
      <c r="GN94">
        <v>35.9338</v>
      </c>
      <c r="GO94">
        <v>99.63039999999999</v>
      </c>
      <c r="GP94">
        <v>100.082</v>
      </c>
    </row>
    <row r="95" spans="1:198">
      <c r="A95">
        <v>77</v>
      </c>
      <c r="B95">
        <v>1656355610.5</v>
      </c>
      <c r="C95">
        <v>9858.400000095367</v>
      </c>
      <c r="D95" t="s">
        <v>577</v>
      </c>
      <c r="E95" t="s">
        <v>578</v>
      </c>
      <c r="F95">
        <v>15</v>
      </c>
      <c r="G95">
        <v>1656355602.5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2.4</v>
      </c>
      <c r="AO95">
        <v>0.5</v>
      </c>
      <c r="AP95" t="s">
        <v>334</v>
      </c>
      <c r="AQ95">
        <v>2</v>
      </c>
      <c r="AR95">
        <v>1656355602.5</v>
      </c>
      <c r="AS95">
        <v>420.7057419354838</v>
      </c>
      <c r="AT95">
        <v>419.9962580645162</v>
      </c>
      <c r="AU95">
        <v>33.76732580645161</v>
      </c>
      <c r="AV95">
        <v>33.59504516129032</v>
      </c>
      <c r="AW95">
        <v>418.3757419354839</v>
      </c>
      <c r="AX95">
        <v>33.40932580645161</v>
      </c>
      <c r="AY95">
        <v>599.9952258064517</v>
      </c>
      <c r="AZ95">
        <v>85.58308387096774</v>
      </c>
      <c r="BA95">
        <v>0.09996642580645163</v>
      </c>
      <c r="BB95">
        <v>34.17701935483871</v>
      </c>
      <c r="BC95">
        <v>34.17825161290323</v>
      </c>
      <c r="BD95">
        <v>999.9000000000003</v>
      </c>
      <c r="BE95">
        <v>0</v>
      </c>
      <c r="BF95">
        <v>0</v>
      </c>
      <c r="BG95">
        <v>10002.85483870968</v>
      </c>
      <c r="BH95">
        <v>-0.4737468387096774</v>
      </c>
      <c r="BI95">
        <v>1762.307419354839</v>
      </c>
      <c r="BJ95">
        <v>0.721289806451613</v>
      </c>
      <c r="BK95">
        <v>435.4179999999999</v>
      </c>
      <c r="BL95">
        <v>434.5965161290321</v>
      </c>
      <c r="BM95">
        <v>0.1666293548387097</v>
      </c>
      <c r="BN95">
        <v>419.9962580645162</v>
      </c>
      <c r="BO95">
        <v>33.59504516129032</v>
      </c>
      <c r="BP95">
        <v>2.889428709677419</v>
      </c>
      <c r="BQ95">
        <v>2.875169032258063</v>
      </c>
      <c r="BR95">
        <v>23.40408064516129</v>
      </c>
      <c r="BS95">
        <v>23.32211935483871</v>
      </c>
      <c r="BT95">
        <v>0</v>
      </c>
      <c r="BU95">
        <v>0</v>
      </c>
      <c r="BV95">
        <v>0</v>
      </c>
      <c r="BW95">
        <v>42</v>
      </c>
      <c r="BX95">
        <v>13.07660322580645</v>
      </c>
      <c r="BY95">
        <v>1656355629.5</v>
      </c>
      <c r="BZ95" t="s">
        <v>579</v>
      </c>
      <c r="CA95">
        <v>1656355626.5</v>
      </c>
      <c r="CB95">
        <v>1656355629.5</v>
      </c>
      <c r="CC95">
        <v>83</v>
      </c>
      <c r="CD95">
        <v>-0.011</v>
      </c>
      <c r="CE95">
        <v>0.005</v>
      </c>
      <c r="CF95">
        <v>2.33</v>
      </c>
      <c r="CG95">
        <v>0.358</v>
      </c>
      <c r="CH95">
        <v>420</v>
      </c>
      <c r="CI95">
        <v>34</v>
      </c>
      <c r="CJ95">
        <v>0.46</v>
      </c>
      <c r="CK95">
        <v>0.23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3.2254</v>
      </c>
      <c r="CX95">
        <v>2.78129</v>
      </c>
      <c r="CY95">
        <v>0.08200639999999999</v>
      </c>
      <c r="CZ95">
        <v>0.0833599</v>
      </c>
      <c r="DA95">
        <v>0.127102</v>
      </c>
      <c r="DB95">
        <v>0.129375</v>
      </c>
      <c r="DC95">
        <v>22987</v>
      </c>
      <c r="DD95">
        <v>22651.1</v>
      </c>
      <c r="DE95">
        <v>24099.9</v>
      </c>
      <c r="DF95">
        <v>22033.8</v>
      </c>
      <c r="DG95">
        <v>31109.5</v>
      </c>
      <c r="DH95">
        <v>24485.2</v>
      </c>
      <c r="DI95">
        <v>39410.1</v>
      </c>
      <c r="DJ95">
        <v>30516.5</v>
      </c>
      <c r="DK95">
        <v>2.09637</v>
      </c>
      <c r="DL95">
        <v>2.13608</v>
      </c>
      <c r="DM95">
        <v>-0.0200048</v>
      </c>
      <c r="DN95">
        <v>0</v>
      </c>
      <c r="DO95">
        <v>34.5052</v>
      </c>
      <c r="DP95">
        <v>999.9</v>
      </c>
      <c r="DQ95">
        <v>62.8</v>
      </c>
      <c r="DR95">
        <v>32.3</v>
      </c>
      <c r="DS95">
        <v>35.6391</v>
      </c>
      <c r="DT95">
        <v>63.5058</v>
      </c>
      <c r="DU95">
        <v>13.5938</v>
      </c>
      <c r="DV95">
        <v>2</v>
      </c>
      <c r="DW95">
        <v>0.563902</v>
      </c>
      <c r="DX95">
        <v>2.54647</v>
      </c>
      <c r="DY95">
        <v>20.3619</v>
      </c>
      <c r="DZ95">
        <v>5.22882</v>
      </c>
      <c r="EA95">
        <v>11.9442</v>
      </c>
      <c r="EB95">
        <v>4.97605</v>
      </c>
      <c r="EC95">
        <v>3.281</v>
      </c>
      <c r="ED95">
        <v>2821.3</v>
      </c>
      <c r="EE95">
        <v>9999</v>
      </c>
      <c r="EF95">
        <v>9999</v>
      </c>
      <c r="EG95">
        <v>124.8</v>
      </c>
      <c r="EH95">
        <v>4.97174</v>
      </c>
      <c r="EI95">
        <v>1.86172</v>
      </c>
      <c r="EJ95">
        <v>1.86722</v>
      </c>
      <c r="EK95">
        <v>1.85854</v>
      </c>
      <c r="EL95">
        <v>1.86279</v>
      </c>
      <c r="EM95">
        <v>1.8634</v>
      </c>
      <c r="EN95">
        <v>1.86417</v>
      </c>
      <c r="EO95">
        <v>1.86021</v>
      </c>
      <c r="EP95">
        <v>0</v>
      </c>
      <c r="EQ95">
        <v>0</v>
      </c>
      <c r="ER95">
        <v>0</v>
      </c>
      <c r="ES95">
        <v>0</v>
      </c>
      <c r="ET95" t="s">
        <v>336</v>
      </c>
      <c r="EU95" t="s">
        <v>337</v>
      </c>
      <c r="EV95" t="s">
        <v>338</v>
      </c>
      <c r="EW95" t="s">
        <v>338</v>
      </c>
      <c r="EX95" t="s">
        <v>338</v>
      </c>
      <c r="EY95" t="s">
        <v>338</v>
      </c>
      <c r="EZ95">
        <v>0</v>
      </c>
      <c r="FA95">
        <v>100</v>
      </c>
      <c r="FB95">
        <v>100</v>
      </c>
      <c r="FC95">
        <v>2.33</v>
      </c>
      <c r="FD95">
        <v>0.358</v>
      </c>
      <c r="FE95">
        <v>2.192480151129694</v>
      </c>
      <c r="FF95">
        <v>0.0006784385813721132</v>
      </c>
      <c r="FG95">
        <v>-9.114967239483524E-07</v>
      </c>
      <c r="FH95">
        <v>3.422039933275619E-10</v>
      </c>
      <c r="FI95">
        <v>0.3523600000000044</v>
      </c>
      <c r="FJ95">
        <v>0</v>
      </c>
      <c r="FK95">
        <v>0</v>
      </c>
      <c r="FL95">
        <v>0</v>
      </c>
      <c r="FM95">
        <v>1</v>
      </c>
      <c r="FN95">
        <v>2092</v>
      </c>
      <c r="FO95">
        <v>0</v>
      </c>
      <c r="FP95">
        <v>27</v>
      </c>
      <c r="FQ95">
        <v>1</v>
      </c>
      <c r="FR95">
        <v>1</v>
      </c>
      <c r="FS95">
        <v>1.39038</v>
      </c>
      <c r="FT95">
        <v>2.41211</v>
      </c>
      <c r="FU95">
        <v>2.14966</v>
      </c>
      <c r="FV95">
        <v>2.71362</v>
      </c>
      <c r="FW95">
        <v>2.15088</v>
      </c>
      <c r="FX95">
        <v>2.37793</v>
      </c>
      <c r="FY95">
        <v>37.3378</v>
      </c>
      <c r="FZ95">
        <v>14.5436</v>
      </c>
      <c r="GA95">
        <v>19</v>
      </c>
      <c r="GB95">
        <v>620.038</v>
      </c>
      <c r="GC95">
        <v>676.689</v>
      </c>
      <c r="GD95">
        <v>30.0022</v>
      </c>
      <c r="GE95">
        <v>34.4527</v>
      </c>
      <c r="GF95">
        <v>30.0002</v>
      </c>
      <c r="GG95">
        <v>34.1406</v>
      </c>
      <c r="GH95">
        <v>34.0757</v>
      </c>
      <c r="GI95">
        <v>27.856</v>
      </c>
      <c r="GJ95">
        <v>0</v>
      </c>
      <c r="GK95">
        <v>100</v>
      </c>
      <c r="GL95">
        <v>30</v>
      </c>
      <c r="GM95">
        <v>420</v>
      </c>
      <c r="GN95">
        <v>35.9338</v>
      </c>
      <c r="GO95">
        <v>99.64660000000001</v>
      </c>
      <c r="GP95">
        <v>100.093</v>
      </c>
    </row>
    <row r="96" spans="1:198">
      <c r="A96">
        <v>78</v>
      </c>
      <c r="B96">
        <v>1656356472.1</v>
      </c>
      <c r="C96">
        <v>10720</v>
      </c>
      <c r="D96" t="s">
        <v>582</v>
      </c>
      <c r="E96" t="s">
        <v>583</v>
      </c>
      <c r="F96">
        <v>15</v>
      </c>
      <c r="G96">
        <v>1656356464.099999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2.1</v>
      </c>
      <c r="AO96">
        <v>0.5</v>
      </c>
      <c r="AP96" t="s">
        <v>334</v>
      </c>
      <c r="AQ96">
        <v>2</v>
      </c>
      <c r="AR96">
        <v>1656356464.099999</v>
      </c>
      <c r="AS96">
        <v>414.2904193548387</v>
      </c>
      <c r="AT96">
        <v>420.0039032258065</v>
      </c>
      <c r="AU96">
        <v>36.3722129032258</v>
      </c>
      <c r="AV96">
        <v>33.98102580645162</v>
      </c>
      <c r="AW96">
        <v>412.0554193548386</v>
      </c>
      <c r="AX96">
        <v>36.01573870967742</v>
      </c>
      <c r="AY96">
        <v>600.0064516129032</v>
      </c>
      <c r="AZ96">
        <v>85.57818387096773</v>
      </c>
      <c r="BA96">
        <v>0.1000516161290323</v>
      </c>
      <c r="BB96">
        <v>33.77999999999999</v>
      </c>
      <c r="BC96">
        <v>35.18798387096773</v>
      </c>
      <c r="BD96">
        <v>999.9000000000003</v>
      </c>
      <c r="BE96">
        <v>0</v>
      </c>
      <c r="BF96">
        <v>0</v>
      </c>
      <c r="BG96">
        <v>9994.336774193549</v>
      </c>
      <c r="BH96">
        <v>798.3618709677421</v>
      </c>
      <c r="BI96">
        <v>1387.513225806452</v>
      </c>
      <c r="BJ96">
        <v>-5.691281612903226</v>
      </c>
      <c r="BK96">
        <v>429.9507741935484</v>
      </c>
      <c r="BL96">
        <v>434.778</v>
      </c>
      <c r="BM96">
        <v>2.391181612903226</v>
      </c>
      <c r="BN96">
        <v>420.0039032258065</v>
      </c>
      <c r="BO96">
        <v>33.98102580645162</v>
      </c>
      <c r="BP96">
        <v>3.112667096774193</v>
      </c>
      <c r="BQ96">
        <v>2.908034193548387</v>
      </c>
      <c r="BR96">
        <v>24.64321612903226</v>
      </c>
      <c r="BS96">
        <v>23.5105</v>
      </c>
      <c r="BT96">
        <v>2399.774838709677</v>
      </c>
      <c r="BU96">
        <v>0.64300035483871</v>
      </c>
      <c r="BV96">
        <v>0.3569996451612903</v>
      </c>
      <c r="BW96">
        <v>41</v>
      </c>
      <c r="BX96">
        <v>40080.80967741935</v>
      </c>
      <c r="BY96">
        <v>1656356491.1</v>
      </c>
      <c r="BZ96" t="s">
        <v>584</v>
      </c>
      <c r="CA96">
        <v>1656356491.1</v>
      </c>
      <c r="CB96">
        <v>1656356336.6</v>
      </c>
      <c r="CC96">
        <v>85</v>
      </c>
      <c r="CD96">
        <v>-0.023</v>
      </c>
      <c r="CE96">
        <v>-0.001</v>
      </c>
      <c r="CF96">
        <v>2.235</v>
      </c>
      <c r="CG96">
        <v>0.356</v>
      </c>
      <c r="CH96">
        <v>420</v>
      </c>
      <c r="CI96">
        <v>34</v>
      </c>
      <c r="CJ96">
        <v>0.38</v>
      </c>
      <c r="CK96">
        <v>0.06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3.22501</v>
      </c>
      <c r="CX96">
        <v>2.78145</v>
      </c>
      <c r="CY96">
        <v>0.08101700000000001</v>
      </c>
      <c r="CZ96">
        <v>0.0832981</v>
      </c>
      <c r="DA96">
        <v>0.133633</v>
      </c>
      <c r="DB96">
        <v>0.130252</v>
      </c>
      <c r="DC96">
        <v>22989.3</v>
      </c>
      <c r="DD96">
        <v>22630.7</v>
      </c>
      <c r="DE96">
        <v>24077.3</v>
      </c>
      <c r="DF96">
        <v>22013.3</v>
      </c>
      <c r="DG96">
        <v>30849.8</v>
      </c>
      <c r="DH96">
        <v>24437.2</v>
      </c>
      <c r="DI96">
        <v>39374.3</v>
      </c>
      <c r="DJ96">
        <v>30486.9</v>
      </c>
      <c r="DK96">
        <v>2.0947</v>
      </c>
      <c r="DL96">
        <v>2.12885</v>
      </c>
      <c r="DM96">
        <v>0.0704415</v>
      </c>
      <c r="DN96">
        <v>0</v>
      </c>
      <c r="DO96">
        <v>34.0928</v>
      </c>
      <c r="DP96">
        <v>999.9</v>
      </c>
      <c r="DQ96">
        <v>62.2</v>
      </c>
      <c r="DR96">
        <v>32.7</v>
      </c>
      <c r="DS96">
        <v>36.1037</v>
      </c>
      <c r="DT96">
        <v>63.3623</v>
      </c>
      <c r="DU96">
        <v>14.0585</v>
      </c>
      <c r="DV96">
        <v>2</v>
      </c>
      <c r="DW96">
        <v>0.599492</v>
      </c>
      <c r="DX96">
        <v>2.2582</v>
      </c>
      <c r="DY96">
        <v>20.3376</v>
      </c>
      <c r="DZ96">
        <v>5.22747</v>
      </c>
      <c r="EA96">
        <v>11.9453</v>
      </c>
      <c r="EB96">
        <v>4.9757</v>
      </c>
      <c r="EC96">
        <v>3.281</v>
      </c>
      <c r="ED96">
        <v>2845.1</v>
      </c>
      <c r="EE96">
        <v>9999</v>
      </c>
      <c r="EF96">
        <v>9999</v>
      </c>
      <c r="EG96">
        <v>125.1</v>
      </c>
      <c r="EH96">
        <v>4.97172</v>
      </c>
      <c r="EI96">
        <v>1.86171</v>
      </c>
      <c r="EJ96">
        <v>1.86721</v>
      </c>
      <c r="EK96">
        <v>1.85852</v>
      </c>
      <c r="EL96">
        <v>1.86279</v>
      </c>
      <c r="EM96">
        <v>1.86339</v>
      </c>
      <c r="EN96">
        <v>1.86417</v>
      </c>
      <c r="EO96">
        <v>1.8602</v>
      </c>
      <c r="EP96">
        <v>0</v>
      </c>
      <c r="EQ96">
        <v>0</v>
      </c>
      <c r="ER96">
        <v>0</v>
      </c>
      <c r="ES96">
        <v>0</v>
      </c>
      <c r="ET96" t="s">
        <v>336</v>
      </c>
      <c r="EU96" t="s">
        <v>337</v>
      </c>
      <c r="EV96" t="s">
        <v>338</v>
      </c>
      <c r="EW96" t="s">
        <v>338</v>
      </c>
      <c r="EX96" t="s">
        <v>338</v>
      </c>
      <c r="EY96" t="s">
        <v>338</v>
      </c>
      <c r="EZ96">
        <v>0</v>
      </c>
      <c r="FA96">
        <v>100</v>
      </c>
      <c r="FB96">
        <v>100</v>
      </c>
      <c r="FC96">
        <v>2.235</v>
      </c>
      <c r="FD96">
        <v>0.3565</v>
      </c>
      <c r="FE96">
        <v>2.108358764923717</v>
      </c>
      <c r="FF96">
        <v>0.0006784385813721132</v>
      </c>
      <c r="FG96">
        <v>-9.114967239483524E-07</v>
      </c>
      <c r="FH96">
        <v>3.422039933275619E-10</v>
      </c>
      <c r="FI96">
        <v>0.3564649999999858</v>
      </c>
      <c r="FJ96">
        <v>0</v>
      </c>
      <c r="FK96">
        <v>0</v>
      </c>
      <c r="FL96">
        <v>0</v>
      </c>
      <c r="FM96">
        <v>1</v>
      </c>
      <c r="FN96">
        <v>2092</v>
      </c>
      <c r="FO96">
        <v>0</v>
      </c>
      <c r="FP96">
        <v>27</v>
      </c>
      <c r="FQ96">
        <v>2.2</v>
      </c>
      <c r="FR96">
        <v>2.3</v>
      </c>
      <c r="FS96">
        <v>1.39282</v>
      </c>
      <c r="FT96">
        <v>2.41943</v>
      </c>
      <c r="FU96">
        <v>2.14966</v>
      </c>
      <c r="FV96">
        <v>2.7124</v>
      </c>
      <c r="FW96">
        <v>2.15088</v>
      </c>
      <c r="FX96">
        <v>2.41821</v>
      </c>
      <c r="FY96">
        <v>37.4098</v>
      </c>
      <c r="FZ96">
        <v>14.4122</v>
      </c>
      <c r="GA96">
        <v>19</v>
      </c>
      <c r="GB96">
        <v>621.526</v>
      </c>
      <c r="GC96">
        <v>673.561</v>
      </c>
      <c r="GD96">
        <v>30.0012</v>
      </c>
      <c r="GE96">
        <v>34.7083</v>
      </c>
      <c r="GF96">
        <v>30.0006</v>
      </c>
      <c r="GG96">
        <v>34.4258</v>
      </c>
      <c r="GH96">
        <v>34.3783</v>
      </c>
      <c r="GI96">
        <v>27.8964</v>
      </c>
      <c r="GJ96">
        <v>0</v>
      </c>
      <c r="GK96">
        <v>100</v>
      </c>
      <c r="GL96">
        <v>30</v>
      </c>
      <c r="GM96">
        <v>420</v>
      </c>
      <c r="GN96">
        <v>35.9338</v>
      </c>
      <c r="GO96">
        <v>99.5551</v>
      </c>
      <c r="GP96">
        <v>99.99809999999999</v>
      </c>
    </row>
    <row r="97" spans="1:198">
      <c r="A97">
        <v>79</v>
      </c>
      <c r="B97">
        <v>1656356552.1</v>
      </c>
      <c r="C97">
        <v>10800</v>
      </c>
      <c r="D97" t="s">
        <v>585</v>
      </c>
      <c r="E97" t="s">
        <v>586</v>
      </c>
      <c r="F97">
        <v>15</v>
      </c>
      <c r="G97">
        <v>1656356544.099999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2.1</v>
      </c>
      <c r="AO97">
        <v>0.5</v>
      </c>
      <c r="AP97" t="s">
        <v>334</v>
      </c>
      <c r="AQ97">
        <v>2</v>
      </c>
      <c r="AR97">
        <v>1656356544.099999</v>
      </c>
      <c r="AS97">
        <v>414.408129032258</v>
      </c>
      <c r="AT97">
        <v>420.0049032258065</v>
      </c>
      <c r="AU97">
        <v>36.20686774193549</v>
      </c>
      <c r="AV97">
        <v>33.97959677419355</v>
      </c>
      <c r="AW97">
        <v>412.146129032258</v>
      </c>
      <c r="AX97">
        <v>35.8504</v>
      </c>
      <c r="AY97">
        <v>599.9963225806451</v>
      </c>
      <c r="AZ97">
        <v>85.57596129032261</v>
      </c>
      <c r="BA97">
        <v>0.1000048935483871</v>
      </c>
      <c r="BB97">
        <v>33.81761290322581</v>
      </c>
      <c r="BC97">
        <v>34.91353870967741</v>
      </c>
      <c r="BD97">
        <v>999.9000000000003</v>
      </c>
      <c r="BE97">
        <v>0</v>
      </c>
      <c r="BF97">
        <v>0</v>
      </c>
      <c r="BG97">
        <v>10002.81612903226</v>
      </c>
      <c r="BH97">
        <v>651.7410967741935</v>
      </c>
      <c r="BI97">
        <v>1286.422580645161</v>
      </c>
      <c r="BJ97">
        <v>-5.624848387096774</v>
      </c>
      <c r="BK97">
        <v>429.9470967741937</v>
      </c>
      <c r="BL97">
        <v>434.7785483870968</v>
      </c>
      <c r="BM97">
        <v>2.227274193548388</v>
      </c>
      <c r="BN97">
        <v>420.0049032258065</v>
      </c>
      <c r="BO97">
        <v>33.97959677419355</v>
      </c>
      <c r="BP97">
        <v>3.098438387096774</v>
      </c>
      <c r="BQ97">
        <v>2.907837096774193</v>
      </c>
      <c r="BR97">
        <v>24.56659677419355</v>
      </c>
      <c r="BS97">
        <v>23.50938709677419</v>
      </c>
      <c r="BT97">
        <v>2000.026129032258</v>
      </c>
      <c r="BU97">
        <v>0.6430013548387098</v>
      </c>
      <c r="BV97">
        <v>0.3569985483870969</v>
      </c>
      <c r="BW97">
        <v>41.96639677419355</v>
      </c>
      <c r="BX97">
        <v>33404.23548387097</v>
      </c>
      <c r="BY97">
        <v>1656356578.1</v>
      </c>
      <c r="BZ97" t="s">
        <v>587</v>
      </c>
      <c r="CA97">
        <v>1656356578.1</v>
      </c>
      <c r="CB97">
        <v>1656356336.6</v>
      </c>
      <c r="CC97">
        <v>86</v>
      </c>
      <c r="CD97">
        <v>0.027</v>
      </c>
      <c r="CE97">
        <v>-0.001</v>
      </c>
      <c r="CF97">
        <v>2.262</v>
      </c>
      <c r="CG97">
        <v>0.356</v>
      </c>
      <c r="CH97">
        <v>420</v>
      </c>
      <c r="CI97">
        <v>34</v>
      </c>
      <c r="CJ97">
        <v>0.46</v>
      </c>
      <c r="CK97">
        <v>0.06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3.22497</v>
      </c>
      <c r="CX97">
        <v>2.78135</v>
      </c>
      <c r="CY97">
        <v>0.0810008</v>
      </c>
      <c r="CZ97">
        <v>0.0832691</v>
      </c>
      <c r="DA97">
        <v>0.133171</v>
      </c>
      <c r="DB97">
        <v>0.130211</v>
      </c>
      <c r="DC97">
        <v>22985.6</v>
      </c>
      <c r="DD97">
        <v>22628</v>
      </c>
      <c r="DE97">
        <v>24073.4</v>
      </c>
      <c r="DF97">
        <v>22010.3</v>
      </c>
      <c r="DG97">
        <v>30861.9</v>
      </c>
      <c r="DH97">
        <v>24435.6</v>
      </c>
      <c r="DI97">
        <v>39368.2</v>
      </c>
      <c r="DJ97">
        <v>30483.1</v>
      </c>
      <c r="DK97">
        <v>2.09323</v>
      </c>
      <c r="DL97">
        <v>2.127</v>
      </c>
      <c r="DM97">
        <v>0.0430979</v>
      </c>
      <c r="DN97">
        <v>0</v>
      </c>
      <c r="DO97">
        <v>34.2147</v>
      </c>
      <c r="DP97">
        <v>999.9</v>
      </c>
      <c r="DQ97">
        <v>62.2</v>
      </c>
      <c r="DR97">
        <v>32.7</v>
      </c>
      <c r="DS97">
        <v>36.1035</v>
      </c>
      <c r="DT97">
        <v>63.4923</v>
      </c>
      <c r="DU97">
        <v>13.9984</v>
      </c>
      <c r="DV97">
        <v>2</v>
      </c>
      <c r="DW97">
        <v>0.610117</v>
      </c>
      <c r="DX97">
        <v>2.32384</v>
      </c>
      <c r="DY97">
        <v>20.3417</v>
      </c>
      <c r="DZ97">
        <v>5.22747</v>
      </c>
      <c r="EA97">
        <v>11.9462</v>
      </c>
      <c r="EB97">
        <v>4.97605</v>
      </c>
      <c r="EC97">
        <v>3.281</v>
      </c>
      <c r="ED97">
        <v>2847.3</v>
      </c>
      <c r="EE97">
        <v>9999</v>
      </c>
      <c r="EF97">
        <v>9999</v>
      </c>
      <c r="EG97">
        <v>125.1</v>
      </c>
      <c r="EH97">
        <v>4.97172</v>
      </c>
      <c r="EI97">
        <v>1.86172</v>
      </c>
      <c r="EJ97">
        <v>1.86721</v>
      </c>
      <c r="EK97">
        <v>1.85852</v>
      </c>
      <c r="EL97">
        <v>1.86279</v>
      </c>
      <c r="EM97">
        <v>1.8634</v>
      </c>
      <c r="EN97">
        <v>1.86417</v>
      </c>
      <c r="EO97">
        <v>1.8602</v>
      </c>
      <c r="EP97">
        <v>0</v>
      </c>
      <c r="EQ97">
        <v>0</v>
      </c>
      <c r="ER97">
        <v>0</v>
      </c>
      <c r="ES97">
        <v>0</v>
      </c>
      <c r="ET97" t="s">
        <v>336</v>
      </c>
      <c r="EU97" t="s">
        <v>337</v>
      </c>
      <c r="EV97" t="s">
        <v>338</v>
      </c>
      <c r="EW97" t="s">
        <v>338</v>
      </c>
      <c r="EX97" t="s">
        <v>338</v>
      </c>
      <c r="EY97" t="s">
        <v>338</v>
      </c>
      <c r="EZ97">
        <v>0</v>
      </c>
      <c r="FA97">
        <v>100</v>
      </c>
      <c r="FB97">
        <v>100</v>
      </c>
      <c r="FC97">
        <v>2.262</v>
      </c>
      <c r="FD97">
        <v>0.3564</v>
      </c>
      <c r="FE97">
        <v>2.085307290093701</v>
      </c>
      <c r="FF97">
        <v>0.0006784385813721132</v>
      </c>
      <c r="FG97">
        <v>-9.114967239483524E-07</v>
      </c>
      <c r="FH97">
        <v>3.422039933275619E-10</v>
      </c>
      <c r="FI97">
        <v>0.3564649999999858</v>
      </c>
      <c r="FJ97">
        <v>0</v>
      </c>
      <c r="FK97">
        <v>0</v>
      </c>
      <c r="FL97">
        <v>0</v>
      </c>
      <c r="FM97">
        <v>1</v>
      </c>
      <c r="FN97">
        <v>2092</v>
      </c>
      <c r="FO97">
        <v>0</v>
      </c>
      <c r="FP97">
        <v>27</v>
      </c>
      <c r="FQ97">
        <v>1</v>
      </c>
      <c r="FR97">
        <v>3.6</v>
      </c>
      <c r="FS97">
        <v>1.39282</v>
      </c>
      <c r="FT97">
        <v>2.41821</v>
      </c>
      <c r="FU97">
        <v>2.14966</v>
      </c>
      <c r="FV97">
        <v>2.71118</v>
      </c>
      <c r="FW97">
        <v>2.15088</v>
      </c>
      <c r="FX97">
        <v>2.4292</v>
      </c>
      <c r="FY97">
        <v>37.3378</v>
      </c>
      <c r="FZ97">
        <v>14.4035</v>
      </c>
      <c r="GA97">
        <v>19</v>
      </c>
      <c r="GB97">
        <v>621.499</v>
      </c>
      <c r="GC97">
        <v>673.1660000000001</v>
      </c>
      <c r="GD97">
        <v>30.0004</v>
      </c>
      <c r="GE97">
        <v>34.8297</v>
      </c>
      <c r="GF97">
        <v>30.0007</v>
      </c>
      <c r="GG97">
        <v>34.5406</v>
      </c>
      <c r="GH97">
        <v>34.4924</v>
      </c>
      <c r="GI97">
        <v>27.9018</v>
      </c>
      <c r="GJ97">
        <v>0</v>
      </c>
      <c r="GK97">
        <v>100</v>
      </c>
      <c r="GL97">
        <v>30</v>
      </c>
      <c r="GM97">
        <v>420</v>
      </c>
      <c r="GN97">
        <v>35.9338</v>
      </c>
      <c r="GO97">
        <v>99.5393</v>
      </c>
      <c r="GP97">
        <v>99.9853</v>
      </c>
    </row>
    <row r="98" spans="1:198">
      <c r="A98">
        <v>80</v>
      </c>
      <c r="B98">
        <v>1656356639.1</v>
      </c>
      <c r="C98">
        <v>10887</v>
      </c>
      <c r="D98" t="s">
        <v>588</v>
      </c>
      <c r="E98" t="s">
        <v>589</v>
      </c>
      <c r="F98">
        <v>15</v>
      </c>
      <c r="G98">
        <v>1656356631.099999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2.1</v>
      </c>
      <c r="AO98">
        <v>0.5</v>
      </c>
      <c r="AP98" t="s">
        <v>334</v>
      </c>
      <c r="AQ98">
        <v>2</v>
      </c>
      <c r="AR98">
        <v>1656356631.099999</v>
      </c>
      <c r="AS98">
        <v>414.4757419354838</v>
      </c>
      <c r="AT98">
        <v>419.9894838709678</v>
      </c>
      <c r="AU98">
        <v>35.99158709677418</v>
      </c>
      <c r="AV98">
        <v>33.96366129032257</v>
      </c>
      <c r="AW98">
        <v>412.2587419354838</v>
      </c>
      <c r="AX98">
        <v>35.63511612903225</v>
      </c>
      <c r="AY98">
        <v>599.9996451612902</v>
      </c>
      <c r="AZ98">
        <v>85.57960967741933</v>
      </c>
      <c r="BA98">
        <v>0.1000396193548387</v>
      </c>
      <c r="BB98">
        <v>33.79899677419354</v>
      </c>
      <c r="BC98">
        <v>34.49522258064516</v>
      </c>
      <c r="BD98">
        <v>999.9000000000003</v>
      </c>
      <c r="BE98">
        <v>0</v>
      </c>
      <c r="BF98">
        <v>0</v>
      </c>
      <c r="BG98">
        <v>9995.959677419356</v>
      </c>
      <c r="BH98">
        <v>473.3192903225806</v>
      </c>
      <c r="BI98">
        <v>1863.685483870968</v>
      </c>
      <c r="BJ98">
        <v>-5.469192903225807</v>
      </c>
      <c r="BK98">
        <v>429.9966129032259</v>
      </c>
      <c r="BL98">
        <v>434.7554516129032</v>
      </c>
      <c r="BM98">
        <v>2.027917096774194</v>
      </c>
      <c r="BN98">
        <v>419.9894838709678</v>
      </c>
      <c r="BO98">
        <v>33.96366129032257</v>
      </c>
      <c r="BP98">
        <v>3.080146129032258</v>
      </c>
      <c r="BQ98">
        <v>2.906597096774194</v>
      </c>
      <c r="BR98">
        <v>24.46762903225807</v>
      </c>
      <c r="BS98">
        <v>23.50230322580645</v>
      </c>
      <c r="BT98">
        <v>1500.088709677419</v>
      </c>
      <c r="BU98">
        <v>0.6429999677419356</v>
      </c>
      <c r="BV98">
        <v>0.3570000322580644</v>
      </c>
      <c r="BW98">
        <v>41.58468387096774</v>
      </c>
      <c r="BX98">
        <v>25054.32580645161</v>
      </c>
      <c r="BY98">
        <v>1656356657.1</v>
      </c>
      <c r="BZ98" t="s">
        <v>590</v>
      </c>
      <c r="CA98">
        <v>1656356657.1</v>
      </c>
      <c r="CB98">
        <v>1656356336.6</v>
      </c>
      <c r="CC98">
        <v>87</v>
      </c>
      <c r="CD98">
        <v>-0.045</v>
      </c>
      <c r="CE98">
        <v>-0.001</v>
      </c>
      <c r="CF98">
        <v>2.217</v>
      </c>
      <c r="CG98">
        <v>0.356</v>
      </c>
      <c r="CH98">
        <v>420</v>
      </c>
      <c r="CI98">
        <v>34</v>
      </c>
      <c r="CJ98">
        <v>0.33</v>
      </c>
      <c r="CK98">
        <v>0.06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3.22472</v>
      </c>
      <c r="CX98">
        <v>2.78127</v>
      </c>
      <c r="CY98">
        <v>0.0809966</v>
      </c>
      <c r="CZ98">
        <v>0.0832401</v>
      </c>
      <c r="DA98">
        <v>0.132615</v>
      </c>
      <c r="DB98">
        <v>0.130142</v>
      </c>
      <c r="DC98">
        <v>22979.7</v>
      </c>
      <c r="DD98">
        <v>22622.7</v>
      </c>
      <c r="DE98">
        <v>24067.7</v>
      </c>
      <c r="DF98">
        <v>22004.9</v>
      </c>
      <c r="DG98">
        <v>30875.1</v>
      </c>
      <c r="DH98">
        <v>24431.2</v>
      </c>
      <c r="DI98">
        <v>39359.2</v>
      </c>
      <c r="DJ98">
        <v>30475</v>
      </c>
      <c r="DK98">
        <v>2.09098</v>
      </c>
      <c r="DL98">
        <v>2.12493</v>
      </c>
      <c r="DM98">
        <v>0.0197813</v>
      </c>
      <c r="DN98">
        <v>0</v>
      </c>
      <c r="DO98">
        <v>34.1835</v>
      </c>
      <c r="DP98">
        <v>999.9</v>
      </c>
      <c r="DQ98">
        <v>62.2</v>
      </c>
      <c r="DR98">
        <v>32.7</v>
      </c>
      <c r="DS98">
        <v>36.1035</v>
      </c>
      <c r="DT98">
        <v>63.6723</v>
      </c>
      <c r="DU98">
        <v>14.0264</v>
      </c>
      <c r="DV98">
        <v>2</v>
      </c>
      <c r="DW98">
        <v>0.6228129999999999</v>
      </c>
      <c r="DX98">
        <v>2.3961</v>
      </c>
      <c r="DY98">
        <v>20.3469</v>
      </c>
      <c r="DZ98">
        <v>5.22732</v>
      </c>
      <c r="EA98">
        <v>11.9469</v>
      </c>
      <c r="EB98">
        <v>4.9759</v>
      </c>
      <c r="EC98">
        <v>3.281</v>
      </c>
      <c r="ED98">
        <v>2849.4</v>
      </c>
      <c r="EE98">
        <v>9999</v>
      </c>
      <c r="EF98">
        <v>9999</v>
      </c>
      <c r="EG98">
        <v>125.1</v>
      </c>
      <c r="EH98">
        <v>4.97175</v>
      </c>
      <c r="EI98">
        <v>1.86172</v>
      </c>
      <c r="EJ98">
        <v>1.86722</v>
      </c>
      <c r="EK98">
        <v>1.85854</v>
      </c>
      <c r="EL98">
        <v>1.86279</v>
      </c>
      <c r="EM98">
        <v>1.8634</v>
      </c>
      <c r="EN98">
        <v>1.86417</v>
      </c>
      <c r="EO98">
        <v>1.8602</v>
      </c>
      <c r="EP98">
        <v>0</v>
      </c>
      <c r="EQ98">
        <v>0</v>
      </c>
      <c r="ER98">
        <v>0</v>
      </c>
      <c r="ES98">
        <v>0</v>
      </c>
      <c r="ET98" t="s">
        <v>336</v>
      </c>
      <c r="EU98" t="s">
        <v>337</v>
      </c>
      <c r="EV98" t="s">
        <v>338</v>
      </c>
      <c r="EW98" t="s">
        <v>338</v>
      </c>
      <c r="EX98" t="s">
        <v>338</v>
      </c>
      <c r="EY98" t="s">
        <v>338</v>
      </c>
      <c r="EZ98">
        <v>0</v>
      </c>
      <c r="FA98">
        <v>100</v>
      </c>
      <c r="FB98">
        <v>100</v>
      </c>
      <c r="FC98">
        <v>2.217</v>
      </c>
      <c r="FD98">
        <v>0.3565</v>
      </c>
      <c r="FE98">
        <v>2.112815488609567</v>
      </c>
      <c r="FF98">
        <v>0.0006784385813721132</v>
      </c>
      <c r="FG98">
        <v>-9.114967239483524E-07</v>
      </c>
      <c r="FH98">
        <v>3.422039933275619E-10</v>
      </c>
      <c r="FI98">
        <v>0.3564649999999858</v>
      </c>
      <c r="FJ98">
        <v>0</v>
      </c>
      <c r="FK98">
        <v>0</v>
      </c>
      <c r="FL98">
        <v>0</v>
      </c>
      <c r="FM98">
        <v>1</v>
      </c>
      <c r="FN98">
        <v>2092</v>
      </c>
      <c r="FO98">
        <v>0</v>
      </c>
      <c r="FP98">
        <v>27</v>
      </c>
      <c r="FQ98">
        <v>1</v>
      </c>
      <c r="FR98">
        <v>5</v>
      </c>
      <c r="FS98">
        <v>1.39282</v>
      </c>
      <c r="FT98">
        <v>2.42432</v>
      </c>
      <c r="FU98">
        <v>2.14966</v>
      </c>
      <c r="FV98">
        <v>2.71118</v>
      </c>
      <c r="FW98">
        <v>2.15088</v>
      </c>
      <c r="FX98">
        <v>2.40845</v>
      </c>
      <c r="FY98">
        <v>37.2899</v>
      </c>
      <c r="FZ98">
        <v>14.3947</v>
      </c>
      <c r="GA98">
        <v>19</v>
      </c>
      <c r="GB98">
        <v>621.005</v>
      </c>
      <c r="GC98">
        <v>672.735</v>
      </c>
      <c r="GD98">
        <v>30.0013</v>
      </c>
      <c r="GE98">
        <v>34.9635</v>
      </c>
      <c r="GF98">
        <v>30.0007</v>
      </c>
      <c r="GG98">
        <v>34.6698</v>
      </c>
      <c r="GH98">
        <v>34.622</v>
      </c>
      <c r="GI98">
        <v>27.9096</v>
      </c>
      <c r="GJ98">
        <v>0</v>
      </c>
      <c r="GK98">
        <v>100</v>
      </c>
      <c r="GL98">
        <v>30</v>
      </c>
      <c r="GM98">
        <v>420</v>
      </c>
      <c r="GN98">
        <v>35.9338</v>
      </c>
      <c r="GO98">
        <v>99.5163</v>
      </c>
      <c r="GP98">
        <v>99.9594</v>
      </c>
    </row>
    <row r="99" spans="1:198">
      <c r="A99">
        <v>81</v>
      </c>
      <c r="B99">
        <v>1656356718.1</v>
      </c>
      <c r="C99">
        <v>10966</v>
      </c>
      <c r="D99" t="s">
        <v>591</v>
      </c>
      <c r="E99" t="s">
        <v>592</v>
      </c>
      <c r="F99">
        <v>15</v>
      </c>
      <c r="G99">
        <v>1656356710.099999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2.1</v>
      </c>
      <c r="AO99">
        <v>0.5</v>
      </c>
      <c r="AP99" t="s">
        <v>334</v>
      </c>
      <c r="AQ99">
        <v>2</v>
      </c>
      <c r="AR99">
        <v>1656356710.099999</v>
      </c>
      <c r="AS99">
        <v>414.4799032258065</v>
      </c>
      <c r="AT99">
        <v>420.0145483870968</v>
      </c>
      <c r="AU99">
        <v>35.89219032258064</v>
      </c>
      <c r="AV99">
        <v>33.96257741935484</v>
      </c>
      <c r="AW99">
        <v>412.2909032258065</v>
      </c>
      <c r="AX99">
        <v>35.53571612903226</v>
      </c>
      <c r="AY99">
        <v>600.0077419354838</v>
      </c>
      <c r="AZ99">
        <v>85.57731290322579</v>
      </c>
      <c r="BA99">
        <v>0.1000047</v>
      </c>
      <c r="BB99">
        <v>33.78264516129032</v>
      </c>
      <c r="BC99">
        <v>34.2555064516129</v>
      </c>
      <c r="BD99">
        <v>999.9000000000003</v>
      </c>
      <c r="BE99">
        <v>0</v>
      </c>
      <c r="BF99">
        <v>0</v>
      </c>
      <c r="BG99">
        <v>10002.33870967742</v>
      </c>
      <c r="BH99">
        <v>373.6324838709677</v>
      </c>
      <c r="BI99">
        <v>1683.609677419355</v>
      </c>
      <c r="BJ99">
        <v>-5.507497096774193</v>
      </c>
      <c r="BK99">
        <v>429.9384838709678</v>
      </c>
      <c r="BL99">
        <v>434.780935483871</v>
      </c>
      <c r="BM99">
        <v>1.929619677419355</v>
      </c>
      <c r="BN99">
        <v>420.0145483870968</v>
      </c>
      <c r="BO99">
        <v>33.96257741935484</v>
      </c>
      <c r="BP99">
        <v>3.071558064516128</v>
      </c>
      <c r="BQ99">
        <v>2.906425806451613</v>
      </c>
      <c r="BR99">
        <v>24.42100322580645</v>
      </c>
      <c r="BS99">
        <v>23.50132580645161</v>
      </c>
      <c r="BT99">
        <v>1200.055161290323</v>
      </c>
      <c r="BU99">
        <v>0.6429992580645162</v>
      </c>
      <c r="BV99">
        <v>0.3570006774193547</v>
      </c>
      <c r="BW99">
        <v>41.21504838709678</v>
      </c>
      <c r="BX99">
        <v>20043.17419354838</v>
      </c>
      <c r="BY99">
        <v>1656356740.1</v>
      </c>
      <c r="BZ99" t="s">
        <v>593</v>
      </c>
      <c r="CA99">
        <v>1656356740.1</v>
      </c>
      <c r="CB99">
        <v>1656356336.6</v>
      </c>
      <c r="CC99">
        <v>88</v>
      </c>
      <c r="CD99">
        <v>-0.027</v>
      </c>
      <c r="CE99">
        <v>-0.001</v>
      </c>
      <c r="CF99">
        <v>2.189</v>
      </c>
      <c r="CG99">
        <v>0.356</v>
      </c>
      <c r="CH99">
        <v>420</v>
      </c>
      <c r="CI99">
        <v>34</v>
      </c>
      <c r="CJ99">
        <v>0.29</v>
      </c>
      <c r="CK99">
        <v>0.06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3.22458</v>
      </c>
      <c r="CX99">
        <v>2.78143</v>
      </c>
      <c r="CY99">
        <v>0.08097070000000001</v>
      </c>
      <c r="CZ99">
        <v>0.0832167</v>
      </c>
      <c r="DA99">
        <v>0.132313</v>
      </c>
      <c r="DB99">
        <v>0.130094</v>
      </c>
      <c r="DC99">
        <v>22974.7</v>
      </c>
      <c r="DD99">
        <v>22618.5</v>
      </c>
      <c r="DE99">
        <v>24062.2</v>
      </c>
      <c r="DF99">
        <v>22000.6</v>
      </c>
      <c r="DG99">
        <v>30879.4</v>
      </c>
      <c r="DH99">
        <v>24427.6</v>
      </c>
      <c r="DI99">
        <v>39350.4</v>
      </c>
      <c r="DJ99">
        <v>30468.6</v>
      </c>
      <c r="DK99">
        <v>2.08927</v>
      </c>
      <c r="DL99">
        <v>2.12293</v>
      </c>
      <c r="DM99">
        <v>0.00760332</v>
      </c>
      <c r="DN99">
        <v>0</v>
      </c>
      <c r="DO99">
        <v>34.1341</v>
      </c>
      <c r="DP99">
        <v>999.9</v>
      </c>
      <c r="DQ99">
        <v>62.2</v>
      </c>
      <c r="DR99">
        <v>32.7</v>
      </c>
      <c r="DS99">
        <v>36.1066</v>
      </c>
      <c r="DT99">
        <v>63.5723</v>
      </c>
      <c r="DU99">
        <v>14.0184</v>
      </c>
      <c r="DV99">
        <v>2</v>
      </c>
      <c r="DW99">
        <v>0.633592</v>
      </c>
      <c r="DX99">
        <v>2.45959</v>
      </c>
      <c r="DY99">
        <v>20.3491</v>
      </c>
      <c r="DZ99">
        <v>5.22747</v>
      </c>
      <c r="EA99">
        <v>11.9456</v>
      </c>
      <c r="EB99">
        <v>4.9757</v>
      </c>
      <c r="EC99">
        <v>3.281</v>
      </c>
      <c r="ED99">
        <v>2851.6</v>
      </c>
      <c r="EE99">
        <v>9999</v>
      </c>
      <c r="EF99">
        <v>9999</v>
      </c>
      <c r="EG99">
        <v>125.2</v>
      </c>
      <c r="EH99">
        <v>4.97177</v>
      </c>
      <c r="EI99">
        <v>1.86171</v>
      </c>
      <c r="EJ99">
        <v>1.86722</v>
      </c>
      <c r="EK99">
        <v>1.85852</v>
      </c>
      <c r="EL99">
        <v>1.86279</v>
      </c>
      <c r="EM99">
        <v>1.8634</v>
      </c>
      <c r="EN99">
        <v>1.86417</v>
      </c>
      <c r="EO99">
        <v>1.8602</v>
      </c>
      <c r="EP99">
        <v>0</v>
      </c>
      <c r="EQ99">
        <v>0</v>
      </c>
      <c r="ER99">
        <v>0</v>
      </c>
      <c r="ES99">
        <v>0</v>
      </c>
      <c r="ET99" t="s">
        <v>336</v>
      </c>
      <c r="EU99" t="s">
        <v>337</v>
      </c>
      <c r="EV99" t="s">
        <v>338</v>
      </c>
      <c r="EW99" t="s">
        <v>338</v>
      </c>
      <c r="EX99" t="s">
        <v>338</v>
      </c>
      <c r="EY99" t="s">
        <v>338</v>
      </c>
      <c r="EZ99">
        <v>0</v>
      </c>
      <c r="FA99">
        <v>100</v>
      </c>
      <c r="FB99">
        <v>100</v>
      </c>
      <c r="FC99">
        <v>2.189</v>
      </c>
      <c r="FD99">
        <v>0.3565</v>
      </c>
      <c r="FE99">
        <v>2.067354216260621</v>
      </c>
      <c r="FF99">
        <v>0.0006784385813721132</v>
      </c>
      <c r="FG99">
        <v>-9.114967239483524E-07</v>
      </c>
      <c r="FH99">
        <v>3.422039933275619E-10</v>
      </c>
      <c r="FI99">
        <v>0.3564649999999858</v>
      </c>
      <c r="FJ99">
        <v>0</v>
      </c>
      <c r="FK99">
        <v>0</v>
      </c>
      <c r="FL99">
        <v>0</v>
      </c>
      <c r="FM99">
        <v>1</v>
      </c>
      <c r="FN99">
        <v>2092</v>
      </c>
      <c r="FO99">
        <v>0</v>
      </c>
      <c r="FP99">
        <v>27</v>
      </c>
      <c r="FQ99">
        <v>1</v>
      </c>
      <c r="FR99">
        <v>6.4</v>
      </c>
      <c r="FS99">
        <v>1.39282</v>
      </c>
      <c r="FT99">
        <v>2.42188</v>
      </c>
      <c r="FU99">
        <v>2.14966</v>
      </c>
      <c r="FV99">
        <v>2.71118</v>
      </c>
      <c r="FW99">
        <v>2.15088</v>
      </c>
      <c r="FX99">
        <v>2.39014</v>
      </c>
      <c r="FY99">
        <v>37.3378</v>
      </c>
      <c r="FZ99">
        <v>14.3947</v>
      </c>
      <c r="GA99">
        <v>19</v>
      </c>
      <c r="GB99">
        <v>620.8630000000001</v>
      </c>
      <c r="GC99">
        <v>672.273</v>
      </c>
      <c r="GD99">
        <v>30.0006</v>
      </c>
      <c r="GE99">
        <v>35.0956</v>
      </c>
      <c r="GF99">
        <v>30.0007</v>
      </c>
      <c r="GG99">
        <v>34.7915</v>
      </c>
      <c r="GH99">
        <v>34.743</v>
      </c>
      <c r="GI99">
        <v>27.9136</v>
      </c>
      <c r="GJ99">
        <v>0</v>
      </c>
      <c r="GK99">
        <v>100</v>
      </c>
      <c r="GL99">
        <v>30</v>
      </c>
      <c r="GM99">
        <v>420</v>
      </c>
      <c r="GN99">
        <v>35.9338</v>
      </c>
      <c r="GO99">
        <v>99.4939</v>
      </c>
      <c r="GP99">
        <v>99.9391</v>
      </c>
    </row>
    <row r="100" spans="1:198">
      <c r="A100">
        <v>82</v>
      </c>
      <c r="B100">
        <v>1656356801.1</v>
      </c>
      <c r="C100">
        <v>11049</v>
      </c>
      <c r="D100" t="s">
        <v>594</v>
      </c>
      <c r="E100" t="s">
        <v>595</v>
      </c>
      <c r="F100">
        <v>15</v>
      </c>
      <c r="G100">
        <v>1656356793.099999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2.1</v>
      </c>
      <c r="AO100">
        <v>0.5</v>
      </c>
      <c r="AP100" t="s">
        <v>334</v>
      </c>
      <c r="AQ100">
        <v>2</v>
      </c>
      <c r="AR100">
        <v>1656356793.099999</v>
      </c>
      <c r="AS100">
        <v>414.6365161290322</v>
      </c>
      <c r="AT100">
        <v>419.9530322580646</v>
      </c>
      <c r="AU100">
        <v>35.79099677419354</v>
      </c>
      <c r="AV100">
        <v>33.95391290322581</v>
      </c>
      <c r="AW100">
        <v>412.4415161290322</v>
      </c>
      <c r="AX100">
        <v>35.43452258064515</v>
      </c>
      <c r="AY100">
        <v>599.9976129032257</v>
      </c>
      <c r="AZ100">
        <v>85.57012903225805</v>
      </c>
      <c r="BA100">
        <v>0.09996340322580645</v>
      </c>
      <c r="BB100">
        <v>33.72531935483872</v>
      </c>
      <c r="BC100">
        <v>33.98805483870967</v>
      </c>
      <c r="BD100">
        <v>999.9000000000003</v>
      </c>
      <c r="BE100">
        <v>0</v>
      </c>
      <c r="BF100">
        <v>0</v>
      </c>
      <c r="BG100">
        <v>9999.37193548387</v>
      </c>
      <c r="BH100">
        <v>279.1775806451612</v>
      </c>
      <c r="BI100">
        <v>1326.429032258065</v>
      </c>
      <c r="BJ100">
        <v>-5.322617741935484</v>
      </c>
      <c r="BK100">
        <v>430.0212258064516</v>
      </c>
      <c r="BL100">
        <v>434.7132258064516</v>
      </c>
      <c r="BM100">
        <v>1.837078387096774</v>
      </c>
      <c r="BN100">
        <v>419.9530322580646</v>
      </c>
      <c r="BO100">
        <v>33.95391290322581</v>
      </c>
      <c r="BP100">
        <v>3.062640322580646</v>
      </c>
      <c r="BQ100">
        <v>2.905440322580646</v>
      </c>
      <c r="BR100">
        <v>24.37243548387097</v>
      </c>
      <c r="BS100">
        <v>23.49570000000001</v>
      </c>
      <c r="BT100">
        <v>900.0296129032259</v>
      </c>
      <c r="BU100">
        <v>0.6430006451612902</v>
      </c>
      <c r="BV100">
        <v>0.3569993548387096</v>
      </c>
      <c r="BW100">
        <v>41.0699</v>
      </c>
      <c r="BX100">
        <v>15032.2</v>
      </c>
      <c r="BY100">
        <v>1656356824.1</v>
      </c>
      <c r="BZ100" t="s">
        <v>596</v>
      </c>
      <c r="CA100">
        <v>1656356824.1</v>
      </c>
      <c r="CB100">
        <v>1656356336.6</v>
      </c>
      <c r="CC100">
        <v>89</v>
      </c>
      <c r="CD100">
        <v>0.006</v>
      </c>
      <c r="CE100">
        <v>-0.001</v>
      </c>
      <c r="CF100">
        <v>2.195</v>
      </c>
      <c r="CG100">
        <v>0.356</v>
      </c>
      <c r="CH100">
        <v>420</v>
      </c>
      <c r="CI100">
        <v>34</v>
      </c>
      <c r="CJ100">
        <v>0.32</v>
      </c>
      <c r="CK100">
        <v>0.06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3.22444</v>
      </c>
      <c r="CX100">
        <v>2.78125</v>
      </c>
      <c r="CY100">
        <v>0.0809541</v>
      </c>
      <c r="CZ100">
        <v>0.08317819999999999</v>
      </c>
      <c r="DA100">
        <v>0.132008</v>
      </c>
      <c r="DB100">
        <v>0.130026</v>
      </c>
      <c r="DC100">
        <v>22968.3</v>
      </c>
      <c r="DD100">
        <v>22613.8</v>
      </c>
      <c r="DE100">
        <v>24055.7</v>
      </c>
      <c r="DF100">
        <v>21995.6</v>
      </c>
      <c r="DG100">
        <v>30882.9</v>
      </c>
      <c r="DH100">
        <v>24424.6</v>
      </c>
      <c r="DI100">
        <v>39340.3</v>
      </c>
      <c r="DJ100">
        <v>30462.1</v>
      </c>
      <c r="DK100">
        <v>2.08707</v>
      </c>
      <c r="DL100">
        <v>2.12057</v>
      </c>
      <c r="DM100">
        <v>-0.00562519</v>
      </c>
      <c r="DN100">
        <v>0</v>
      </c>
      <c r="DO100">
        <v>34.0777</v>
      </c>
      <c r="DP100">
        <v>999.9</v>
      </c>
      <c r="DQ100">
        <v>62.2</v>
      </c>
      <c r="DR100">
        <v>32.7</v>
      </c>
      <c r="DS100">
        <v>36.1072</v>
      </c>
      <c r="DT100">
        <v>63.7323</v>
      </c>
      <c r="DU100">
        <v>14.0585</v>
      </c>
      <c r="DV100">
        <v>2</v>
      </c>
      <c r="DW100">
        <v>0.646621</v>
      </c>
      <c r="DX100">
        <v>2.50144</v>
      </c>
      <c r="DY100">
        <v>20.352</v>
      </c>
      <c r="DZ100">
        <v>5.22792</v>
      </c>
      <c r="EA100">
        <v>11.9484</v>
      </c>
      <c r="EB100">
        <v>4.97575</v>
      </c>
      <c r="EC100">
        <v>3.281</v>
      </c>
      <c r="ED100">
        <v>2853.4</v>
      </c>
      <c r="EE100">
        <v>9999</v>
      </c>
      <c r="EF100">
        <v>9999</v>
      </c>
      <c r="EG100">
        <v>125.2</v>
      </c>
      <c r="EH100">
        <v>4.9717</v>
      </c>
      <c r="EI100">
        <v>1.86171</v>
      </c>
      <c r="EJ100">
        <v>1.86721</v>
      </c>
      <c r="EK100">
        <v>1.85852</v>
      </c>
      <c r="EL100">
        <v>1.86279</v>
      </c>
      <c r="EM100">
        <v>1.8634</v>
      </c>
      <c r="EN100">
        <v>1.86417</v>
      </c>
      <c r="EO100">
        <v>1.8602</v>
      </c>
      <c r="EP100">
        <v>0</v>
      </c>
      <c r="EQ100">
        <v>0</v>
      </c>
      <c r="ER100">
        <v>0</v>
      </c>
      <c r="ES100">
        <v>0</v>
      </c>
      <c r="ET100" t="s">
        <v>336</v>
      </c>
      <c r="EU100" t="s">
        <v>337</v>
      </c>
      <c r="EV100" t="s">
        <v>338</v>
      </c>
      <c r="EW100" t="s">
        <v>338</v>
      </c>
      <c r="EX100" t="s">
        <v>338</v>
      </c>
      <c r="EY100" t="s">
        <v>338</v>
      </c>
      <c r="EZ100">
        <v>0</v>
      </c>
      <c r="FA100">
        <v>100</v>
      </c>
      <c r="FB100">
        <v>100</v>
      </c>
      <c r="FC100">
        <v>2.195</v>
      </c>
      <c r="FD100">
        <v>0.3565</v>
      </c>
      <c r="FE100">
        <v>2.040151373844966</v>
      </c>
      <c r="FF100">
        <v>0.0006784385813721132</v>
      </c>
      <c r="FG100">
        <v>-9.114967239483524E-07</v>
      </c>
      <c r="FH100">
        <v>3.422039933275619E-10</v>
      </c>
      <c r="FI100">
        <v>0.3564649999999858</v>
      </c>
      <c r="FJ100">
        <v>0</v>
      </c>
      <c r="FK100">
        <v>0</v>
      </c>
      <c r="FL100">
        <v>0</v>
      </c>
      <c r="FM100">
        <v>1</v>
      </c>
      <c r="FN100">
        <v>2092</v>
      </c>
      <c r="FO100">
        <v>0</v>
      </c>
      <c r="FP100">
        <v>27</v>
      </c>
      <c r="FQ100">
        <v>1</v>
      </c>
      <c r="FR100">
        <v>7.7</v>
      </c>
      <c r="FS100">
        <v>1.39404</v>
      </c>
      <c r="FT100">
        <v>2.41821</v>
      </c>
      <c r="FU100">
        <v>2.14966</v>
      </c>
      <c r="FV100">
        <v>2.71118</v>
      </c>
      <c r="FW100">
        <v>2.15088</v>
      </c>
      <c r="FX100">
        <v>2.41455</v>
      </c>
      <c r="FY100">
        <v>37.3378</v>
      </c>
      <c r="FZ100">
        <v>14.386</v>
      </c>
      <c r="GA100">
        <v>19</v>
      </c>
      <c r="GB100">
        <v>620.567</v>
      </c>
      <c r="GC100">
        <v>671.777</v>
      </c>
      <c r="GD100">
        <v>29.9994</v>
      </c>
      <c r="GE100">
        <v>35.2489</v>
      </c>
      <c r="GF100">
        <v>30.0009</v>
      </c>
      <c r="GG100">
        <v>34.9378</v>
      </c>
      <c r="GH100">
        <v>34.8898</v>
      </c>
      <c r="GI100">
        <v>27.919</v>
      </c>
      <c r="GJ100">
        <v>0</v>
      </c>
      <c r="GK100">
        <v>100</v>
      </c>
      <c r="GL100">
        <v>30</v>
      </c>
      <c r="GM100">
        <v>420</v>
      </c>
      <c r="GN100">
        <v>35.9338</v>
      </c>
      <c r="GO100">
        <v>99.4678</v>
      </c>
      <c r="GP100">
        <v>99.91719999999999</v>
      </c>
    </row>
    <row r="101" spans="1:198">
      <c r="A101">
        <v>83</v>
      </c>
      <c r="B101">
        <v>1656356885.1</v>
      </c>
      <c r="C101">
        <v>11133</v>
      </c>
      <c r="D101" t="s">
        <v>597</v>
      </c>
      <c r="E101" t="s">
        <v>598</v>
      </c>
      <c r="F101">
        <v>15</v>
      </c>
      <c r="G101">
        <v>1656356877.099999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2.1</v>
      </c>
      <c r="AO101">
        <v>0.5</v>
      </c>
      <c r="AP101" t="s">
        <v>334</v>
      </c>
      <c r="AQ101">
        <v>2</v>
      </c>
      <c r="AR101">
        <v>1656356877.099999</v>
      </c>
      <c r="AS101">
        <v>415.0882903225806</v>
      </c>
      <c r="AT101">
        <v>419.9884516129031</v>
      </c>
      <c r="AU101">
        <v>35.6889193548387</v>
      </c>
      <c r="AV101">
        <v>33.94414516129033</v>
      </c>
      <c r="AW101">
        <v>412.8832903225806</v>
      </c>
      <c r="AX101">
        <v>35.33245161290322</v>
      </c>
      <c r="AY101">
        <v>600.013129032258</v>
      </c>
      <c r="AZ101">
        <v>85.57569032258067</v>
      </c>
      <c r="BA101">
        <v>0.1000403838709677</v>
      </c>
      <c r="BB101">
        <v>33.65522903225807</v>
      </c>
      <c r="BC101">
        <v>33.72670645161291</v>
      </c>
      <c r="BD101">
        <v>999.9000000000003</v>
      </c>
      <c r="BE101">
        <v>0</v>
      </c>
      <c r="BF101">
        <v>0</v>
      </c>
      <c r="BG101">
        <v>9999.184838709678</v>
      </c>
      <c r="BH101">
        <v>186.8604193548387</v>
      </c>
      <c r="BI101">
        <v>1969.212903225807</v>
      </c>
      <c r="BJ101">
        <v>-4.910587419354839</v>
      </c>
      <c r="BK101">
        <v>430.4397096774193</v>
      </c>
      <c r="BL101">
        <v>434.7454516129032</v>
      </c>
      <c r="BM101">
        <v>1.744779677419354</v>
      </c>
      <c r="BN101">
        <v>419.9884516129031</v>
      </c>
      <c r="BO101">
        <v>33.94414516129033</v>
      </c>
      <c r="BP101">
        <v>3.054105483870968</v>
      </c>
      <c r="BQ101">
        <v>2.904793225806452</v>
      </c>
      <c r="BR101">
        <v>24.32586129032258</v>
      </c>
      <c r="BS101">
        <v>23.4920129032258</v>
      </c>
      <c r="BT101">
        <v>600.014870967742</v>
      </c>
      <c r="BU101">
        <v>0.6430002258064518</v>
      </c>
      <c r="BV101">
        <v>0.3569997419354839</v>
      </c>
      <c r="BW101">
        <v>41</v>
      </c>
      <c r="BX101">
        <v>10021.3935483871</v>
      </c>
      <c r="BY101">
        <v>1656356903.1</v>
      </c>
      <c r="BZ101" t="s">
        <v>599</v>
      </c>
      <c r="CA101">
        <v>1656356903.1</v>
      </c>
      <c r="CB101">
        <v>1656356336.6</v>
      </c>
      <c r="CC101">
        <v>90</v>
      </c>
      <c r="CD101">
        <v>0.01</v>
      </c>
      <c r="CE101">
        <v>-0.001</v>
      </c>
      <c r="CF101">
        <v>2.205</v>
      </c>
      <c r="CG101">
        <v>0.356</v>
      </c>
      <c r="CH101">
        <v>420</v>
      </c>
      <c r="CI101">
        <v>34</v>
      </c>
      <c r="CJ101">
        <v>0.75</v>
      </c>
      <c r="CK101">
        <v>0.06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3.22424</v>
      </c>
      <c r="CX101">
        <v>2.78122</v>
      </c>
      <c r="CY101">
        <v>0.080996</v>
      </c>
      <c r="CZ101">
        <v>0.0831476</v>
      </c>
      <c r="DA101">
        <v>0.131718</v>
      </c>
      <c r="DB101">
        <v>0.129974</v>
      </c>
      <c r="DC101">
        <v>22959.1</v>
      </c>
      <c r="DD101">
        <v>22607.1</v>
      </c>
      <c r="DE101">
        <v>24047.7</v>
      </c>
      <c r="DF101">
        <v>21988.8</v>
      </c>
      <c r="DG101">
        <v>30884.1</v>
      </c>
      <c r="DH101">
        <v>24418.5</v>
      </c>
      <c r="DI101">
        <v>39327.9</v>
      </c>
      <c r="DJ101">
        <v>30452.4</v>
      </c>
      <c r="DK101">
        <v>2.0851</v>
      </c>
      <c r="DL101">
        <v>2.11842</v>
      </c>
      <c r="DM101">
        <v>-0.0154972</v>
      </c>
      <c r="DN101">
        <v>0</v>
      </c>
      <c r="DO101">
        <v>33.9762</v>
      </c>
      <c r="DP101">
        <v>999.9</v>
      </c>
      <c r="DQ101">
        <v>62.1</v>
      </c>
      <c r="DR101">
        <v>32.7</v>
      </c>
      <c r="DS101">
        <v>36.0484</v>
      </c>
      <c r="DT101">
        <v>63.6723</v>
      </c>
      <c r="DU101">
        <v>14.0024</v>
      </c>
      <c r="DV101">
        <v>2</v>
      </c>
      <c r="DW101">
        <v>0.660516</v>
      </c>
      <c r="DX101">
        <v>2.4869</v>
      </c>
      <c r="DY101">
        <v>20.3547</v>
      </c>
      <c r="DZ101">
        <v>5.22807</v>
      </c>
      <c r="EA101">
        <v>11.9481</v>
      </c>
      <c r="EB101">
        <v>4.97565</v>
      </c>
      <c r="EC101">
        <v>3.281</v>
      </c>
      <c r="ED101">
        <v>2855.6</v>
      </c>
      <c r="EE101">
        <v>9999</v>
      </c>
      <c r="EF101">
        <v>9999</v>
      </c>
      <c r="EG101">
        <v>125.2</v>
      </c>
      <c r="EH101">
        <v>4.97176</v>
      </c>
      <c r="EI101">
        <v>1.86172</v>
      </c>
      <c r="EJ101">
        <v>1.86722</v>
      </c>
      <c r="EK101">
        <v>1.85852</v>
      </c>
      <c r="EL101">
        <v>1.8628</v>
      </c>
      <c r="EM101">
        <v>1.8634</v>
      </c>
      <c r="EN101">
        <v>1.86417</v>
      </c>
      <c r="EO101">
        <v>1.8602</v>
      </c>
      <c r="EP101">
        <v>0</v>
      </c>
      <c r="EQ101">
        <v>0</v>
      </c>
      <c r="ER101">
        <v>0</v>
      </c>
      <c r="ES101">
        <v>0</v>
      </c>
      <c r="ET101" t="s">
        <v>336</v>
      </c>
      <c r="EU101" t="s">
        <v>337</v>
      </c>
      <c r="EV101" t="s">
        <v>338</v>
      </c>
      <c r="EW101" t="s">
        <v>338</v>
      </c>
      <c r="EX101" t="s">
        <v>338</v>
      </c>
      <c r="EY101" t="s">
        <v>338</v>
      </c>
      <c r="EZ101">
        <v>0</v>
      </c>
      <c r="FA101">
        <v>100</v>
      </c>
      <c r="FB101">
        <v>100</v>
      </c>
      <c r="FC101">
        <v>2.205</v>
      </c>
      <c r="FD101">
        <v>0.3564</v>
      </c>
      <c r="FE101">
        <v>2.045755152714347</v>
      </c>
      <c r="FF101">
        <v>0.0006784385813721132</v>
      </c>
      <c r="FG101">
        <v>-9.114967239483524E-07</v>
      </c>
      <c r="FH101">
        <v>3.422039933275619E-10</v>
      </c>
      <c r="FI101">
        <v>0.3564649999999858</v>
      </c>
      <c r="FJ101">
        <v>0</v>
      </c>
      <c r="FK101">
        <v>0</v>
      </c>
      <c r="FL101">
        <v>0</v>
      </c>
      <c r="FM101">
        <v>1</v>
      </c>
      <c r="FN101">
        <v>2092</v>
      </c>
      <c r="FO101">
        <v>0</v>
      </c>
      <c r="FP101">
        <v>27</v>
      </c>
      <c r="FQ101">
        <v>1</v>
      </c>
      <c r="FR101">
        <v>9.1</v>
      </c>
      <c r="FS101">
        <v>1.39404</v>
      </c>
      <c r="FT101">
        <v>2.42188</v>
      </c>
      <c r="FU101">
        <v>2.14966</v>
      </c>
      <c r="FV101">
        <v>2.7124</v>
      </c>
      <c r="FW101">
        <v>2.15088</v>
      </c>
      <c r="FX101">
        <v>2.43042</v>
      </c>
      <c r="FY101">
        <v>37.3138</v>
      </c>
      <c r="FZ101">
        <v>14.386</v>
      </c>
      <c r="GA101">
        <v>19</v>
      </c>
      <c r="GB101">
        <v>620.5119999999999</v>
      </c>
      <c r="GC101">
        <v>671.51</v>
      </c>
      <c r="GD101">
        <v>30.0007</v>
      </c>
      <c r="GE101">
        <v>35.4059</v>
      </c>
      <c r="GF101">
        <v>30.0009</v>
      </c>
      <c r="GG101">
        <v>35.0914</v>
      </c>
      <c r="GH101">
        <v>35.0415</v>
      </c>
      <c r="GI101">
        <v>27.9257</v>
      </c>
      <c r="GJ101">
        <v>0</v>
      </c>
      <c r="GK101">
        <v>100</v>
      </c>
      <c r="GL101">
        <v>30</v>
      </c>
      <c r="GM101">
        <v>420</v>
      </c>
      <c r="GN101">
        <v>35.9338</v>
      </c>
      <c r="GO101">
        <v>99.4359</v>
      </c>
      <c r="GP101">
        <v>99.8858</v>
      </c>
    </row>
    <row r="102" spans="1:198">
      <c r="A102">
        <v>84</v>
      </c>
      <c r="B102">
        <v>1656356964.1</v>
      </c>
      <c r="C102">
        <v>11212</v>
      </c>
      <c r="D102" t="s">
        <v>600</v>
      </c>
      <c r="E102" t="s">
        <v>601</v>
      </c>
      <c r="F102">
        <v>15</v>
      </c>
      <c r="G102">
        <v>1656356956.099999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2.1</v>
      </c>
      <c r="AO102">
        <v>0.5</v>
      </c>
      <c r="AP102" t="s">
        <v>334</v>
      </c>
      <c r="AQ102">
        <v>2</v>
      </c>
      <c r="AR102">
        <v>1656356956.099999</v>
      </c>
      <c r="AS102">
        <v>415.6512258064517</v>
      </c>
      <c r="AT102">
        <v>419.9737741935484</v>
      </c>
      <c r="AU102">
        <v>35.59499677419356</v>
      </c>
      <c r="AV102">
        <v>33.94052580645162</v>
      </c>
      <c r="AW102">
        <v>413.4742258064517</v>
      </c>
      <c r="AX102">
        <v>35.25499677419356</v>
      </c>
      <c r="AY102">
        <v>600.0043870967742</v>
      </c>
      <c r="AZ102">
        <v>85.57192258064518</v>
      </c>
      <c r="BA102">
        <v>0.1000256516129032</v>
      </c>
      <c r="BB102">
        <v>33.60587419354839</v>
      </c>
      <c r="BC102">
        <v>33.54951935483871</v>
      </c>
      <c r="BD102">
        <v>999.9000000000003</v>
      </c>
      <c r="BE102">
        <v>0</v>
      </c>
      <c r="BF102">
        <v>0</v>
      </c>
      <c r="BG102">
        <v>10003.54193548387</v>
      </c>
      <c r="BH102">
        <v>125.083064516129</v>
      </c>
      <c r="BI102">
        <v>1841.48064516129</v>
      </c>
      <c r="BJ102">
        <v>-4.295217419354839</v>
      </c>
      <c r="BK102">
        <v>431.0280322580645</v>
      </c>
      <c r="BL102">
        <v>434.7287096774194</v>
      </c>
      <c r="BM102">
        <v>1.670937419354839</v>
      </c>
      <c r="BN102">
        <v>419.9737741935484</v>
      </c>
      <c r="BO102">
        <v>33.94052580645162</v>
      </c>
      <c r="BP102">
        <v>3.04734129032258</v>
      </c>
      <c r="BQ102">
        <v>2.904356129032258</v>
      </c>
      <c r="BR102">
        <v>24.28887096774193</v>
      </c>
      <c r="BS102">
        <v>23.48950967741936</v>
      </c>
      <c r="BT102">
        <v>400.0076774193548</v>
      </c>
      <c r="BU102">
        <v>0.6430015483870969</v>
      </c>
      <c r="BV102">
        <v>0.3569984516129032</v>
      </c>
      <c r="BW102">
        <v>41</v>
      </c>
      <c r="BX102">
        <v>6680.892903225807</v>
      </c>
      <c r="BY102">
        <v>1656356982.1</v>
      </c>
      <c r="BZ102" t="s">
        <v>602</v>
      </c>
      <c r="CA102">
        <v>1656356982.1</v>
      </c>
      <c r="CB102">
        <v>1656356982.1</v>
      </c>
      <c r="CC102">
        <v>91</v>
      </c>
      <c r="CD102">
        <v>-0.027</v>
      </c>
      <c r="CE102">
        <v>-0.017</v>
      </c>
      <c r="CF102">
        <v>2.177</v>
      </c>
      <c r="CG102">
        <v>0.34</v>
      </c>
      <c r="CH102">
        <v>420</v>
      </c>
      <c r="CI102">
        <v>34</v>
      </c>
      <c r="CJ102">
        <v>0.72</v>
      </c>
      <c r="CK102">
        <v>0.06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3.22412</v>
      </c>
      <c r="CX102">
        <v>2.78124</v>
      </c>
      <c r="CY102">
        <v>0.0810514</v>
      </c>
      <c r="CZ102">
        <v>0.0831223</v>
      </c>
      <c r="DA102">
        <v>0.131465</v>
      </c>
      <c r="DB102">
        <v>0.129902</v>
      </c>
      <c r="DC102">
        <v>22951.4</v>
      </c>
      <c r="DD102">
        <v>22601.8</v>
      </c>
      <c r="DE102">
        <v>24041.7</v>
      </c>
      <c r="DF102">
        <v>21983.5</v>
      </c>
      <c r="DG102">
        <v>30886.1</v>
      </c>
      <c r="DH102">
        <v>24414.4</v>
      </c>
      <c r="DI102">
        <v>39318.5</v>
      </c>
      <c r="DJ102">
        <v>30444.5</v>
      </c>
      <c r="DK102">
        <v>2.08328</v>
      </c>
      <c r="DL102">
        <v>2.11608</v>
      </c>
      <c r="DM102">
        <v>-0.0230223</v>
      </c>
      <c r="DN102">
        <v>0</v>
      </c>
      <c r="DO102">
        <v>33.908</v>
      </c>
      <c r="DP102">
        <v>999.9</v>
      </c>
      <c r="DQ102">
        <v>62.1</v>
      </c>
      <c r="DR102">
        <v>32.7</v>
      </c>
      <c r="DS102">
        <v>36.05</v>
      </c>
      <c r="DT102">
        <v>63.8123</v>
      </c>
      <c r="DU102">
        <v>14.0385</v>
      </c>
      <c r="DV102">
        <v>2</v>
      </c>
      <c r="DW102">
        <v>0.67311</v>
      </c>
      <c r="DX102">
        <v>2.56185</v>
      </c>
      <c r="DY102">
        <v>20.3558</v>
      </c>
      <c r="DZ102">
        <v>5.22568</v>
      </c>
      <c r="EA102">
        <v>11.948</v>
      </c>
      <c r="EB102">
        <v>4.9753</v>
      </c>
      <c r="EC102">
        <v>3.281</v>
      </c>
      <c r="ED102">
        <v>2857.8</v>
      </c>
      <c r="EE102">
        <v>9999</v>
      </c>
      <c r="EF102">
        <v>9999</v>
      </c>
      <c r="EG102">
        <v>125.2</v>
      </c>
      <c r="EH102">
        <v>4.97171</v>
      </c>
      <c r="EI102">
        <v>1.86172</v>
      </c>
      <c r="EJ102">
        <v>1.86722</v>
      </c>
      <c r="EK102">
        <v>1.85853</v>
      </c>
      <c r="EL102">
        <v>1.86279</v>
      </c>
      <c r="EM102">
        <v>1.8634</v>
      </c>
      <c r="EN102">
        <v>1.86417</v>
      </c>
      <c r="EO102">
        <v>1.8602</v>
      </c>
      <c r="EP102">
        <v>0</v>
      </c>
      <c r="EQ102">
        <v>0</v>
      </c>
      <c r="ER102">
        <v>0</v>
      </c>
      <c r="ES102">
        <v>0</v>
      </c>
      <c r="ET102" t="s">
        <v>336</v>
      </c>
      <c r="EU102" t="s">
        <v>337</v>
      </c>
      <c r="EV102" t="s">
        <v>338</v>
      </c>
      <c r="EW102" t="s">
        <v>338</v>
      </c>
      <c r="EX102" t="s">
        <v>338</v>
      </c>
      <c r="EY102" t="s">
        <v>338</v>
      </c>
      <c r="EZ102">
        <v>0</v>
      </c>
      <c r="FA102">
        <v>100</v>
      </c>
      <c r="FB102">
        <v>100</v>
      </c>
      <c r="FC102">
        <v>2.177</v>
      </c>
      <c r="FD102">
        <v>0.34</v>
      </c>
      <c r="FE102">
        <v>2.055449607364228</v>
      </c>
      <c r="FF102">
        <v>0.0006784385813721132</v>
      </c>
      <c r="FG102">
        <v>-9.114967239483524E-07</v>
      </c>
      <c r="FH102">
        <v>3.422039933275619E-10</v>
      </c>
      <c r="FI102">
        <v>0.3564649999999858</v>
      </c>
      <c r="FJ102">
        <v>0</v>
      </c>
      <c r="FK102">
        <v>0</v>
      </c>
      <c r="FL102">
        <v>0</v>
      </c>
      <c r="FM102">
        <v>1</v>
      </c>
      <c r="FN102">
        <v>2092</v>
      </c>
      <c r="FO102">
        <v>0</v>
      </c>
      <c r="FP102">
        <v>27</v>
      </c>
      <c r="FQ102">
        <v>1</v>
      </c>
      <c r="FR102">
        <v>10.5</v>
      </c>
      <c r="FS102">
        <v>1.39404</v>
      </c>
      <c r="FT102">
        <v>2.41577</v>
      </c>
      <c r="FU102">
        <v>2.14966</v>
      </c>
      <c r="FV102">
        <v>2.7124</v>
      </c>
      <c r="FW102">
        <v>2.15088</v>
      </c>
      <c r="FX102">
        <v>2.44751</v>
      </c>
      <c r="FY102">
        <v>37.2659</v>
      </c>
      <c r="FZ102">
        <v>14.3597</v>
      </c>
      <c r="GA102">
        <v>19</v>
      </c>
      <c r="GB102">
        <v>620.471</v>
      </c>
      <c r="GC102">
        <v>670.963</v>
      </c>
      <c r="GD102">
        <v>30</v>
      </c>
      <c r="GE102">
        <v>35.5547</v>
      </c>
      <c r="GF102">
        <v>30.0008</v>
      </c>
      <c r="GG102">
        <v>35.2347</v>
      </c>
      <c r="GH102">
        <v>35.1846</v>
      </c>
      <c r="GI102">
        <v>27.925</v>
      </c>
      <c r="GJ102">
        <v>0</v>
      </c>
      <c r="GK102">
        <v>100</v>
      </c>
      <c r="GL102">
        <v>30</v>
      </c>
      <c r="GM102">
        <v>420</v>
      </c>
      <c r="GN102">
        <v>35.9338</v>
      </c>
      <c r="GO102">
        <v>99.4115</v>
      </c>
      <c r="GP102">
        <v>99.8605</v>
      </c>
    </row>
    <row r="103" spans="1:198">
      <c r="A103">
        <v>85</v>
      </c>
      <c r="B103">
        <v>1656357043.1</v>
      </c>
      <c r="C103">
        <v>11291</v>
      </c>
      <c r="D103" t="s">
        <v>603</v>
      </c>
      <c r="E103" t="s">
        <v>604</v>
      </c>
      <c r="F103">
        <v>15</v>
      </c>
      <c r="G103">
        <v>1656357035.099999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2.1</v>
      </c>
      <c r="AO103">
        <v>0.5</v>
      </c>
      <c r="AP103" t="s">
        <v>334</v>
      </c>
      <c r="AQ103">
        <v>2</v>
      </c>
      <c r="AR103">
        <v>1656357035.099999</v>
      </c>
      <c r="AS103">
        <v>417.0799677419355</v>
      </c>
      <c r="AT103">
        <v>419.994935483871</v>
      </c>
      <c r="AU103">
        <v>35.45609677419355</v>
      </c>
      <c r="AV103">
        <v>33.92073225806452</v>
      </c>
      <c r="AW103">
        <v>414.9049677419355</v>
      </c>
      <c r="AX103">
        <v>35.11623225806451</v>
      </c>
      <c r="AY103">
        <v>599.9998064516128</v>
      </c>
      <c r="AZ103">
        <v>85.57306774193547</v>
      </c>
      <c r="BA103">
        <v>0.09999487419354838</v>
      </c>
      <c r="BB103">
        <v>33.52706774193548</v>
      </c>
      <c r="BC103">
        <v>33.35311612903226</v>
      </c>
      <c r="BD103">
        <v>999.9000000000003</v>
      </c>
      <c r="BE103">
        <v>0</v>
      </c>
      <c r="BF103">
        <v>0</v>
      </c>
      <c r="BG103">
        <v>10001.28709677419</v>
      </c>
      <c r="BH103">
        <v>62.73288064516129</v>
      </c>
      <c r="BI103">
        <v>1741.514838709678</v>
      </c>
      <c r="BJ103">
        <v>-2.912827096774194</v>
      </c>
      <c r="BK103">
        <v>432.413870967742</v>
      </c>
      <c r="BL103">
        <v>434.7416774193548</v>
      </c>
      <c r="BM103">
        <v>1.535356129032258</v>
      </c>
      <c r="BN103">
        <v>419.994935483871</v>
      </c>
      <c r="BO103">
        <v>33.92073225806452</v>
      </c>
      <c r="BP103">
        <v>3.034087096774194</v>
      </c>
      <c r="BQ103">
        <v>2.902700967741936</v>
      </c>
      <c r="BR103">
        <v>24.21616451612903</v>
      </c>
      <c r="BS103">
        <v>23.48006774193549</v>
      </c>
      <c r="BT103">
        <v>200.003</v>
      </c>
      <c r="BU103">
        <v>0.6429961290322581</v>
      </c>
      <c r="BV103">
        <v>0.3570038387096774</v>
      </c>
      <c r="BW103">
        <v>41</v>
      </c>
      <c r="BX103">
        <v>3340.422903225806</v>
      </c>
      <c r="BY103">
        <v>1656357059.1</v>
      </c>
      <c r="BZ103" t="s">
        <v>605</v>
      </c>
      <c r="CA103">
        <v>1656357059.1</v>
      </c>
      <c r="CB103">
        <v>1656356982.1</v>
      </c>
      <c r="CC103">
        <v>92</v>
      </c>
      <c r="CD103">
        <v>-0.002</v>
      </c>
      <c r="CE103">
        <v>-0.017</v>
      </c>
      <c r="CF103">
        <v>2.175</v>
      </c>
      <c r="CG103">
        <v>0.34</v>
      </c>
      <c r="CH103">
        <v>420</v>
      </c>
      <c r="CI103">
        <v>34</v>
      </c>
      <c r="CJ103">
        <v>0.57</v>
      </c>
      <c r="CK103">
        <v>0.06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3.22397</v>
      </c>
      <c r="CX103">
        <v>2.7813</v>
      </c>
      <c r="CY103">
        <v>0.0812413</v>
      </c>
      <c r="CZ103">
        <v>0.083102</v>
      </c>
      <c r="DA103">
        <v>0.131055</v>
      </c>
      <c r="DB103">
        <v>0.129823</v>
      </c>
      <c r="DC103">
        <v>22941.4</v>
      </c>
      <c r="DD103">
        <v>22597.8</v>
      </c>
      <c r="DE103">
        <v>24036.7</v>
      </c>
      <c r="DF103">
        <v>21979.6</v>
      </c>
      <c r="DG103">
        <v>30894.9</v>
      </c>
      <c r="DH103">
        <v>24412.4</v>
      </c>
      <c r="DI103">
        <v>39310.5</v>
      </c>
      <c r="DJ103">
        <v>30439</v>
      </c>
      <c r="DK103">
        <v>2.08133</v>
      </c>
      <c r="DL103">
        <v>2.11418</v>
      </c>
      <c r="DM103">
        <v>-0.0297651</v>
      </c>
      <c r="DN103">
        <v>0</v>
      </c>
      <c r="DO103">
        <v>33.8363</v>
      </c>
      <c r="DP103">
        <v>999.9</v>
      </c>
      <c r="DQ103">
        <v>62.1</v>
      </c>
      <c r="DR103">
        <v>32.7</v>
      </c>
      <c r="DS103">
        <v>36.0488</v>
      </c>
      <c r="DT103">
        <v>63.6824</v>
      </c>
      <c r="DU103">
        <v>14.0024</v>
      </c>
      <c r="DV103">
        <v>2</v>
      </c>
      <c r="DW103">
        <v>0.683595</v>
      </c>
      <c r="DX103">
        <v>2.55197</v>
      </c>
      <c r="DY103">
        <v>20.3578</v>
      </c>
      <c r="DZ103">
        <v>5.22657</v>
      </c>
      <c r="EA103">
        <v>11.9484</v>
      </c>
      <c r="EB103">
        <v>4.97545</v>
      </c>
      <c r="EC103">
        <v>3.281</v>
      </c>
      <c r="ED103">
        <v>2859.7</v>
      </c>
      <c r="EE103">
        <v>9999</v>
      </c>
      <c r="EF103">
        <v>9999</v>
      </c>
      <c r="EG103">
        <v>125.2</v>
      </c>
      <c r="EH103">
        <v>4.97176</v>
      </c>
      <c r="EI103">
        <v>1.86172</v>
      </c>
      <c r="EJ103">
        <v>1.86722</v>
      </c>
      <c r="EK103">
        <v>1.85852</v>
      </c>
      <c r="EL103">
        <v>1.86279</v>
      </c>
      <c r="EM103">
        <v>1.8634</v>
      </c>
      <c r="EN103">
        <v>1.86417</v>
      </c>
      <c r="EO103">
        <v>1.8602</v>
      </c>
      <c r="EP103">
        <v>0</v>
      </c>
      <c r="EQ103">
        <v>0</v>
      </c>
      <c r="ER103">
        <v>0</v>
      </c>
      <c r="ES103">
        <v>0</v>
      </c>
      <c r="ET103" t="s">
        <v>336</v>
      </c>
      <c r="EU103" t="s">
        <v>337</v>
      </c>
      <c r="EV103" t="s">
        <v>338</v>
      </c>
      <c r="EW103" t="s">
        <v>338</v>
      </c>
      <c r="EX103" t="s">
        <v>338</v>
      </c>
      <c r="EY103" t="s">
        <v>338</v>
      </c>
      <c r="EZ103">
        <v>0</v>
      </c>
      <c r="FA103">
        <v>100</v>
      </c>
      <c r="FB103">
        <v>100</v>
      </c>
      <c r="FC103">
        <v>2.175</v>
      </c>
      <c r="FD103">
        <v>0.3398</v>
      </c>
      <c r="FE103">
        <v>2.028208337343688</v>
      </c>
      <c r="FF103">
        <v>0.0006784385813721132</v>
      </c>
      <c r="FG103">
        <v>-9.114967239483524E-07</v>
      </c>
      <c r="FH103">
        <v>3.422039933275619E-10</v>
      </c>
      <c r="FI103">
        <v>0.3398550000000071</v>
      </c>
      <c r="FJ103">
        <v>0</v>
      </c>
      <c r="FK103">
        <v>0</v>
      </c>
      <c r="FL103">
        <v>0</v>
      </c>
      <c r="FM103">
        <v>1</v>
      </c>
      <c r="FN103">
        <v>2092</v>
      </c>
      <c r="FO103">
        <v>0</v>
      </c>
      <c r="FP103">
        <v>27</v>
      </c>
      <c r="FQ103">
        <v>1</v>
      </c>
      <c r="FR103">
        <v>1</v>
      </c>
      <c r="FS103">
        <v>1.39404</v>
      </c>
      <c r="FT103">
        <v>2.42188</v>
      </c>
      <c r="FU103">
        <v>2.14966</v>
      </c>
      <c r="FV103">
        <v>2.7124</v>
      </c>
      <c r="FW103">
        <v>2.15088</v>
      </c>
      <c r="FX103">
        <v>2.40845</v>
      </c>
      <c r="FY103">
        <v>37.3138</v>
      </c>
      <c r="FZ103">
        <v>14.3684</v>
      </c>
      <c r="GA103">
        <v>19</v>
      </c>
      <c r="GB103">
        <v>620.288</v>
      </c>
      <c r="GC103">
        <v>670.747</v>
      </c>
      <c r="GD103">
        <v>30.0003</v>
      </c>
      <c r="GE103">
        <v>35.6948</v>
      </c>
      <c r="GF103">
        <v>30.0007</v>
      </c>
      <c r="GG103">
        <v>35.374</v>
      </c>
      <c r="GH103">
        <v>35.3213</v>
      </c>
      <c r="GI103">
        <v>27.93</v>
      </c>
      <c r="GJ103">
        <v>0</v>
      </c>
      <c r="GK103">
        <v>100</v>
      </c>
      <c r="GL103">
        <v>30</v>
      </c>
      <c r="GM103">
        <v>420</v>
      </c>
      <c r="GN103">
        <v>35.9338</v>
      </c>
      <c r="GO103">
        <v>99.3912</v>
      </c>
      <c r="GP103">
        <v>99.8425</v>
      </c>
    </row>
    <row r="104" spans="1:198">
      <c r="A104">
        <v>86</v>
      </c>
      <c r="B104">
        <v>1656357120.1</v>
      </c>
      <c r="C104">
        <v>11368</v>
      </c>
      <c r="D104" t="s">
        <v>606</v>
      </c>
      <c r="E104" t="s">
        <v>607</v>
      </c>
      <c r="F104">
        <v>15</v>
      </c>
      <c r="G104">
        <v>1656357112.099999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2.1</v>
      </c>
      <c r="AO104">
        <v>0.5</v>
      </c>
      <c r="AP104" t="s">
        <v>334</v>
      </c>
      <c r="AQ104">
        <v>2</v>
      </c>
      <c r="AR104">
        <v>1656357112.099999</v>
      </c>
      <c r="AS104">
        <v>418.2168064516128</v>
      </c>
      <c r="AT104">
        <v>419.9864516129032</v>
      </c>
      <c r="AU104">
        <v>35.2529064516129</v>
      </c>
      <c r="AV104">
        <v>33.89068709677419</v>
      </c>
      <c r="AW104">
        <v>416.0498064516128</v>
      </c>
      <c r="AX104">
        <v>34.91305161290323</v>
      </c>
      <c r="AY104">
        <v>600.0132903225807</v>
      </c>
      <c r="AZ104">
        <v>85.57160322580647</v>
      </c>
      <c r="BA104">
        <v>0.1000318</v>
      </c>
      <c r="BB104">
        <v>33.50638709677419</v>
      </c>
      <c r="BC104">
        <v>33.30571935483871</v>
      </c>
      <c r="BD104">
        <v>999.9000000000003</v>
      </c>
      <c r="BE104">
        <v>0</v>
      </c>
      <c r="BF104">
        <v>0</v>
      </c>
      <c r="BG104">
        <v>9999.961290322581</v>
      </c>
      <c r="BH104">
        <v>31.15941612903226</v>
      </c>
      <c r="BI104">
        <v>1792.844516129032</v>
      </c>
      <c r="BJ104">
        <v>-1.761363548387097</v>
      </c>
      <c r="BK104">
        <v>433.5074516129031</v>
      </c>
      <c r="BL104">
        <v>434.7193548387095</v>
      </c>
      <c r="BM104">
        <v>1.362225806451613</v>
      </c>
      <c r="BN104">
        <v>419.9864516129032</v>
      </c>
      <c r="BO104">
        <v>33.89068709677419</v>
      </c>
      <c r="BP104">
        <v>3.016648387096774</v>
      </c>
      <c r="BQ104">
        <v>2.90008</v>
      </c>
      <c r="BR104">
        <v>24.12009032258064</v>
      </c>
      <c r="BS104">
        <v>23.46508387096774</v>
      </c>
      <c r="BT104">
        <v>100.0027580645161</v>
      </c>
      <c r="BU104">
        <v>0.6429891935483871</v>
      </c>
      <c r="BV104">
        <v>0.3570108387096774</v>
      </c>
      <c r="BW104">
        <v>40.44622580645161</v>
      </c>
      <c r="BX104">
        <v>1670.225161290323</v>
      </c>
      <c r="BY104">
        <v>1656357138.6</v>
      </c>
      <c r="BZ104" t="s">
        <v>608</v>
      </c>
      <c r="CA104">
        <v>1656357138.6</v>
      </c>
      <c r="CB104">
        <v>1656356982.1</v>
      </c>
      <c r="CC104">
        <v>93</v>
      </c>
      <c r="CD104">
        <v>-0.008</v>
      </c>
      <c r="CE104">
        <v>-0.017</v>
      </c>
      <c r="CF104">
        <v>2.167</v>
      </c>
      <c r="CG104">
        <v>0.34</v>
      </c>
      <c r="CH104">
        <v>420</v>
      </c>
      <c r="CI104">
        <v>34</v>
      </c>
      <c r="CJ104">
        <v>0.5</v>
      </c>
      <c r="CK104">
        <v>0.06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3.22382</v>
      </c>
      <c r="CX104">
        <v>2.78126</v>
      </c>
      <c r="CY104">
        <v>0.08137999999999999</v>
      </c>
      <c r="CZ104">
        <v>0.08305650000000001</v>
      </c>
      <c r="DA104">
        <v>0.130471</v>
      </c>
      <c r="DB104">
        <v>0.129694</v>
      </c>
      <c r="DC104">
        <v>22932.5</v>
      </c>
      <c r="DD104">
        <v>22594.4</v>
      </c>
      <c r="DE104">
        <v>24031.4</v>
      </c>
      <c r="DF104">
        <v>21975.6</v>
      </c>
      <c r="DG104">
        <v>30909.7</v>
      </c>
      <c r="DH104">
        <v>24411.8</v>
      </c>
      <c r="DI104">
        <v>39302.4</v>
      </c>
      <c r="DJ104">
        <v>30433.5</v>
      </c>
      <c r="DK104">
        <v>2.07938</v>
      </c>
      <c r="DL104">
        <v>2.1123</v>
      </c>
      <c r="DM104">
        <v>-0.0297092</v>
      </c>
      <c r="DN104">
        <v>0</v>
      </c>
      <c r="DO104">
        <v>33.7882</v>
      </c>
      <c r="DP104">
        <v>999.9</v>
      </c>
      <c r="DQ104">
        <v>62</v>
      </c>
      <c r="DR104">
        <v>32.7</v>
      </c>
      <c r="DS104">
        <v>35.991</v>
      </c>
      <c r="DT104">
        <v>63.7824</v>
      </c>
      <c r="DU104">
        <v>13.9904</v>
      </c>
      <c r="DV104">
        <v>2</v>
      </c>
      <c r="DW104">
        <v>0.693587</v>
      </c>
      <c r="DX104">
        <v>2.61388</v>
      </c>
      <c r="DY104">
        <v>20.3581</v>
      </c>
      <c r="DZ104">
        <v>5.22687</v>
      </c>
      <c r="EA104">
        <v>11.9492</v>
      </c>
      <c r="EB104">
        <v>4.9756</v>
      </c>
      <c r="EC104">
        <v>3.281</v>
      </c>
      <c r="ED104">
        <v>2862</v>
      </c>
      <c r="EE104">
        <v>9999</v>
      </c>
      <c r="EF104">
        <v>9999</v>
      </c>
      <c r="EG104">
        <v>125.3</v>
      </c>
      <c r="EH104">
        <v>4.97172</v>
      </c>
      <c r="EI104">
        <v>1.86172</v>
      </c>
      <c r="EJ104">
        <v>1.86722</v>
      </c>
      <c r="EK104">
        <v>1.85852</v>
      </c>
      <c r="EL104">
        <v>1.86279</v>
      </c>
      <c r="EM104">
        <v>1.8634</v>
      </c>
      <c r="EN104">
        <v>1.86417</v>
      </c>
      <c r="EO104">
        <v>1.86022</v>
      </c>
      <c r="EP104">
        <v>0</v>
      </c>
      <c r="EQ104">
        <v>0</v>
      </c>
      <c r="ER104">
        <v>0</v>
      </c>
      <c r="ES104">
        <v>0</v>
      </c>
      <c r="ET104" t="s">
        <v>336</v>
      </c>
      <c r="EU104" t="s">
        <v>337</v>
      </c>
      <c r="EV104" t="s">
        <v>338</v>
      </c>
      <c r="EW104" t="s">
        <v>338</v>
      </c>
      <c r="EX104" t="s">
        <v>338</v>
      </c>
      <c r="EY104" t="s">
        <v>338</v>
      </c>
      <c r="EZ104">
        <v>0</v>
      </c>
      <c r="FA104">
        <v>100</v>
      </c>
      <c r="FB104">
        <v>100</v>
      </c>
      <c r="FC104">
        <v>2.167</v>
      </c>
      <c r="FD104">
        <v>0.3398</v>
      </c>
      <c r="FE104">
        <v>2.026155042256021</v>
      </c>
      <c r="FF104">
        <v>0.0006784385813721132</v>
      </c>
      <c r="FG104">
        <v>-9.114967239483524E-07</v>
      </c>
      <c r="FH104">
        <v>3.422039933275619E-10</v>
      </c>
      <c r="FI104">
        <v>0.3398550000000071</v>
      </c>
      <c r="FJ104">
        <v>0</v>
      </c>
      <c r="FK104">
        <v>0</v>
      </c>
      <c r="FL104">
        <v>0</v>
      </c>
      <c r="FM104">
        <v>1</v>
      </c>
      <c r="FN104">
        <v>2092</v>
      </c>
      <c r="FO104">
        <v>0</v>
      </c>
      <c r="FP104">
        <v>27</v>
      </c>
      <c r="FQ104">
        <v>1</v>
      </c>
      <c r="FR104">
        <v>2.3</v>
      </c>
      <c r="FS104">
        <v>1.39404</v>
      </c>
      <c r="FT104">
        <v>2.42432</v>
      </c>
      <c r="FU104">
        <v>2.14966</v>
      </c>
      <c r="FV104">
        <v>2.71118</v>
      </c>
      <c r="FW104">
        <v>2.15088</v>
      </c>
      <c r="FX104">
        <v>2.38647</v>
      </c>
      <c r="FY104">
        <v>37.3378</v>
      </c>
      <c r="FZ104">
        <v>14.3509</v>
      </c>
      <c r="GA104">
        <v>19</v>
      </c>
      <c r="GB104">
        <v>619.985</v>
      </c>
      <c r="GC104">
        <v>670.451</v>
      </c>
      <c r="GD104">
        <v>30.0011</v>
      </c>
      <c r="GE104">
        <v>35.8203</v>
      </c>
      <c r="GF104">
        <v>30.0008</v>
      </c>
      <c r="GG104">
        <v>35.501</v>
      </c>
      <c r="GH104">
        <v>35.449</v>
      </c>
      <c r="GI104">
        <v>27.937</v>
      </c>
      <c r="GJ104">
        <v>0</v>
      </c>
      <c r="GK104">
        <v>100</v>
      </c>
      <c r="GL104">
        <v>30</v>
      </c>
      <c r="GM104">
        <v>420</v>
      </c>
      <c r="GN104">
        <v>35.9338</v>
      </c>
      <c r="GO104">
        <v>99.3702</v>
      </c>
      <c r="GP104">
        <v>99.8244</v>
      </c>
    </row>
    <row r="105" spans="1:198">
      <c r="A105">
        <v>87</v>
      </c>
      <c r="B105">
        <v>1656357199.6</v>
      </c>
      <c r="C105">
        <v>11447.5</v>
      </c>
      <c r="D105" t="s">
        <v>609</v>
      </c>
      <c r="E105" t="s">
        <v>610</v>
      </c>
      <c r="F105">
        <v>15</v>
      </c>
      <c r="G105">
        <v>1656357191.599999</v>
      </c>
      <c r="H105">
        <f>(I105)/1000</f>
        <v>0</v>
      </c>
      <c r="I105">
        <f>1000*AY105*AG105*(AU105-AV105)/(100*AN105*(1000-AG105*AU105))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((R105-H105/2)*K105-J105)/(R105+H105/2)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H105*(1000-(1000*0.61365*exp(17.502*U105/(240.97+U105))/(AZ105+BA105)+AU105)/2)/(1000*0.61365*exp(17.502*U105/(240.97+U105))/(AZ105+BA105)-AU105)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(AJ105*AM105)</f>
        <v>0</v>
      </c>
      <c r="T105">
        <f>(BB105+(S105+2*0.95*5.67E-8*(((BB105+$B$9)+273)^4-(BB105+273)^4)-44100*H105)/(1.84*29.3*P105+8*0.95*5.67E-8*(BB105+273)^3))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(-H105*44100)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$B$13*BH105+$C$13*BI105+$D$13*BT105</f>
        <v>0</v>
      </c>
      <c r="AK105">
        <f>AJ105*AL105</f>
        <v>0</v>
      </c>
      <c r="AL105">
        <f>($B$13*$D$11+$C$13*$D$11+$D$13*(BU105*$E$11+BV105*$G$11))/($B$13+$C$13+$D$13)</f>
        <v>0</v>
      </c>
      <c r="AM105">
        <f>($B$13*$K$11+$C$13*$K$11+$D$13*(BU105*$L$11+BV105*$N$11))/($B$13+$C$13+$D$13)</f>
        <v>0</v>
      </c>
      <c r="AN105">
        <v>2.1</v>
      </c>
      <c r="AO105">
        <v>0.5</v>
      </c>
      <c r="AP105" t="s">
        <v>334</v>
      </c>
      <c r="AQ105">
        <v>2</v>
      </c>
      <c r="AR105">
        <v>1656357191.599999</v>
      </c>
      <c r="AS105">
        <v>419.1119677419355</v>
      </c>
      <c r="AT105">
        <v>419.9854838709678</v>
      </c>
      <c r="AU105">
        <v>34.95357741935484</v>
      </c>
      <c r="AV105">
        <v>33.86795161290322</v>
      </c>
      <c r="AW105">
        <v>416.9439677419355</v>
      </c>
      <c r="AX105">
        <v>34.61373225806452</v>
      </c>
      <c r="AY105">
        <v>600.0120967741935</v>
      </c>
      <c r="AZ105">
        <v>85.5705741935484</v>
      </c>
      <c r="BA105">
        <v>0.1000497838709678</v>
      </c>
      <c r="BB105">
        <v>33.50114193548387</v>
      </c>
      <c r="BC105">
        <v>33.34417741935484</v>
      </c>
      <c r="BD105">
        <v>999.9000000000003</v>
      </c>
      <c r="BE105">
        <v>0</v>
      </c>
      <c r="BF105">
        <v>0</v>
      </c>
      <c r="BG105">
        <v>9996.85</v>
      </c>
      <c r="BH105">
        <v>15.23369677419355</v>
      </c>
      <c r="BI105">
        <v>1556.42064516129</v>
      </c>
      <c r="BJ105">
        <v>-0.8745805806451613</v>
      </c>
      <c r="BK105">
        <v>434.2908387096774</v>
      </c>
      <c r="BL105">
        <v>434.7081290322581</v>
      </c>
      <c r="BM105">
        <v>1.08563</v>
      </c>
      <c r="BN105">
        <v>419.9854838709678</v>
      </c>
      <c r="BO105">
        <v>33.86795161290322</v>
      </c>
      <c r="BP105">
        <v>2.99099806451613</v>
      </c>
      <c r="BQ105">
        <v>2.898100645161291</v>
      </c>
      <c r="BR105">
        <v>23.97788064516129</v>
      </c>
      <c r="BS105">
        <v>23.45376129032258</v>
      </c>
      <c r="BT105">
        <v>50.0000258064516</v>
      </c>
      <c r="BU105">
        <v>0.6430331935483872</v>
      </c>
      <c r="BV105">
        <v>0.3569668064516129</v>
      </c>
      <c r="BW105">
        <v>40</v>
      </c>
      <c r="BX105">
        <v>835.1102580645163</v>
      </c>
      <c r="BY105">
        <v>1656357220.6</v>
      </c>
      <c r="BZ105" t="s">
        <v>611</v>
      </c>
      <c r="CA105">
        <v>1656357220.6</v>
      </c>
      <c r="CB105">
        <v>1656356982.1</v>
      </c>
      <c r="CC105">
        <v>94</v>
      </c>
      <c r="CD105">
        <v>0.001</v>
      </c>
      <c r="CE105">
        <v>-0.017</v>
      </c>
      <c r="CF105">
        <v>2.168</v>
      </c>
      <c r="CG105">
        <v>0.34</v>
      </c>
      <c r="CH105">
        <v>420</v>
      </c>
      <c r="CI105">
        <v>34</v>
      </c>
      <c r="CJ105">
        <v>0.3</v>
      </c>
      <c r="CK105">
        <v>0.06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3.22365</v>
      </c>
      <c r="CX105">
        <v>2.78135</v>
      </c>
      <c r="CY105">
        <v>0.0814922</v>
      </c>
      <c r="CZ105">
        <v>0.0830362</v>
      </c>
      <c r="DA105">
        <v>0.129679</v>
      </c>
      <c r="DB105">
        <v>0.129607</v>
      </c>
      <c r="DC105">
        <v>22924.7</v>
      </c>
      <c r="DD105">
        <v>22590.5</v>
      </c>
      <c r="DE105">
        <v>24026.6</v>
      </c>
      <c r="DF105">
        <v>21971.6</v>
      </c>
      <c r="DG105">
        <v>30932.3</v>
      </c>
      <c r="DH105">
        <v>24409.9</v>
      </c>
      <c r="DI105">
        <v>39295</v>
      </c>
      <c r="DJ105">
        <v>30427.9</v>
      </c>
      <c r="DK105">
        <v>2.07807</v>
      </c>
      <c r="DL105">
        <v>2.1108</v>
      </c>
      <c r="DM105">
        <v>-0.0262409</v>
      </c>
      <c r="DN105">
        <v>0</v>
      </c>
      <c r="DO105">
        <v>33.7784</v>
      </c>
      <c r="DP105">
        <v>999.9</v>
      </c>
      <c r="DQ105">
        <v>62</v>
      </c>
      <c r="DR105">
        <v>32.7</v>
      </c>
      <c r="DS105">
        <v>35.9952</v>
      </c>
      <c r="DT105">
        <v>63.5924</v>
      </c>
      <c r="DU105">
        <v>14.0665</v>
      </c>
      <c r="DV105">
        <v>2</v>
      </c>
      <c r="DW105">
        <v>0.7029339999999999</v>
      </c>
      <c r="DX105">
        <v>2.67583</v>
      </c>
      <c r="DY105">
        <v>20.3572</v>
      </c>
      <c r="DZ105">
        <v>5.22837</v>
      </c>
      <c r="EA105">
        <v>11.9493</v>
      </c>
      <c r="EB105">
        <v>4.97545</v>
      </c>
      <c r="EC105">
        <v>3.281</v>
      </c>
      <c r="ED105">
        <v>2863.9</v>
      </c>
      <c r="EE105">
        <v>9999</v>
      </c>
      <c r="EF105">
        <v>9999</v>
      </c>
      <c r="EG105">
        <v>125.3</v>
      </c>
      <c r="EH105">
        <v>4.97172</v>
      </c>
      <c r="EI105">
        <v>1.86172</v>
      </c>
      <c r="EJ105">
        <v>1.86721</v>
      </c>
      <c r="EK105">
        <v>1.85853</v>
      </c>
      <c r="EL105">
        <v>1.86279</v>
      </c>
      <c r="EM105">
        <v>1.8634</v>
      </c>
      <c r="EN105">
        <v>1.86417</v>
      </c>
      <c r="EO105">
        <v>1.8602</v>
      </c>
      <c r="EP105">
        <v>0</v>
      </c>
      <c r="EQ105">
        <v>0</v>
      </c>
      <c r="ER105">
        <v>0</v>
      </c>
      <c r="ES105">
        <v>0</v>
      </c>
      <c r="ET105" t="s">
        <v>336</v>
      </c>
      <c r="EU105" t="s">
        <v>337</v>
      </c>
      <c r="EV105" t="s">
        <v>338</v>
      </c>
      <c r="EW105" t="s">
        <v>338</v>
      </c>
      <c r="EX105" t="s">
        <v>338</v>
      </c>
      <c r="EY105" t="s">
        <v>338</v>
      </c>
      <c r="EZ105">
        <v>0</v>
      </c>
      <c r="FA105">
        <v>100</v>
      </c>
      <c r="FB105">
        <v>100</v>
      </c>
      <c r="FC105">
        <v>2.168</v>
      </c>
      <c r="FD105">
        <v>0.3399</v>
      </c>
      <c r="FE105">
        <v>2.017698165254939</v>
      </c>
      <c r="FF105">
        <v>0.0006784385813721132</v>
      </c>
      <c r="FG105">
        <v>-9.114967239483524E-07</v>
      </c>
      <c r="FH105">
        <v>3.422039933275619E-10</v>
      </c>
      <c r="FI105">
        <v>0.3398550000000071</v>
      </c>
      <c r="FJ105">
        <v>0</v>
      </c>
      <c r="FK105">
        <v>0</v>
      </c>
      <c r="FL105">
        <v>0</v>
      </c>
      <c r="FM105">
        <v>1</v>
      </c>
      <c r="FN105">
        <v>2092</v>
      </c>
      <c r="FO105">
        <v>0</v>
      </c>
      <c r="FP105">
        <v>27</v>
      </c>
      <c r="FQ105">
        <v>1</v>
      </c>
      <c r="FR105">
        <v>3.6</v>
      </c>
      <c r="FS105">
        <v>1.39404</v>
      </c>
      <c r="FT105">
        <v>2.41821</v>
      </c>
      <c r="FU105">
        <v>2.14966</v>
      </c>
      <c r="FV105">
        <v>2.7124</v>
      </c>
      <c r="FW105">
        <v>2.15088</v>
      </c>
      <c r="FX105">
        <v>2.42554</v>
      </c>
      <c r="FY105">
        <v>37.3138</v>
      </c>
      <c r="FZ105">
        <v>14.3509</v>
      </c>
      <c r="GA105">
        <v>19</v>
      </c>
      <c r="GB105">
        <v>620.1130000000001</v>
      </c>
      <c r="GC105">
        <v>670.4</v>
      </c>
      <c r="GD105">
        <v>30.0013</v>
      </c>
      <c r="GE105">
        <v>35.9349</v>
      </c>
      <c r="GF105">
        <v>30.0008</v>
      </c>
      <c r="GG105">
        <v>35.6205</v>
      </c>
      <c r="GH105">
        <v>35.5685</v>
      </c>
      <c r="GI105">
        <v>27.9414</v>
      </c>
      <c r="GJ105">
        <v>0</v>
      </c>
      <c r="GK105">
        <v>100</v>
      </c>
      <c r="GL105">
        <v>30</v>
      </c>
      <c r="GM105">
        <v>420</v>
      </c>
      <c r="GN105">
        <v>35.9338</v>
      </c>
      <c r="GO105">
        <v>99.3511</v>
      </c>
      <c r="GP105">
        <v>99.8062</v>
      </c>
    </row>
    <row r="106" spans="1:198">
      <c r="A106">
        <v>88</v>
      </c>
      <c r="B106">
        <v>1656357281.6</v>
      </c>
      <c r="C106">
        <v>11529.5</v>
      </c>
      <c r="D106" t="s">
        <v>612</v>
      </c>
      <c r="E106" t="s">
        <v>613</v>
      </c>
      <c r="F106">
        <v>15</v>
      </c>
      <c r="G106">
        <v>1656357273.599999</v>
      </c>
      <c r="H106">
        <f>(I106)/1000</f>
        <v>0</v>
      </c>
      <c r="I106">
        <f>1000*AY106*AG106*(AU106-AV106)/(100*AN106*(1000-AG106*AU106))</f>
        <v>0</v>
      </c>
      <c r="J106">
        <f>AY106*AG106*(AT106-AS106*(1000-AG106*AV106)/(1000-AG106*AU106))/(100*AN106)</f>
        <v>0</v>
      </c>
      <c r="K106">
        <f>AS106 - IF(AG106&gt;1, J106*AN106*100.0/(AI106*BG106), 0)</f>
        <v>0</v>
      </c>
      <c r="L106">
        <f>((R106-H106/2)*K106-J106)/(R106+H106/2)</f>
        <v>0</v>
      </c>
      <c r="M106">
        <f>L106*(AZ106+BA106)/1000.0</f>
        <v>0</v>
      </c>
      <c r="N106">
        <f>(AS106 - IF(AG106&gt;1, J106*AN106*100.0/(AI106*BG106), 0))*(AZ106+BA106)/1000.0</f>
        <v>0</v>
      </c>
      <c r="O106">
        <f>2.0/((1/Q106-1/P106)+SIGN(Q106)*SQRT((1/Q106-1/P106)*(1/Q106-1/P106) + 4*AO106/((AO106+1)*(AO106+1))*(2*1/Q106*1/P106-1/P106*1/P106)))</f>
        <v>0</v>
      </c>
      <c r="P106">
        <f>IF(LEFT(AP106,1)&lt;&gt;"0",IF(LEFT(AP106,1)="1",3.0,AQ106),$D$5+$E$5*(BG106*AZ106/($K$5*1000))+$F$5*(BG106*AZ106/($K$5*1000))*MAX(MIN(AN106,$J$5),$I$5)*MAX(MIN(AN106,$J$5),$I$5)+$G$5*MAX(MIN(AN106,$J$5),$I$5)*(BG106*AZ106/($K$5*1000))+$H$5*(BG106*AZ106/($K$5*1000))*(BG106*AZ106/($K$5*1000)))</f>
        <v>0</v>
      </c>
      <c r="Q106">
        <f>H106*(1000-(1000*0.61365*exp(17.502*U106/(240.97+U106))/(AZ106+BA106)+AU106)/2)/(1000*0.61365*exp(17.502*U106/(240.97+U106))/(AZ106+BA106)-AU106)</f>
        <v>0</v>
      </c>
      <c r="R106">
        <f>1/((AO106+1)/(O106/1.6)+1/(P106/1.37)) + AO106/((AO106+1)/(O106/1.6) + AO106/(P106/1.37))</f>
        <v>0</v>
      </c>
      <c r="S106">
        <f>(AJ106*AM106)</f>
        <v>0</v>
      </c>
      <c r="T106">
        <f>(BB106+(S106+2*0.95*5.67E-8*(((BB106+$B$9)+273)^4-(BB106+273)^4)-44100*H106)/(1.84*29.3*P106+8*0.95*5.67E-8*(BB106+273)^3))</f>
        <v>0</v>
      </c>
      <c r="U106">
        <f>($C$9*BC106+$D$9*BD106+$E$9*T106)</f>
        <v>0</v>
      </c>
      <c r="V106">
        <f>0.61365*exp(17.502*U106/(240.97+U106))</f>
        <v>0</v>
      </c>
      <c r="W106">
        <f>(X106/Y106*100)</f>
        <v>0</v>
      </c>
      <c r="X106">
        <f>AU106*(AZ106+BA106)/1000</f>
        <v>0</v>
      </c>
      <c r="Y106">
        <f>0.61365*exp(17.502*BB106/(240.97+BB106))</f>
        <v>0</v>
      </c>
      <c r="Z106">
        <f>(V106-AU106*(AZ106+BA106)/1000)</f>
        <v>0</v>
      </c>
      <c r="AA106">
        <f>(-H106*44100)</f>
        <v>0</v>
      </c>
      <c r="AB106">
        <f>2*29.3*P106*0.92*(BB106-U106)</f>
        <v>0</v>
      </c>
      <c r="AC106">
        <f>2*0.95*5.67E-8*(((BB106+$B$9)+273)^4-(U106+273)^4)</f>
        <v>0</v>
      </c>
      <c r="AD106">
        <f>S106+AC106+AA106+AB106</f>
        <v>0</v>
      </c>
      <c r="AE106">
        <v>0</v>
      </c>
      <c r="AF106">
        <v>0</v>
      </c>
      <c r="AG106">
        <f>IF(AE106*$H$15&gt;=AI106,1.0,(AI106/(AI106-AE106*$H$15)))</f>
        <v>0</v>
      </c>
      <c r="AH106">
        <f>(AG106-1)*100</f>
        <v>0</v>
      </c>
      <c r="AI106">
        <f>MAX(0,($B$15+$C$15*BG106)/(1+$D$15*BG106)*AZ106/(BB106+273)*$E$15)</f>
        <v>0</v>
      </c>
      <c r="AJ106">
        <f>$B$13*BH106+$C$13*BI106+$D$13*BT106</f>
        <v>0</v>
      </c>
      <c r="AK106">
        <f>AJ106*AL106</f>
        <v>0</v>
      </c>
      <c r="AL106">
        <f>($B$13*$D$11+$C$13*$D$11+$D$13*(BU106*$E$11+BV106*$G$11))/($B$13+$C$13+$D$13)</f>
        <v>0</v>
      </c>
      <c r="AM106">
        <f>($B$13*$K$11+$C$13*$K$11+$D$13*(BU106*$L$11+BV106*$N$11))/($B$13+$C$13+$D$13)</f>
        <v>0</v>
      </c>
      <c r="AN106">
        <v>2.1</v>
      </c>
      <c r="AO106">
        <v>0.5</v>
      </c>
      <c r="AP106" t="s">
        <v>334</v>
      </c>
      <c r="AQ106">
        <v>2</v>
      </c>
      <c r="AR106">
        <v>1656357273.599999</v>
      </c>
      <c r="AS106">
        <v>420.1566451612904</v>
      </c>
      <c r="AT106">
        <v>419.9798387096774</v>
      </c>
      <c r="AU106">
        <v>34.68360000000001</v>
      </c>
      <c r="AV106">
        <v>33.8697129032258</v>
      </c>
      <c r="AW106">
        <v>418.0446451612904</v>
      </c>
      <c r="AX106">
        <v>34.35760000000001</v>
      </c>
      <c r="AY106">
        <v>600.0040967741935</v>
      </c>
      <c r="AZ106">
        <v>85.56588387096774</v>
      </c>
      <c r="BA106">
        <v>0.1000244193548387</v>
      </c>
      <c r="BB106">
        <v>33.52000322580646</v>
      </c>
      <c r="BC106">
        <v>33.38775161290322</v>
      </c>
      <c r="BD106">
        <v>999.9000000000003</v>
      </c>
      <c r="BE106">
        <v>0</v>
      </c>
      <c r="BF106">
        <v>0</v>
      </c>
      <c r="BG106">
        <v>9993.390322580644</v>
      </c>
      <c r="BH106">
        <v>-0.4735060967741935</v>
      </c>
      <c r="BI106">
        <v>1295.373129032258</v>
      </c>
      <c r="BJ106">
        <v>0.2329122258064516</v>
      </c>
      <c r="BK106">
        <v>435.3170645161292</v>
      </c>
      <c r="BL106">
        <v>434.7031290322581</v>
      </c>
      <c r="BM106">
        <v>0.8277311935483871</v>
      </c>
      <c r="BN106">
        <v>419.9798387096774</v>
      </c>
      <c r="BO106">
        <v>33.8697129032258</v>
      </c>
      <c r="BP106">
        <v>2.968916774193548</v>
      </c>
      <c r="BQ106">
        <v>2.898090967741935</v>
      </c>
      <c r="BR106">
        <v>23.8546064516129</v>
      </c>
      <c r="BS106">
        <v>23.45372258064516</v>
      </c>
      <c r="BT106">
        <v>0</v>
      </c>
      <c r="BU106">
        <v>0</v>
      </c>
      <c r="BV106">
        <v>0</v>
      </c>
      <c r="BW106">
        <v>40</v>
      </c>
      <c r="BX106">
        <v>15.98253225806451</v>
      </c>
      <c r="BY106">
        <v>1656357302.1</v>
      </c>
      <c r="BZ106" t="s">
        <v>614</v>
      </c>
      <c r="CA106">
        <v>1656357302.1</v>
      </c>
      <c r="CB106">
        <v>1656357299.6</v>
      </c>
      <c r="CC106">
        <v>95</v>
      </c>
      <c r="CD106">
        <v>-0.056</v>
      </c>
      <c r="CE106">
        <v>-0.013</v>
      </c>
      <c r="CF106">
        <v>2.112</v>
      </c>
      <c r="CG106">
        <v>0.326</v>
      </c>
      <c r="CH106">
        <v>420</v>
      </c>
      <c r="CI106">
        <v>34</v>
      </c>
      <c r="CJ106">
        <v>0.33</v>
      </c>
      <c r="CK106">
        <v>0.09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3.22346</v>
      </c>
      <c r="CX106">
        <v>2.78134</v>
      </c>
      <c r="CY106">
        <v>0.0816287</v>
      </c>
      <c r="CZ106">
        <v>0.0830055</v>
      </c>
      <c r="DA106">
        <v>0.128983</v>
      </c>
      <c r="DB106">
        <v>0.129574</v>
      </c>
      <c r="DC106">
        <v>22913.4</v>
      </c>
      <c r="DD106">
        <v>22584.6</v>
      </c>
      <c r="DE106">
        <v>24018.9</v>
      </c>
      <c r="DF106">
        <v>21965.6</v>
      </c>
      <c r="DG106">
        <v>30948</v>
      </c>
      <c r="DH106">
        <v>24404.4</v>
      </c>
      <c r="DI106">
        <v>39283</v>
      </c>
      <c r="DJ106">
        <v>30419.4</v>
      </c>
      <c r="DK106">
        <v>2.07547</v>
      </c>
      <c r="DL106">
        <v>2.1082</v>
      </c>
      <c r="DM106">
        <v>-0.0255853</v>
      </c>
      <c r="DN106">
        <v>0</v>
      </c>
      <c r="DO106">
        <v>33.8093</v>
      </c>
      <c r="DP106">
        <v>999.9</v>
      </c>
      <c r="DQ106">
        <v>61.9</v>
      </c>
      <c r="DR106">
        <v>32.7</v>
      </c>
      <c r="DS106">
        <v>35.9375</v>
      </c>
      <c r="DT106">
        <v>63.7924</v>
      </c>
      <c r="DU106">
        <v>14.0625</v>
      </c>
      <c r="DV106">
        <v>2</v>
      </c>
      <c r="DW106">
        <v>0.717403</v>
      </c>
      <c r="DX106">
        <v>2.75722</v>
      </c>
      <c r="DY106">
        <v>20.3574</v>
      </c>
      <c r="DZ106">
        <v>5.22448</v>
      </c>
      <c r="EA106">
        <v>11.9501</v>
      </c>
      <c r="EB106">
        <v>4.97575</v>
      </c>
      <c r="EC106">
        <v>3.281</v>
      </c>
      <c r="ED106">
        <v>2866</v>
      </c>
      <c r="EE106">
        <v>9999</v>
      </c>
      <c r="EF106">
        <v>9999</v>
      </c>
      <c r="EG106">
        <v>125.3</v>
      </c>
      <c r="EH106">
        <v>4.97171</v>
      </c>
      <c r="EI106">
        <v>1.86172</v>
      </c>
      <c r="EJ106">
        <v>1.86722</v>
      </c>
      <c r="EK106">
        <v>1.85852</v>
      </c>
      <c r="EL106">
        <v>1.86279</v>
      </c>
      <c r="EM106">
        <v>1.86339</v>
      </c>
      <c r="EN106">
        <v>1.86417</v>
      </c>
      <c r="EO106">
        <v>1.8602</v>
      </c>
      <c r="EP106">
        <v>0</v>
      </c>
      <c r="EQ106">
        <v>0</v>
      </c>
      <c r="ER106">
        <v>0</v>
      </c>
      <c r="ES106">
        <v>0</v>
      </c>
      <c r="ET106" t="s">
        <v>336</v>
      </c>
      <c r="EU106" t="s">
        <v>337</v>
      </c>
      <c r="EV106" t="s">
        <v>338</v>
      </c>
      <c r="EW106" t="s">
        <v>338</v>
      </c>
      <c r="EX106" t="s">
        <v>338</v>
      </c>
      <c r="EY106" t="s">
        <v>338</v>
      </c>
      <c r="EZ106">
        <v>0</v>
      </c>
      <c r="FA106">
        <v>100</v>
      </c>
      <c r="FB106">
        <v>100</v>
      </c>
      <c r="FC106">
        <v>2.112</v>
      </c>
      <c r="FD106">
        <v>0.326</v>
      </c>
      <c r="FE106">
        <v>2.018692256939499</v>
      </c>
      <c r="FF106">
        <v>0.0006784385813721132</v>
      </c>
      <c r="FG106">
        <v>-9.114967239483524E-07</v>
      </c>
      <c r="FH106">
        <v>3.422039933275619E-10</v>
      </c>
      <c r="FI106">
        <v>0.3398550000000071</v>
      </c>
      <c r="FJ106">
        <v>0</v>
      </c>
      <c r="FK106">
        <v>0</v>
      </c>
      <c r="FL106">
        <v>0</v>
      </c>
      <c r="FM106">
        <v>1</v>
      </c>
      <c r="FN106">
        <v>2092</v>
      </c>
      <c r="FO106">
        <v>0</v>
      </c>
      <c r="FP106">
        <v>27</v>
      </c>
      <c r="FQ106">
        <v>1</v>
      </c>
      <c r="FR106">
        <v>5</v>
      </c>
      <c r="FS106">
        <v>1.39526</v>
      </c>
      <c r="FT106">
        <v>2.42065</v>
      </c>
      <c r="FU106">
        <v>2.14966</v>
      </c>
      <c r="FV106">
        <v>2.71118</v>
      </c>
      <c r="FW106">
        <v>2.15088</v>
      </c>
      <c r="FX106">
        <v>2.41333</v>
      </c>
      <c r="FY106">
        <v>37.3378</v>
      </c>
      <c r="FZ106">
        <v>14.3334</v>
      </c>
      <c r="GA106">
        <v>19</v>
      </c>
      <c r="GB106">
        <v>619.489</v>
      </c>
      <c r="GC106">
        <v>669.694</v>
      </c>
      <c r="GD106">
        <v>30.0012</v>
      </c>
      <c r="GE106">
        <v>36.0841</v>
      </c>
      <c r="GF106">
        <v>30.001</v>
      </c>
      <c r="GG106">
        <v>35.7679</v>
      </c>
      <c r="GH106">
        <v>35.7194</v>
      </c>
      <c r="GI106">
        <v>27.9393</v>
      </c>
      <c r="GJ106">
        <v>0</v>
      </c>
      <c r="GK106">
        <v>100</v>
      </c>
      <c r="GL106">
        <v>30</v>
      </c>
      <c r="GM106">
        <v>420</v>
      </c>
      <c r="GN106">
        <v>35.9338</v>
      </c>
      <c r="GO106">
        <v>99.3202</v>
      </c>
      <c r="GP106">
        <v>99.7788</v>
      </c>
    </row>
    <row r="107" spans="1:198">
      <c r="A107">
        <v>89</v>
      </c>
      <c r="B107">
        <v>1656358463.5</v>
      </c>
      <c r="C107">
        <v>12711.40000009537</v>
      </c>
      <c r="D107" t="s">
        <v>617</v>
      </c>
      <c r="E107" t="s">
        <v>618</v>
      </c>
      <c r="F107">
        <v>15</v>
      </c>
      <c r="G107">
        <v>1656358455.5</v>
      </c>
      <c r="H107">
        <f>(I107)/1000</f>
        <v>0</v>
      </c>
      <c r="I107">
        <f>1000*AY107*AG107*(AU107-AV107)/(100*AN107*(1000-AG107*AU107))</f>
        <v>0</v>
      </c>
      <c r="J107">
        <f>AY107*AG107*(AT107-AS107*(1000-AG107*AV107)/(1000-AG107*AU107))/(100*AN107)</f>
        <v>0</v>
      </c>
      <c r="K107">
        <f>AS107 - IF(AG107&gt;1, J107*AN107*100.0/(AI107*BG107), 0)</f>
        <v>0</v>
      </c>
      <c r="L107">
        <f>((R107-H107/2)*K107-J107)/(R107+H107/2)</f>
        <v>0</v>
      </c>
      <c r="M107">
        <f>L107*(AZ107+BA107)/1000.0</f>
        <v>0</v>
      </c>
      <c r="N107">
        <f>(AS107 - IF(AG107&gt;1, J107*AN107*100.0/(AI107*BG107), 0))*(AZ107+BA107)/1000.0</f>
        <v>0</v>
      </c>
      <c r="O107">
        <f>2.0/((1/Q107-1/P107)+SIGN(Q107)*SQRT((1/Q107-1/P107)*(1/Q107-1/P107) + 4*AO107/((AO107+1)*(AO107+1))*(2*1/Q107*1/P107-1/P107*1/P107)))</f>
        <v>0</v>
      </c>
      <c r="P107">
        <f>IF(LEFT(AP107,1)&lt;&gt;"0",IF(LEFT(AP107,1)="1",3.0,AQ107),$D$5+$E$5*(BG107*AZ107/($K$5*1000))+$F$5*(BG107*AZ107/($K$5*1000))*MAX(MIN(AN107,$J$5),$I$5)*MAX(MIN(AN107,$J$5),$I$5)+$G$5*MAX(MIN(AN107,$J$5),$I$5)*(BG107*AZ107/($K$5*1000))+$H$5*(BG107*AZ107/($K$5*1000))*(BG107*AZ107/($K$5*1000)))</f>
        <v>0</v>
      </c>
      <c r="Q107">
        <f>H107*(1000-(1000*0.61365*exp(17.502*U107/(240.97+U107))/(AZ107+BA107)+AU107)/2)/(1000*0.61365*exp(17.502*U107/(240.97+U107))/(AZ107+BA107)-AU107)</f>
        <v>0</v>
      </c>
      <c r="R107">
        <f>1/((AO107+1)/(O107/1.6)+1/(P107/1.37)) + AO107/((AO107+1)/(O107/1.6) + AO107/(P107/1.37))</f>
        <v>0</v>
      </c>
      <c r="S107">
        <f>(AJ107*AM107)</f>
        <v>0</v>
      </c>
      <c r="T107">
        <f>(BB107+(S107+2*0.95*5.67E-8*(((BB107+$B$9)+273)^4-(BB107+273)^4)-44100*H107)/(1.84*29.3*P107+8*0.95*5.67E-8*(BB107+273)^3))</f>
        <v>0</v>
      </c>
      <c r="U107">
        <f>($C$9*BC107+$D$9*BD107+$E$9*T107)</f>
        <v>0</v>
      </c>
      <c r="V107">
        <f>0.61365*exp(17.502*U107/(240.97+U107))</f>
        <v>0</v>
      </c>
      <c r="W107">
        <f>(X107/Y107*100)</f>
        <v>0</v>
      </c>
      <c r="X107">
        <f>AU107*(AZ107+BA107)/1000</f>
        <v>0</v>
      </c>
      <c r="Y107">
        <f>0.61365*exp(17.502*BB107/(240.97+BB107))</f>
        <v>0</v>
      </c>
      <c r="Z107">
        <f>(V107-AU107*(AZ107+BA107)/1000)</f>
        <v>0</v>
      </c>
      <c r="AA107">
        <f>(-H107*44100)</f>
        <v>0</v>
      </c>
      <c r="AB107">
        <f>2*29.3*P107*0.92*(BB107-U107)</f>
        <v>0</v>
      </c>
      <c r="AC107">
        <f>2*0.95*5.67E-8*(((BB107+$B$9)+273)^4-(U107+273)^4)</f>
        <v>0</v>
      </c>
      <c r="AD107">
        <f>S107+AC107+AA107+AB107</f>
        <v>0</v>
      </c>
      <c r="AE107">
        <v>0</v>
      </c>
      <c r="AF107">
        <v>0</v>
      </c>
      <c r="AG107">
        <f>IF(AE107*$H$15&gt;=AI107,1.0,(AI107/(AI107-AE107*$H$15)))</f>
        <v>0</v>
      </c>
      <c r="AH107">
        <f>(AG107-1)*100</f>
        <v>0</v>
      </c>
      <c r="AI107">
        <f>MAX(0,($B$15+$C$15*BG107)/(1+$D$15*BG107)*AZ107/(BB107+273)*$E$15)</f>
        <v>0</v>
      </c>
      <c r="AJ107">
        <f>$B$13*BH107+$C$13*BI107+$D$13*BT107</f>
        <v>0</v>
      </c>
      <c r="AK107">
        <f>AJ107*AL107</f>
        <v>0</v>
      </c>
      <c r="AL107">
        <f>($B$13*$D$11+$C$13*$D$11+$D$13*(BU107*$E$11+BV107*$G$11))/($B$13+$C$13+$D$13)</f>
        <v>0</v>
      </c>
      <c r="AM107">
        <f>($B$13*$K$11+$C$13*$K$11+$D$13*(BU107*$L$11+BV107*$N$11))/($B$13+$C$13+$D$13)</f>
        <v>0</v>
      </c>
      <c r="AN107">
        <v>2.05</v>
      </c>
      <c r="AO107">
        <v>0.5</v>
      </c>
      <c r="AP107" t="s">
        <v>334</v>
      </c>
      <c r="AQ107">
        <v>2</v>
      </c>
      <c r="AR107">
        <v>1656358455.5</v>
      </c>
      <c r="AS107">
        <v>412.3482258064516</v>
      </c>
      <c r="AT107">
        <v>420.0476774193548</v>
      </c>
      <c r="AU107">
        <v>39.1095193548387</v>
      </c>
      <c r="AV107">
        <v>35.92479032258064</v>
      </c>
      <c r="AW107">
        <v>410.6082258064516</v>
      </c>
      <c r="AX107">
        <v>38.85088709677419</v>
      </c>
      <c r="AY107">
        <v>600.0095806451612</v>
      </c>
      <c r="AZ107">
        <v>85.55617419354839</v>
      </c>
      <c r="BA107">
        <v>0.100059835483871</v>
      </c>
      <c r="BB107">
        <v>34.84435483870968</v>
      </c>
      <c r="BC107">
        <v>36.27096451612903</v>
      </c>
      <c r="BD107">
        <v>999.9000000000003</v>
      </c>
      <c r="BE107">
        <v>0</v>
      </c>
      <c r="BF107">
        <v>0</v>
      </c>
      <c r="BG107">
        <v>9997.901612903226</v>
      </c>
      <c r="BH107">
        <v>786.0419032258063</v>
      </c>
      <c r="BI107">
        <v>1847.809032258064</v>
      </c>
      <c r="BJ107">
        <v>-7.720476774193549</v>
      </c>
      <c r="BK107">
        <v>429.1094838709677</v>
      </c>
      <c r="BL107">
        <v>435.7000967741935</v>
      </c>
      <c r="BM107">
        <v>3.184729677419355</v>
      </c>
      <c r="BN107">
        <v>420.0476774193548</v>
      </c>
      <c r="BO107">
        <v>35.92479032258064</v>
      </c>
      <c r="BP107">
        <v>3.346060645161291</v>
      </c>
      <c r="BQ107">
        <v>3.073588387096774</v>
      </c>
      <c r="BR107">
        <v>25.85825161290323</v>
      </c>
      <c r="BS107">
        <v>24.43202258064516</v>
      </c>
      <c r="BT107">
        <v>2399.875161290323</v>
      </c>
      <c r="BU107">
        <v>0.6430001290322581</v>
      </c>
      <c r="BV107">
        <v>0.356999935483871</v>
      </c>
      <c r="BW107">
        <v>43.65859677419355</v>
      </c>
      <c r="BX107">
        <v>40082.45806451613</v>
      </c>
      <c r="BY107">
        <v>1656358481</v>
      </c>
      <c r="BZ107" t="s">
        <v>619</v>
      </c>
      <c r="CA107">
        <v>1656358481</v>
      </c>
      <c r="CB107">
        <v>1656358385</v>
      </c>
      <c r="CC107">
        <v>97</v>
      </c>
      <c r="CD107">
        <v>0.021</v>
      </c>
      <c r="CE107">
        <v>-0.068</v>
      </c>
      <c r="CF107">
        <v>1.74</v>
      </c>
      <c r="CG107">
        <v>0.259</v>
      </c>
      <c r="CH107">
        <v>420</v>
      </c>
      <c r="CI107">
        <v>36</v>
      </c>
      <c r="CJ107">
        <v>0.66</v>
      </c>
      <c r="CK107">
        <v>0.05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3.21867</v>
      </c>
      <c r="CX107">
        <v>2.7813</v>
      </c>
      <c r="CY107">
        <v>0.07974100000000001</v>
      </c>
      <c r="CZ107">
        <v>0.082221</v>
      </c>
      <c r="DA107">
        <v>0.138984</v>
      </c>
      <c r="DB107">
        <v>0.133592</v>
      </c>
      <c r="DC107">
        <v>22762.6</v>
      </c>
      <c r="DD107">
        <v>22435.6</v>
      </c>
      <c r="DE107">
        <v>23827.4</v>
      </c>
      <c r="DF107">
        <v>21814.5</v>
      </c>
      <c r="DG107">
        <v>30379</v>
      </c>
      <c r="DH107">
        <v>24130.1</v>
      </c>
      <c r="DI107">
        <v>38984.2</v>
      </c>
      <c r="DJ107">
        <v>30208.6</v>
      </c>
      <c r="DK107">
        <v>2.02667</v>
      </c>
      <c r="DL107">
        <v>2.02988</v>
      </c>
      <c r="DM107">
        <v>0.0431836</v>
      </c>
      <c r="DN107">
        <v>0</v>
      </c>
      <c r="DO107">
        <v>35.5931</v>
      </c>
      <c r="DP107">
        <v>999.9</v>
      </c>
      <c r="DQ107">
        <v>62.8</v>
      </c>
      <c r="DR107">
        <v>35.4</v>
      </c>
      <c r="DS107">
        <v>42.3839</v>
      </c>
      <c r="DT107">
        <v>64.0325</v>
      </c>
      <c r="DU107">
        <v>14.7957</v>
      </c>
      <c r="DV107">
        <v>2</v>
      </c>
      <c r="DW107">
        <v>1.10784</v>
      </c>
      <c r="DX107">
        <v>4.78545</v>
      </c>
      <c r="DY107">
        <v>20.2675</v>
      </c>
      <c r="DZ107">
        <v>5.22358</v>
      </c>
      <c r="EA107">
        <v>11.9501</v>
      </c>
      <c r="EB107">
        <v>4.9735</v>
      </c>
      <c r="EC107">
        <v>3.28</v>
      </c>
      <c r="ED107">
        <v>2898.5</v>
      </c>
      <c r="EE107">
        <v>9999</v>
      </c>
      <c r="EF107">
        <v>9999</v>
      </c>
      <c r="EG107">
        <v>125.6</v>
      </c>
      <c r="EH107">
        <v>4.97173</v>
      </c>
      <c r="EI107">
        <v>1.86188</v>
      </c>
      <c r="EJ107">
        <v>1.86737</v>
      </c>
      <c r="EK107">
        <v>1.85883</v>
      </c>
      <c r="EL107">
        <v>1.86295</v>
      </c>
      <c r="EM107">
        <v>1.86354</v>
      </c>
      <c r="EN107">
        <v>1.86431</v>
      </c>
      <c r="EO107">
        <v>1.86038</v>
      </c>
      <c r="EP107">
        <v>0</v>
      </c>
      <c r="EQ107">
        <v>0</v>
      </c>
      <c r="ER107">
        <v>0</v>
      </c>
      <c r="ES107">
        <v>0</v>
      </c>
      <c r="ET107" t="s">
        <v>336</v>
      </c>
      <c r="EU107" t="s">
        <v>337</v>
      </c>
      <c r="EV107" t="s">
        <v>338</v>
      </c>
      <c r="EW107" t="s">
        <v>338</v>
      </c>
      <c r="EX107" t="s">
        <v>338</v>
      </c>
      <c r="EY107" t="s">
        <v>338</v>
      </c>
      <c r="EZ107">
        <v>0</v>
      </c>
      <c r="FA107">
        <v>100</v>
      </c>
      <c r="FB107">
        <v>100</v>
      </c>
      <c r="FC107">
        <v>1.74</v>
      </c>
      <c r="FD107">
        <v>0.2586</v>
      </c>
      <c r="FE107">
        <v>1.570354199549491</v>
      </c>
      <c r="FF107">
        <v>0.0006784385813721132</v>
      </c>
      <c r="FG107">
        <v>-9.114967239483524E-07</v>
      </c>
      <c r="FH107">
        <v>3.422039933275619E-10</v>
      </c>
      <c r="FI107">
        <v>0.2586380952380978</v>
      </c>
      <c r="FJ107">
        <v>0</v>
      </c>
      <c r="FK107">
        <v>0</v>
      </c>
      <c r="FL107">
        <v>0</v>
      </c>
      <c r="FM107">
        <v>1</v>
      </c>
      <c r="FN107">
        <v>2092</v>
      </c>
      <c r="FO107">
        <v>0</v>
      </c>
      <c r="FP107">
        <v>27</v>
      </c>
      <c r="FQ107">
        <v>1.4</v>
      </c>
      <c r="FR107">
        <v>1.3</v>
      </c>
      <c r="FS107">
        <v>1.38916</v>
      </c>
      <c r="FT107">
        <v>2.42188</v>
      </c>
      <c r="FU107">
        <v>2.14966</v>
      </c>
      <c r="FV107">
        <v>2.71362</v>
      </c>
      <c r="FW107">
        <v>2.15088</v>
      </c>
      <c r="FX107">
        <v>2.42554</v>
      </c>
      <c r="FY107">
        <v>41.3781</v>
      </c>
      <c r="FZ107">
        <v>14.132</v>
      </c>
      <c r="GA107">
        <v>19</v>
      </c>
      <c r="GB107">
        <v>617.756</v>
      </c>
      <c r="GC107">
        <v>640.2619999999999</v>
      </c>
      <c r="GD107">
        <v>30.0001</v>
      </c>
      <c r="GE107">
        <v>40.2903</v>
      </c>
      <c r="GF107">
        <v>30.0016</v>
      </c>
      <c r="GG107">
        <v>39.7462</v>
      </c>
      <c r="GH107">
        <v>39.661</v>
      </c>
      <c r="GI107">
        <v>27.8261</v>
      </c>
      <c r="GJ107">
        <v>19.2927</v>
      </c>
      <c r="GK107">
        <v>100</v>
      </c>
      <c r="GL107">
        <v>30</v>
      </c>
      <c r="GM107">
        <v>420</v>
      </c>
      <c r="GN107">
        <v>35.7746</v>
      </c>
      <c r="GO107">
        <v>98.5509</v>
      </c>
      <c r="GP107">
        <v>99.0895</v>
      </c>
    </row>
    <row r="108" spans="1:198">
      <c r="A108">
        <v>90</v>
      </c>
      <c r="B108">
        <v>1656358542</v>
      </c>
      <c r="C108">
        <v>12789.90000009537</v>
      </c>
      <c r="D108" t="s">
        <v>620</v>
      </c>
      <c r="E108" t="s">
        <v>621</v>
      </c>
      <c r="F108">
        <v>15</v>
      </c>
      <c r="G108">
        <v>1656358534</v>
      </c>
      <c r="H108">
        <f>(I108)/1000</f>
        <v>0</v>
      </c>
      <c r="I108">
        <f>1000*AY108*AG108*(AU108-AV108)/(100*AN108*(1000-AG108*AU108))</f>
        <v>0</v>
      </c>
      <c r="J108">
        <f>AY108*AG108*(AT108-AS108*(1000-AG108*AV108)/(1000-AG108*AU108))/(100*AN108)</f>
        <v>0</v>
      </c>
      <c r="K108">
        <f>AS108 - IF(AG108&gt;1, J108*AN108*100.0/(AI108*BG108), 0)</f>
        <v>0</v>
      </c>
      <c r="L108">
        <f>((R108-H108/2)*K108-J108)/(R108+H108/2)</f>
        <v>0</v>
      </c>
      <c r="M108">
        <f>L108*(AZ108+BA108)/1000.0</f>
        <v>0</v>
      </c>
      <c r="N108">
        <f>(AS108 - IF(AG108&gt;1, J108*AN108*100.0/(AI108*BG108), 0))*(AZ108+BA108)/1000.0</f>
        <v>0</v>
      </c>
      <c r="O108">
        <f>2.0/((1/Q108-1/P108)+SIGN(Q108)*SQRT((1/Q108-1/P108)*(1/Q108-1/P108) + 4*AO108/((AO108+1)*(AO108+1))*(2*1/Q108*1/P108-1/P108*1/P108)))</f>
        <v>0</v>
      </c>
      <c r="P108">
        <f>IF(LEFT(AP108,1)&lt;&gt;"0",IF(LEFT(AP108,1)="1",3.0,AQ108),$D$5+$E$5*(BG108*AZ108/($K$5*1000))+$F$5*(BG108*AZ108/($K$5*1000))*MAX(MIN(AN108,$J$5),$I$5)*MAX(MIN(AN108,$J$5),$I$5)+$G$5*MAX(MIN(AN108,$J$5),$I$5)*(BG108*AZ108/($K$5*1000))+$H$5*(BG108*AZ108/($K$5*1000))*(BG108*AZ108/($K$5*1000)))</f>
        <v>0</v>
      </c>
      <c r="Q108">
        <f>H108*(1000-(1000*0.61365*exp(17.502*U108/(240.97+U108))/(AZ108+BA108)+AU108)/2)/(1000*0.61365*exp(17.502*U108/(240.97+U108))/(AZ108+BA108)-AU108)</f>
        <v>0</v>
      </c>
      <c r="R108">
        <f>1/((AO108+1)/(O108/1.6)+1/(P108/1.37)) + AO108/((AO108+1)/(O108/1.6) + AO108/(P108/1.37))</f>
        <v>0</v>
      </c>
      <c r="S108">
        <f>(AJ108*AM108)</f>
        <v>0</v>
      </c>
      <c r="T108">
        <f>(BB108+(S108+2*0.95*5.67E-8*(((BB108+$B$9)+273)^4-(BB108+273)^4)-44100*H108)/(1.84*29.3*P108+8*0.95*5.67E-8*(BB108+273)^3))</f>
        <v>0</v>
      </c>
      <c r="U108">
        <f>($C$9*BC108+$D$9*BD108+$E$9*T108)</f>
        <v>0</v>
      </c>
      <c r="V108">
        <f>0.61365*exp(17.502*U108/(240.97+U108))</f>
        <v>0</v>
      </c>
      <c r="W108">
        <f>(X108/Y108*100)</f>
        <v>0</v>
      </c>
      <c r="X108">
        <f>AU108*(AZ108+BA108)/1000</f>
        <v>0</v>
      </c>
      <c r="Y108">
        <f>0.61365*exp(17.502*BB108/(240.97+BB108))</f>
        <v>0</v>
      </c>
      <c r="Z108">
        <f>(V108-AU108*(AZ108+BA108)/1000)</f>
        <v>0</v>
      </c>
      <c r="AA108">
        <f>(-H108*44100)</f>
        <v>0</v>
      </c>
      <c r="AB108">
        <f>2*29.3*P108*0.92*(BB108-U108)</f>
        <v>0</v>
      </c>
      <c r="AC108">
        <f>2*0.95*5.67E-8*(((BB108+$B$9)+273)^4-(U108+273)^4)</f>
        <v>0</v>
      </c>
      <c r="AD108">
        <f>S108+AC108+AA108+AB108</f>
        <v>0</v>
      </c>
      <c r="AE108">
        <v>0</v>
      </c>
      <c r="AF108">
        <v>0</v>
      </c>
      <c r="AG108">
        <f>IF(AE108*$H$15&gt;=AI108,1.0,(AI108/(AI108-AE108*$H$15)))</f>
        <v>0</v>
      </c>
      <c r="AH108">
        <f>(AG108-1)*100</f>
        <v>0</v>
      </c>
      <c r="AI108">
        <f>MAX(0,($B$15+$C$15*BG108)/(1+$D$15*BG108)*AZ108/(BB108+273)*$E$15)</f>
        <v>0</v>
      </c>
      <c r="AJ108">
        <f>$B$13*BH108+$C$13*BI108+$D$13*BT108</f>
        <v>0</v>
      </c>
      <c r="AK108">
        <f>AJ108*AL108</f>
        <v>0</v>
      </c>
      <c r="AL108">
        <f>($B$13*$D$11+$C$13*$D$11+$D$13*(BU108*$E$11+BV108*$G$11))/($B$13+$C$13+$D$13)</f>
        <v>0</v>
      </c>
      <c r="AM108">
        <f>($B$13*$K$11+$C$13*$K$11+$D$13*(BU108*$L$11+BV108*$N$11))/($B$13+$C$13+$D$13)</f>
        <v>0</v>
      </c>
      <c r="AN108">
        <v>2.05</v>
      </c>
      <c r="AO108">
        <v>0.5</v>
      </c>
      <c r="AP108" t="s">
        <v>334</v>
      </c>
      <c r="AQ108">
        <v>2</v>
      </c>
      <c r="AR108">
        <v>1656358534</v>
      </c>
      <c r="AS108">
        <v>412.2604193548387</v>
      </c>
      <c r="AT108">
        <v>420.0044516129033</v>
      </c>
      <c r="AU108">
        <v>39.29406774193549</v>
      </c>
      <c r="AV108">
        <v>36.19259677419355</v>
      </c>
      <c r="AW108">
        <v>410.5794193548387</v>
      </c>
      <c r="AX108">
        <v>39.03541612903226</v>
      </c>
      <c r="AY108">
        <v>600.0101935483871</v>
      </c>
      <c r="AZ108">
        <v>85.54718709677419</v>
      </c>
      <c r="BA108">
        <v>0.1000848516129032</v>
      </c>
      <c r="BB108">
        <v>34.93350645161291</v>
      </c>
      <c r="BC108">
        <v>36.01001935483871</v>
      </c>
      <c r="BD108">
        <v>999.9000000000003</v>
      </c>
      <c r="BE108">
        <v>0</v>
      </c>
      <c r="BF108">
        <v>0</v>
      </c>
      <c r="BG108">
        <v>9999.904838709679</v>
      </c>
      <c r="BH108">
        <v>641.3090967741936</v>
      </c>
      <c r="BI108">
        <v>1843.655806451613</v>
      </c>
      <c r="BJ108">
        <v>-7.685539677419354</v>
      </c>
      <c r="BK108">
        <v>429.1832258064516</v>
      </c>
      <c r="BL108">
        <v>435.7762903225806</v>
      </c>
      <c r="BM108">
        <v>3.101460967741934</v>
      </c>
      <c r="BN108">
        <v>420.0044516129033</v>
      </c>
      <c r="BO108">
        <v>36.19259677419355</v>
      </c>
      <c r="BP108">
        <v>3.361495483870967</v>
      </c>
      <c r="BQ108">
        <v>3.096174516129033</v>
      </c>
      <c r="BR108">
        <v>25.93598387096774</v>
      </c>
      <c r="BS108">
        <v>24.55436451612903</v>
      </c>
      <c r="BT108">
        <v>1999.965483870968</v>
      </c>
      <c r="BU108">
        <v>0.6429991290322581</v>
      </c>
      <c r="BV108">
        <v>0.3570007741935484</v>
      </c>
      <c r="BW108">
        <v>44</v>
      </c>
      <c r="BX108">
        <v>33403.18064516128</v>
      </c>
      <c r="BY108">
        <v>1656358565.5</v>
      </c>
      <c r="BZ108" t="s">
        <v>622</v>
      </c>
      <c r="CA108">
        <v>1656358565.5</v>
      </c>
      <c r="CB108">
        <v>1656358385</v>
      </c>
      <c r="CC108">
        <v>98</v>
      </c>
      <c r="CD108">
        <v>-0.059</v>
      </c>
      <c r="CE108">
        <v>-0.068</v>
      </c>
      <c r="CF108">
        <v>1.681</v>
      </c>
      <c r="CG108">
        <v>0.259</v>
      </c>
      <c r="CH108">
        <v>420</v>
      </c>
      <c r="CI108">
        <v>36</v>
      </c>
      <c r="CJ108">
        <v>0.32</v>
      </c>
      <c r="CK108">
        <v>0.05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3.21832</v>
      </c>
      <c r="CX108">
        <v>2.78133</v>
      </c>
      <c r="CY108">
        <v>0.0796717</v>
      </c>
      <c r="CZ108">
        <v>0.0821361</v>
      </c>
      <c r="DA108">
        <v>0.139265</v>
      </c>
      <c r="DB108">
        <v>0.134182</v>
      </c>
      <c r="DC108">
        <v>22750.7</v>
      </c>
      <c r="DD108">
        <v>22425.8</v>
      </c>
      <c r="DE108">
        <v>23814.2</v>
      </c>
      <c r="DF108">
        <v>21803.8</v>
      </c>
      <c r="DG108">
        <v>30354.4</v>
      </c>
      <c r="DH108">
        <v>24102.6</v>
      </c>
      <c r="DI108">
        <v>38963.7</v>
      </c>
      <c r="DJ108">
        <v>30194</v>
      </c>
      <c r="DK108">
        <v>2.02295</v>
      </c>
      <c r="DL108">
        <v>2.02332</v>
      </c>
      <c r="DM108">
        <v>0.0209957</v>
      </c>
      <c r="DN108">
        <v>0</v>
      </c>
      <c r="DO108">
        <v>35.6828</v>
      </c>
      <c r="DP108">
        <v>999.9</v>
      </c>
      <c r="DQ108">
        <v>62.6</v>
      </c>
      <c r="DR108">
        <v>35.8</v>
      </c>
      <c r="DS108">
        <v>43.1988</v>
      </c>
      <c r="DT108">
        <v>64.1125</v>
      </c>
      <c r="DU108">
        <v>14.9159</v>
      </c>
      <c r="DV108">
        <v>2</v>
      </c>
      <c r="DW108">
        <v>1.13588</v>
      </c>
      <c r="DX108">
        <v>4.89907</v>
      </c>
      <c r="DY108">
        <v>20.2691</v>
      </c>
      <c r="DZ108">
        <v>5.22448</v>
      </c>
      <c r="EA108">
        <v>11.9505</v>
      </c>
      <c r="EB108">
        <v>4.97375</v>
      </c>
      <c r="EC108">
        <v>3.28</v>
      </c>
      <c r="ED108">
        <v>2900.4</v>
      </c>
      <c r="EE108">
        <v>9999</v>
      </c>
      <c r="EF108">
        <v>9999</v>
      </c>
      <c r="EG108">
        <v>125.7</v>
      </c>
      <c r="EH108">
        <v>4.97172</v>
      </c>
      <c r="EI108">
        <v>1.86188</v>
      </c>
      <c r="EJ108">
        <v>1.86737</v>
      </c>
      <c r="EK108">
        <v>1.85883</v>
      </c>
      <c r="EL108">
        <v>1.86295</v>
      </c>
      <c r="EM108">
        <v>1.86355</v>
      </c>
      <c r="EN108">
        <v>1.8643</v>
      </c>
      <c r="EO108">
        <v>1.86039</v>
      </c>
      <c r="EP108">
        <v>0</v>
      </c>
      <c r="EQ108">
        <v>0</v>
      </c>
      <c r="ER108">
        <v>0</v>
      </c>
      <c r="ES108">
        <v>0</v>
      </c>
      <c r="ET108" t="s">
        <v>336</v>
      </c>
      <c r="EU108" t="s">
        <v>337</v>
      </c>
      <c r="EV108" t="s">
        <v>338</v>
      </c>
      <c r="EW108" t="s">
        <v>338</v>
      </c>
      <c r="EX108" t="s">
        <v>338</v>
      </c>
      <c r="EY108" t="s">
        <v>338</v>
      </c>
      <c r="EZ108">
        <v>0</v>
      </c>
      <c r="FA108">
        <v>100</v>
      </c>
      <c r="FB108">
        <v>100</v>
      </c>
      <c r="FC108">
        <v>1.681</v>
      </c>
      <c r="FD108">
        <v>0.2587</v>
      </c>
      <c r="FE108">
        <v>1.590842135904421</v>
      </c>
      <c r="FF108">
        <v>0.0006784385813721132</v>
      </c>
      <c r="FG108">
        <v>-9.114967239483524E-07</v>
      </c>
      <c r="FH108">
        <v>3.422039933275619E-10</v>
      </c>
      <c r="FI108">
        <v>0.2586380952380978</v>
      </c>
      <c r="FJ108">
        <v>0</v>
      </c>
      <c r="FK108">
        <v>0</v>
      </c>
      <c r="FL108">
        <v>0</v>
      </c>
      <c r="FM108">
        <v>1</v>
      </c>
      <c r="FN108">
        <v>2092</v>
      </c>
      <c r="FO108">
        <v>0</v>
      </c>
      <c r="FP108">
        <v>27</v>
      </c>
      <c r="FQ108">
        <v>1</v>
      </c>
      <c r="FR108">
        <v>2.6</v>
      </c>
      <c r="FS108">
        <v>1.38794</v>
      </c>
      <c r="FT108">
        <v>2.42798</v>
      </c>
      <c r="FU108">
        <v>2.14966</v>
      </c>
      <c r="FV108">
        <v>2.71606</v>
      </c>
      <c r="FW108">
        <v>2.15088</v>
      </c>
      <c r="FX108">
        <v>2.40845</v>
      </c>
      <c r="FY108">
        <v>41.7961</v>
      </c>
      <c r="FZ108">
        <v>14.1408</v>
      </c>
      <c r="GA108">
        <v>19</v>
      </c>
      <c r="GB108">
        <v>617.438</v>
      </c>
      <c r="GC108">
        <v>637.362</v>
      </c>
      <c r="GD108">
        <v>30.0008</v>
      </c>
      <c r="GE108">
        <v>40.5734</v>
      </c>
      <c r="GF108">
        <v>30.0015</v>
      </c>
      <c r="GG108">
        <v>40.0427</v>
      </c>
      <c r="GH108">
        <v>39.9589</v>
      </c>
      <c r="GI108">
        <v>27.8182</v>
      </c>
      <c r="GJ108">
        <v>20.1811</v>
      </c>
      <c r="GK108">
        <v>100</v>
      </c>
      <c r="GL108">
        <v>30</v>
      </c>
      <c r="GM108">
        <v>420</v>
      </c>
      <c r="GN108">
        <v>36.1013</v>
      </c>
      <c r="GO108">
        <v>98.498</v>
      </c>
      <c r="GP108">
        <v>99.04130000000001</v>
      </c>
    </row>
    <row r="109" spans="1:198">
      <c r="A109">
        <v>91</v>
      </c>
      <c r="B109">
        <v>1656358626.5</v>
      </c>
      <c r="C109">
        <v>12874.40000009537</v>
      </c>
      <c r="D109" t="s">
        <v>623</v>
      </c>
      <c r="E109" t="s">
        <v>624</v>
      </c>
      <c r="F109">
        <v>15</v>
      </c>
      <c r="G109">
        <v>1656358618.5</v>
      </c>
      <c r="H109">
        <f>(I109)/1000</f>
        <v>0</v>
      </c>
      <c r="I109">
        <f>1000*AY109*AG109*(AU109-AV109)/(100*AN109*(1000-AG109*AU109))</f>
        <v>0</v>
      </c>
      <c r="J109">
        <f>AY109*AG109*(AT109-AS109*(1000-AG109*AV109)/(1000-AG109*AU109))/(100*AN109)</f>
        <v>0</v>
      </c>
      <c r="K109">
        <f>AS109 - IF(AG109&gt;1, J109*AN109*100.0/(AI109*BG109), 0)</f>
        <v>0</v>
      </c>
      <c r="L109">
        <f>((R109-H109/2)*K109-J109)/(R109+H109/2)</f>
        <v>0</v>
      </c>
      <c r="M109">
        <f>L109*(AZ109+BA109)/1000.0</f>
        <v>0</v>
      </c>
      <c r="N109">
        <f>(AS109 - IF(AG109&gt;1, J109*AN109*100.0/(AI109*BG109), 0))*(AZ109+BA109)/1000.0</f>
        <v>0</v>
      </c>
      <c r="O109">
        <f>2.0/((1/Q109-1/P109)+SIGN(Q109)*SQRT((1/Q109-1/P109)*(1/Q109-1/P109) + 4*AO109/((AO109+1)*(AO109+1))*(2*1/Q109*1/P109-1/P109*1/P109)))</f>
        <v>0</v>
      </c>
      <c r="P109">
        <f>IF(LEFT(AP109,1)&lt;&gt;"0",IF(LEFT(AP109,1)="1",3.0,AQ109),$D$5+$E$5*(BG109*AZ109/($K$5*1000))+$F$5*(BG109*AZ109/($K$5*1000))*MAX(MIN(AN109,$J$5),$I$5)*MAX(MIN(AN109,$J$5),$I$5)+$G$5*MAX(MIN(AN109,$J$5),$I$5)*(BG109*AZ109/($K$5*1000))+$H$5*(BG109*AZ109/($K$5*1000))*(BG109*AZ109/($K$5*1000)))</f>
        <v>0</v>
      </c>
      <c r="Q109">
        <f>H109*(1000-(1000*0.61365*exp(17.502*U109/(240.97+U109))/(AZ109+BA109)+AU109)/2)/(1000*0.61365*exp(17.502*U109/(240.97+U109))/(AZ109+BA109)-AU109)</f>
        <v>0</v>
      </c>
      <c r="R109">
        <f>1/((AO109+1)/(O109/1.6)+1/(P109/1.37)) + AO109/((AO109+1)/(O109/1.6) + AO109/(P109/1.37))</f>
        <v>0</v>
      </c>
      <c r="S109">
        <f>(AJ109*AM109)</f>
        <v>0</v>
      </c>
      <c r="T109">
        <f>(BB109+(S109+2*0.95*5.67E-8*(((BB109+$B$9)+273)^4-(BB109+273)^4)-44100*H109)/(1.84*29.3*P109+8*0.95*5.67E-8*(BB109+273)^3))</f>
        <v>0</v>
      </c>
      <c r="U109">
        <f>($C$9*BC109+$D$9*BD109+$E$9*T109)</f>
        <v>0</v>
      </c>
      <c r="V109">
        <f>0.61365*exp(17.502*U109/(240.97+U109))</f>
        <v>0</v>
      </c>
      <c r="W109">
        <f>(X109/Y109*100)</f>
        <v>0</v>
      </c>
      <c r="X109">
        <f>AU109*(AZ109+BA109)/1000</f>
        <v>0</v>
      </c>
      <c r="Y109">
        <f>0.61365*exp(17.502*BB109/(240.97+BB109))</f>
        <v>0</v>
      </c>
      <c r="Z109">
        <f>(V109-AU109*(AZ109+BA109)/1000)</f>
        <v>0</v>
      </c>
      <c r="AA109">
        <f>(-H109*44100)</f>
        <v>0</v>
      </c>
      <c r="AB109">
        <f>2*29.3*P109*0.92*(BB109-U109)</f>
        <v>0</v>
      </c>
      <c r="AC109">
        <f>2*0.95*5.67E-8*(((BB109+$B$9)+273)^4-(U109+273)^4)</f>
        <v>0</v>
      </c>
      <c r="AD109">
        <f>S109+AC109+AA109+AB109</f>
        <v>0</v>
      </c>
      <c r="AE109">
        <v>0</v>
      </c>
      <c r="AF109">
        <v>0</v>
      </c>
      <c r="AG109">
        <f>IF(AE109*$H$15&gt;=AI109,1.0,(AI109/(AI109-AE109*$H$15)))</f>
        <v>0</v>
      </c>
      <c r="AH109">
        <f>(AG109-1)*100</f>
        <v>0</v>
      </c>
      <c r="AI109">
        <f>MAX(0,($B$15+$C$15*BG109)/(1+$D$15*BG109)*AZ109/(BB109+273)*$E$15)</f>
        <v>0</v>
      </c>
      <c r="AJ109">
        <f>$B$13*BH109+$C$13*BI109+$D$13*BT109</f>
        <v>0</v>
      </c>
      <c r="AK109">
        <f>AJ109*AL109</f>
        <v>0</v>
      </c>
      <c r="AL109">
        <f>($B$13*$D$11+$C$13*$D$11+$D$13*(BU109*$E$11+BV109*$G$11))/($B$13+$C$13+$D$13)</f>
        <v>0</v>
      </c>
      <c r="AM109">
        <f>($B$13*$K$11+$C$13*$K$11+$D$13*(BU109*$L$11+BV109*$N$11))/($B$13+$C$13+$D$13)</f>
        <v>0</v>
      </c>
      <c r="AN109">
        <v>2.05</v>
      </c>
      <c r="AO109">
        <v>0.5</v>
      </c>
      <c r="AP109" t="s">
        <v>334</v>
      </c>
      <c r="AQ109">
        <v>2</v>
      </c>
      <c r="AR109">
        <v>1656358618.5</v>
      </c>
      <c r="AS109">
        <v>412.3316129032258</v>
      </c>
      <c r="AT109">
        <v>420.0232258064516</v>
      </c>
      <c r="AU109">
        <v>39.46785161290322</v>
      </c>
      <c r="AV109">
        <v>36.57944516129032</v>
      </c>
      <c r="AW109">
        <v>410.7296129032258</v>
      </c>
      <c r="AX109">
        <v>39.20922258064517</v>
      </c>
      <c r="AY109">
        <v>599.9887419354839</v>
      </c>
      <c r="AZ109">
        <v>85.5412</v>
      </c>
      <c r="BA109">
        <v>0.09998682903225807</v>
      </c>
      <c r="BB109">
        <v>34.93884838709677</v>
      </c>
      <c r="BC109">
        <v>35.60179677419355</v>
      </c>
      <c r="BD109">
        <v>999.9000000000003</v>
      </c>
      <c r="BE109">
        <v>0</v>
      </c>
      <c r="BF109">
        <v>0</v>
      </c>
      <c r="BG109">
        <v>10000.31935483871</v>
      </c>
      <c r="BH109">
        <v>467.2994838709677</v>
      </c>
      <c r="BI109">
        <v>1795.714193548387</v>
      </c>
      <c r="BJ109">
        <v>-7.612884838709677</v>
      </c>
      <c r="BK109">
        <v>429.3560645161291</v>
      </c>
      <c r="BL109">
        <v>435.9708709677419</v>
      </c>
      <c r="BM109">
        <v>2.888410322580645</v>
      </c>
      <c r="BN109">
        <v>420.0232258064516</v>
      </c>
      <c r="BO109">
        <v>36.57944516129032</v>
      </c>
      <c r="BP109">
        <v>3.376127419354839</v>
      </c>
      <c r="BQ109">
        <v>3.12904935483871</v>
      </c>
      <c r="BR109">
        <v>26.00934838709678</v>
      </c>
      <c r="BS109">
        <v>24.73105806451613</v>
      </c>
      <c r="BT109">
        <v>1500.014838709678</v>
      </c>
      <c r="BU109">
        <v>0.642999806451613</v>
      </c>
      <c r="BV109">
        <v>0.3570001935483869</v>
      </c>
      <c r="BW109">
        <v>44</v>
      </c>
      <c r="BX109">
        <v>25053.08064516129</v>
      </c>
      <c r="BY109">
        <v>1656358645</v>
      </c>
      <c r="BZ109" t="s">
        <v>625</v>
      </c>
      <c r="CA109">
        <v>1656358645</v>
      </c>
      <c r="CB109">
        <v>1656358385</v>
      </c>
      <c r="CC109">
        <v>99</v>
      </c>
      <c r="CD109">
        <v>-0.08</v>
      </c>
      <c r="CE109">
        <v>-0.068</v>
      </c>
      <c r="CF109">
        <v>1.602</v>
      </c>
      <c r="CG109">
        <v>0.259</v>
      </c>
      <c r="CH109">
        <v>420</v>
      </c>
      <c r="CI109">
        <v>36</v>
      </c>
      <c r="CJ109">
        <v>0.52</v>
      </c>
      <c r="CK109">
        <v>0.05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3.21801</v>
      </c>
      <c r="CX109">
        <v>2.78131</v>
      </c>
      <c r="CY109">
        <v>0.0796364</v>
      </c>
      <c r="CZ109">
        <v>0.0820814</v>
      </c>
      <c r="DA109">
        <v>0.139615</v>
      </c>
      <c r="DB109">
        <v>0.134883</v>
      </c>
      <c r="DC109">
        <v>22736.8</v>
      </c>
      <c r="DD109">
        <v>22414.2</v>
      </c>
      <c r="DE109">
        <v>23799.8</v>
      </c>
      <c r="DF109">
        <v>21792.2</v>
      </c>
      <c r="DG109">
        <v>30326</v>
      </c>
      <c r="DH109">
        <v>24070.7</v>
      </c>
      <c r="DI109">
        <v>38941.2</v>
      </c>
      <c r="DJ109">
        <v>30177.9</v>
      </c>
      <c r="DK109">
        <v>2.0177</v>
      </c>
      <c r="DL109">
        <v>2.01607</v>
      </c>
      <c r="DM109">
        <v>-0.00439957</v>
      </c>
      <c r="DN109">
        <v>0</v>
      </c>
      <c r="DO109">
        <v>35.6622</v>
      </c>
      <c r="DP109">
        <v>999.9</v>
      </c>
      <c r="DQ109">
        <v>62.4</v>
      </c>
      <c r="DR109">
        <v>36.3</v>
      </c>
      <c r="DS109">
        <v>44.265</v>
      </c>
      <c r="DT109">
        <v>64.05249999999999</v>
      </c>
      <c r="DU109">
        <v>15.0962</v>
      </c>
      <c r="DV109">
        <v>2</v>
      </c>
      <c r="DW109">
        <v>1.16498</v>
      </c>
      <c r="DX109">
        <v>4.84922</v>
      </c>
      <c r="DY109">
        <v>20.2754</v>
      </c>
      <c r="DZ109">
        <v>5.22343</v>
      </c>
      <c r="EA109">
        <v>11.9514</v>
      </c>
      <c r="EB109">
        <v>4.97365</v>
      </c>
      <c r="EC109">
        <v>3.28</v>
      </c>
      <c r="ED109">
        <v>2902.5</v>
      </c>
      <c r="EE109">
        <v>9999</v>
      </c>
      <c r="EF109">
        <v>9999</v>
      </c>
      <c r="EG109">
        <v>125.7</v>
      </c>
      <c r="EH109">
        <v>4.97171</v>
      </c>
      <c r="EI109">
        <v>1.86188</v>
      </c>
      <c r="EJ109">
        <v>1.86737</v>
      </c>
      <c r="EK109">
        <v>1.85887</v>
      </c>
      <c r="EL109">
        <v>1.86295</v>
      </c>
      <c r="EM109">
        <v>1.86356</v>
      </c>
      <c r="EN109">
        <v>1.86432</v>
      </c>
      <c r="EO109">
        <v>1.86045</v>
      </c>
      <c r="EP109">
        <v>0</v>
      </c>
      <c r="EQ109">
        <v>0</v>
      </c>
      <c r="ER109">
        <v>0</v>
      </c>
      <c r="ES109">
        <v>0</v>
      </c>
      <c r="ET109" t="s">
        <v>336</v>
      </c>
      <c r="EU109" t="s">
        <v>337</v>
      </c>
      <c r="EV109" t="s">
        <v>338</v>
      </c>
      <c r="EW109" t="s">
        <v>338</v>
      </c>
      <c r="EX109" t="s">
        <v>338</v>
      </c>
      <c r="EY109" t="s">
        <v>338</v>
      </c>
      <c r="EZ109">
        <v>0</v>
      </c>
      <c r="FA109">
        <v>100</v>
      </c>
      <c r="FB109">
        <v>100</v>
      </c>
      <c r="FC109">
        <v>1.602</v>
      </c>
      <c r="FD109">
        <v>0.2586</v>
      </c>
      <c r="FE109">
        <v>1.532121003060366</v>
      </c>
      <c r="FF109">
        <v>0.0006784385813721132</v>
      </c>
      <c r="FG109">
        <v>-9.114967239483524E-07</v>
      </c>
      <c r="FH109">
        <v>3.422039933275619E-10</v>
      </c>
      <c r="FI109">
        <v>0.2586380952380978</v>
      </c>
      <c r="FJ109">
        <v>0</v>
      </c>
      <c r="FK109">
        <v>0</v>
      </c>
      <c r="FL109">
        <v>0</v>
      </c>
      <c r="FM109">
        <v>1</v>
      </c>
      <c r="FN109">
        <v>2092</v>
      </c>
      <c r="FO109">
        <v>0</v>
      </c>
      <c r="FP109">
        <v>27</v>
      </c>
      <c r="FQ109">
        <v>1</v>
      </c>
      <c r="FR109">
        <v>4</v>
      </c>
      <c r="FS109">
        <v>1.38794</v>
      </c>
      <c r="FT109">
        <v>2.42798</v>
      </c>
      <c r="FU109">
        <v>2.14966</v>
      </c>
      <c r="FV109">
        <v>2.71484</v>
      </c>
      <c r="FW109">
        <v>2.15088</v>
      </c>
      <c r="FX109">
        <v>2.40601</v>
      </c>
      <c r="FY109">
        <v>42.271</v>
      </c>
      <c r="FZ109">
        <v>14.1145</v>
      </c>
      <c r="GA109">
        <v>19</v>
      </c>
      <c r="GB109">
        <v>616.061</v>
      </c>
      <c r="GC109">
        <v>633.997</v>
      </c>
      <c r="GD109">
        <v>29.9985</v>
      </c>
      <c r="GE109">
        <v>40.8747</v>
      </c>
      <c r="GF109">
        <v>30.0013</v>
      </c>
      <c r="GG109">
        <v>40.3582</v>
      </c>
      <c r="GH109">
        <v>40.2739</v>
      </c>
      <c r="GI109">
        <v>27.8073</v>
      </c>
      <c r="GJ109">
        <v>21.5809</v>
      </c>
      <c r="GK109">
        <v>100</v>
      </c>
      <c r="GL109">
        <v>30</v>
      </c>
      <c r="GM109">
        <v>420</v>
      </c>
      <c r="GN109">
        <v>36.4573</v>
      </c>
      <c r="GO109">
        <v>98.4402</v>
      </c>
      <c r="GP109">
        <v>98.9884</v>
      </c>
    </row>
    <row r="110" spans="1:198">
      <c r="A110">
        <v>92</v>
      </c>
      <c r="B110">
        <v>1656358706</v>
      </c>
      <c r="C110">
        <v>12953.90000009537</v>
      </c>
      <c r="D110" t="s">
        <v>626</v>
      </c>
      <c r="E110" t="s">
        <v>627</v>
      </c>
      <c r="F110">
        <v>15</v>
      </c>
      <c r="G110">
        <v>1656358698</v>
      </c>
      <c r="H110">
        <f>(I110)/1000</f>
        <v>0</v>
      </c>
      <c r="I110">
        <f>1000*AY110*AG110*(AU110-AV110)/(100*AN110*(1000-AG110*AU110))</f>
        <v>0</v>
      </c>
      <c r="J110">
        <f>AY110*AG110*(AT110-AS110*(1000-AG110*AV110)/(1000-AG110*AU110))/(100*AN110)</f>
        <v>0</v>
      </c>
      <c r="K110">
        <f>AS110 - IF(AG110&gt;1, J110*AN110*100.0/(AI110*BG110), 0)</f>
        <v>0</v>
      </c>
      <c r="L110">
        <f>((R110-H110/2)*K110-J110)/(R110+H110/2)</f>
        <v>0</v>
      </c>
      <c r="M110">
        <f>L110*(AZ110+BA110)/1000.0</f>
        <v>0</v>
      </c>
      <c r="N110">
        <f>(AS110 - IF(AG110&gt;1, J110*AN110*100.0/(AI110*BG110), 0))*(AZ110+BA110)/1000.0</f>
        <v>0</v>
      </c>
      <c r="O110">
        <f>2.0/((1/Q110-1/P110)+SIGN(Q110)*SQRT((1/Q110-1/P110)*(1/Q110-1/P110) + 4*AO110/((AO110+1)*(AO110+1))*(2*1/Q110*1/P110-1/P110*1/P110)))</f>
        <v>0</v>
      </c>
      <c r="P110">
        <f>IF(LEFT(AP110,1)&lt;&gt;"0",IF(LEFT(AP110,1)="1",3.0,AQ110),$D$5+$E$5*(BG110*AZ110/($K$5*1000))+$F$5*(BG110*AZ110/($K$5*1000))*MAX(MIN(AN110,$J$5),$I$5)*MAX(MIN(AN110,$J$5),$I$5)+$G$5*MAX(MIN(AN110,$J$5),$I$5)*(BG110*AZ110/($K$5*1000))+$H$5*(BG110*AZ110/($K$5*1000))*(BG110*AZ110/($K$5*1000)))</f>
        <v>0</v>
      </c>
      <c r="Q110">
        <f>H110*(1000-(1000*0.61365*exp(17.502*U110/(240.97+U110))/(AZ110+BA110)+AU110)/2)/(1000*0.61365*exp(17.502*U110/(240.97+U110))/(AZ110+BA110)-AU110)</f>
        <v>0</v>
      </c>
      <c r="R110">
        <f>1/((AO110+1)/(O110/1.6)+1/(P110/1.37)) + AO110/((AO110+1)/(O110/1.6) + AO110/(P110/1.37))</f>
        <v>0</v>
      </c>
      <c r="S110">
        <f>(AJ110*AM110)</f>
        <v>0</v>
      </c>
      <c r="T110">
        <f>(BB110+(S110+2*0.95*5.67E-8*(((BB110+$B$9)+273)^4-(BB110+273)^4)-44100*H110)/(1.84*29.3*P110+8*0.95*5.67E-8*(BB110+273)^3))</f>
        <v>0</v>
      </c>
      <c r="U110">
        <f>($C$9*BC110+$D$9*BD110+$E$9*T110)</f>
        <v>0</v>
      </c>
      <c r="V110">
        <f>0.61365*exp(17.502*U110/(240.97+U110))</f>
        <v>0</v>
      </c>
      <c r="W110">
        <f>(X110/Y110*100)</f>
        <v>0</v>
      </c>
      <c r="X110">
        <f>AU110*(AZ110+BA110)/1000</f>
        <v>0</v>
      </c>
      <c r="Y110">
        <f>0.61365*exp(17.502*BB110/(240.97+BB110))</f>
        <v>0</v>
      </c>
      <c r="Z110">
        <f>(V110-AU110*(AZ110+BA110)/1000)</f>
        <v>0</v>
      </c>
      <c r="AA110">
        <f>(-H110*44100)</f>
        <v>0</v>
      </c>
      <c r="AB110">
        <f>2*29.3*P110*0.92*(BB110-U110)</f>
        <v>0</v>
      </c>
      <c r="AC110">
        <f>2*0.95*5.67E-8*(((BB110+$B$9)+273)^4-(U110+273)^4)</f>
        <v>0</v>
      </c>
      <c r="AD110">
        <f>S110+AC110+AA110+AB110</f>
        <v>0</v>
      </c>
      <c r="AE110">
        <v>0</v>
      </c>
      <c r="AF110">
        <v>0</v>
      </c>
      <c r="AG110">
        <f>IF(AE110*$H$15&gt;=AI110,1.0,(AI110/(AI110-AE110*$H$15)))</f>
        <v>0</v>
      </c>
      <c r="AH110">
        <f>(AG110-1)*100</f>
        <v>0</v>
      </c>
      <c r="AI110">
        <f>MAX(0,($B$15+$C$15*BG110)/(1+$D$15*BG110)*AZ110/(BB110+273)*$E$15)</f>
        <v>0</v>
      </c>
      <c r="AJ110">
        <f>$B$13*BH110+$C$13*BI110+$D$13*BT110</f>
        <v>0</v>
      </c>
      <c r="AK110">
        <f>AJ110*AL110</f>
        <v>0</v>
      </c>
      <c r="AL110">
        <f>($B$13*$D$11+$C$13*$D$11+$D$13*(BU110*$E$11+BV110*$G$11))/($B$13+$C$13+$D$13)</f>
        <v>0</v>
      </c>
      <c r="AM110">
        <f>($B$13*$K$11+$C$13*$K$11+$D$13*(BU110*$L$11+BV110*$N$11))/($B$13+$C$13+$D$13)</f>
        <v>0</v>
      </c>
      <c r="AN110">
        <v>2.05</v>
      </c>
      <c r="AO110">
        <v>0.5</v>
      </c>
      <c r="AP110" t="s">
        <v>334</v>
      </c>
      <c r="AQ110">
        <v>2</v>
      </c>
      <c r="AR110">
        <v>1656358698</v>
      </c>
      <c r="AS110">
        <v>412.6319032258064</v>
      </c>
      <c r="AT110">
        <v>419.9899677419355</v>
      </c>
      <c r="AU110">
        <v>39.44799677419356</v>
      </c>
      <c r="AV110">
        <v>36.65515161290322</v>
      </c>
      <c r="AW110">
        <v>410.9849032258064</v>
      </c>
      <c r="AX110">
        <v>39.18935806451613</v>
      </c>
      <c r="AY110">
        <v>599.9853870967742</v>
      </c>
      <c r="AZ110">
        <v>85.5380064516129</v>
      </c>
      <c r="BA110">
        <v>0.09998821612903226</v>
      </c>
      <c r="BB110">
        <v>34.93164838709678</v>
      </c>
      <c r="BC110">
        <v>35.35586774193548</v>
      </c>
      <c r="BD110">
        <v>999.9000000000003</v>
      </c>
      <c r="BE110">
        <v>0</v>
      </c>
      <c r="BF110">
        <v>0</v>
      </c>
      <c r="BG110">
        <v>10001.0064516129</v>
      </c>
      <c r="BH110">
        <v>369.8035483870968</v>
      </c>
      <c r="BI110">
        <v>1762.829677419355</v>
      </c>
      <c r="BJ110">
        <v>-7.403891612903226</v>
      </c>
      <c r="BK110">
        <v>429.5302903225806</v>
      </c>
      <c r="BL110">
        <v>435.9706129032259</v>
      </c>
      <c r="BM110">
        <v>2.792851612903226</v>
      </c>
      <c r="BN110">
        <v>419.9899677419355</v>
      </c>
      <c r="BO110">
        <v>36.65515161290322</v>
      </c>
      <c r="BP110">
        <v>3.374302580645162</v>
      </c>
      <c r="BQ110">
        <v>3.135408387096775</v>
      </c>
      <c r="BR110">
        <v>26.00021612903226</v>
      </c>
      <c r="BS110">
        <v>24.76504193548387</v>
      </c>
      <c r="BT110">
        <v>1200.014193548387</v>
      </c>
      <c r="BU110">
        <v>0.6429999677419355</v>
      </c>
      <c r="BV110">
        <v>0.357</v>
      </c>
      <c r="BW110">
        <v>44</v>
      </c>
      <c r="BX110">
        <v>20042.52580645161</v>
      </c>
      <c r="BY110">
        <v>1656358734.5</v>
      </c>
      <c r="BZ110" t="s">
        <v>628</v>
      </c>
      <c r="CA110">
        <v>1656358734.5</v>
      </c>
      <c r="CB110">
        <v>1656358385</v>
      </c>
      <c r="CC110">
        <v>100</v>
      </c>
      <c r="CD110">
        <v>0.045</v>
      </c>
      <c r="CE110">
        <v>-0.068</v>
      </c>
      <c r="CF110">
        <v>1.647</v>
      </c>
      <c r="CG110">
        <v>0.259</v>
      </c>
      <c r="CH110">
        <v>420</v>
      </c>
      <c r="CI110">
        <v>36</v>
      </c>
      <c r="CJ110">
        <v>0.29</v>
      </c>
      <c r="CK110">
        <v>0.05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3.21788</v>
      </c>
      <c r="CX110">
        <v>2.78143</v>
      </c>
      <c r="CY110">
        <v>0.0796243</v>
      </c>
      <c r="CZ110">
        <v>0.0820384</v>
      </c>
      <c r="DA110">
        <v>0.139528</v>
      </c>
      <c r="DB110">
        <v>0.135048</v>
      </c>
      <c r="DC110">
        <v>22728.2</v>
      </c>
      <c r="DD110">
        <v>22407.8</v>
      </c>
      <c r="DE110">
        <v>23791.4</v>
      </c>
      <c r="DF110">
        <v>21785.6</v>
      </c>
      <c r="DG110">
        <v>30320</v>
      </c>
      <c r="DH110">
        <v>24059.2</v>
      </c>
      <c r="DI110">
        <v>38928.5</v>
      </c>
      <c r="DJ110">
        <v>30168.9</v>
      </c>
      <c r="DK110">
        <v>2.01515</v>
      </c>
      <c r="DL110">
        <v>2.0098</v>
      </c>
      <c r="DM110">
        <v>-0.0155866</v>
      </c>
      <c r="DN110">
        <v>0</v>
      </c>
      <c r="DO110">
        <v>35.6046</v>
      </c>
      <c r="DP110">
        <v>999.9</v>
      </c>
      <c r="DQ110">
        <v>62.2</v>
      </c>
      <c r="DR110">
        <v>36.7</v>
      </c>
      <c r="DS110">
        <v>45.0998</v>
      </c>
      <c r="DT110">
        <v>64.1225</v>
      </c>
      <c r="DU110">
        <v>15.2724</v>
      </c>
      <c r="DV110">
        <v>2</v>
      </c>
      <c r="DW110">
        <v>1.18403</v>
      </c>
      <c r="DX110">
        <v>4.8995</v>
      </c>
      <c r="DY110">
        <v>20.2771</v>
      </c>
      <c r="DZ110">
        <v>5.22343</v>
      </c>
      <c r="EA110">
        <v>11.9532</v>
      </c>
      <c r="EB110">
        <v>4.97315</v>
      </c>
      <c r="EC110">
        <v>3.28</v>
      </c>
      <c r="ED110">
        <v>2904.6</v>
      </c>
      <c r="EE110">
        <v>9999</v>
      </c>
      <c r="EF110">
        <v>9999</v>
      </c>
      <c r="EG110">
        <v>125.7</v>
      </c>
      <c r="EH110">
        <v>4.97174</v>
      </c>
      <c r="EI110">
        <v>1.86191</v>
      </c>
      <c r="EJ110">
        <v>1.8674</v>
      </c>
      <c r="EK110">
        <v>1.85891</v>
      </c>
      <c r="EL110">
        <v>1.86295</v>
      </c>
      <c r="EM110">
        <v>1.86356</v>
      </c>
      <c r="EN110">
        <v>1.86432</v>
      </c>
      <c r="EO110">
        <v>1.86049</v>
      </c>
      <c r="EP110">
        <v>0</v>
      </c>
      <c r="EQ110">
        <v>0</v>
      </c>
      <c r="ER110">
        <v>0</v>
      </c>
      <c r="ES110">
        <v>0</v>
      </c>
      <c r="ET110" t="s">
        <v>336</v>
      </c>
      <c r="EU110" t="s">
        <v>337</v>
      </c>
      <c r="EV110" t="s">
        <v>338</v>
      </c>
      <c r="EW110" t="s">
        <v>338</v>
      </c>
      <c r="EX110" t="s">
        <v>338</v>
      </c>
      <c r="EY110" t="s">
        <v>338</v>
      </c>
      <c r="EZ110">
        <v>0</v>
      </c>
      <c r="FA110">
        <v>100</v>
      </c>
      <c r="FB110">
        <v>100</v>
      </c>
      <c r="FC110">
        <v>1.647</v>
      </c>
      <c r="FD110">
        <v>0.2587</v>
      </c>
      <c r="FE110">
        <v>1.452554034108189</v>
      </c>
      <c r="FF110">
        <v>0.0006784385813721132</v>
      </c>
      <c r="FG110">
        <v>-9.114967239483524E-07</v>
      </c>
      <c r="FH110">
        <v>3.422039933275619E-10</v>
      </c>
      <c r="FI110">
        <v>0.2586380952380978</v>
      </c>
      <c r="FJ110">
        <v>0</v>
      </c>
      <c r="FK110">
        <v>0</v>
      </c>
      <c r="FL110">
        <v>0</v>
      </c>
      <c r="FM110">
        <v>1</v>
      </c>
      <c r="FN110">
        <v>2092</v>
      </c>
      <c r="FO110">
        <v>0</v>
      </c>
      <c r="FP110">
        <v>27</v>
      </c>
      <c r="FQ110">
        <v>1</v>
      </c>
      <c r="FR110">
        <v>5.3</v>
      </c>
      <c r="FS110">
        <v>1.38794</v>
      </c>
      <c r="FT110">
        <v>2.42676</v>
      </c>
      <c r="FU110">
        <v>2.14966</v>
      </c>
      <c r="FV110">
        <v>2.71362</v>
      </c>
      <c r="FW110">
        <v>2.15088</v>
      </c>
      <c r="FX110">
        <v>2.43896</v>
      </c>
      <c r="FY110">
        <v>42.751</v>
      </c>
      <c r="FZ110">
        <v>14.1233</v>
      </c>
      <c r="GA110">
        <v>19</v>
      </c>
      <c r="GB110">
        <v>616.173</v>
      </c>
      <c r="GC110">
        <v>630.794</v>
      </c>
      <c r="GD110">
        <v>30.0005</v>
      </c>
      <c r="GE110">
        <v>41.0951</v>
      </c>
      <c r="GF110">
        <v>30.0012</v>
      </c>
      <c r="GG110">
        <v>40.6011</v>
      </c>
      <c r="GH110">
        <v>40.5168</v>
      </c>
      <c r="GI110">
        <v>27.8015</v>
      </c>
      <c r="GJ110">
        <v>23.1361</v>
      </c>
      <c r="GK110">
        <v>99.6272</v>
      </c>
      <c r="GL110">
        <v>30</v>
      </c>
      <c r="GM110">
        <v>420</v>
      </c>
      <c r="GN110">
        <v>36.53</v>
      </c>
      <c r="GO110">
        <v>98.407</v>
      </c>
      <c r="GP110">
        <v>98.9586</v>
      </c>
    </row>
    <row r="111" spans="1:198">
      <c r="A111">
        <v>93</v>
      </c>
      <c r="B111">
        <v>1656358795.5</v>
      </c>
      <c r="C111">
        <v>13043.40000009537</v>
      </c>
      <c r="D111" t="s">
        <v>629</v>
      </c>
      <c r="E111" t="s">
        <v>630</v>
      </c>
      <c r="F111">
        <v>15</v>
      </c>
      <c r="G111">
        <v>1656358787.5</v>
      </c>
      <c r="H111">
        <f>(I111)/1000</f>
        <v>0</v>
      </c>
      <c r="I111">
        <f>1000*AY111*AG111*(AU111-AV111)/(100*AN111*(1000-AG111*AU111))</f>
        <v>0</v>
      </c>
      <c r="J111">
        <f>AY111*AG111*(AT111-AS111*(1000-AG111*AV111)/(1000-AG111*AU111))/(100*AN111)</f>
        <v>0</v>
      </c>
      <c r="K111">
        <f>AS111 - IF(AG111&gt;1, J111*AN111*100.0/(AI111*BG111), 0)</f>
        <v>0</v>
      </c>
      <c r="L111">
        <f>((R111-H111/2)*K111-J111)/(R111+H111/2)</f>
        <v>0</v>
      </c>
      <c r="M111">
        <f>L111*(AZ111+BA111)/1000.0</f>
        <v>0</v>
      </c>
      <c r="N111">
        <f>(AS111 - IF(AG111&gt;1, J111*AN111*100.0/(AI111*BG111), 0))*(AZ111+BA111)/1000.0</f>
        <v>0</v>
      </c>
      <c r="O111">
        <f>2.0/((1/Q111-1/P111)+SIGN(Q111)*SQRT((1/Q111-1/P111)*(1/Q111-1/P111) + 4*AO111/((AO111+1)*(AO111+1))*(2*1/Q111*1/P111-1/P111*1/P111)))</f>
        <v>0</v>
      </c>
      <c r="P111">
        <f>IF(LEFT(AP111,1)&lt;&gt;"0",IF(LEFT(AP111,1)="1",3.0,AQ111),$D$5+$E$5*(BG111*AZ111/($K$5*1000))+$F$5*(BG111*AZ111/($K$5*1000))*MAX(MIN(AN111,$J$5),$I$5)*MAX(MIN(AN111,$J$5),$I$5)+$G$5*MAX(MIN(AN111,$J$5),$I$5)*(BG111*AZ111/($K$5*1000))+$H$5*(BG111*AZ111/($K$5*1000))*(BG111*AZ111/($K$5*1000)))</f>
        <v>0</v>
      </c>
      <c r="Q111">
        <f>H111*(1000-(1000*0.61365*exp(17.502*U111/(240.97+U111))/(AZ111+BA111)+AU111)/2)/(1000*0.61365*exp(17.502*U111/(240.97+U111))/(AZ111+BA111)-AU111)</f>
        <v>0</v>
      </c>
      <c r="R111">
        <f>1/((AO111+1)/(O111/1.6)+1/(P111/1.37)) + AO111/((AO111+1)/(O111/1.6) + AO111/(P111/1.37))</f>
        <v>0</v>
      </c>
      <c r="S111">
        <f>(AJ111*AM111)</f>
        <v>0</v>
      </c>
      <c r="T111">
        <f>(BB111+(S111+2*0.95*5.67E-8*(((BB111+$B$9)+273)^4-(BB111+273)^4)-44100*H111)/(1.84*29.3*P111+8*0.95*5.67E-8*(BB111+273)^3))</f>
        <v>0</v>
      </c>
      <c r="U111">
        <f>($C$9*BC111+$D$9*BD111+$E$9*T111)</f>
        <v>0</v>
      </c>
      <c r="V111">
        <f>0.61365*exp(17.502*U111/(240.97+U111))</f>
        <v>0</v>
      </c>
      <c r="W111">
        <f>(X111/Y111*100)</f>
        <v>0</v>
      </c>
      <c r="X111">
        <f>AU111*(AZ111+BA111)/1000</f>
        <v>0</v>
      </c>
      <c r="Y111">
        <f>0.61365*exp(17.502*BB111/(240.97+BB111))</f>
        <v>0</v>
      </c>
      <c r="Z111">
        <f>(V111-AU111*(AZ111+BA111)/1000)</f>
        <v>0</v>
      </c>
      <c r="AA111">
        <f>(-H111*44100)</f>
        <v>0</v>
      </c>
      <c r="AB111">
        <f>2*29.3*P111*0.92*(BB111-U111)</f>
        <v>0</v>
      </c>
      <c r="AC111">
        <f>2*0.95*5.67E-8*(((BB111+$B$9)+273)^4-(U111+273)^4)</f>
        <v>0</v>
      </c>
      <c r="AD111">
        <f>S111+AC111+AA111+AB111</f>
        <v>0</v>
      </c>
      <c r="AE111">
        <v>0</v>
      </c>
      <c r="AF111">
        <v>0</v>
      </c>
      <c r="AG111">
        <f>IF(AE111*$H$15&gt;=AI111,1.0,(AI111/(AI111-AE111*$H$15)))</f>
        <v>0</v>
      </c>
      <c r="AH111">
        <f>(AG111-1)*100</f>
        <v>0</v>
      </c>
      <c r="AI111">
        <f>MAX(0,($B$15+$C$15*BG111)/(1+$D$15*BG111)*AZ111/(BB111+273)*$E$15)</f>
        <v>0</v>
      </c>
      <c r="AJ111">
        <f>$B$13*BH111+$C$13*BI111+$D$13*BT111</f>
        <v>0</v>
      </c>
      <c r="AK111">
        <f>AJ111*AL111</f>
        <v>0</v>
      </c>
      <c r="AL111">
        <f>($B$13*$D$11+$C$13*$D$11+$D$13*(BU111*$E$11+BV111*$G$11))/($B$13+$C$13+$D$13)</f>
        <v>0</v>
      </c>
      <c r="AM111">
        <f>($B$13*$K$11+$C$13*$K$11+$D$13*(BU111*$L$11+BV111*$N$11))/($B$13+$C$13+$D$13)</f>
        <v>0</v>
      </c>
      <c r="AN111">
        <v>2.05</v>
      </c>
      <c r="AO111">
        <v>0.5</v>
      </c>
      <c r="AP111" t="s">
        <v>334</v>
      </c>
      <c r="AQ111">
        <v>2</v>
      </c>
      <c r="AR111">
        <v>1656358787.5</v>
      </c>
      <c r="AS111">
        <v>412.9726774193549</v>
      </c>
      <c r="AT111">
        <v>419.9983870967743</v>
      </c>
      <c r="AU111">
        <v>39.43733225806452</v>
      </c>
      <c r="AV111">
        <v>36.7524870967742</v>
      </c>
      <c r="AW111">
        <v>411.3526774193548</v>
      </c>
      <c r="AX111">
        <v>39.17870967741936</v>
      </c>
      <c r="AY111">
        <v>599.9939677419354</v>
      </c>
      <c r="AZ111">
        <v>85.53945806451615</v>
      </c>
      <c r="BA111">
        <v>0.1000416419354839</v>
      </c>
      <c r="BB111">
        <v>34.90830645161289</v>
      </c>
      <c r="BC111">
        <v>35.11445161290322</v>
      </c>
      <c r="BD111">
        <v>999.9000000000003</v>
      </c>
      <c r="BE111">
        <v>0</v>
      </c>
      <c r="BF111">
        <v>0</v>
      </c>
      <c r="BG111">
        <v>9999.247741935484</v>
      </c>
      <c r="BH111">
        <v>276.9197741935483</v>
      </c>
      <c r="BI111">
        <v>1835.978709677419</v>
      </c>
      <c r="BJ111">
        <v>-6.999581612903226</v>
      </c>
      <c r="BK111">
        <v>429.9550645161291</v>
      </c>
      <c r="BL111">
        <v>436.0232580645161</v>
      </c>
      <c r="BM111">
        <v>2.684858064516129</v>
      </c>
      <c r="BN111">
        <v>419.9983870967743</v>
      </c>
      <c r="BO111">
        <v>36.7524870967742</v>
      </c>
      <c r="BP111">
        <v>3.37344806451613</v>
      </c>
      <c r="BQ111">
        <v>3.143786451612904</v>
      </c>
      <c r="BR111">
        <v>25.99593870967742</v>
      </c>
      <c r="BS111">
        <v>24.80972580645161</v>
      </c>
      <c r="BT111">
        <v>900.0100967741935</v>
      </c>
      <c r="BU111">
        <v>0.642999290322581</v>
      </c>
      <c r="BV111">
        <v>0.3570007096774194</v>
      </c>
      <c r="BW111">
        <v>44.25537741935484</v>
      </c>
      <c r="BX111">
        <v>15031.87419354839</v>
      </c>
      <c r="BY111">
        <v>1656358818</v>
      </c>
      <c r="BZ111" t="s">
        <v>631</v>
      </c>
      <c r="CA111">
        <v>1656358818</v>
      </c>
      <c r="CB111">
        <v>1656358385</v>
      </c>
      <c r="CC111">
        <v>101</v>
      </c>
      <c r="CD111">
        <v>-0.027</v>
      </c>
      <c r="CE111">
        <v>-0.068</v>
      </c>
      <c r="CF111">
        <v>1.62</v>
      </c>
      <c r="CG111">
        <v>0.259</v>
      </c>
      <c r="CH111">
        <v>420</v>
      </c>
      <c r="CI111">
        <v>36</v>
      </c>
      <c r="CJ111">
        <v>0.38</v>
      </c>
      <c r="CK111">
        <v>0.05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3.21745</v>
      </c>
      <c r="CX111">
        <v>2.78117</v>
      </c>
      <c r="CY111">
        <v>0.0796207</v>
      </c>
      <c r="CZ111">
        <v>0.08198129999999999</v>
      </c>
      <c r="DA111">
        <v>0.139408</v>
      </c>
      <c r="DB111">
        <v>0.135256</v>
      </c>
      <c r="DC111">
        <v>22717.6</v>
      </c>
      <c r="DD111">
        <v>22400.6</v>
      </c>
      <c r="DE111">
        <v>23781</v>
      </c>
      <c r="DF111">
        <v>21778</v>
      </c>
      <c r="DG111">
        <v>30312.3</v>
      </c>
      <c r="DH111">
        <v>24045.2</v>
      </c>
      <c r="DI111">
        <v>38912</v>
      </c>
      <c r="DJ111">
        <v>30158</v>
      </c>
      <c r="DK111">
        <v>2.01215</v>
      </c>
      <c r="DL111">
        <v>2.00343</v>
      </c>
      <c r="DM111">
        <v>-0.0254028</v>
      </c>
      <c r="DN111">
        <v>0</v>
      </c>
      <c r="DO111">
        <v>35.5238</v>
      </c>
      <c r="DP111">
        <v>999.9</v>
      </c>
      <c r="DQ111">
        <v>62</v>
      </c>
      <c r="DR111">
        <v>37.2</v>
      </c>
      <c r="DS111">
        <v>46.2034</v>
      </c>
      <c r="DT111">
        <v>64.16240000000001</v>
      </c>
      <c r="DU111">
        <v>15.4046</v>
      </c>
      <c r="DV111">
        <v>2</v>
      </c>
      <c r="DW111">
        <v>1.20613</v>
      </c>
      <c r="DX111">
        <v>5.03091</v>
      </c>
      <c r="DY111">
        <v>20.2759</v>
      </c>
      <c r="DZ111">
        <v>5.22358</v>
      </c>
      <c r="EA111">
        <v>11.9527</v>
      </c>
      <c r="EB111">
        <v>4.9734</v>
      </c>
      <c r="EC111">
        <v>3.28</v>
      </c>
      <c r="ED111">
        <v>2906.6</v>
      </c>
      <c r="EE111">
        <v>9999</v>
      </c>
      <c r="EF111">
        <v>9999</v>
      </c>
      <c r="EG111">
        <v>125.7</v>
      </c>
      <c r="EH111">
        <v>4.97175</v>
      </c>
      <c r="EI111">
        <v>1.86194</v>
      </c>
      <c r="EJ111">
        <v>1.86746</v>
      </c>
      <c r="EK111">
        <v>1.85898</v>
      </c>
      <c r="EL111">
        <v>1.86297</v>
      </c>
      <c r="EM111">
        <v>1.86356</v>
      </c>
      <c r="EN111">
        <v>1.86432</v>
      </c>
      <c r="EO111">
        <v>1.8605</v>
      </c>
      <c r="EP111">
        <v>0</v>
      </c>
      <c r="EQ111">
        <v>0</v>
      </c>
      <c r="ER111">
        <v>0</v>
      </c>
      <c r="ES111">
        <v>0</v>
      </c>
      <c r="ET111" t="s">
        <v>336</v>
      </c>
      <c r="EU111" t="s">
        <v>337</v>
      </c>
      <c r="EV111" t="s">
        <v>338</v>
      </c>
      <c r="EW111" t="s">
        <v>338</v>
      </c>
      <c r="EX111" t="s">
        <v>338</v>
      </c>
      <c r="EY111" t="s">
        <v>338</v>
      </c>
      <c r="EZ111">
        <v>0</v>
      </c>
      <c r="FA111">
        <v>100</v>
      </c>
      <c r="FB111">
        <v>100</v>
      </c>
      <c r="FC111">
        <v>1.62</v>
      </c>
      <c r="FD111">
        <v>0.2586</v>
      </c>
      <c r="FE111">
        <v>1.497361862014309</v>
      </c>
      <c r="FF111">
        <v>0.0006784385813721132</v>
      </c>
      <c r="FG111">
        <v>-9.114967239483524E-07</v>
      </c>
      <c r="FH111">
        <v>3.422039933275619E-10</v>
      </c>
      <c r="FI111">
        <v>0.2586380952380978</v>
      </c>
      <c r="FJ111">
        <v>0</v>
      </c>
      <c r="FK111">
        <v>0</v>
      </c>
      <c r="FL111">
        <v>0</v>
      </c>
      <c r="FM111">
        <v>1</v>
      </c>
      <c r="FN111">
        <v>2092</v>
      </c>
      <c r="FO111">
        <v>0</v>
      </c>
      <c r="FP111">
        <v>27</v>
      </c>
      <c r="FQ111">
        <v>1</v>
      </c>
      <c r="FR111">
        <v>6.8</v>
      </c>
      <c r="FS111">
        <v>1.38672</v>
      </c>
      <c r="FT111">
        <v>2.42554</v>
      </c>
      <c r="FU111">
        <v>2.14966</v>
      </c>
      <c r="FV111">
        <v>2.71362</v>
      </c>
      <c r="FW111">
        <v>2.15088</v>
      </c>
      <c r="FX111">
        <v>2.4231</v>
      </c>
      <c r="FY111">
        <v>43.2633</v>
      </c>
      <c r="FZ111">
        <v>14.1058</v>
      </c>
      <c r="GA111">
        <v>19</v>
      </c>
      <c r="GB111">
        <v>615.978</v>
      </c>
      <c r="GC111">
        <v>627.602</v>
      </c>
      <c r="GD111">
        <v>29.9969</v>
      </c>
      <c r="GE111">
        <v>41.3252</v>
      </c>
      <c r="GF111">
        <v>30.0012</v>
      </c>
      <c r="GG111">
        <v>40.851</v>
      </c>
      <c r="GH111">
        <v>40.7707</v>
      </c>
      <c r="GI111">
        <v>27.7978</v>
      </c>
      <c r="GJ111">
        <v>24.6912</v>
      </c>
      <c r="GK111">
        <v>98.4127</v>
      </c>
      <c r="GL111">
        <v>30</v>
      </c>
      <c r="GM111">
        <v>420</v>
      </c>
      <c r="GN111">
        <v>36.6299</v>
      </c>
      <c r="GO111">
        <v>98.36490000000001</v>
      </c>
      <c r="GP111">
        <v>98.9233</v>
      </c>
    </row>
    <row r="112" spans="1:198">
      <c r="A112">
        <v>94</v>
      </c>
      <c r="B112">
        <v>1656358879</v>
      </c>
      <c r="C112">
        <v>13126.90000009537</v>
      </c>
      <c r="D112" t="s">
        <v>632</v>
      </c>
      <c r="E112" t="s">
        <v>633</v>
      </c>
      <c r="F112">
        <v>15</v>
      </c>
      <c r="G112">
        <v>1656358871</v>
      </c>
      <c r="H112">
        <f>(I112)/1000</f>
        <v>0</v>
      </c>
      <c r="I112">
        <f>1000*AY112*AG112*(AU112-AV112)/(100*AN112*(1000-AG112*AU112))</f>
        <v>0</v>
      </c>
      <c r="J112">
        <f>AY112*AG112*(AT112-AS112*(1000-AG112*AV112)/(1000-AG112*AU112))/(100*AN112)</f>
        <v>0</v>
      </c>
      <c r="K112">
        <f>AS112 - IF(AG112&gt;1, J112*AN112*100.0/(AI112*BG112), 0)</f>
        <v>0</v>
      </c>
      <c r="L112">
        <f>((R112-H112/2)*K112-J112)/(R112+H112/2)</f>
        <v>0</v>
      </c>
      <c r="M112">
        <f>L112*(AZ112+BA112)/1000.0</f>
        <v>0</v>
      </c>
      <c r="N112">
        <f>(AS112 - IF(AG112&gt;1, J112*AN112*100.0/(AI112*BG112), 0))*(AZ112+BA112)/1000.0</f>
        <v>0</v>
      </c>
      <c r="O112">
        <f>2.0/((1/Q112-1/P112)+SIGN(Q112)*SQRT((1/Q112-1/P112)*(1/Q112-1/P112) + 4*AO112/((AO112+1)*(AO112+1))*(2*1/Q112*1/P112-1/P112*1/P112)))</f>
        <v>0</v>
      </c>
      <c r="P112">
        <f>IF(LEFT(AP112,1)&lt;&gt;"0",IF(LEFT(AP112,1)="1",3.0,AQ112),$D$5+$E$5*(BG112*AZ112/($K$5*1000))+$F$5*(BG112*AZ112/($K$5*1000))*MAX(MIN(AN112,$J$5),$I$5)*MAX(MIN(AN112,$J$5),$I$5)+$G$5*MAX(MIN(AN112,$J$5),$I$5)*(BG112*AZ112/($K$5*1000))+$H$5*(BG112*AZ112/($K$5*1000))*(BG112*AZ112/($K$5*1000)))</f>
        <v>0</v>
      </c>
      <c r="Q112">
        <f>H112*(1000-(1000*0.61365*exp(17.502*U112/(240.97+U112))/(AZ112+BA112)+AU112)/2)/(1000*0.61365*exp(17.502*U112/(240.97+U112))/(AZ112+BA112)-AU112)</f>
        <v>0</v>
      </c>
      <c r="R112">
        <f>1/((AO112+1)/(O112/1.6)+1/(P112/1.37)) + AO112/((AO112+1)/(O112/1.6) + AO112/(P112/1.37))</f>
        <v>0</v>
      </c>
      <c r="S112">
        <f>(AJ112*AM112)</f>
        <v>0</v>
      </c>
      <c r="T112">
        <f>(BB112+(S112+2*0.95*5.67E-8*(((BB112+$B$9)+273)^4-(BB112+273)^4)-44100*H112)/(1.84*29.3*P112+8*0.95*5.67E-8*(BB112+273)^3))</f>
        <v>0</v>
      </c>
      <c r="U112">
        <f>($C$9*BC112+$D$9*BD112+$E$9*T112)</f>
        <v>0</v>
      </c>
      <c r="V112">
        <f>0.61365*exp(17.502*U112/(240.97+U112))</f>
        <v>0</v>
      </c>
      <c r="W112">
        <f>(X112/Y112*100)</f>
        <v>0</v>
      </c>
      <c r="X112">
        <f>AU112*(AZ112+BA112)/1000</f>
        <v>0</v>
      </c>
      <c r="Y112">
        <f>0.61365*exp(17.502*BB112/(240.97+BB112))</f>
        <v>0</v>
      </c>
      <c r="Z112">
        <f>(V112-AU112*(AZ112+BA112)/1000)</f>
        <v>0</v>
      </c>
      <c r="AA112">
        <f>(-H112*44100)</f>
        <v>0</v>
      </c>
      <c r="AB112">
        <f>2*29.3*P112*0.92*(BB112-U112)</f>
        <v>0</v>
      </c>
      <c r="AC112">
        <f>2*0.95*5.67E-8*(((BB112+$B$9)+273)^4-(U112+273)^4)</f>
        <v>0</v>
      </c>
      <c r="AD112">
        <f>S112+AC112+AA112+AB112</f>
        <v>0</v>
      </c>
      <c r="AE112">
        <v>0</v>
      </c>
      <c r="AF112">
        <v>0</v>
      </c>
      <c r="AG112">
        <f>IF(AE112*$H$15&gt;=AI112,1.0,(AI112/(AI112-AE112*$H$15)))</f>
        <v>0</v>
      </c>
      <c r="AH112">
        <f>(AG112-1)*100</f>
        <v>0</v>
      </c>
      <c r="AI112">
        <f>MAX(0,($B$15+$C$15*BG112)/(1+$D$15*BG112)*AZ112/(BB112+273)*$E$15)</f>
        <v>0</v>
      </c>
      <c r="AJ112">
        <f>$B$13*BH112+$C$13*BI112+$D$13*BT112</f>
        <v>0</v>
      </c>
      <c r="AK112">
        <f>AJ112*AL112</f>
        <v>0</v>
      </c>
      <c r="AL112">
        <f>($B$13*$D$11+$C$13*$D$11+$D$13*(BU112*$E$11+BV112*$G$11))/($B$13+$C$13+$D$13)</f>
        <v>0</v>
      </c>
      <c r="AM112">
        <f>($B$13*$K$11+$C$13*$K$11+$D$13*(BU112*$L$11+BV112*$N$11))/($B$13+$C$13+$D$13)</f>
        <v>0</v>
      </c>
      <c r="AN112">
        <v>2.05</v>
      </c>
      <c r="AO112">
        <v>0.5</v>
      </c>
      <c r="AP112" t="s">
        <v>334</v>
      </c>
      <c r="AQ112">
        <v>2</v>
      </c>
      <c r="AR112">
        <v>1656358871</v>
      </c>
      <c r="AS112">
        <v>413.8915483870967</v>
      </c>
      <c r="AT112">
        <v>420.0005161290322</v>
      </c>
      <c r="AU112">
        <v>39.35858387096773</v>
      </c>
      <c r="AV112">
        <v>36.82513548387097</v>
      </c>
      <c r="AW112">
        <v>412.2245483870968</v>
      </c>
      <c r="AX112">
        <v>39.09995161290323</v>
      </c>
      <c r="AY112">
        <v>600.0001935483868</v>
      </c>
      <c r="AZ112">
        <v>85.53988387096776</v>
      </c>
      <c r="BA112">
        <v>0.1000153870967742</v>
      </c>
      <c r="BB112">
        <v>34.84273225806451</v>
      </c>
      <c r="BC112">
        <v>34.84915806451613</v>
      </c>
      <c r="BD112">
        <v>999.9000000000003</v>
      </c>
      <c r="BE112">
        <v>0</v>
      </c>
      <c r="BF112">
        <v>0</v>
      </c>
      <c r="BG112">
        <v>10000.72419354839</v>
      </c>
      <c r="BH112">
        <v>185.6761290322581</v>
      </c>
      <c r="BI112">
        <v>1827.063870967742</v>
      </c>
      <c r="BJ112">
        <v>-6.156471612903227</v>
      </c>
      <c r="BK112">
        <v>430.7996774193549</v>
      </c>
      <c r="BL112">
        <v>436.0584193548387</v>
      </c>
      <c r="BM112">
        <v>2.53345</v>
      </c>
      <c r="BN112">
        <v>420.0005161290322</v>
      </c>
      <c r="BO112">
        <v>36.82513548387097</v>
      </c>
      <c r="BP112">
        <v>3.366729032258064</v>
      </c>
      <c r="BQ112">
        <v>3.150017419354838</v>
      </c>
      <c r="BR112">
        <v>25.96224838709678</v>
      </c>
      <c r="BS112">
        <v>24.8429</v>
      </c>
      <c r="BT112">
        <v>600.0054193548389</v>
      </c>
      <c r="BU112">
        <v>0.6429984838709679</v>
      </c>
      <c r="BV112">
        <v>0.3570015161290322</v>
      </c>
      <c r="BW112">
        <v>44</v>
      </c>
      <c r="BX112">
        <v>10021.20967741935</v>
      </c>
      <c r="BY112">
        <v>1656358895</v>
      </c>
      <c r="BZ112" t="s">
        <v>634</v>
      </c>
      <c r="CA112">
        <v>1656358895</v>
      </c>
      <c r="CB112">
        <v>1656358385</v>
      </c>
      <c r="CC112">
        <v>102</v>
      </c>
      <c r="CD112">
        <v>0.047</v>
      </c>
      <c r="CE112">
        <v>-0.068</v>
      </c>
      <c r="CF112">
        <v>1.667</v>
      </c>
      <c r="CG112">
        <v>0.259</v>
      </c>
      <c r="CH112">
        <v>420</v>
      </c>
      <c r="CI112">
        <v>36</v>
      </c>
      <c r="CJ112">
        <v>0.71</v>
      </c>
      <c r="CK112">
        <v>0.05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3.21731</v>
      </c>
      <c r="CX112">
        <v>2.78118</v>
      </c>
      <c r="CY112">
        <v>0.0797123</v>
      </c>
      <c r="CZ112">
        <v>0.0819425</v>
      </c>
      <c r="DA112">
        <v>0.139205</v>
      </c>
      <c r="DB112">
        <v>0.135453</v>
      </c>
      <c r="DC112">
        <v>22708</v>
      </c>
      <c r="DD112">
        <v>22395.8</v>
      </c>
      <c r="DE112">
        <v>23774</v>
      </c>
      <c r="DF112">
        <v>21772.9</v>
      </c>
      <c r="DG112">
        <v>30312.3</v>
      </c>
      <c r="DH112">
        <v>24034.3</v>
      </c>
      <c r="DI112">
        <v>38902</v>
      </c>
      <c r="DJ112">
        <v>30150.9</v>
      </c>
      <c r="DK112">
        <v>2.01008</v>
      </c>
      <c r="DL112">
        <v>1.99818</v>
      </c>
      <c r="DM112">
        <v>-0.0342429</v>
      </c>
      <c r="DN112">
        <v>0</v>
      </c>
      <c r="DO112">
        <v>35.3968</v>
      </c>
      <c r="DP112">
        <v>999.9</v>
      </c>
      <c r="DQ112">
        <v>61.4</v>
      </c>
      <c r="DR112">
        <v>37.7</v>
      </c>
      <c r="DS112">
        <v>47.0146</v>
      </c>
      <c r="DT112">
        <v>64.1324</v>
      </c>
      <c r="DU112">
        <v>15.5369</v>
      </c>
      <c r="DV112">
        <v>2</v>
      </c>
      <c r="DW112">
        <v>1.2212</v>
      </c>
      <c r="DX112">
        <v>5.09711</v>
      </c>
      <c r="DY112">
        <v>20.2772</v>
      </c>
      <c r="DZ112">
        <v>5.22283</v>
      </c>
      <c r="EA112">
        <v>11.9532</v>
      </c>
      <c r="EB112">
        <v>4.97305</v>
      </c>
      <c r="EC112">
        <v>3.28</v>
      </c>
      <c r="ED112">
        <v>2908.8</v>
      </c>
      <c r="EE112">
        <v>9999</v>
      </c>
      <c r="EF112">
        <v>9999</v>
      </c>
      <c r="EG112">
        <v>125.8</v>
      </c>
      <c r="EH112">
        <v>4.97177</v>
      </c>
      <c r="EI112">
        <v>1.86203</v>
      </c>
      <c r="EJ112">
        <v>1.86749</v>
      </c>
      <c r="EK112">
        <v>1.85898</v>
      </c>
      <c r="EL112">
        <v>1.86297</v>
      </c>
      <c r="EM112">
        <v>1.86357</v>
      </c>
      <c r="EN112">
        <v>1.86432</v>
      </c>
      <c r="EO112">
        <v>1.86051</v>
      </c>
      <c r="EP112">
        <v>0</v>
      </c>
      <c r="EQ112">
        <v>0</v>
      </c>
      <c r="ER112">
        <v>0</v>
      </c>
      <c r="ES112">
        <v>0</v>
      </c>
      <c r="ET112" t="s">
        <v>336</v>
      </c>
      <c r="EU112" t="s">
        <v>337</v>
      </c>
      <c r="EV112" t="s">
        <v>338</v>
      </c>
      <c r="EW112" t="s">
        <v>338</v>
      </c>
      <c r="EX112" t="s">
        <v>338</v>
      </c>
      <c r="EY112" t="s">
        <v>338</v>
      </c>
      <c r="EZ112">
        <v>0</v>
      </c>
      <c r="FA112">
        <v>100</v>
      </c>
      <c r="FB112">
        <v>100</v>
      </c>
      <c r="FC112">
        <v>1.667</v>
      </c>
      <c r="FD112">
        <v>0.2587</v>
      </c>
      <c r="FE112">
        <v>1.470742896228083</v>
      </c>
      <c r="FF112">
        <v>0.0006784385813721132</v>
      </c>
      <c r="FG112">
        <v>-9.114967239483524E-07</v>
      </c>
      <c r="FH112">
        <v>3.422039933275619E-10</v>
      </c>
      <c r="FI112">
        <v>0.2586380952380978</v>
      </c>
      <c r="FJ112">
        <v>0</v>
      </c>
      <c r="FK112">
        <v>0</v>
      </c>
      <c r="FL112">
        <v>0</v>
      </c>
      <c r="FM112">
        <v>1</v>
      </c>
      <c r="FN112">
        <v>2092</v>
      </c>
      <c r="FO112">
        <v>0</v>
      </c>
      <c r="FP112">
        <v>27</v>
      </c>
      <c r="FQ112">
        <v>1</v>
      </c>
      <c r="FR112">
        <v>8.199999999999999</v>
      </c>
      <c r="FS112">
        <v>1.38672</v>
      </c>
      <c r="FT112">
        <v>2.4353</v>
      </c>
      <c r="FU112">
        <v>2.14966</v>
      </c>
      <c r="FV112">
        <v>2.7063</v>
      </c>
      <c r="FW112">
        <v>2.15088</v>
      </c>
      <c r="FX112">
        <v>2.42798</v>
      </c>
      <c r="FY112">
        <v>43.6721</v>
      </c>
      <c r="FZ112">
        <v>14.0883</v>
      </c>
      <c r="GA112">
        <v>19</v>
      </c>
      <c r="GB112">
        <v>616.047</v>
      </c>
      <c r="GC112">
        <v>624.85</v>
      </c>
      <c r="GD112">
        <v>30.0033</v>
      </c>
      <c r="GE112">
        <v>41.5041</v>
      </c>
      <c r="GF112">
        <v>30.0009</v>
      </c>
      <c r="GG112">
        <v>41.048</v>
      </c>
      <c r="GH112">
        <v>40.9672</v>
      </c>
      <c r="GI112">
        <v>27.794</v>
      </c>
      <c r="GJ112">
        <v>25.3552</v>
      </c>
      <c r="GK112">
        <v>97.286</v>
      </c>
      <c r="GL112">
        <v>30</v>
      </c>
      <c r="GM112">
        <v>420</v>
      </c>
      <c r="GN112">
        <v>36.7058</v>
      </c>
      <c r="GO112">
        <v>98.3381</v>
      </c>
      <c r="GP112">
        <v>98.9003</v>
      </c>
    </row>
    <row r="113" spans="1:198">
      <c r="A113">
        <v>95</v>
      </c>
      <c r="B113">
        <v>1656358956</v>
      </c>
      <c r="C113">
        <v>13203.90000009537</v>
      </c>
      <c r="D113" t="s">
        <v>635</v>
      </c>
      <c r="E113" t="s">
        <v>636</v>
      </c>
      <c r="F113">
        <v>15</v>
      </c>
      <c r="G113">
        <v>1656358948</v>
      </c>
      <c r="H113">
        <f>(I113)/1000</f>
        <v>0</v>
      </c>
      <c r="I113">
        <f>1000*AY113*AG113*(AU113-AV113)/(100*AN113*(1000-AG113*AU113))</f>
        <v>0</v>
      </c>
      <c r="J113">
        <f>AY113*AG113*(AT113-AS113*(1000-AG113*AV113)/(1000-AG113*AU113))/(100*AN113)</f>
        <v>0</v>
      </c>
      <c r="K113">
        <f>AS113 - IF(AG113&gt;1, J113*AN113*100.0/(AI113*BG113), 0)</f>
        <v>0</v>
      </c>
      <c r="L113">
        <f>((R113-H113/2)*K113-J113)/(R113+H113/2)</f>
        <v>0</v>
      </c>
      <c r="M113">
        <f>L113*(AZ113+BA113)/1000.0</f>
        <v>0</v>
      </c>
      <c r="N113">
        <f>(AS113 - IF(AG113&gt;1, J113*AN113*100.0/(AI113*BG113), 0))*(AZ113+BA113)/1000.0</f>
        <v>0</v>
      </c>
      <c r="O113">
        <f>2.0/((1/Q113-1/P113)+SIGN(Q113)*SQRT((1/Q113-1/P113)*(1/Q113-1/P113) + 4*AO113/((AO113+1)*(AO113+1))*(2*1/Q113*1/P113-1/P113*1/P113)))</f>
        <v>0</v>
      </c>
      <c r="P113">
        <f>IF(LEFT(AP113,1)&lt;&gt;"0",IF(LEFT(AP113,1)="1",3.0,AQ113),$D$5+$E$5*(BG113*AZ113/($K$5*1000))+$F$5*(BG113*AZ113/($K$5*1000))*MAX(MIN(AN113,$J$5),$I$5)*MAX(MIN(AN113,$J$5),$I$5)+$G$5*MAX(MIN(AN113,$J$5),$I$5)*(BG113*AZ113/($K$5*1000))+$H$5*(BG113*AZ113/($K$5*1000))*(BG113*AZ113/($K$5*1000)))</f>
        <v>0</v>
      </c>
      <c r="Q113">
        <f>H113*(1000-(1000*0.61365*exp(17.502*U113/(240.97+U113))/(AZ113+BA113)+AU113)/2)/(1000*0.61365*exp(17.502*U113/(240.97+U113))/(AZ113+BA113)-AU113)</f>
        <v>0</v>
      </c>
      <c r="R113">
        <f>1/((AO113+1)/(O113/1.6)+1/(P113/1.37)) + AO113/((AO113+1)/(O113/1.6) + AO113/(P113/1.37))</f>
        <v>0</v>
      </c>
      <c r="S113">
        <f>(AJ113*AM113)</f>
        <v>0</v>
      </c>
      <c r="T113">
        <f>(BB113+(S113+2*0.95*5.67E-8*(((BB113+$B$9)+273)^4-(BB113+273)^4)-44100*H113)/(1.84*29.3*P113+8*0.95*5.67E-8*(BB113+273)^3))</f>
        <v>0</v>
      </c>
      <c r="U113">
        <f>($C$9*BC113+$D$9*BD113+$E$9*T113)</f>
        <v>0</v>
      </c>
      <c r="V113">
        <f>0.61365*exp(17.502*U113/(240.97+U113))</f>
        <v>0</v>
      </c>
      <c r="W113">
        <f>(X113/Y113*100)</f>
        <v>0</v>
      </c>
      <c r="X113">
        <f>AU113*(AZ113+BA113)/1000</f>
        <v>0</v>
      </c>
      <c r="Y113">
        <f>0.61365*exp(17.502*BB113/(240.97+BB113))</f>
        <v>0</v>
      </c>
      <c r="Z113">
        <f>(V113-AU113*(AZ113+BA113)/1000)</f>
        <v>0</v>
      </c>
      <c r="AA113">
        <f>(-H113*44100)</f>
        <v>0</v>
      </c>
      <c r="AB113">
        <f>2*29.3*P113*0.92*(BB113-U113)</f>
        <v>0</v>
      </c>
      <c r="AC113">
        <f>2*0.95*5.67E-8*(((BB113+$B$9)+273)^4-(U113+273)^4)</f>
        <v>0</v>
      </c>
      <c r="AD113">
        <f>S113+AC113+AA113+AB113</f>
        <v>0</v>
      </c>
      <c r="AE113">
        <v>0</v>
      </c>
      <c r="AF113">
        <v>0</v>
      </c>
      <c r="AG113">
        <f>IF(AE113*$H$15&gt;=AI113,1.0,(AI113/(AI113-AE113*$H$15)))</f>
        <v>0</v>
      </c>
      <c r="AH113">
        <f>(AG113-1)*100</f>
        <v>0</v>
      </c>
      <c r="AI113">
        <f>MAX(0,($B$15+$C$15*BG113)/(1+$D$15*BG113)*AZ113/(BB113+273)*$E$15)</f>
        <v>0</v>
      </c>
      <c r="AJ113">
        <f>$B$13*BH113+$C$13*BI113+$D$13*BT113</f>
        <v>0</v>
      </c>
      <c r="AK113">
        <f>AJ113*AL113</f>
        <v>0</v>
      </c>
      <c r="AL113">
        <f>($B$13*$D$11+$C$13*$D$11+$D$13*(BU113*$E$11+BV113*$G$11))/($B$13+$C$13+$D$13)</f>
        <v>0</v>
      </c>
      <c r="AM113">
        <f>($B$13*$K$11+$C$13*$K$11+$D$13*(BU113*$L$11+BV113*$N$11))/($B$13+$C$13+$D$13)</f>
        <v>0</v>
      </c>
      <c r="AN113">
        <v>2.05</v>
      </c>
      <c r="AO113">
        <v>0.5</v>
      </c>
      <c r="AP113" t="s">
        <v>334</v>
      </c>
      <c r="AQ113">
        <v>2</v>
      </c>
      <c r="AR113">
        <v>1656358948</v>
      </c>
      <c r="AS113">
        <v>414.7836451612903</v>
      </c>
      <c r="AT113">
        <v>419.8591612903225</v>
      </c>
      <c r="AU113">
        <v>39.23542903225806</v>
      </c>
      <c r="AV113">
        <v>36.74625806451613</v>
      </c>
      <c r="AW113">
        <v>413.1546451612903</v>
      </c>
      <c r="AX113">
        <v>38.97680322580646</v>
      </c>
      <c r="AY113">
        <v>599.9993225806452</v>
      </c>
      <c r="AZ113">
        <v>85.54123548387099</v>
      </c>
      <c r="BA113">
        <v>0.09997712258064514</v>
      </c>
      <c r="BB113">
        <v>34.81273225806451</v>
      </c>
      <c r="BC113">
        <v>34.68065483870967</v>
      </c>
      <c r="BD113">
        <v>999.9000000000003</v>
      </c>
      <c r="BE113">
        <v>0</v>
      </c>
      <c r="BF113">
        <v>0</v>
      </c>
      <c r="BG113">
        <v>9998.866129032258</v>
      </c>
      <c r="BH113">
        <v>124.4497096774193</v>
      </c>
      <c r="BI113">
        <v>1828.778064516129</v>
      </c>
      <c r="BJ113">
        <v>-5.037565161290322</v>
      </c>
      <c r="BK113">
        <v>431.7620645161291</v>
      </c>
      <c r="BL113">
        <v>435.8759032258064</v>
      </c>
      <c r="BM113">
        <v>2.489177096774194</v>
      </c>
      <c r="BN113">
        <v>419.8591612903225</v>
      </c>
      <c r="BO113">
        <v>36.74625806451613</v>
      </c>
      <c r="BP113">
        <v>3.356248064516129</v>
      </c>
      <c r="BQ113">
        <v>3.14332064516129</v>
      </c>
      <c r="BR113">
        <v>25.90958387096774</v>
      </c>
      <c r="BS113">
        <v>24.80723225806451</v>
      </c>
      <c r="BT113">
        <v>400.0030645161291</v>
      </c>
      <c r="BU113">
        <v>0.6430009354838709</v>
      </c>
      <c r="BV113">
        <v>0.3569990967741936</v>
      </c>
      <c r="BW113">
        <v>44</v>
      </c>
      <c r="BX113">
        <v>6680.812258064518</v>
      </c>
      <c r="BY113">
        <v>1656358973</v>
      </c>
      <c r="BZ113" t="s">
        <v>637</v>
      </c>
      <c r="CA113">
        <v>1656358973</v>
      </c>
      <c r="CB113">
        <v>1656358385</v>
      </c>
      <c r="CC113">
        <v>103</v>
      </c>
      <c r="CD113">
        <v>-0.038</v>
      </c>
      <c r="CE113">
        <v>-0.068</v>
      </c>
      <c r="CF113">
        <v>1.629</v>
      </c>
      <c r="CG113">
        <v>0.259</v>
      </c>
      <c r="CH113">
        <v>420</v>
      </c>
      <c r="CI113">
        <v>36</v>
      </c>
      <c r="CJ113">
        <v>0.37</v>
      </c>
      <c r="CK113">
        <v>0.05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3.21712</v>
      </c>
      <c r="CX113">
        <v>2.78141</v>
      </c>
      <c r="CY113">
        <v>0.0798172</v>
      </c>
      <c r="CZ113">
        <v>0.0818977</v>
      </c>
      <c r="DA113">
        <v>0.138694</v>
      </c>
      <c r="DB113">
        <v>0.135048</v>
      </c>
      <c r="DC113">
        <v>22698.6</v>
      </c>
      <c r="DD113">
        <v>22390.2</v>
      </c>
      <c r="DE113">
        <v>23767.5</v>
      </c>
      <c r="DF113">
        <v>21766.9</v>
      </c>
      <c r="DG113">
        <v>30322.4</v>
      </c>
      <c r="DH113">
        <v>24039.4</v>
      </c>
      <c r="DI113">
        <v>38891.5</v>
      </c>
      <c r="DJ113">
        <v>30142.8</v>
      </c>
      <c r="DK113">
        <v>2.00807</v>
      </c>
      <c r="DL113">
        <v>1.99303</v>
      </c>
      <c r="DM113">
        <v>-0.0378937</v>
      </c>
      <c r="DN113">
        <v>0</v>
      </c>
      <c r="DO113">
        <v>35.2798</v>
      </c>
      <c r="DP113">
        <v>999.9</v>
      </c>
      <c r="DQ113">
        <v>61.1</v>
      </c>
      <c r="DR113">
        <v>38.1</v>
      </c>
      <c r="DS113">
        <v>47.8067</v>
      </c>
      <c r="DT113">
        <v>64.1724</v>
      </c>
      <c r="DU113">
        <v>15.6931</v>
      </c>
      <c r="DV113">
        <v>2</v>
      </c>
      <c r="DW113">
        <v>1.23693</v>
      </c>
      <c r="DX113">
        <v>5.1463</v>
      </c>
      <c r="DY113">
        <v>20.2771</v>
      </c>
      <c r="DZ113">
        <v>5.22193</v>
      </c>
      <c r="EA113">
        <v>11.9553</v>
      </c>
      <c r="EB113">
        <v>4.97295</v>
      </c>
      <c r="EC113">
        <v>3.28</v>
      </c>
      <c r="ED113">
        <v>2910.9</v>
      </c>
      <c r="EE113">
        <v>9999</v>
      </c>
      <c r="EF113">
        <v>9999</v>
      </c>
      <c r="EG113">
        <v>125.8</v>
      </c>
      <c r="EH113">
        <v>4.97177</v>
      </c>
      <c r="EI113">
        <v>1.862</v>
      </c>
      <c r="EJ113">
        <v>1.86751</v>
      </c>
      <c r="EK113">
        <v>1.85898</v>
      </c>
      <c r="EL113">
        <v>1.86303</v>
      </c>
      <c r="EM113">
        <v>1.86362</v>
      </c>
      <c r="EN113">
        <v>1.86433</v>
      </c>
      <c r="EO113">
        <v>1.86051</v>
      </c>
      <c r="EP113">
        <v>0</v>
      </c>
      <c r="EQ113">
        <v>0</v>
      </c>
      <c r="ER113">
        <v>0</v>
      </c>
      <c r="ES113">
        <v>0</v>
      </c>
      <c r="ET113" t="s">
        <v>336</v>
      </c>
      <c r="EU113" t="s">
        <v>337</v>
      </c>
      <c r="EV113" t="s">
        <v>338</v>
      </c>
      <c r="EW113" t="s">
        <v>338</v>
      </c>
      <c r="EX113" t="s">
        <v>338</v>
      </c>
      <c r="EY113" t="s">
        <v>338</v>
      </c>
      <c r="EZ113">
        <v>0</v>
      </c>
      <c r="FA113">
        <v>100</v>
      </c>
      <c r="FB113">
        <v>100</v>
      </c>
      <c r="FC113">
        <v>1.629</v>
      </c>
      <c r="FD113">
        <v>0.2587</v>
      </c>
      <c r="FE113">
        <v>1.518057257262686</v>
      </c>
      <c r="FF113">
        <v>0.0006784385813721132</v>
      </c>
      <c r="FG113">
        <v>-9.114967239483524E-07</v>
      </c>
      <c r="FH113">
        <v>3.422039933275619E-10</v>
      </c>
      <c r="FI113">
        <v>0.2586380952380978</v>
      </c>
      <c r="FJ113">
        <v>0</v>
      </c>
      <c r="FK113">
        <v>0</v>
      </c>
      <c r="FL113">
        <v>0</v>
      </c>
      <c r="FM113">
        <v>1</v>
      </c>
      <c r="FN113">
        <v>2092</v>
      </c>
      <c r="FO113">
        <v>0</v>
      </c>
      <c r="FP113">
        <v>27</v>
      </c>
      <c r="FQ113">
        <v>1</v>
      </c>
      <c r="FR113">
        <v>9.5</v>
      </c>
      <c r="FS113">
        <v>1.38672</v>
      </c>
      <c r="FT113">
        <v>2.43042</v>
      </c>
      <c r="FU113">
        <v>2.14966</v>
      </c>
      <c r="FV113">
        <v>2.70752</v>
      </c>
      <c r="FW113">
        <v>2.15088</v>
      </c>
      <c r="FX113">
        <v>2.39746</v>
      </c>
      <c r="FY113">
        <v>44.0571</v>
      </c>
      <c r="FZ113">
        <v>14.0883</v>
      </c>
      <c r="GA113">
        <v>19</v>
      </c>
      <c r="GB113">
        <v>616.011</v>
      </c>
      <c r="GC113">
        <v>622.0549999999999</v>
      </c>
      <c r="GD113">
        <v>29.9987</v>
      </c>
      <c r="GE113">
        <v>41.6664</v>
      </c>
      <c r="GF113">
        <v>30.0013</v>
      </c>
      <c r="GG113">
        <v>41.2268</v>
      </c>
      <c r="GH113">
        <v>41.1497</v>
      </c>
      <c r="GI113">
        <v>27.795</v>
      </c>
      <c r="GJ113">
        <v>27.0413</v>
      </c>
      <c r="GK113">
        <v>95.3258</v>
      </c>
      <c r="GL113">
        <v>30</v>
      </c>
      <c r="GM113">
        <v>420</v>
      </c>
      <c r="GN113">
        <v>36.6664</v>
      </c>
      <c r="GO113">
        <v>98.3115</v>
      </c>
      <c r="GP113">
        <v>98.8734</v>
      </c>
    </row>
    <row r="114" spans="1:198">
      <c r="A114">
        <v>96</v>
      </c>
      <c r="B114">
        <v>1656359034</v>
      </c>
      <c r="C114">
        <v>13281.90000009537</v>
      </c>
      <c r="D114" t="s">
        <v>638</v>
      </c>
      <c r="E114" t="s">
        <v>639</v>
      </c>
      <c r="F114">
        <v>15</v>
      </c>
      <c r="G114">
        <v>1656359026</v>
      </c>
      <c r="H114">
        <f>(I114)/1000</f>
        <v>0</v>
      </c>
      <c r="I114">
        <f>1000*AY114*AG114*(AU114-AV114)/(100*AN114*(1000-AG114*AU114))</f>
        <v>0</v>
      </c>
      <c r="J114">
        <f>AY114*AG114*(AT114-AS114*(1000-AG114*AV114)/(1000-AG114*AU114))/(100*AN114)</f>
        <v>0</v>
      </c>
      <c r="K114">
        <f>AS114 - IF(AG114&gt;1, J114*AN114*100.0/(AI114*BG114), 0)</f>
        <v>0</v>
      </c>
      <c r="L114">
        <f>((R114-H114/2)*K114-J114)/(R114+H114/2)</f>
        <v>0</v>
      </c>
      <c r="M114">
        <f>L114*(AZ114+BA114)/1000.0</f>
        <v>0</v>
      </c>
      <c r="N114">
        <f>(AS114 - IF(AG114&gt;1, J114*AN114*100.0/(AI114*BG114), 0))*(AZ114+BA114)/1000.0</f>
        <v>0</v>
      </c>
      <c r="O114">
        <f>2.0/((1/Q114-1/P114)+SIGN(Q114)*SQRT((1/Q114-1/P114)*(1/Q114-1/P114) + 4*AO114/((AO114+1)*(AO114+1))*(2*1/Q114*1/P114-1/P114*1/P114)))</f>
        <v>0</v>
      </c>
      <c r="P114">
        <f>IF(LEFT(AP114,1)&lt;&gt;"0",IF(LEFT(AP114,1)="1",3.0,AQ114),$D$5+$E$5*(BG114*AZ114/($K$5*1000))+$F$5*(BG114*AZ114/($K$5*1000))*MAX(MIN(AN114,$J$5),$I$5)*MAX(MIN(AN114,$J$5),$I$5)+$G$5*MAX(MIN(AN114,$J$5),$I$5)*(BG114*AZ114/($K$5*1000))+$H$5*(BG114*AZ114/($K$5*1000))*(BG114*AZ114/($K$5*1000)))</f>
        <v>0</v>
      </c>
      <c r="Q114">
        <f>H114*(1000-(1000*0.61365*exp(17.502*U114/(240.97+U114))/(AZ114+BA114)+AU114)/2)/(1000*0.61365*exp(17.502*U114/(240.97+U114))/(AZ114+BA114)-AU114)</f>
        <v>0</v>
      </c>
      <c r="R114">
        <f>1/((AO114+1)/(O114/1.6)+1/(P114/1.37)) + AO114/((AO114+1)/(O114/1.6) + AO114/(P114/1.37))</f>
        <v>0</v>
      </c>
      <c r="S114">
        <f>(AJ114*AM114)</f>
        <v>0</v>
      </c>
      <c r="T114">
        <f>(BB114+(S114+2*0.95*5.67E-8*(((BB114+$B$9)+273)^4-(BB114+273)^4)-44100*H114)/(1.84*29.3*P114+8*0.95*5.67E-8*(BB114+273)^3))</f>
        <v>0</v>
      </c>
      <c r="U114">
        <f>($C$9*BC114+$D$9*BD114+$E$9*T114)</f>
        <v>0</v>
      </c>
      <c r="V114">
        <f>0.61365*exp(17.502*U114/(240.97+U114))</f>
        <v>0</v>
      </c>
      <c r="W114">
        <f>(X114/Y114*100)</f>
        <v>0</v>
      </c>
      <c r="X114">
        <f>AU114*(AZ114+BA114)/1000</f>
        <v>0</v>
      </c>
      <c r="Y114">
        <f>0.61365*exp(17.502*BB114/(240.97+BB114))</f>
        <v>0</v>
      </c>
      <c r="Z114">
        <f>(V114-AU114*(AZ114+BA114)/1000)</f>
        <v>0</v>
      </c>
      <c r="AA114">
        <f>(-H114*44100)</f>
        <v>0</v>
      </c>
      <c r="AB114">
        <f>2*29.3*P114*0.92*(BB114-U114)</f>
        <v>0</v>
      </c>
      <c r="AC114">
        <f>2*0.95*5.67E-8*(((BB114+$B$9)+273)^4-(U114+273)^4)</f>
        <v>0</v>
      </c>
      <c r="AD114">
        <f>S114+AC114+AA114+AB114</f>
        <v>0</v>
      </c>
      <c r="AE114">
        <v>0</v>
      </c>
      <c r="AF114">
        <v>0</v>
      </c>
      <c r="AG114">
        <f>IF(AE114*$H$15&gt;=AI114,1.0,(AI114/(AI114-AE114*$H$15)))</f>
        <v>0</v>
      </c>
      <c r="AH114">
        <f>(AG114-1)*100</f>
        <v>0</v>
      </c>
      <c r="AI114">
        <f>MAX(0,($B$15+$C$15*BG114)/(1+$D$15*BG114)*AZ114/(BB114+273)*$E$15)</f>
        <v>0</v>
      </c>
      <c r="AJ114">
        <f>$B$13*BH114+$C$13*BI114+$D$13*BT114</f>
        <v>0</v>
      </c>
      <c r="AK114">
        <f>AJ114*AL114</f>
        <v>0</v>
      </c>
      <c r="AL114">
        <f>($B$13*$D$11+$C$13*$D$11+$D$13*(BU114*$E$11+BV114*$G$11))/($B$13+$C$13+$D$13)</f>
        <v>0</v>
      </c>
      <c r="AM114">
        <f>($B$13*$K$11+$C$13*$K$11+$D$13*(BU114*$L$11+BV114*$N$11))/($B$13+$C$13+$D$13)</f>
        <v>0</v>
      </c>
      <c r="AN114">
        <v>2.05</v>
      </c>
      <c r="AO114">
        <v>0.5</v>
      </c>
      <c r="AP114" t="s">
        <v>334</v>
      </c>
      <c r="AQ114">
        <v>2</v>
      </c>
      <c r="AR114">
        <v>1656359026</v>
      </c>
      <c r="AS114">
        <v>416.5807741935483</v>
      </c>
      <c r="AT114">
        <v>419.9753870967742</v>
      </c>
      <c r="AU114">
        <v>39.08079032258064</v>
      </c>
      <c r="AV114">
        <v>36.82545806451613</v>
      </c>
      <c r="AW114">
        <v>414.9837741935483</v>
      </c>
      <c r="AX114">
        <v>38.86079032258064</v>
      </c>
      <c r="AY114">
        <v>599.9867741935484</v>
      </c>
      <c r="AZ114">
        <v>85.53888387096772</v>
      </c>
      <c r="BA114">
        <v>0.09997383870967744</v>
      </c>
      <c r="BB114">
        <v>34.75527419354838</v>
      </c>
      <c r="BC114">
        <v>34.49580645161291</v>
      </c>
      <c r="BD114">
        <v>999.9000000000003</v>
      </c>
      <c r="BE114">
        <v>0</v>
      </c>
      <c r="BF114">
        <v>0</v>
      </c>
      <c r="BG114">
        <v>9999.977741935483</v>
      </c>
      <c r="BH114">
        <v>62.54912903225807</v>
      </c>
      <c r="BI114">
        <v>1718.273870967742</v>
      </c>
      <c r="BJ114">
        <v>-3.362636451612903</v>
      </c>
      <c r="BK114">
        <v>433.5737419354838</v>
      </c>
      <c r="BL114">
        <v>436.0323548387097</v>
      </c>
      <c r="BM114">
        <v>2.29397870967742</v>
      </c>
      <c r="BN114">
        <v>419.9753870967742</v>
      </c>
      <c r="BO114">
        <v>36.82545806451613</v>
      </c>
      <c r="BP114">
        <v>3.346233548387096</v>
      </c>
      <c r="BQ114">
        <v>3.150008064516129</v>
      </c>
      <c r="BR114">
        <v>25.85912258064516</v>
      </c>
      <c r="BS114">
        <v>24.84284516129032</v>
      </c>
      <c r="BT114">
        <v>200.0003225806452</v>
      </c>
      <c r="BU114">
        <v>0.6430033225806452</v>
      </c>
      <c r="BV114">
        <v>0.3569966451612904</v>
      </c>
      <c r="BW114">
        <v>44</v>
      </c>
      <c r="BX114">
        <v>3340.391935483871</v>
      </c>
      <c r="BY114">
        <v>1656359054</v>
      </c>
      <c r="BZ114" t="s">
        <v>640</v>
      </c>
      <c r="CA114">
        <v>1656359050</v>
      </c>
      <c r="CB114">
        <v>1656359054</v>
      </c>
      <c r="CC114">
        <v>104</v>
      </c>
      <c r="CD114">
        <v>-0.033</v>
      </c>
      <c r="CE114">
        <v>-0.038</v>
      </c>
      <c r="CF114">
        <v>1.597</v>
      </c>
      <c r="CG114">
        <v>0.22</v>
      </c>
      <c r="CH114">
        <v>420</v>
      </c>
      <c r="CI114">
        <v>37</v>
      </c>
      <c r="CJ114">
        <v>0.33</v>
      </c>
      <c r="CK114">
        <v>0.05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3.21696</v>
      </c>
      <c r="CX114">
        <v>2.78137</v>
      </c>
      <c r="CY114">
        <v>0.0800643</v>
      </c>
      <c r="CZ114">
        <v>0.08187410000000001</v>
      </c>
      <c r="DA114">
        <v>0.138476</v>
      </c>
      <c r="DB114">
        <v>0.135395</v>
      </c>
      <c r="DC114">
        <v>22686.3</v>
      </c>
      <c r="DD114">
        <v>22385.6</v>
      </c>
      <c r="DE114">
        <v>23761.5</v>
      </c>
      <c r="DF114">
        <v>21762.2</v>
      </c>
      <c r="DG114">
        <v>30323.4</v>
      </c>
      <c r="DH114">
        <v>24024.8</v>
      </c>
      <c r="DI114">
        <v>38882.2</v>
      </c>
      <c r="DJ114">
        <v>30136.3</v>
      </c>
      <c r="DK114">
        <v>2.00553</v>
      </c>
      <c r="DL114">
        <v>1.98832</v>
      </c>
      <c r="DM114">
        <v>-0.0417084</v>
      </c>
      <c r="DN114">
        <v>0</v>
      </c>
      <c r="DO114">
        <v>35.165</v>
      </c>
      <c r="DP114">
        <v>999.9</v>
      </c>
      <c r="DQ114">
        <v>60.8</v>
      </c>
      <c r="DR114">
        <v>38.5</v>
      </c>
      <c r="DS114">
        <v>48.614</v>
      </c>
      <c r="DT114">
        <v>64.08240000000001</v>
      </c>
      <c r="DU114">
        <v>15.8093</v>
      </c>
      <c r="DV114">
        <v>2</v>
      </c>
      <c r="DW114">
        <v>1.24904</v>
      </c>
      <c r="DX114">
        <v>5.05893</v>
      </c>
      <c r="DY114">
        <v>20.2814</v>
      </c>
      <c r="DZ114">
        <v>5.22253</v>
      </c>
      <c r="EA114">
        <v>11.9545</v>
      </c>
      <c r="EB114">
        <v>4.97265</v>
      </c>
      <c r="EC114">
        <v>3.28</v>
      </c>
      <c r="ED114">
        <v>2912.7</v>
      </c>
      <c r="EE114">
        <v>9999</v>
      </c>
      <c r="EF114">
        <v>9999</v>
      </c>
      <c r="EG114">
        <v>125.8</v>
      </c>
      <c r="EH114">
        <v>4.9718</v>
      </c>
      <c r="EI114">
        <v>1.86203</v>
      </c>
      <c r="EJ114">
        <v>1.86752</v>
      </c>
      <c r="EK114">
        <v>1.859</v>
      </c>
      <c r="EL114">
        <v>1.86302</v>
      </c>
      <c r="EM114">
        <v>1.86363</v>
      </c>
      <c r="EN114">
        <v>1.86433</v>
      </c>
      <c r="EO114">
        <v>1.86053</v>
      </c>
      <c r="EP114">
        <v>0</v>
      </c>
      <c r="EQ114">
        <v>0</v>
      </c>
      <c r="ER114">
        <v>0</v>
      </c>
      <c r="ES114">
        <v>0</v>
      </c>
      <c r="ET114" t="s">
        <v>336</v>
      </c>
      <c r="EU114" t="s">
        <v>337</v>
      </c>
      <c r="EV114" t="s">
        <v>338</v>
      </c>
      <c r="EW114" t="s">
        <v>338</v>
      </c>
      <c r="EX114" t="s">
        <v>338</v>
      </c>
      <c r="EY114" t="s">
        <v>338</v>
      </c>
      <c r="EZ114">
        <v>0</v>
      </c>
      <c r="FA114">
        <v>100</v>
      </c>
      <c r="FB114">
        <v>100</v>
      </c>
      <c r="FC114">
        <v>1.597</v>
      </c>
      <c r="FD114">
        <v>0.22</v>
      </c>
      <c r="FE114">
        <v>1.479904309418923</v>
      </c>
      <c r="FF114">
        <v>0.0006784385813721132</v>
      </c>
      <c r="FG114">
        <v>-9.114967239483524E-07</v>
      </c>
      <c r="FH114">
        <v>3.422039933275619E-10</v>
      </c>
      <c r="FI114">
        <v>0.2586380952380978</v>
      </c>
      <c r="FJ114">
        <v>0</v>
      </c>
      <c r="FK114">
        <v>0</v>
      </c>
      <c r="FL114">
        <v>0</v>
      </c>
      <c r="FM114">
        <v>1</v>
      </c>
      <c r="FN114">
        <v>2092</v>
      </c>
      <c r="FO114">
        <v>0</v>
      </c>
      <c r="FP114">
        <v>27</v>
      </c>
      <c r="FQ114">
        <v>1</v>
      </c>
      <c r="FR114">
        <v>10.8</v>
      </c>
      <c r="FS114">
        <v>1.38794</v>
      </c>
      <c r="FT114">
        <v>2.43286</v>
      </c>
      <c r="FU114">
        <v>2.14966</v>
      </c>
      <c r="FV114">
        <v>2.7063</v>
      </c>
      <c r="FW114">
        <v>2.15088</v>
      </c>
      <c r="FX114">
        <v>2.42676</v>
      </c>
      <c r="FY114">
        <v>44.4456</v>
      </c>
      <c r="FZ114">
        <v>14.0883</v>
      </c>
      <c r="GA114">
        <v>19</v>
      </c>
      <c r="GB114">
        <v>615.354</v>
      </c>
      <c r="GC114">
        <v>619.4349999999999</v>
      </c>
      <c r="GD114">
        <v>29.9983</v>
      </c>
      <c r="GE114">
        <v>41.8127</v>
      </c>
      <c r="GF114">
        <v>30.0007</v>
      </c>
      <c r="GG114">
        <v>41.3851</v>
      </c>
      <c r="GH114">
        <v>41.3088</v>
      </c>
      <c r="GI114">
        <v>27.8028</v>
      </c>
      <c r="GJ114">
        <v>28.3221</v>
      </c>
      <c r="GK114">
        <v>93.4233</v>
      </c>
      <c r="GL114">
        <v>30</v>
      </c>
      <c r="GM114">
        <v>420</v>
      </c>
      <c r="GN114">
        <v>36.7098</v>
      </c>
      <c r="GO114">
        <v>98.28749999999999</v>
      </c>
      <c r="GP114">
        <v>98.852</v>
      </c>
    </row>
    <row r="115" spans="1:198">
      <c r="A115">
        <v>97</v>
      </c>
      <c r="B115">
        <v>1656359115</v>
      </c>
      <c r="C115">
        <v>13362.90000009537</v>
      </c>
      <c r="D115" t="s">
        <v>641</v>
      </c>
      <c r="E115" t="s">
        <v>642</v>
      </c>
      <c r="F115">
        <v>15</v>
      </c>
      <c r="G115">
        <v>1656359107</v>
      </c>
      <c r="H115">
        <f>(I115)/1000</f>
        <v>0</v>
      </c>
      <c r="I115">
        <f>1000*AY115*AG115*(AU115-AV115)/(100*AN115*(1000-AG115*AU115))</f>
        <v>0</v>
      </c>
      <c r="J115">
        <f>AY115*AG115*(AT115-AS115*(1000-AG115*AV115)/(1000-AG115*AU115))/(100*AN115)</f>
        <v>0</v>
      </c>
      <c r="K115">
        <f>AS115 - IF(AG115&gt;1, J115*AN115*100.0/(AI115*BG115), 0)</f>
        <v>0</v>
      </c>
      <c r="L115">
        <f>((R115-H115/2)*K115-J115)/(R115+H115/2)</f>
        <v>0</v>
      </c>
      <c r="M115">
        <f>L115*(AZ115+BA115)/1000.0</f>
        <v>0</v>
      </c>
      <c r="N115">
        <f>(AS115 - IF(AG115&gt;1, J115*AN115*100.0/(AI115*BG115), 0))*(AZ115+BA115)/1000.0</f>
        <v>0</v>
      </c>
      <c r="O115">
        <f>2.0/((1/Q115-1/P115)+SIGN(Q115)*SQRT((1/Q115-1/P115)*(1/Q115-1/P115) + 4*AO115/((AO115+1)*(AO115+1))*(2*1/Q115*1/P115-1/P115*1/P115)))</f>
        <v>0</v>
      </c>
      <c r="P115">
        <f>IF(LEFT(AP115,1)&lt;&gt;"0",IF(LEFT(AP115,1)="1",3.0,AQ115),$D$5+$E$5*(BG115*AZ115/($K$5*1000))+$F$5*(BG115*AZ115/($K$5*1000))*MAX(MIN(AN115,$J$5),$I$5)*MAX(MIN(AN115,$J$5),$I$5)+$G$5*MAX(MIN(AN115,$J$5),$I$5)*(BG115*AZ115/($K$5*1000))+$H$5*(BG115*AZ115/($K$5*1000))*(BG115*AZ115/($K$5*1000)))</f>
        <v>0</v>
      </c>
      <c r="Q115">
        <f>H115*(1000-(1000*0.61365*exp(17.502*U115/(240.97+U115))/(AZ115+BA115)+AU115)/2)/(1000*0.61365*exp(17.502*U115/(240.97+U115))/(AZ115+BA115)-AU115)</f>
        <v>0</v>
      </c>
      <c r="R115">
        <f>1/((AO115+1)/(O115/1.6)+1/(P115/1.37)) + AO115/((AO115+1)/(O115/1.6) + AO115/(P115/1.37))</f>
        <v>0</v>
      </c>
      <c r="S115">
        <f>(AJ115*AM115)</f>
        <v>0</v>
      </c>
      <c r="T115">
        <f>(BB115+(S115+2*0.95*5.67E-8*(((BB115+$B$9)+273)^4-(BB115+273)^4)-44100*H115)/(1.84*29.3*P115+8*0.95*5.67E-8*(BB115+273)^3))</f>
        <v>0</v>
      </c>
      <c r="U115">
        <f>($C$9*BC115+$D$9*BD115+$E$9*T115)</f>
        <v>0</v>
      </c>
      <c r="V115">
        <f>0.61365*exp(17.502*U115/(240.97+U115))</f>
        <v>0</v>
      </c>
      <c r="W115">
        <f>(X115/Y115*100)</f>
        <v>0</v>
      </c>
      <c r="X115">
        <f>AU115*(AZ115+BA115)/1000</f>
        <v>0</v>
      </c>
      <c r="Y115">
        <f>0.61365*exp(17.502*BB115/(240.97+BB115))</f>
        <v>0</v>
      </c>
      <c r="Z115">
        <f>(V115-AU115*(AZ115+BA115)/1000)</f>
        <v>0</v>
      </c>
      <c r="AA115">
        <f>(-H115*44100)</f>
        <v>0</v>
      </c>
      <c r="AB115">
        <f>2*29.3*P115*0.92*(BB115-U115)</f>
        <v>0</v>
      </c>
      <c r="AC115">
        <f>2*0.95*5.67E-8*(((BB115+$B$9)+273)^4-(U115+273)^4)</f>
        <v>0</v>
      </c>
      <c r="AD115">
        <f>S115+AC115+AA115+AB115</f>
        <v>0</v>
      </c>
      <c r="AE115">
        <v>0</v>
      </c>
      <c r="AF115">
        <v>0</v>
      </c>
      <c r="AG115">
        <f>IF(AE115*$H$15&gt;=AI115,1.0,(AI115/(AI115-AE115*$H$15)))</f>
        <v>0</v>
      </c>
      <c r="AH115">
        <f>(AG115-1)*100</f>
        <v>0</v>
      </c>
      <c r="AI115">
        <f>MAX(0,($B$15+$C$15*BG115)/(1+$D$15*BG115)*AZ115/(BB115+273)*$E$15)</f>
        <v>0</v>
      </c>
      <c r="AJ115">
        <f>$B$13*BH115+$C$13*BI115+$D$13*BT115</f>
        <v>0</v>
      </c>
      <c r="AK115">
        <f>AJ115*AL115</f>
        <v>0</v>
      </c>
      <c r="AL115">
        <f>($B$13*$D$11+$C$13*$D$11+$D$13*(BU115*$E$11+BV115*$G$11))/($B$13+$C$13+$D$13)</f>
        <v>0</v>
      </c>
      <c r="AM115">
        <f>($B$13*$K$11+$C$13*$K$11+$D$13*(BU115*$L$11+BV115*$N$11))/($B$13+$C$13+$D$13)</f>
        <v>0</v>
      </c>
      <c r="AN115">
        <v>2.05</v>
      </c>
      <c r="AO115">
        <v>0.5</v>
      </c>
      <c r="AP115" t="s">
        <v>334</v>
      </c>
      <c r="AQ115">
        <v>2</v>
      </c>
      <c r="AR115">
        <v>1656359107</v>
      </c>
      <c r="AS115">
        <v>418.0344838709677</v>
      </c>
      <c r="AT115">
        <v>419.9695483870967</v>
      </c>
      <c r="AU115">
        <v>38.94241612903225</v>
      </c>
      <c r="AV115">
        <v>36.8439806451613</v>
      </c>
      <c r="AW115">
        <v>416.4084838709678</v>
      </c>
      <c r="AX115">
        <v>38.72213225806452</v>
      </c>
      <c r="AY115">
        <v>599.997870967742</v>
      </c>
      <c r="AZ115">
        <v>85.5389</v>
      </c>
      <c r="BA115">
        <v>0.1000265709677419</v>
      </c>
      <c r="BB115">
        <v>34.78174838709677</v>
      </c>
      <c r="BC115">
        <v>34.46794838709678</v>
      </c>
      <c r="BD115">
        <v>999.9000000000003</v>
      </c>
      <c r="BE115">
        <v>0</v>
      </c>
      <c r="BF115">
        <v>0</v>
      </c>
      <c r="BG115">
        <v>9999.835161290323</v>
      </c>
      <c r="BH115">
        <v>31.18063870967742</v>
      </c>
      <c r="BI115">
        <v>1800.42</v>
      </c>
      <c r="BJ115">
        <v>-1.964790967741935</v>
      </c>
      <c r="BK115">
        <v>434.9426129032259</v>
      </c>
      <c r="BL115">
        <v>436.0348709677419</v>
      </c>
      <c r="BM115">
        <v>2.098441935483871</v>
      </c>
      <c r="BN115">
        <v>419.9695483870967</v>
      </c>
      <c r="BO115">
        <v>36.8439806451613</v>
      </c>
      <c r="BP115">
        <v>3.331090967741935</v>
      </c>
      <c r="BQ115">
        <v>3.151593225806452</v>
      </c>
      <c r="BR115">
        <v>25.78258709677419</v>
      </c>
      <c r="BS115">
        <v>24.85126451612904</v>
      </c>
      <c r="BT115">
        <v>100.0023193548387</v>
      </c>
      <c r="BU115">
        <v>0.6429947741935486</v>
      </c>
      <c r="BV115">
        <v>0.3570051612903226</v>
      </c>
      <c r="BW115">
        <v>44</v>
      </c>
      <c r="BX115">
        <v>1670.221935483871</v>
      </c>
      <c r="BY115">
        <v>1656359137.5</v>
      </c>
      <c r="BZ115" t="s">
        <v>643</v>
      </c>
      <c r="CA115">
        <v>1656359137.5</v>
      </c>
      <c r="CB115">
        <v>1656359054</v>
      </c>
      <c r="CC115">
        <v>105</v>
      </c>
      <c r="CD115">
        <v>0.029</v>
      </c>
      <c r="CE115">
        <v>-0.038</v>
      </c>
      <c r="CF115">
        <v>1.626</v>
      </c>
      <c r="CG115">
        <v>0.22</v>
      </c>
      <c r="CH115">
        <v>420</v>
      </c>
      <c r="CI115">
        <v>37</v>
      </c>
      <c r="CJ115">
        <v>0.4</v>
      </c>
      <c r="CK115">
        <v>0.05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3.21675</v>
      </c>
      <c r="CX115">
        <v>2.78114</v>
      </c>
      <c r="CY115">
        <v>0.0802266</v>
      </c>
      <c r="CZ115">
        <v>0.0818325</v>
      </c>
      <c r="DA115">
        <v>0.138139</v>
      </c>
      <c r="DB115">
        <v>0.135495</v>
      </c>
      <c r="DC115">
        <v>22672.4</v>
      </c>
      <c r="DD115">
        <v>22377.9</v>
      </c>
      <c r="DE115">
        <v>23751.7</v>
      </c>
      <c r="DF115">
        <v>21754.3</v>
      </c>
      <c r="DG115">
        <v>30323.9</v>
      </c>
      <c r="DH115">
        <v>24013.6</v>
      </c>
      <c r="DI115">
        <v>38867.2</v>
      </c>
      <c r="DJ115">
        <v>30125.3</v>
      </c>
      <c r="DK115">
        <v>2.00268</v>
      </c>
      <c r="DL115">
        <v>1.9826</v>
      </c>
      <c r="DM115">
        <v>-0.0395328</v>
      </c>
      <c r="DN115">
        <v>0</v>
      </c>
      <c r="DO115">
        <v>35.1054</v>
      </c>
      <c r="DP115">
        <v>999.9</v>
      </c>
      <c r="DQ115">
        <v>60.5</v>
      </c>
      <c r="DR115">
        <v>39</v>
      </c>
      <c r="DS115">
        <v>49.698</v>
      </c>
      <c r="DT115">
        <v>64.11239999999999</v>
      </c>
      <c r="DU115">
        <v>15.8974</v>
      </c>
      <c r="DV115">
        <v>2</v>
      </c>
      <c r="DW115">
        <v>1.2674</v>
      </c>
      <c r="DX115">
        <v>5.24299</v>
      </c>
      <c r="DY115">
        <v>20.2768</v>
      </c>
      <c r="DZ115">
        <v>5.22328</v>
      </c>
      <c r="EA115">
        <v>11.9545</v>
      </c>
      <c r="EB115">
        <v>4.9734</v>
      </c>
      <c r="EC115">
        <v>3.28</v>
      </c>
      <c r="ED115">
        <v>2914.8</v>
      </c>
      <c r="EE115">
        <v>9999</v>
      </c>
      <c r="EF115">
        <v>9999</v>
      </c>
      <c r="EG115">
        <v>125.8</v>
      </c>
      <c r="EH115">
        <v>4.97178</v>
      </c>
      <c r="EI115">
        <v>1.86203</v>
      </c>
      <c r="EJ115">
        <v>1.86752</v>
      </c>
      <c r="EK115">
        <v>1.85903</v>
      </c>
      <c r="EL115">
        <v>1.86304</v>
      </c>
      <c r="EM115">
        <v>1.86366</v>
      </c>
      <c r="EN115">
        <v>1.86434</v>
      </c>
      <c r="EO115">
        <v>1.8606</v>
      </c>
      <c r="EP115">
        <v>0</v>
      </c>
      <c r="EQ115">
        <v>0</v>
      </c>
      <c r="ER115">
        <v>0</v>
      </c>
      <c r="ES115">
        <v>0</v>
      </c>
      <c r="ET115" t="s">
        <v>336</v>
      </c>
      <c r="EU115" t="s">
        <v>337</v>
      </c>
      <c r="EV115" t="s">
        <v>338</v>
      </c>
      <c r="EW115" t="s">
        <v>338</v>
      </c>
      <c r="EX115" t="s">
        <v>338</v>
      </c>
      <c r="EY115" t="s">
        <v>338</v>
      </c>
      <c r="EZ115">
        <v>0</v>
      </c>
      <c r="FA115">
        <v>100</v>
      </c>
      <c r="FB115">
        <v>100</v>
      </c>
      <c r="FC115">
        <v>1.626</v>
      </c>
      <c r="FD115">
        <v>0.2203</v>
      </c>
      <c r="FE115">
        <v>1.447193438527242</v>
      </c>
      <c r="FF115">
        <v>0.0006784385813721132</v>
      </c>
      <c r="FG115">
        <v>-9.114967239483524E-07</v>
      </c>
      <c r="FH115">
        <v>3.422039933275619E-10</v>
      </c>
      <c r="FI115">
        <v>0.2202699999999993</v>
      </c>
      <c r="FJ115">
        <v>0</v>
      </c>
      <c r="FK115">
        <v>0</v>
      </c>
      <c r="FL115">
        <v>0</v>
      </c>
      <c r="FM115">
        <v>1</v>
      </c>
      <c r="FN115">
        <v>2092</v>
      </c>
      <c r="FO115">
        <v>0</v>
      </c>
      <c r="FP115">
        <v>27</v>
      </c>
      <c r="FQ115">
        <v>1.1</v>
      </c>
      <c r="FR115">
        <v>1</v>
      </c>
      <c r="FS115">
        <v>1.38794</v>
      </c>
      <c r="FT115">
        <v>2.43286</v>
      </c>
      <c r="FU115">
        <v>2.14966</v>
      </c>
      <c r="FV115">
        <v>2.70508</v>
      </c>
      <c r="FW115">
        <v>2.15088</v>
      </c>
      <c r="FX115">
        <v>2.44385</v>
      </c>
      <c r="FY115">
        <v>44.894</v>
      </c>
      <c r="FZ115">
        <v>14.0795</v>
      </c>
      <c r="GA115">
        <v>19</v>
      </c>
      <c r="GB115">
        <v>614.634</v>
      </c>
      <c r="GC115">
        <v>616.167</v>
      </c>
      <c r="GD115">
        <v>30.0001</v>
      </c>
      <c r="GE115">
        <v>41.9792</v>
      </c>
      <c r="GF115">
        <v>30.0014</v>
      </c>
      <c r="GG115">
        <v>41.5644</v>
      </c>
      <c r="GH115">
        <v>41.494</v>
      </c>
      <c r="GI115">
        <v>27.8023</v>
      </c>
      <c r="GJ115">
        <v>29.1289</v>
      </c>
      <c r="GK115">
        <v>90.6369</v>
      </c>
      <c r="GL115">
        <v>30</v>
      </c>
      <c r="GM115">
        <v>420</v>
      </c>
      <c r="GN115">
        <v>36.882</v>
      </c>
      <c r="GO115">
        <v>98.24850000000001</v>
      </c>
      <c r="GP115">
        <v>98.81610000000001</v>
      </c>
    </row>
    <row r="116" spans="1:198">
      <c r="A116">
        <v>98</v>
      </c>
      <c r="B116">
        <v>1656359198.5</v>
      </c>
      <c r="C116">
        <v>13446.40000009537</v>
      </c>
      <c r="D116" t="s">
        <v>644</v>
      </c>
      <c r="E116" t="s">
        <v>645</v>
      </c>
      <c r="F116">
        <v>15</v>
      </c>
      <c r="G116">
        <v>1656359190.5</v>
      </c>
      <c r="H116">
        <f>(I116)/1000</f>
        <v>0</v>
      </c>
      <c r="I116">
        <f>1000*AY116*AG116*(AU116-AV116)/(100*AN116*(1000-AG116*AU116))</f>
        <v>0</v>
      </c>
      <c r="J116">
        <f>AY116*AG116*(AT116-AS116*(1000-AG116*AV116)/(1000-AG116*AU116))/(100*AN116)</f>
        <v>0</v>
      </c>
      <c r="K116">
        <f>AS116 - IF(AG116&gt;1, J116*AN116*100.0/(AI116*BG116), 0)</f>
        <v>0</v>
      </c>
      <c r="L116">
        <f>((R116-H116/2)*K116-J116)/(R116+H116/2)</f>
        <v>0</v>
      </c>
      <c r="M116">
        <f>L116*(AZ116+BA116)/1000.0</f>
        <v>0</v>
      </c>
      <c r="N116">
        <f>(AS116 - IF(AG116&gt;1, J116*AN116*100.0/(AI116*BG116), 0))*(AZ116+BA116)/1000.0</f>
        <v>0</v>
      </c>
      <c r="O116">
        <f>2.0/((1/Q116-1/P116)+SIGN(Q116)*SQRT((1/Q116-1/P116)*(1/Q116-1/P116) + 4*AO116/((AO116+1)*(AO116+1))*(2*1/Q116*1/P116-1/P116*1/P116)))</f>
        <v>0</v>
      </c>
      <c r="P116">
        <f>IF(LEFT(AP116,1)&lt;&gt;"0",IF(LEFT(AP116,1)="1",3.0,AQ116),$D$5+$E$5*(BG116*AZ116/($K$5*1000))+$F$5*(BG116*AZ116/($K$5*1000))*MAX(MIN(AN116,$J$5),$I$5)*MAX(MIN(AN116,$J$5),$I$5)+$G$5*MAX(MIN(AN116,$J$5),$I$5)*(BG116*AZ116/($K$5*1000))+$H$5*(BG116*AZ116/($K$5*1000))*(BG116*AZ116/($K$5*1000)))</f>
        <v>0</v>
      </c>
      <c r="Q116">
        <f>H116*(1000-(1000*0.61365*exp(17.502*U116/(240.97+U116))/(AZ116+BA116)+AU116)/2)/(1000*0.61365*exp(17.502*U116/(240.97+U116))/(AZ116+BA116)-AU116)</f>
        <v>0</v>
      </c>
      <c r="R116">
        <f>1/((AO116+1)/(O116/1.6)+1/(P116/1.37)) + AO116/((AO116+1)/(O116/1.6) + AO116/(P116/1.37))</f>
        <v>0</v>
      </c>
      <c r="S116">
        <f>(AJ116*AM116)</f>
        <v>0</v>
      </c>
      <c r="T116">
        <f>(BB116+(S116+2*0.95*5.67E-8*(((BB116+$B$9)+273)^4-(BB116+273)^4)-44100*H116)/(1.84*29.3*P116+8*0.95*5.67E-8*(BB116+273)^3))</f>
        <v>0</v>
      </c>
      <c r="U116">
        <f>($C$9*BC116+$D$9*BD116+$E$9*T116)</f>
        <v>0</v>
      </c>
      <c r="V116">
        <f>0.61365*exp(17.502*U116/(240.97+U116))</f>
        <v>0</v>
      </c>
      <c r="W116">
        <f>(X116/Y116*100)</f>
        <v>0</v>
      </c>
      <c r="X116">
        <f>AU116*(AZ116+BA116)/1000</f>
        <v>0</v>
      </c>
      <c r="Y116">
        <f>0.61365*exp(17.502*BB116/(240.97+BB116))</f>
        <v>0</v>
      </c>
      <c r="Z116">
        <f>(V116-AU116*(AZ116+BA116)/1000)</f>
        <v>0</v>
      </c>
      <c r="AA116">
        <f>(-H116*44100)</f>
        <v>0</v>
      </c>
      <c r="AB116">
        <f>2*29.3*P116*0.92*(BB116-U116)</f>
        <v>0</v>
      </c>
      <c r="AC116">
        <f>2*0.95*5.67E-8*(((BB116+$B$9)+273)^4-(U116+273)^4)</f>
        <v>0</v>
      </c>
      <c r="AD116">
        <f>S116+AC116+AA116+AB116</f>
        <v>0</v>
      </c>
      <c r="AE116">
        <v>0</v>
      </c>
      <c r="AF116">
        <v>0</v>
      </c>
      <c r="AG116">
        <f>IF(AE116*$H$15&gt;=AI116,1.0,(AI116/(AI116-AE116*$H$15)))</f>
        <v>0</v>
      </c>
      <c r="AH116">
        <f>(AG116-1)*100</f>
        <v>0</v>
      </c>
      <c r="AI116">
        <f>MAX(0,($B$15+$C$15*BG116)/(1+$D$15*BG116)*AZ116/(BB116+273)*$E$15)</f>
        <v>0</v>
      </c>
      <c r="AJ116">
        <f>$B$13*BH116+$C$13*BI116+$D$13*BT116</f>
        <v>0</v>
      </c>
      <c r="AK116">
        <f>AJ116*AL116</f>
        <v>0</v>
      </c>
      <c r="AL116">
        <f>($B$13*$D$11+$C$13*$D$11+$D$13*(BU116*$E$11+BV116*$G$11))/($B$13+$C$13+$D$13)</f>
        <v>0</v>
      </c>
      <c r="AM116">
        <f>($B$13*$K$11+$C$13*$K$11+$D$13*(BU116*$L$11+BV116*$N$11))/($B$13+$C$13+$D$13)</f>
        <v>0</v>
      </c>
      <c r="AN116">
        <v>2.05</v>
      </c>
      <c r="AO116">
        <v>0.5</v>
      </c>
      <c r="AP116" t="s">
        <v>334</v>
      </c>
      <c r="AQ116">
        <v>2</v>
      </c>
      <c r="AR116">
        <v>1656359190.5</v>
      </c>
      <c r="AS116">
        <v>418.7980967741935</v>
      </c>
      <c r="AT116">
        <v>419.968935483871</v>
      </c>
      <c r="AU116">
        <v>38.99367741935484</v>
      </c>
      <c r="AV116">
        <v>37.15251290322581</v>
      </c>
      <c r="AW116">
        <v>417.2840967741935</v>
      </c>
      <c r="AX116">
        <v>38.77341612903226</v>
      </c>
      <c r="AY116">
        <v>599.9901935483871</v>
      </c>
      <c r="AZ116">
        <v>85.54074516129035</v>
      </c>
      <c r="BA116">
        <v>0.09998954838709677</v>
      </c>
      <c r="BB116">
        <v>34.79276774193548</v>
      </c>
      <c r="BC116">
        <v>34.49113870967742</v>
      </c>
      <c r="BD116">
        <v>999.9000000000003</v>
      </c>
      <c r="BE116">
        <v>0</v>
      </c>
      <c r="BF116">
        <v>0</v>
      </c>
      <c r="BG116">
        <v>9999.462903225807</v>
      </c>
      <c r="BH116">
        <v>15.36649677419355</v>
      </c>
      <c r="BI116">
        <v>1802.245483870968</v>
      </c>
      <c r="BJ116">
        <v>-1.059011290322581</v>
      </c>
      <c r="BK116">
        <v>435.9075806451614</v>
      </c>
      <c r="BL116">
        <v>436.1739032258064</v>
      </c>
      <c r="BM116">
        <v>1.841168064516129</v>
      </c>
      <c r="BN116">
        <v>419.968935483871</v>
      </c>
      <c r="BO116">
        <v>37.15251290322581</v>
      </c>
      <c r="BP116">
        <v>3.335549032258064</v>
      </c>
      <c r="BQ116">
        <v>3.178052258064516</v>
      </c>
      <c r="BR116">
        <v>25.80514193548387</v>
      </c>
      <c r="BS116">
        <v>24.99143225806452</v>
      </c>
      <c r="BT116">
        <v>50.00151612903226</v>
      </c>
      <c r="BU116">
        <v>0.6429746774193548</v>
      </c>
      <c r="BV116">
        <v>0.3570253225806452</v>
      </c>
      <c r="BW116">
        <v>44</v>
      </c>
      <c r="BX116">
        <v>835.108870967742</v>
      </c>
      <c r="BY116">
        <v>1656359214.5</v>
      </c>
      <c r="BZ116" t="s">
        <v>646</v>
      </c>
      <c r="CA116">
        <v>1656359214.5</v>
      </c>
      <c r="CB116">
        <v>1656359054</v>
      </c>
      <c r="CC116">
        <v>106</v>
      </c>
      <c r="CD116">
        <v>-0.112</v>
      </c>
      <c r="CE116">
        <v>-0.038</v>
      </c>
      <c r="CF116">
        <v>1.514</v>
      </c>
      <c r="CG116">
        <v>0.22</v>
      </c>
      <c r="CH116">
        <v>420</v>
      </c>
      <c r="CI116">
        <v>37</v>
      </c>
      <c r="CJ116">
        <v>0.61</v>
      </c>
      <c r="CK116">
        <v>0.05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3.2164</v>
      </c>
      <c r="CX116">
        <v>2.78123</v>
      </c>
      <c r="CY116">
        <v>0.08032839999999999</v>
      </c>
      <c r="CZ116">
        <v>0.081792</v>
      </c>
      <c r="DA116">
        <v>0.138182</v>
      </c>
      <c r="DB116">
        <v>0.13611</v>
      </c>
      <c r="DC116">
        <v>22657.2</v>
      </c>
      <c r="DD116">
        <v>22367</v>
      </c>
      <c r="DE116">
        <v>23739.4</v>
      </c>
      <c r="DF116">
        <v>21743.5</v>
      </c>
      <c r="DG116">
        <v>30308</v>
      </c>
      <c r="DH116">
        <v>23985.1</v>
      </c>
      <c r="DI116">
        <v>38847.4</v>
      </c>
      <c r="DJ116">
        <v>30110.6</v>
      </c>
      <c r="DK116">
        <v>1.99925</v>
      </c>
      <c r="DL116">
        <v>1.97635</v>
      </c>
      <c r="DM116">
        <v>-0.0383854</v>
      </c>
      <c r="DN116">
        <v>0</v>
      </c>
      <c r="DO116">
        <v>35.1259</v>
      </c>
      <c r="DP116">
        <v>999.9</v>
      </c>
      <c r="DQ116">
        <v>60</v>
      </c>
      <c r="DR116">
        <v>39.4</v>
      </c>
      <c r="DS116">
        <v>50.3572</v>
      </c>
      <c r="DT116">
        <v>64.0924</v>
      </c>
      <c r="DU116">
        <v>16.0176</v>
      </c>
      <c r="DV116">
        <v>2</v>
      </c>
      <c r="DW116">
        <v>1.29229</v>
      </c>
      <c r="DX116">
        <v>5.46339</v>
      </c>
      <c r="DY116">
        <v>20.2695</v>
      </c>
      <c r="DZ116">
        <v>5.22283</v>
      </c>
      <c r="EA116">
        <v>11.956</v>
      </c>
      <c r="EB116">
        <v>4.97305</v>
      </c>
      <c r="EC116">
        <v>3.28</v>
      </c>
      <c r="ED116">
        <v>2916.9</v>
      </c>
      <c r="EE116">
        <v>9999</v>
      </c>
      <c r="EF116">
        <v>9999</v>
      </c>
      <c r="EG116">
        <v>125.8</v>
      </c>
      <c r="EH116">
        <v>4.97182</v>
      </c>
      <c r="EI116">
        <v>1.86203</v>
      </c>
      <c r="EJ116">
        <v>1.86752</v>
      </c>
      <c r="EK116">
        <v>1.85912</v>
      </c>
      <c r="EL116">
        <v>1.86305</v>
      </c>
      <c r="EM116">
        <v>1.86368</v>
      </c>
      <c r="EN116">
        <v>1.86435</v>
      </c>
      <c r="EO116">
        <v>1.86065</v>
      </c>
      <c r="EP116">
        <v>0</v>
      </c>
      <c r="EQ116">
        <v>0</v>
      </c>
      <c r="ER116">
        <v>0</v>
      </c>
      <c r="ES116">
        <v>0</v>
      </c>
      <c r="ET116" t="s">
        <v>336</v>
      </c>
      <c r="EU116" t="s">
        <v>337</v>
      </c>
      <c r="EV116" t="s">
        <v>338</v>
      </c>
      <c r="EW116" t="s">
        <v>338</v>
      </c>
      <c r="EX116" t="s">
        <v>338</v>
      </c>
      <c r="EY116" t="s">
        <v>338</v>
      </c>
      <c r="EZ116">
        <v>0</v>
      </c>
      <c r="FA116">
        <v>100</v>
      </c>
      <c r="FB116">
        <v>100</v>
      </c>
      <c r="FC116">
        <v>1.514</v>
      </c>
      <c r="FD116">
        <v>0.2203</v>
      </c>
      <c r="FE116">
        <v>1.476604359046615</v>
      </c>
      <c r="FF116">
        <v>0.0006784385813721132</v>
      </c>
      <c r="FG116">
        <v>-9.114967239483524E-07</v>
      </c>
      <c r="FH116">
        <v>3.422039933275619E-10</v>
      </c>
      <c r="FI116">
        <v>0.2202699999999993</v>
      </c>
      <c r="FJ116">
        <v>0</v>
      </c>
      <c r="FK116">
        <v>0</v>
      </c>
      <c r="FL116">
        <v>0</v>
      </c>
      <c r="FM116">
        <v>1</v>
      </c>
      <c r="FN116">
        <v>2092</v>
      </c>
      <c r="FO116">
        <v>0</v>
      </c>
      <c r="FP116">
        <v>27</v>
      </c>
      <c r="FQ116">
        <v>1</v>
      </c>
      <c r="FR116">
        <v>2.4</v>
      </c>
      <c r="FS116">
        <v>1.38794</v>
      </c>
      <c r="FT116">
        <v>2.43652</v>
      </c>
      <c r="FU116">
        <v>2.14966</v>
      </c>
      <c r="FV116">
        <v>2.7063</v>
      </c>
      <c r="FW116">
        <v>2.15088</v>
      </c>
      <c r="FX116">
        <v>2.43408</v>
      </c>
      <c r="FY116">
        <v>45.2904</v>
      </c>
      <c r="FZ116">
        <v>14.062</v>
      </c>
      <c r="GA116">
        <v>19</v>
      </c>
      <c r="GB116">
        <v>613.878</v>
      </c>
      <c r="GC116">
        <v>612.845</v>
      </c>
      <c r="GD116">
        <v>30.0036</v>
      </c>
      <c r="GE116">
        <v>42.2244</v>
      </c>
      <c r="GF116">
        <v>30.0015</v>
      </c>
      <c r="GG116">
        <v>41.7936</v>
      </c>
      <c r="GH116">
        <v>41.7233</v>
      </c>
      <c r="GI116">
        <v>27.8208</v>
      </c>
      <c r="GJ116">
        <v>29.7728</v>
      </c>
      <c r="GK116">
        <v>87.97629999999999</v>
      </c>
      <c r="GL116">
        <v>30</v>
      </c>
      <c r="GM116">
        <v>420</v>
      </c>
      <c r="GN116">
        <v>37.1205</v>
      </c>
      <c r="GO116">
        <v>98.1982</v>
      </c>
      <c r="GP116">
        <v>98.76739999999999</v>
      </c>
    </row>
    <row r="117" spans="1:198">
      <c r="A117">
        <v>99</v>
      </c>
      <c r="B117">
        <v>1656359275.5</v>
      </c>
      <c r="C117">
        <v>13523.40000009537</v>
      </c>
      <c r="D117" t="s">
        <v>647</v>
      </c>
      <c r="E117" t="s">
        <v>648</v>
      </c>
      <c r="F117">
        <v>15</v>
      </c>
      <c r="G117">
        <v>1656359267.5</v>
      </c>
      <c r="H117">
        <f>(I117)/1000</f>
        <v>0</v>
      </c>
      <c r="I117">
        <f>1000*AY117*AG117*(AU117-AV117)/(100*AN117*(1000-AG117*AU117))</f>
        <v>0</v>
      </c>
      <c r="J117">
        <f>AY117*AG117*(AT117-AS117*(1000-AG117*AV117)/(1000-AG117*AU117))/(100*AN117)</f>
        <v>0</v>
      </c>
      <c r="K117">
        <f>AS117 - IF(AG117&gt;1, J117*AN117*100.0/(AI117*BG117), 0)</f>
        <v>0</v>
      </c>
      <c r="L117">
        <f>((R117-H117/2)*K117-J117)/(R117+H117/2)</f>
        <v>0</v>
      </c>
      <c r="M117">
        <f>L117*(AZ117+BA117)/1000.0</f>
        <v>0</v>
      </c>
      <c r="N117">
        <f>(AS117 - IF(AG117&gt;1, J117*AN117*100.0/(AI117*BG117), 0))*(AZ117+BA117)/1000.0</f>
        <v>0</v>
      </c>
      <c r="O117">
        <f>2.0/((1/Q117-1/P117)+SIGN(Q117)*SQRT((1/Q117-1/P117)*(1/Q117-1/P117) + 4*AO117/((AO117+1)*(AO117+1))*(2*1/Q117*1/P117-1/P117*1/P117)))</f>
        <v>0</v>
      </c>
      <c r="P117">
        <f>IF(LEFT(AP117,1)&lt;&gt;"0",IF(LEFT(AP117,1)="1",3.0,AQ117),$D$5+$E$5*(BG117*AZ117/($K$5*1000))+$F$5*(BG117*AZ117/($K$5*1000))*MAX(MIN(AN117,$J$5),$I$5)*MAX(MIN(AN117,$J$5),$I$5)+$G$5*MAX(MIN(AN117,$J$5),$I$5)*(BG117*AZ117/($K$5*1000))+$H$5*(BG117*AZ117/($K$5*1000))*(BG117*AZ117/($K$5*1000)))</f>
        <v>0</v>
      </c>
      <c r="Q117">
        <f>H117*(1000-(1000*0.61365*exp(17.502*U117/(240.97+U117))/(AZ117+BA117)+AU117)/2)/(1000*0.61365*exp(17.502*U117/(240.97+U117))/(AZ117+BA117)-AU117)</f>
        <v>0</v>
      </c>
      <c r="R117">
        <f>1/((AO117+1)/(O117/1.6)+1/(P117/1.37)) + AO117/((AO117+1)/(O117/1.6) + AO117/(P117/1.37))</f>
        <v>0</v>
      </c>
      <c r="S117">
        <f>(AJ117*AM117)</f>
        <v>0</v>
      </c>
      <c r="T117">
        <f>(BB117+(S117+2*0.95*5.67E-8*(((BB117+$B$9)+273)^4-(BB117+273)^4)-44100*H117)/(1.84*29.3*P117+8*0.95*5.67E-8*(BB117+273)^3))</f>
        <v>0</v>
      </c>
      <c r="U117">
        <f>($C$9*BC117+$D$9*BD117+$E$9*T117)</f>
        <v>0</v>
      </c>
      <c r="V117">
        <f>0.61365*exp(17.502*U117/(240.97+U117))</f>
        <v>0</v>
      </c>
      <c r="W117">
        <f>(X117/Y117*100)</f>
        <v>0</v>
      </c>
      <c r="X117">
        <f>AU117*(AZ117+BA117)/1000</f>
        <v>0</v>
      </c>
      <c r="Y117">
        <f>0.61365*exp(17.502*BB117/(240.97+BB117))</f>
        <v>0</v>
      </c>
      <c r="Z117">
        <f>(V117-AU117*(AZ117+BA117)/1000)</f>
        <v>0</v>
      </c>
      <c r="AA117">
        <f>(-H117*44100)</f>
        <v>0</v>
      </c>
      <c r="AB117">
        <f>2*29.3*P117*0.92*(BB117-U117)</f>
        <v>0</v>
      </c>
      <c r="AC117">
        <f>2*0.95*5.67E-8*(((BB117+$B$9)+273)^4-(U117+273)^4)</f>
        <v>0</v>
      </c>
      <c r="AD117">
        <f>S117+AC117+AA117+AB117</f>
        <v>0</v>
      </c>
      <c r="AE117">
        <v>0</v>
      </c>
      <c r="AF117">
        <v>0</v>
      </c>
      <c r="AG117">
        <f>IF(AE117*$H$15&gt;=AI117,1.0,(AI117/(AI117-AE117*$H$15)))</f>
        <v>0</v>
      </c>
      <c r="AH117">
        <f>(AG117-1)*100</f>
        <v>0</v>
      </c>
      <c r="AI117">
        <f>MAX(0,($B$15+$C$15*BG117)/(1+$D$15*BG117)*AZ117/(BB117+273)*$E$15)</f>
        <v>0</v>
      </c>
      <c r="AJ117">
        <f>$B$13*BH117+$C$13*BI117+$D$13*BT117</f>
        <v>0</v>
      </c>
      <c r="AK117">
        <f>AJ117*AL117</f>
        <v>0</v>
      </c>
      <c r="AL117">
        <f>($B$13*$D$11+$C$13*$D$11+$D$13*(BU117*$E$11+BV117*$G$11))/($B$13+$C$13+$D$13)</f>
        <v>0</v>
      </c>
      <c r="AM117">
        <f>($B$13*$K$11+$C$13*$K$11+$D$13*(BU117*$L$11+BV117*$N$11))/($B$13+$C$13+$D$13)</f>
        <v>0</v>
      </c>
      <c r="AN117">
        <v>2.05</v>
      </c>
      <c r="AO117">
        <v>0.5</v>
      </c>
      <c r="AP117" t="s">
        <v>334</v>
      </c>
      <c r="AQ117">
        <v>2</v>
      </c>
      <c r="AR117">
        <v>1656359267.5</v>
      </c>
      <c r="AS117">
        <v>420.0125161290323</v>
      </c>
      <c r="AT117">
        <v>419.9613870967742</v>
      </c>
      <c r="AU117">
        <v>38.95472258064517</v>
      </c>
      <c r="AV117">
        <v>37.37928387096775</v>
      </c>
      <c r="AW117">
        <v>418.4585161290323</v>
      </c>
      <c r="AX117">
        <v>38.73445483870967</v>
      </c>
      <c r="AY117">
        <v>599.9974838709678</v>
      </c>
      <c r="AZ117">
        <v>85.54479032258065</v>
      </c>
      <c r="BA117">
        <v>0.1000345225806452</v>
      </c>
      <c r="BB117">
        <v>34.79049032258064</v>
      </c>
      <c r="BC117">
        <v>34.49838387096774</v>
      </c>
      <c r="BD117">
        <v>999.9000000000003</v>
      </c>
      <c r="BE117">
        <v>0</v>
      </c>
      <c r="BF117">
        <v>0</v>
      </c>
      <c r="BG117">
        <v>9999.385806451613</v>
      </c>
      <c r="BH117">
        <v>-0.3956701935483871</v>
      </c>
      <c r="BI117">
        <v>1781.626129032258</v>
      </c>
      <c r="BJ117">
        <v>0.01141948838709677</v>
      </c>
      <c r="BK117">
        <v>436.995870967742</v>
      </c>
      <c r="BL117">
        <v>436.2687419354839</v>
      </c>
      <c r="BM117">
        <v>1.575434193548387</v>
      </c>
      <c r="BN117">
        <v>419.9613870967742</v>
      </c>
      <c r="BO117">
        <v>37.37928387096775</v>
      </c>
      <c r="BP117">
        <v>3.332373548387097</v>
      </c>
      <c r="BQ117">
        <v>3.197603548387097</v>
      </c>
      <c r="BR117">
        <v>25.78907741935484</v>
      </c>
      <c r="BS117">
        <v>25.09432258064517</v>
      </c>
      <c r="BT117">
        <v>0</v>
      </c>
      <c r="BU117">
        <v>0</v>
      </c>
      <c r="BV117">
        <v>0</v>
      </c>
      <c r="BW117">
        <v>44</v>
      </c>
      <c r="BX117">
        <v>9.991934838709675</v>
      </c>
      <c r="BY117">
        <v>1656359289.5</v>
      </c>
      <c r="BZ117" t="s">
        <v>649</v>
      </c>
      <c r="CA117">
        <v>1656359289.5</v>
      </c>
      <c r="CB117">
        <v>1656359054</v>
      </c>
      <c r="CC117">
        <v>107</v>
      </c>
      <c r="CD117">
        <v>0.04</v>
      </c>
      <c r="CE117">
        <v>-0.038</v>
      </c>
      <c r="CF117">
        <v>1.554</v>
      </c>
      <c r="CG117">
        <v>0.22</v>
      </c>
      <c r="CH117">
        <v>420</v>
      </c>
      <c r="CI117">
        <v>37</v>
      </c>
      <c r="CJ117">
        <v>0.55</v>
      </c>
      <c r="CK117">
        <v>0.05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3.21632</v>
      </c>
      <c r="CX117">
        <v>2.7813</v>
      </c>
      <c r="CY117">
        <v>0.0804526</v>
      </c>
      <c r="CZ117">
        <v>0.0817519</v>
      </c>
      <c r="DA117">
        <v>0.137973</v>
      </c>
      <c r="DB117">
        <v>0.136648</v>
      </c>
      <c r="DC117">
        <v>22641.5</v>
      </c>
      <c r="DD117">
        <v>22357.5</v>
      </c>
      <c r="DE117">
        <v>23727</v>
      </c>
      <c r="DF117">
        <v>21734</v>
      </c>
      <c r="DG117">
        <v>30301.2</v>
      </c>
      <c r="DH117">
        <v>23959.6</v>
      </c>
      <c r="DI117">
        <v>38828.2</v>
      </c>
      <c r="DJ117">
        <v>30096.7</v>
      </c>
      <c r="DK117">
        <v>1.99673</v>
      </c>
      <c r="DL117">
        <v>1.97038</v>
      </c>
      <c r="DM117">
        <v>-0.0390038</v>
      </c>
      <c r="DN117">
        <v>0</v>
      </c>
      <c r="DO117">
        <v>35.1311</v>
      </c>
      <c r="DP117">
        <v>999.9</v>
      </c>
      <c r="DQ117">
        <v>59.5</v>
      </c>
      <c r="DR117">
        <v>39.8</v>
      </c>
      <c r="DS117">
        <v>51.0161</v>
      </c>
      <c r="DT117">
        <v>64.19240000000001</v>
      </c>
      <c r="DU117">
        <v>16.0577</v>
      </c>
      <c r="DV117">
        <v>2</v>
      </c>
      <c r="DW117">
        <v>1.31696</v>
      </c>
      <c r="DX117">
        <v>5.5521</v>
      </c>
      <c r="DY117">
        <v>20.2674</v>
      </c>
      <c r="DZ117">
        <v>5.22328</v>
      </c>
      <c r="EA117">
        <v>11.956</v>
      </c>
      <c r="EB117">
        <v>4.9735</v>
      </c>
      <c r="EC117">
        <v>3.28</v>
      </c>
      <c r="ED117">
        <v>2918.8</v>
      </c>
      <c r="EE117">
        <v>9999</v>
      </c>
      <c r="EF117">
        <v>9999</v>
      </c>
      <c r="EG117">
        <v>125.9</v>
      </c>
      <c r="EH117">
        <v>4.97183</v>
      </c>
      <c r="EI117">
        <v>1.86203</v>
      </c>
      <c r="EJ117">
        <v>1.86753</v>
      </c>
      <c r="EK117">
        <v>1.85912</v>
      </c>
      <c r="EL117">
        <v>1.86309</v>
      </c>
      <c r="EM117">
        <v>1.86367</v>
      </c>
      <c r="EN117">
        <v>1.86437</v>
      </c>
      <c r="EO117">
        <v>1.86064</v>
      </c>
      <c r="EP117">
        <v>0</v>
      </c>
      <c r="EQ117">
        <v>0</v>
      </c>
      <c r="ER117">
        <v>0</v>
      </c>
      <c r="ES117">
        <v>0</v>
      </c>
      <c r="ET117" t="s">
        <v>336</v>
      </c>
      <c r="EU117" t="s">
        <v>337</v>
      </c>
      <c r="EV117" t="s">
        <v>338</v>
      </c>
      <c r="EW117" t="s">
        <v>338</v>
      </c>
      <c r="EX117" t="s">
        <v>338</v>
      </c>
      <c r="EY117" t="s">
        <v>338</v>
      </c>
      <c r="EZ117">
        <v>0</v>
      </c>
      <c r="FA117">
        <v>100</v>
      </c>
      <c r="FB117">
        <v>100</v>
      </c>
      <c r="FC117">
        <v>1.554</v>
      </c>
      <c r="FD117">
        <v>0.2203</v>
      </c>
      <c r="FE117">
        <v>1.364989684124299</v>
      </c>
      <c r="FF117">
        <v>0.0006784385813721132</v>
      </c>
      <c r="FG117">
        <v>-9.114967239483524E-07</v>
      </c>
      <c r="FH117">
        <v>3.422039933275619E-10</v>
      </c>
      <c r="FI117">
        <v>0.2202699999999993</v>
      </c>
      <c r="FJ117">
        <v>0</v>
      </c>
      <c r="FK117">
        <v>0</v>
      </c>
      <c r="FL117">
        <v>0</v>
      </c>
      <c r="FM117">
        <v>1</v>
      </c>
      <c r="FN117">
        <v>2092</v>
      </c>
      <c r="FO117">
        <v>0</v>
      </c>
      <c r="FP117">
        <v>27</v>
      </c>
      <c r="FQ117">
        <v>1</v>
      </c>
      <c r="FR117">
        <v>3.7</v>
      </c>
      <c r="FS117">
        <v>1.38916</v>
      </c>
      <c r="FT117">
        <v>2.43774</v>
      </c>
      <c r="FU117">
        <v>2.14966</v>
      </c>
      <c r="FV117">
        <v>2.70386</v>
      </c>
      <c r="FW117">
        <v>2.15088</v>
      </c>
      <c r="FX117">
        <v>2.43164</v>
      </c>
      <c r="FY117">
        <v>45.6331</v>
      </c>
      <c r="FZ117">
        <v>14.0532</v>
      </c>
      <c r="GA117">
        <v>19</v>
      </c>
      <c r="GB117">
        <v>613.898</v>
      </c>
      <c r="GC117">
        <v>609.8099999999999</v>
      </c>
      <c r="GD117">
        <v>30.0062</v>
      </c>
      <c r="GE117">
        <v>42.4779</v>
      </c>
      <c r="GF117">
        <v>30.0019</v>
      </c>
      <c r="GG117">
        <v>42.0308</v>
      </c>
      <c r="GH117">
        <v>41.9585</v>
      </c>
      <c r="GI117">
        <v>27.8356</v>
      </c>
      <c r="GJ117">
        <v>30.2695</v>
      </c>
      <c r="GK117">
        <v>84.86060000000001</v>
      </c>
      <c r="GL117">
        <v>30</v>
      </c>
      <c r="GM117">
        <v>420</v>
      </c>
      <c r="GN117">
        <v>37.4666</v>
      </c>
      <c r="GO117">
        <v>98.14870000000001</v>
      </c>
      <c r="GP117">
        <v>98.7229</v>
      </c>
    </row>
    <row r="118" spans="1:198">
      <c r="A118">
        <v>100</v>
      </c>
      <c r="B118">
        <v>1656360096.6</v>
      </c>
      <c r="C118">
        <v>14344.5</v>
      </c>
      <c r="D118" t="s">
        <v>652</v>
      </c>
      <c r="E118" t="s">
        <v>653</v>
      </c>
      <c r="F118">
        <v>15</v>
      </c>
      <c r="G118">
        <v>1656360088.599999</v>
      </c>
      <c r="H118">
        <f>(I118)/1000</f>
        <v>0</v>
      </c>
      <c r="I118">
        <f>1000*AY118*AG118*(AU118-AV118)/(100*AN118*(1000-AG118*AU118))</f>
        <v>0</v>
      </c>
      <c r="J118">
        <f>AY118*AG118*(AT118-AS118*(1000-AG118*AV118)/(1000-AG118*AU118))/(100*AN118)</f>
        <v>0</v>
      </c>
      <c r="K118">
        <f>AS118 - IF(AG118&gt;1, J118*AN118*100.0/(AI118*BG118), 0)</f>
        <v>0</v>
      </c>
      <c r="L118">
        <f>((R118-H118/2)*K118-J118)/(R118+H118/2)</f>
        <v>0</v>
      </c>
      <c r="M118">
        <f>L118*(AZ118+BA118)/1000.0</f>
        <v>0</v>
      </c>
      <c r="N118">
        <f>(AS118 - IF(AG118&gt;1, J118*AN118*100.0/(AI118*BG118), 0))*(AZ118+BA118)/1000.0</f>
        <v>0</v>
      </c>
      <c r="O118">
        <f>2.0/((1/Q118-1/P118)+SIGN(Q118)*SQRT((1/Q118-1/P118)*(1/Q118-1/P118) + 4*AO118/((AO118+1)*(AO118+1))*(2*1/Q118*1/P118-1/P118*1/P118)))</f>
        <v>0</v>
      </c>
      <c r="P118">
        <f>IF(LEFT(AP118,1)&lt;&gt;"0",IF(LEFT(AP118,1)="1",3.0,AQ118),$D$5+$E$5*(BG118*AZ118/($K$5*1000))+$F$5*(BG118*AZ118/($K$5*1000))*MAX(MIN(AN118,$J$5),$I$5)*MAX(MIN(AN118,$J$5),$I$5)+$G$5*MAX(MIN(AN118,$J$5),$I$5)*(BG118*AZ118/($K$5*1000))+$H$5*(BG118*AZ118/($K$5*1000))*(BG118*AZ118/($K$5*1000)))</f>
        <v>0</v>
      </c>
      <c r="Q118">
        <f>H118*(1000-(1000*0.61365*exp(17.502*U118/(240.97+U118))/(AZ118+BA118)+AU118)/2)/(1000*0.61365*exp(17.502*U118/(240.97+U118))/(AZ118+BA118)-AU118)</f>
        <v>0</v>
      </c>
      <c r="R118">
        <f>1/((AO118+1)/(O118/1.6)+1/(P118/1.37)) + AO118/((AO118+1)/(O118/1.6) + AO118/(P118/1.37))</f>
        <v>0</v>
      </c>
      <c r="S118">
        <f>(AJ118*AM118)</f>
        <v>0</v>
      </c>
      <c r="T118">
        <f>(BB118+(S118+2*0.95*5.67E-8*(((BB118+$B$9)+273)^4-(BB118+273)^4)-44100*H118)/(1.84*29.3*P118+8*0.95*5.67E-8*(BB118+273)^3))</f>
        <v>0</v>
      </c>
      <c r="U118">
        <f>($C$9*BC118+$D$9*BD118+$E$9*T118)</f>
        <v>0</v>
      </c>
      <c r="V118">
        <f>0.61365*exp(17.502*U118/(240.97+U118))</f>
        <v>0</v>
      </c>
      <c r="W118">
        <f>(X118/Y118*100)</f>
        <v>0</v>
      </c>
      <c r="X118">
        <f>AU118*(AZ118+BA118)/1000</f>
        <v>0</v>
      </c>
      <c r="Y118">
        <f>0.61365*exp(17.502*BB118/(240.97+BB118))</f>
        <v>0</v>
      </c>
      <c r="Z118">
        <f>(V118-AU118*(AZ118+BA118)/1000)</f>
        <v>0</v>
      </c>
      <c r="AA118">
        <f>(-H118*44100)</f>
        <v>0</v>
      </c>
      <c r="AB118">
        <f>2*29.3*P118*0.92*(BB118-U118)</f>
        <v>0</v>
      </c>
      <c r="AC118">
        <f>2*0.95*5.67E-8*(((BB118+$B$9)+273)^4-(U118+273)^4)</f>
        <v>0</v>
      </c>
      <c r="AD118">
        <f>S118+AC118+AA118+AB118</f>
        <v>0</v>
      </c>
      <c r="AE118">
        <v>0</v>
      </c>
      <c r="AF118">
        <v>0</v>
      </c>
      <c r="AG118">
        <f>IF(AE118*$H$15&gt;=AI118,1.0,(AI118/(AI118-AE118*$H$15)))</f>
        <v>0</v>
      </c>
      <c r="AH118">
        <f>(AG118-1)*100</f>
        <v>0</v>
      </c>
      <c r="AI118">
        <f>MAX(0,($B$15+$C$15*BG118)/(1+$D$15*BG118)*AZ118/(BB118+273)*$E$15)</f>
        <v>0</v>
      </c>
      <c r="AJ118">
        <f>$B$13*BH118+$C$13*BI118+$D$13*BT118</f>
        <v>0</v>
      </c>
      <c r="AK118">
        <f>AJ118*AL118</f>
        <v>0</v>
      </c>
      <c r="AL118">
        <f>($B$13*$D$11+$C$13*$D$11+$D$13*(BU118*$E$11+BV118*$G$11))/($B$13+$C$13+$D$13)</f>
        <v>0</v>
      </c>
      <c r="AM118">
        <f>($B$13*$K$11+$C$13*$K$11+$D$13*(BU118*$L$11+BV118*$N$11))/($B$13+$C$13+$D$13)</f>
        <v>0</v>
      </c>
      <c r="AN118">
        <v>1.8</v>
      </c>
      <c r="AO118">
        <v>0.5</v>
      </c>
      <c r="AP118" t="s">
        <v>334</v>
      </c>
      <c r="AQ118">
        <v>2</v>
      </c>
      <c r="AR118">
        <v>1656360088.599999</v>
      </c>
      <c r="AS118">
        <v>415.4997096774194</v>
      </c>
      <c r="AT118">
        <v>419.9486774193548</v>
      </c>
      <c r="AU118">
        <v>35.82211290322581</v>
      </c>
      <c r="AV118">
        <v>34.54493870967742</v>
      </c>
      <c r="AW118">
        <v>413.6517096774194</v>
      </c>
      <c r="AX118">
        <v>35.5289935483871</v>
      </c>
      <c r="AY118">
        <v>599.9985161290322</v>
      </c>
      <c r="AZ118">
        <v>85.54100967741935</v>
      </c>
      <c r="BA118">
        <v>0.09996897096774193</v>
      </c>
      <c r="BB118">
        <v>33.33557419354839</v>
      </c>
      <c r="BC118">
        <v>35.20605483870968</v>
      </c>
      <c r="BD118">
        <v>999.9000000000003</v>
      </c>
      <c r="BE118">
        <v>0</v>
      </c>
      <c r="BF118">
        <v>0</v>
      </c>
      <c r="BG118">
        <v>10000.28516129032</v>
      </c>
      <c r="BH118">
        <v>774.006774193548</v>
      </c>
      <c r="BI118">
        <v>1749.912903225806</v>
      </c>
      <c r="BJ118">
        <v>-4.431556451612902</v>
      </c>
      <c r="BK118">
        <v>430.9548709677419</v>
      </c>
      <c r="BL118">
        <v>434.9749677419355</v>
      </c>
      <c r="BM118">
        <v>1.277181935483871</v>
      </c>
      <c r="BN118">
        <v>419.9486774193548</v>
      </c>
      <c r="BO118">
        <v>34.54493870967742</v>
      </c>
      <c r="BP118">
        <v>3.064259677419355</v>
      </c>
      <c r="BQ118">
        <v>2.955007741935484</v>
      </c>
      <c r="BR118">
        <v>24.38126774193549</v>
      </c>
      <c r="BS118">
        <v>23.77651612903226</v>
      </c>
      <c r="BT118">
        <v>2399.958387096774</v>
      </c>
      <c r="BU118">
        <v>0.6429999032258065</v>
      </c>
      <c r="BV118">
        <v>0.3570000967741935</v>
      </c>
      <c r="BW118">
        <v>39</v>
      </c>
      <c r="BX118">
        <v>40083.84193548388</v>
      </c>
      <c r="BY118">
        <v>1656360118.6</v>
      </c>
      <c r="BZ118" t="s">
        <v>654</v>
      </c>
      <c r="CA118">
        <v>1656360118.6</v>
      </c>
      <c r="CB118">
        <v>1656360000.6</v>
      </c>
      <c r="CC118">
        <v>109</v>
      </c>
      <c r="CD118">
        <v>-0.018</v>
      </c>
      <c r="CE118">
        <v>0.073</v>
      </c>
      <c r="CF118">
        <v>1.848</v>
      </c>
      <c r="CG118">
        <v>0.293</v>
      </c>
      <c r="CH118">
        <v>420</v>
      </c>
      <c r="CI118">
        <v>34</v>
      </c>
      <c r="CJ118">
        <v>0.33</v>
      </c>
      <c r="CK118">
        <v>0.1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3.22112</v>
      </c>
      <c r="CX118">
        <v>2.78107</v>
      </c>
      <c r="CY118">
        <v>0.0804301</v>
      </c>
      <c r="CZ118">
        <v>0.0824279</v>
      </c>
      <c r="DA118">
        <v>0.131324</v>
      </c>
      <c r="DB118">
        <v>0.130955</v>
      </c>
      <c r="DC118">
        <v>22857.5</v>
      </c>
      <c r="DD118">
        <v>22518.8</v>
      </c>
      <c r="DE118">
        <v>23936.4</v>
      </c>
      <c r="DF118">
        <v>21893.8</v>
      </c>
      <c r="DG118">
        <v>30772.8</v>
      </c>
      <c r="DH118">
        <v>24287.9</v>
      </c>
      <c r="DI118">
        <v>39156.3</v>
      </c>
      <c r="DJ118">
        <v>30318.4</v>
      </c>
      <c r="DK118">
        <v>2.04837</v>
      </c>
      <c r="DL118">
        <v>2.02548</v>
      </c>
      <c r="DM118">
        <v>0.09012589999999999</v>
      </c>
      <c r="DN118">
        <v>0</v>
      </c>
      <c r="DO118">
        <v>33.767</v>
      </c>
      <c r="DP118">
        <v>999.9</v>
      </c>
      <c r="DQ118">
        <v>46.7</v>
      </c>
      <c r="DR118">
        <v>41.9</v>
      </c>
      <c r="DS118">
        <v>44.7709</v>
      </c>
      <c r="DT118">
        <v>63.8015</v>
      </c>
      <c r="DU118">
        <v>16.1218</v>
      </c>
      <c r="DV118">
        <v>2</v>
      </c>
      <c r="DW118">
        <v>0.87998</v>
      </c>
      <c r="DX118">
        <v>2.76104</v>
      </c>
      <c r="DY118">
        <v>20.3252</v>
      </c>
      <c r="DZ118">
        <v>5.22103</v>
      </c>
      <c r="EA118">
        <v>11.9501</v>
      </c>
      <c r="EB118">
        <v>4.9741</v>
      </c>
      <c r="EC118">
        <v>3.2803</v>
      </c>
      <c r="ED118">
        <v>2940.3</v>
      </c>
      <c r="EE118">
        <v>9999</v>
      </c>
      <c r="EF118">
        <v>9999</v>
      </c>
      <c r="EG118">
        <v>126.1</v>
      </c>
      <c r="EH118">
        <v>4.97187</v>
      </c>
      <c r="EI118">
        <v>1.86203</v>
      </c>
      <c r="EJ118">
        <v>1.86752</v>
      </c>
      <c r="EK118">
        <v>1.85907</v>
      </c>
      <c r="EL118">
        <v>1.86305</v>
      </c>
      <c r="EM118">
        <v>1.86359</v>
      </c>
      <c r="EN118">
        <v>1.86432</v>
      </c>
      <c r="EO118">
        <v>1.86063</v>
      </c>
      <c r="EP118">
        <v>0</v>
      </c>
      <c r="EQ118">
        <v>0</v>
      </c>
      <c r="ER118">
        <v>0</v>
      </c>
      <c r="ES118">
        <v>0</v>
      </c>
      <c r="ET118" t="s">
        <v>336</v>
      </c>
      <c r="EU118" t="s">
        <v>337</v>
      </c>
      <c r="EV118" t="s">
        <v>338</v>
      </c>
      <c r="EW118" t="s">
        <v>338</v>
      </c>
      <c r="EX118" t="s">
        <v>338</v>
      </c>
      <c r="EY118" t="s">
        <v>338</v>
      </c>
      <c r="EZ118">
        <v>0</v>
      </c>
      <c r="FA118">
        <v>100</v>
      </c>
      <c r="FB118">
        <v>100</v>
      </c>
      <c r="FC118">
        <v>1.848</v>
      </c>
      <c r="FD118">
        <v>0.2931</v>
      </c>
      <c r="FE118">
        <v>1.716477975334368</v>
      </c>
      <c r="FF118">
        <v>0.0006784385813721132</v>
      </c>
      <c r="FG118">
        <v>-9.114967239483524E-07</v>
      </c>
      <c r="FH118">
        <v>3.422039933275619E-10</v>
      </c>
      <c r="FI118">
        <v>0.293119047619065</v>
      </c>
      <c r="FJ118">
        <v>0</v>
      </c>
      <c r="FK118">
        <v>0</v>
      </c>
      <c r="FL118">
        <v>0</v>
      </c>
      <c r="FM118">
        <v>1</v>
      </c>
      <c r="FN118">
        <v>2092</v>
      </c>
      <c r="FO118">
        <v>0</v>
      </c>
      <c r="FP118">
        <v>27</v>
      </c>
      <c r="FQ118">
        <v>1.5</v>
      </c>
      <c r="FR118">
        <v>1.6</v>
      </c>
      <c r="FS118">
        <v>1.40015</v>
      </c>
      <c r="FT118">
        <v>2.45605</v>
      </c>
      <c r="FU118">
        <v>2.14966</v>
      </c>
      <c r="FV118">
        <v>2.69409</v>
      </c>
      <c r="FW118">
        <v>2.15088</v>
      </c>
      <c r="FX118">
        <v>2.42065</v>
      </c>
      <c r="FY118">
        <v>45.3188</v>
      </c>
      <c r="FZ118">
        <v>14.027</v>
      </c>
      <c r="GA118">
        <v>19</v>
      </c>
      <c r="GB118">
        <v>622.297</v>
      </c>
      <c r="GC118">
        <v>623.96</v>
      </c>
      <c r="GD118">
        <v>30.0024</v>
      </c>
      <c r="GE118">
        <v>38.0652</v>
      </c>
      <c r="GF118">
        <v>29.9992</v>
      </c>
      <c r="GG118">
        <v>38.3464</v>
      </c>
      <c r="GH118">
        <v>38.3729</v>
      </c>
      <c r="GI118">
        <v>28.0684</v>
      </c>
      <c r="GJ118">
        <v>23.1305</v>
      </c>
      <c r="GK118">
        <v>49.4793</v>
      </c>
      <c r="GL118">
        <v>30</v>
      </c>
      <c r="GM118">
        <v>420</v>
      </c>
      <c r="GN118">
        <v>34.8323</v>
      </c>
      <c r="GO118">
        <v>98.9919</v>
      </c>
      <c r="GP118">
        <v>99.4494</v>
      </c>
    </row>
    <row r="119" spans="1:198">
      <c r="A119">
        <v>101</v>
      </c>
      <c r="B119">
        <v>1656360179.6</v>
      </c>
      <c r="C119">
        <v>14427.5</v>
      </c>
      <c r="D119" t="s">
        <v>655</v>
      </c>
      <c r="E119" t="s">
        <v>656</v>
      </c>
      <c r="F119">
        <v>15</v>
      </c>
      <c r="G119">
        <v>1656360171.599999</v>
      </c>
      <c r="H119">
        <f>(I119)/1000</f>
        <v>0</v>
      </c>
      <c r="I119">
        <f>1000*AY119*AG119*(AU119-AV119)/(100*AN119*(1000-AG119*AU119))</f>
        <v>0</v>
      </c>
      <c r="J119">
        <f>AY119*AG119*(AT119-AS119*(1000-AG119*AV119)/(1000-AG119*AU119))/(100*AN119)</f>
        <v>0</v>
      </c>
      <c r="K119">
        <f>AS119 - IF(AG119&gt;1, J119*AN119*100.0/(AI119*BG119), 0)</f>
        <v>0</v>
      </c>
      <c r="L119">
        <f>((R119-H119/2)*K119-J119)/(R119+H119/2)</f>
        <v>0</v>
      </c>
      <c r="M119">
        <f>L119*(AZ119+BA119)/1000.0</f>
        <v>0</v>
      </c>
      <c r="N119">
        <f>(AS119 - IF(AG119&gt;1, J119*AN119*100.0/(AI119*BG119), 0))*(AZ119+BA119)/1000.0</f>
        <v>0</v>
      </c>
      <c r="O119">
        <f>2.0/((1/Q119-1/P119)+SIGN(Q119)*SQRT((1/Q119-1/P119)*(1/Q119-1/P119) + 4*AO119/((AO119+1)*(AO119+1))*(2*1/Q119*1/P119-1/P119*1/P119)))</f>
        <v>0</v>
      </c>
      <c r="P119">
        <f>IF(LEFT(AP119,1)&lt;&gt;"0",IF(LEFT(AP119,1)="1",3.0,AQ119),$D$5+$E$5*(BG119*AZ119/($K$5*1000))+$F$5*(BG119*AZ119/($K$5*1000))*MAX(MIN(AN119,$J$5),$I$5)*MAX(MIN(AN119,$J$5),$I$5)+$G$5*MAX(MIN(AN119,$J$5),$I$5)*(BG119*AZ119/($K$5*1000))+$H$5*(BG119*AZ119/($K$5*1000))*(BG119*AZ119/($K$5*1000)))</f>
        <v>0</v>
      </c>
      <c r="Q119">
        <f>H119*(1000-(1000*0.61365*exp(17.502*U119/(240.97+U119))/(AZ119+BA119)+AU119)/2)/(1000*0.61365*exp(17.502*U119/(240.97+U119))/(AZ119+BA119)-AU119)</f>
        <v>0</v>
      </c>
      <c r="R119">
        <f>1/((AO119+1)/(O119/1.6)+1/(P119/1.37)) + AO119/((AO119+1)/(O119/1.6) + AO119/(P119/1.37))</f>
        <v>0</v>
      </c>
      <c r="S119">
        <f>(AJ119*AM119)</f>
        <v>0</v>
      </c>
      <c r="T119">
        <f>(BB119+(S119+2*0.95*5.67E-8*(((BB119+$B$9)+273)^4-(BB119+273)^4)-44100*H119)/(1.84*29.3*P119+8*0.95*5.67E-8*(BB119+273)^3))</f>
        <v>0</v>
      </c>
      <c r="U119">
        <f>($C$9*BC119+$D$9*BD119+$E$9*T119)</f>
        <v>0</v>
      </c>
      <c r="V119">
        <f>0.61365*exp(17.502*U119/(240.97+U119))</f>
        <v>0</v>
      </c>
      <c r="W119">
        <f>(X119/Y119*100)</f>
        <v>0</v>
      </c>
      <c r="X119">
        <f>AU119*(AZ119+BA119)/1000</f>
        <v>0</v>
      </c>
      <c r="Y119">
        <f>0.61365*exp(17.502*BB119/(240.97+BB119))</f>
        <v>0</v>
      </c>
      <c r="Z119">
        <f>(V119-AU119*(AZ119+BA119)/1000)</f>
        <v>0</v>
      </c>
      <c r="AA119">
        <f>(-H119*44100)</f>
        <v>0</v>
      </c>
      <c r="AB119">
        <f>2*29.3*P119*0.92*(BB119-U119)</f>
        <v>0</v>
      </c>
      <c r="AC119">
        <f>2*0.95*5.67E-8*(((BB119+$B$9)+273)^4-(U119+273)^4)</f>
        <v>0</v>
      </c>
      <c r="AD119">
        <f>S119+AC119+AA119+AB119</f>
        <v>0</v>
      </c>
      <c r="AE119">
        <v>0</v>
      </c>
      <c r="AF119">
        <v>0</v>
      </c>
      <c r="AG119">
        <f>IF(AE119*$H$15&gt;=AI119,1.0,(AI119/(AI119-AE119*$H$15)))</f>
        <v>0</v>
      </c>
      <c r="AH119">
        <f>(AG119-1)*100</f>
        <v>0</v>
      </c>
      <c r="AI119">
        <f>MAX(0,($B$15+$C$15*BG119)/(1+$D$15*BG119)*AZ119/(BB119+273)*$E$15)</f>
        <v>0</v>
      </c>
      <c r="AJ119">
        <f>$B$13*BH119+$C$13*BI119+$D$13*BT119</f>
        <v>0</v>
      </c>
      <c r="AK119">
        <f>AJ119*AL119</f>
        <v>0</v>
      </c>
      <c r="AL119">
        <f>($B$13*$D$11+$C$13*$D$11+$D$13*(BU119*$E$11+BV119*$G$11))/($B$13+$C$13+$D$13)</f>
        <v>0</v>
      </c>
      <c r="AM119">
        <f>($B$13*$K$11+$C$13*$K$11+$D$13*(BU119*$L$11+BV119*$N$11))/($B$13+$C$13+$D$13)</f>
        <v>0</v>
      </c>
      <c r="AN119">
        <v>1.8</v>
      </c>
      <c r="AO119">
        <v>0.5</v>
      </c>
      <c r="AP119" t="s">
        <v>334</v>
      </c>
      <c r="AQ119">
        <v>2</v>
      </c>
      <c r="AR119">
        <v>1656360171.599999</v>
      </c>
      <c r="AS119">
        <v>415.4131290322581</v>
      </c>
      <c r="AT119">
        <v>419.9377419354839</v>
      </c>
      <c r="AU119">
        <v>36.18498387096773</v>
      </c>
      <c r="AV119">
        <v>34.92800322580646</v>
      </c>
      <c r="AW119">
        <v>413.5661290322581</v>
      </c>
      <c r="AX119">
        <v>35.89187419354838</v>
      </c>
      <c r="AY119">
        <v>599.9997419354838</v>
      </c>
      <c r="AZ119">
        <v>85.54169032258061</v>
      </c>
      <c r="BA119">
        <v>0.09994945161290321</v>
      </c>
      <c r="BB119">
        <v>33.41884838709677</v>
      </c>
      <c r="BC119">
        <v>34.84755483870967</v>
      </c>
      <c r="BD119">
        <v>999.9000000000003</v>
      </c>
      <c r="BE119">
        <v>0</v>
      </c>
      <c r="BF119">
        <v>0</v>
      </c>
      <c r="BG119">
        <v>10002.98612903226</v>
      </c>
      <c r="BH119">
        <v>630.3545806451611</v>
      </c>
      <c r="BI119">
        <v>1748.190967741936</v>
      </c>
      <c r="BJ119">
        <v>-4.524283225806451</v>
      </c>
      <c r="BK119">
        <v>431.0094193548388</v>
      </c>
      <c r="BL119">
        <v>435.1361935483872</v>
      </c>
      <c r="BM119">
        <v>1.256992580645161</v>
      </c>
      <c r="BN119">
        <v>419.9377419354839</v>
      </c>
      <c r="BO119">
        <v>34.92800322580646</v>
      </c>
      <c r="BP119">
        <v>3.095324838709677</v>
      </c>
      <c r="BQ119">
        <v>2.9878</v>
      </c>
      <c r="BR119">
        <v>24.5497806451613</v>
      </c>
      <c r="BS119">
        <v>23.96007419354838</v>
      </c>
      <c r="BT119">
        <v>1999.999354838709</v>
      </c>
      <c r="BU119">
        <v>0.6430004516129033</v>
      </c>
      <c r="BV119">
        <v>0.3569995161290322</v>
      </c>
      <c r="BW119">
        <v>40</v>
      </c>
      <c r="BX119">
        <v>33403.80322580646</v>
      </c>
      <c r="BY119">
        <v>1656360197.1</v>
      </c>
      <c r="BZ119" t="s">
        <v>657</v>
      </c>
      <c r="CA119">
        <v>1656360197.1</v>
      </c>
      <c r="CB119">
        <v>1656360000.6</v>
      </c>
      <c r="CC119">
        <v>110</v>
      </c>
      <c r="CD119">
        <v>-0.001</v>
      </c>
      <c r="CE119">
        <v>0.073</v>
      </c>
      <c r="CF119">
        <v>1.847</v>
      </c>
      <c r="CG119">
        <v>0.293</v>
      </c>
      <c r="CH119">
        <v>420</v>
      </c>
      <c r="CI119">
        <v>34</v>
      </c>
      <c r="CJ119">
        <v>0.28</v>
      </c>
      <c r="CK119">
        <v>0.1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3.2214</v>
      </c>
      <c r="CX119">
        <v>2.78126</v>
      </c>
      <c r="CY119">
        <v>0.0804668</v>
      </c>
      <c r="CZ119">
        <v>0.08248229999999999</v>
      </c>
      <c r="DA119">
        <v>0.132188</v>
      </c>
      <c r="DB119">
        <v>0.13162</v>
      </c>
      <c r="DC119">
        <v>22859</v>
      </c>
      <c r="DD119">
        <v>22518.5</v>
      </c>
      <c r="DE119">
        <v>23938.5</v>
      </c>
      <c r="DF119">
        <v>21894.4</v>
      </c>
      <c r="DG119">
        <v>30744.3</v>
      </c>
      <c r="DH119">
        <v>24269.3</v>
      </c>
      <c r="DI119">
        <v>39159.2</v>
      </c>
      <c r="DJ119">
        <v>30318.6</v>
      </c>
      <c r="DK119">
        <v>2.04997</v>
      </c>
      <c r="DL119">
        <v>2.02758</v>
      </c>
      <c r="DM119">
        <v>0.0586808</v>
      </c>
      <c r="DN119">
        <v>0</v>
      </c>
      <c r="DO119">
        <v>33.9062</v>
      </c>
      <c r="DP119">
        <v>999.9</v>
      </c>
      <c r="DQ119">
        <v>45.8</v>
      </c>
      <c r="DR119">
        <v>41.8</v>
      </c>
      <c r="DS119">
        <v>43.6735</v>
      </c>
      <c r="DT119">
        <v>63.7515</v>
      </c>
      <c r="DU119">
        <v>15.9976</v>
      </c>
      <c r="DV119">
        <v>2</v>
      </c>
      <c r="DW119">
        <v>0.875282</v>
      </c>
      <c r="DX119">
        <v>2.889</v>
      </c>
      <c r="DY119">
        <v>20.329</v>
      </c>
      <c r="DZ119">
        <v>5.22642</v>
      </c>
      <c r="EA119">
        <v>11.9501</v>
      </c>
      <c r="EB119">
        <v>4.97505</v>
      </c>
      <c r="EC119">
        <v>3.28097</v>
      </c>
      <c r="ED119">
        <v>2942.4</v>
      </c>
      <c r="EE119">
        <v>9999</v>
      </c>
      <c r="EF119">
        <v>9999</v>
      </c>
      <c r="EG119">
        <v>126.1</v>
      </c>
      <c r="EH119">
        <v>4.97184</v>
      </c>
      <c r="EI119">
        <v>1.86203</v>
      </c>
      <c r="EJ119">
        <v>1.86752</v>
      </c>
      <c r="EK119">
        <v>1.85906</v>
      </c>
      <c r="EL119">
        <v>1.86306</v>
      </c>
      <c r="EM119">
        <v>1.86359</v>
      </c>
      <c r="EN119">
        <v>1.86432</v>
      </c>
      <c r="EO119">
        <v>1.8606</v>
      </c>
      <c r="EP119">
        <v>0</v>
      </c>
      <c r="EQ119">
        <v>0</v>
      </c>
      <c r="ER119">
        <v>0</v>
      </c>
      <c r="ES119">
        <v>0</v>
      </c>
      <c r="ET119" t="s">
        <v>336</v>
      </c>
      <c r="EU119" t="s">
        <v>337</v>
      </c>
      <c r="EV119" t="s">
        <v>338</v>
      </c>
      <c r="EW119" t="s">
        <v>338</v>
      </c>
      <c r="EX119" t="s">
        <v>338</v>
      </c>
      <c r="EY119" t="s">
        <v>338</v>
      </c>
      <c r="EZ119">
        <v>0</v>
      </c>
      <c r="FA119">
        <v>100</v>
      </c>
      <c r="FB119">
        <v>100</v>
      </c>
      <c r="FC119">
        <v>1.847</v>
      </c>
      <c r="FD119">
        <v>0.2932</v>
      </c>
      <c r="FE119">
        <v>1.698440823019719</v>
      </c>
      <c r="FF119">
        <v>0.0006784385813721132</v>
      </c>
      <c r="FG119">
        <v>-9.114967239483524E-07</v>
      </c>
      <c r="FH119">
        <v>3.422039933275619E-10</v>
      </c>
      <c r="FI119">
        <v>0.293119047619065</v>
      </c>
      <c r="FJ119">
        <v>0</v>
      </c>
      <c r="FK119">
        <v>0</v>
      </c>
      <c r="FL119">
        <v>0</v>
      </c>
      <c r="FM119">
        <v>1</v>
      </c>
      <c r="FN119">
        <v>2092</v>
      </c>
      <c r="FO119">
        <v>0</v>
      </c>
      <c r="FP119">
        <v>27</v>
      </c>
      <c r="FQ119">
        <v>1</v>
      </c>
      <c r="FR119">
        <v>3</v>
      </c>
      <c r="FS119">
        <v>1.40381</v>
      </c>
      <c r="FT119">
        <v>2.45361</v>
      </c>
      <c r="FU119">
        <v>2.14966</v>
      </c>
      <c r="FV119">
        <v>2.69287</v>
      </c>
      <c r="FW119">
        <v>2.15088</v>
      </c>
      <c r="FX119">
        <v>2.44751</v>
      </c>
      <c r="FY119">
        <v>45.0634</v>
      </c>
      <c r="FZ119">
        <v>14.0357</v>
      </c>
      <c r="GA119">
        <v>19</v>
      </c>
      <c r="GB119">
        <v>621.519</v>
      </c>
      <c r="GC119">
        <v>623.571</v>
      </c>
      <c r="GD119">
        <v>30.0008</v>
      </c>
      <c r="GE119">
        <v>37.9531</v>
      </c>
      <c r="GF119">
        <v>30.0004</v>
      </c>
      <c r="GG119">
        <v>38.1242</v>
      </c>
      <c r="GH119">
        <v>38.1458</v>
      </c>
      <c r="GI119">
        <v>28.1268</v>
      </c>
      <c r="GJ119">
        <v>20.4311</v>
      </c>
      <c r="GK119">
        <v>48.7292</v>
      </c>
      <c r="GL119">
        <v>30</v>
      </c>
      <c r="GM119">
        <v>420</v>
      </c>
      <c r="GN119">
        <v>35.0455</v>
      </c>
      <c r="GO119">
        <v>98.99979999999999</v>
      </c>
      <c r="GP119">
        <v>99.4511</v>
      </c>
    </row>
    <row r="120" spans="1:198">
      <c r="A120">
        <v>102</v>
      </c>
      <c r="B120">
        <v>1656360258.1</v>
      </c>
      <c r="C120">
        <v>14506</v>
      </c>
      <c r="D120" t="s">
        <v>658</v>
      </c>
      <c r="E120" t="s">
        <v>659</v>
      </c>
      <c r="F120">
        <v>15</v>
      </c>
      <c r="G120">
        <v>1656360250.099999</v>
      </c>
      <c r="H120">
        <f>(I120)/1000</f>
        <v>0</v>
      </c>
      <c r="I120">
        <f>1000*AY120*AG120*(AU120-AV120)/(100*AN120*(1000-AG120*AU120))</f>
        <v>0</v>
      </c>
      <c r="J120">
        <f>AY120*AG120*(AT120-AS120*(1000-AG120*AV120)/(1000-AG120*AU120))/(100*AN120)</f>
        <v>0</v>
      </c>
      <c r="K120">
        <f>AS120 - IF(AG120&gt;1, J120*AN120*100.0/(AI120*BG120), 0)</f>
        <v>0</v>
      </c>
      <c r="L120">
        <f>((R120-H120/2)*K120-J120)/(R120+H120/2)</f>
        <v>0</v>
      </c>
      <c r="M120">
        <f>L120*(AZ120+BA120)/1000.0</f>
        <v>0</v>
      </c>
      <c r="N120">
        <f>(AS120 - IF(AG120&gt;1, J120*AN120*100.0/(AI120*BG120), 0))*(AZ120+BA120)/1000.0</f>
        <v>0</v>
      </c>
      <c r="O120">
        <f>2.0/((1/Q120-1/P120)+SIGN(Q120)*SQRT((1/Q120-1/P120)*(1/Q120-1/P120) + 4*AO120/((AO120+1)*(AO120+1))*(2*1/Q120*1/P120-1/P120*1/P120)))</f>
        <v>0</v>
      </c>
      <c r="P120">
        <f>IF(LEFT(AP120,1)&lt;&gt;"0",IF(LEFT(AP120,1)="1",3.0,AQ120),$D$5+$E$5*(BG120*AZ120/($K$5*1000))+$F$5*(BG120*AZ120/($K$5*1000))*MAX(MIN(AN120,$J$5),$I$5)*MAX(MIN(AN120,$J$5),$I$5)+$G$5*MAX(MIN(AN120,$J$5),$I$5)*(BG120*AZ120/($K$5*1000))+$H$5*(BG120*AZ120/($K$5*1000))*(BG120*AZ120/($K$5*1000)))</f>
        <v>0</v>
      </c>
      <c r="Q120">
        <f>H120*(1000-(1000*0.61365*exp(17.502*U120/(240.97+U120))/(AZ120+BA120)+AU120)/2)/(1000*0.61365*exp(17.502*U120/(240.97+U120))/(AZ120+BA120)-AU120)</f>
        <v>0</v>
      </c>
      <c r="R120">
        <f>1/((AO120+1)/(O120/1.6)+1/(P120/1.37)) + AO120/((AO120+1)/(O120/1.6) + AO120/(P120/1.37))</f>
        <v>0</v>
      </c>
      <c r="S120">
        <f>(AJ120*AM120)</f>
        <v>0</v>
      </c>
      <c r="T120">
        <f>(BB120+(S120+2*0.95*5.67E-8*(((BB120+$B$9)+273)^4-(BB120+273)^4)-44100*H120)/(1.84*29.3*P120+8*0.95*5.67E-8*(BB120+273)^3))</f>
        <v>0</v>
      </c>
      <c r="U120">
        <f>($C$9*BC120+$D$9*BD120+$E$9*T120)</f>
        <v>0</v>
      </c>
      <c r="V120">
        <f>0.61365*exp(17.502*U120/(240.97+U120))</f>
        <v>0</v>
      </c>
      <c r="W120">
        <f>(X120/Y120*100)</f>
        <v>0</v>
      </c>
      <c r="X120">
        <f>AU120*(AZ120+BA120)/1000</f>
        <v>0</v>
      </c>
      <c r="Y120">
        <f>0.61365*exp(17.502*BB120/(240.97+BB120))</f>
        <v>0</v>
      </c>
      <c r="Z120">
        <f>(V120-AU120*(AZ120+BA120)/1000)</f>
        <v>0</v>
      </c>
      <c r="AA120">
        <f>(-H120*44100)</f>
        <v>0</v>
      </c>
      <c r="AB120">
        <f>2*29.3*P120*0.92*(BB120-U120)</f>
        <v>0</v>
      </c>
      <c r="AC120">
        <f>2*0.95*5.67E-8*(((BB120+$B$9)+273)^4-(U120+273)^4)</f>
        <v>0</v>
      </c>
      <c r="AD120">
        <f>S120+AC120+AA120+AB120</f>
        <v>0</v>
      </c>
      <c r="AE120">
        <v>0</v>
      </c>
      <c r="AF120">
        <v>0</v>
      </c>
      <c r="AG120">
        <f>IF(AE120*$H$15&gt;=AI120,1.0,(AI120/(AI120-AE120*$H$15)))</f>
        <v>0</v>
      </c>
      <c r="AH120">
        <f>(AG120-1)*100</f>
        <v>0</v>
      </c>
      <c r="AI120">
        <f>MAX(0,($B$15+$C$15*BG120)/(1+$D$15*BG120)*AZ120/(BB120+273)*$E$15)</f>
        <v>0</v>
      </c>
      <c r="AJ120">
        <f>$B$13*BH120+$C$13*BI120+$D$13*BT120</f>
        <v>0</v>
      </c>
      <c r="AK120">
        <f>AJ120*AL120</f>
        <v>0</v>
      </c>
      <c r="AL120">
        <f>($B$13*$D$11+$C$13*$D$11+$D$13*(BU120*$E$11+BV120*$G$11))/($B$13+$C$13+$D$13)</f>
        <v>0</v>
      </c>
      <c r="AM120">
        <f>($B$13*$K$11+$C$13*$K$11+$D$13*(BU120*$L$11+BV120*$N$11))/($B$13+$C$13+$D$13)</f>
        <v>0</v>
      </c>
      <c r="AN120">
        <v>1.8</v>
      </c>
      <c r="AO120">
        <v>0.5</v>
      </c>
      <c r="AP120" t="s">
        <v>334</v>
      </c>
      <c r="AQ120">
        <v>2</v>
      </c>
      <c r="AR120">
        <v>1656360250.099999</v>
      </c>
      <c r="AS120">
        <v>415.367064516129</v>
      </c>
      <c r="AT120">
        <v>419.9342258064516</v>
      </c>
      <c r="AU120">
        <v>36.24280322580645</v>
      </c>
      <c r="AV120">
        <v>35.10249677419354</v>
      </c>
      <c r="AW120">
        <v>413.553064516129</v>
      </c>
      <c r="AX120">
        <v>35.9496935483871</v>
      </c>
      <c r="AY120">
        <v>600.0084516129032</v>
      </c>
      <c r="AZ120">
        <v>85.5441</v>
      </c>
      <c r="BA120">
        <v>0.1000257806451613</v>
      </c>
      <c r="BB120">
        <v>33.40390322580645</v>
      </c>
      <c r="BC120">
        <v>34.32226774193548</v>
      </c>
      <c r="BD120">
        <v>999.9000000000003</v>
      </c>
      <c r="BE120">
        <v>0</v>
      </c>
      <c r="BF120">
        <v>0</v>
      </c>
      <c r="BG120">
        <v>9995.443548387097</v>
      </c>
      <c r="BH120">
        <v>461.2700322580646</v>
      </c>
      <c r="BI120">
        <v>1737.574193548387</v>
      </c>
      <c r="BJ120">
        <v>-4.534480322580645</v>
      </c>
      <c r="BK120">
        <v>431.0212258064516</v>
      </c>
      <c r="BL120">
        <v>435.211129032258</v>
      </c>
      <c r="BM120">
        <v>1.140304838709677</v>
      </c>
      <c r="BN120">
        <v>419.9342258064516</v>
      </c>
      <c r="BO120">
        <v>35.10249677419354</v>
      </c>
      <c r="BP120">
        <v>3.100358387096775</v>
      </c>
      <c r="BQ120">
        <v>3.002811612903226</v>
      </c>
      <c r="BR120">
        <v>24.57694516129032</v>
      </c>
      <c r="BS120">
        <v>24.04350967741935</v>
      </c>
      <c r="BT120">
        <v>1500.01064516129</v>
      </c>
      <c r="BU120">
        <v>0.6430009354838714</v>
      </c>
      <c r="BV120">
        <v>0.3569990645161291</v>
      </c>
      <c r="BW120">
        <v>40</v>
      </c>
      <c r="BX120">
        <v>25053.03225806452</v>
      </c>
      <c r="BY120">
        <v>1656360290.6</v>
      </c>
      <c r="BZ120" t="s">
        <v>660</v>
      </c>
      <c r="CA120">
        <v>1656360290.6</v>
      </c>
      <c r="CB120">
        <v>1656360000.6</v>
      </c>
      <c r="CC120">
        <v>111</v>
      </c>
      <c r="CD120">
        <v>-0.033</v>
      </c>
      <c r="CE120">
        <v>0.073</v>
      </c>
      <c r="CF120">
        <v>1.814</v>
      </c>
      <c r="CG120">
        <v>0.293</v>
      </c>
      <c r="CH120">
        <v>420</v>
      </c>
      <c r="CI120">
        <v>34</v>
      </c>
      <c r="CJ120">
        <v>0.44</v>
      </c>
      <c r="CK120">
        <v>0.1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3.22138</v>
      </c>
      <c r="CX120">
        <v>2.78141</v>
      </c>
      <c r="CY120">
        <v>0.0804835</v>
      </c>
      <c r="CZ120">
        <v>0.0825058</v>
      </c>
      <c r="DA120">
        <v>0.13249</v>
      </c>
      <c r="DB120">
        <v>0.132215</v>
      </c>
      <c r="DC120">
        <v>22853.9</v>
      </c>
      <c r="DD120">
        <v>22512.2</v>
      </c>
      <c r="DE120">
        <v>23933.7</v>
      </c>
      <c r="DF120">
        <v>21889</v>
      </c>
      <c r="DG120">
        <v>30726.9</v>
      </c>
      <c r="DH120">
        <v>24246.4</v>
      </c>
      <c r="DI120">
        <v>39150.3</v>
      </c>
      <c r="DJ120">
        <v>30310.6</v>
      </c>
      <c r="DK120">
        <v>2.04993</v>
      </c>
      <c r="DL120">
        <v>2.02725</v>
      </c>
      <c r="DM120">
        <v>0.0296906</v>
      </c>
      <c r="DN120">
        <v>0</v>
      </c>
      <c r="DO120">
        <v>33.8363</v>
      </c>
      <c r="DP120">
        <v>999.9</v>
      </c>
      <c r="DQ120">
        <v>45.1</v>
      </c>
      <c r="DR120">
        <v>41.7</v>
      </c>
      <c r="DS120">
        <v>42.778</v>
      </c>
      <c r="DT120">
        <v>63.7415</v>
      </c>
      <c r="DU120">
        <v>16.0296</v>
      </c>
      <c r="DV120">
        <v>2</v>
      </c>
      <c r="DW120">
        <v>0.883651</v>
      </c>
      <c r="DX120">
        <v>2.93518</v>
      </c>
      <c r="DY120">
        <v>20.3333</v>
      </c>
      <c r="DZ120">
        <v>5.22747</v>
      </c>
      <c r="EA120">
        <v>11.9501</v>
      </c>
      <c r="EB120">
        <v>4.97485</v>
      </c>
      <c r="EC120">
        <v>3.28093</v>
      </c>
      <c r="ED120">
        <v>2944.5</v>
      </c>
      <c r="EE120">
        <v>9999</v>
      </c>
      <c r="EF120">
        <v>9999</v>
      </c>
      <c r="EG120">
        <v>126.1</v>
      </c>
      <c r="EH120">
        <v>4.97184</v>
      </c>
      <c r="EI120">
        <v>1.86203</v>
      </c>
      <c r="EJ120">
        <v>1.86752</v>
      </c>
      <c r="EK120">
        <v>1.85905</v>
      </c>
      <c r="EL120">
        <v>1.86306</v>
      </c>
      <c r="EM120">
        <v>1.86359</v>
      </c>
      <c r="EN120">
        <v>1.86433</v>
      </c>
      <c r="EO120">
        <v>1.86057</v>
      </c>
      <c r="EP120">
        <v>0</v>
      </c>
      <c r="EQ120">
        <v>0</v>
      </c>
      <c r="ER120">
        <v>0</v>
      </c>
      <c r="ES120">
        <v>0</v>
      </c>
      <c r="ET120" t="s">
        <v>336</v>
      </c>
      <c r="EU120" t="s">
        <v>337</v>
      </c>
      <c r="EV120" t="s">
        <v>338</v>
      </c>
      <c r="EW120" t="s">
        <v>338</v>
      </c>
      <c r="EX120" t="s">
        <v>338</v>
      </c>
      <c r="EY120" t="s">
        <v>338</v>
      </c>
      <c r="EZ120">
        <v>0</v>
      </c>
      <c r="FA120">
        <v>100</v>
      </c>
      <c r="FB120">
        <v>100</v>
      </c>
      <c r="FC120">
        <v>1.814</v>
      </c>
      <c r="FD120">
        <v>0.2931</v>
      </c>
      <c r="FE120">
        <v>1.697679841360616</v>
      </c>
      <c r="FF120">
        <v>0.0006784385813721132</v>
      </c>
      <c r="FG120">
        <v>-9.114967239483524E-07</v>
      </c>
      <c r="FH120">
        <v>3.422039933275619E-10</v>
      </c>
      <c r="FI120">
        <v>0.293119047619065</v>
      </c>
      <c r="FJ120">
        <v>0</v>
      </c>
      <c r="FK120">
        <v>0</v>
      </c>
      <c r="FL120">
        <v>0</v>
      </c>
      <c r="FM120">
        <v>1</v>
      </c>
      <c r="FN120">
        <v>2092</v>
      </c>
      <c r="FO120">
        <v>0</v>
      </c>
      <c r="FP120">
        <v>27</v>
      </c>
      <c r="FQ120">
        <v>1</v>
      </c>
      <c r="FR120">
        <v>4.3</v>
      </c>
      <c r="FS120">
        <v>1.40625</v>
      </c>
      <c r="FT120">
        <v>2.4585</v>
      </c>
      <c r="FU120">
        <v>2.14966</v>
      </c>
      <c r="FV120">
        <v>2.69165</v>
      </c>
      <c r="FW120">
        <v>2.15088</v>
      </c>
      <c r="FX120">
        <v>2.43408</v>
      </c>
      <c r="FY120">
        <v>44.9222</v>
      </c>
      <c r="FZ120">
        <v>14.027</v>
      </c>
      <c r="GA120">
        <v>19</v>
      </c>
      <c r="GB120">
        <v>620.803</v>
      </c>
      <c r="GC120">
        <v>622.458</v>
      </c>
      <c r="GD120">
        <v>30.0013</v>
      </c>
      <c r="GE120">
        <v>37.9838</v>
      </c>
      <c r="GF120">
        <v>30.0008</v>
      </c>
      <c r="GG120">
        <v>38.0509</v>
      </c>
      <c r="GH120">
        <v>38.0597</v>
      </c>
      <c r="GI120">
        <v>28.168</v>
      </c>
      <c r="GJ120">
        <v>18.0999</v>
      </c>
      <c r="GK120">
        <v>48.3587</v>
      </c>
      <c r="GL120">
        <v>30</v>
      </c>
      <c r="GM120">
        <v>420</v>
      </c>
      <c r="GN120">
        <v>35.2013</v>
      </c>
      <c r="GO120">
        <v>98.9783</v>
      </c>
      <c r="GP120">
        <v>99.4255</v>
      </c>
    </row>
    <row r="121" spans="1:198">
      <c r="A121">
        <v>103</v>
      </c>
      <c r="B121">
        <v>1656360351.6</v>
      </c>
      <c r="C121">
        <v>14599.5</v>
      </c>
      <c r="D121" t="s">
        <v>661</v>
      </c>
      <c r="E121" t="s">
        <v>662</v>
      </c>
      <c r="F121">
        <v>15</v>
      </c>
      <c r="G121">
        <v>1656360343.599999</v>
      </c>
      <c r="H121">
        <f>(I121)/1000</f>
        <v>0</v>
      </c>
      <c r="I121">
        <f>1000*AY121*AG121*(AU121-AV121)/(100*AN121*(1000-AG121*AU121))</f>
        <v>0</v>
      </c>
      <c r="J121">
        <f>AY121*AG121*(AT121-AS121*(1000-AG121*AV121)/(1000-AG121*AU121))/(100*AN121)</f>
        <v>0</v>
      </c>
      <c r="K121">
        <f>AS121 - IF(AG121&gt;1, J121*AN121*100.0/(AI121*BG121), 0)</f>
        <v>0</v>
      </c>
      <c r="L121">
        <f>((R121-H121/2)*K121-J121)/(R121+H121/2)</f>
        <v>0</v>
      </c>
      <c r="M121">
        <f>L121*(AZ121+BA121)/1000.0</f>
        <v>0</v>
      </c>
      <c r="N121">
        <f>(AS121 - IF(AG121&gt;1, J121*AN121*100.0/(AI121*BG121), 0))*(AZ121+BA121)/1000.0</f>
        <v>0</v>
      </c>
      <c r="O121">
        <f>2.0/((1/Q121-1/P121)+SIGN(Q121)*SQRT((1/Q121-1/P121)*(1/Q121-1/P121) + 4*AO121/((AO121+1)*(AO121+1))*(2*1/Q121*1/P121-1/P121*1/P121)))</f>
        <v>0</v>
      </c>
      <c r="P121">
        <f>IF(LEFT(AP121,1)&lt;&gt;"0",IF(LEFT(AP121,1)="1",3.0,AQ121),$D$5+$E$5*(BG121*AZ121/($K$5*1000))+$F$5*(BG121*AZ121/($K$5*1000))*MAX(MIN(AN121,$J$5),$I$5)*MAX(MIN(AN121,$J$5),$I$5)+$G$5*MAX(MIN(AN121,$J$5),$I$5)*(BG121*AZ121/($K$5*1000))+$H$5*(BG121*AZ121/($K$5*1000))*(BG121*AZ121/($K$5*1000)))</f>
        <v>0</v>
      </c>
      <c r="Q121">
        <f>H121*(1000-(1000*0.61365*exp(17.502*U121/(240.97+U121))/(AZ121+BA121)+AU121)/2)/(1000*0.61365*exp(17.502*U121/(240.97+U121))/(AZ121+BA121)-AU121)</f>
        <v>0</v>
      </c>
      <c r="R121">
        <f>1/((AO121+1)/(O121/1.6)+1/(P121/1.37)) + AO121/((AO121+1)/(O121/1.6) + AO121/(P121/1.37))</f>
        <v>0</v>
      </c>
      <c r="S121">
        <f>(AJ121*AM121)</f>
        <v>0</v>
      </c>
      <c r="T121">
        <f>(BB121+(S121+2*0.95*5.67E-8*(((BB121+$B$9)+273)^4-(BB121+273)^4)-44100*H121)/(1.84*29.3*P121+8*0.95*5.67E-8*(BB121+273)^3))</f>
        <v>0</v>
      </c>
      <c r="U121">
        <f>($C$9*BC121+$D$9*BD121+$E$9*T121)</f>
        <v>0</v>
      </c>
      <c r="V121">
        <f>0.61365*exp(17.502*U121/(240.97+U121))</f>
        <v>0</v>
      </c>
      <c r="W121">
        <f>(X121/Y121*100)</f>
        <v>0</v>
      </c>
      <c r="X121">
        <f>AU121*(AZ121+BA121)/1000</f>
        <v>0</v>
      </c>
      <c r="Y121">
        <f>0.61365*exp(17.502*BB121/(240.97+BB121))</f>
        <v>0</v>
      </c>
      <c r="Z121">
        <f>(V121-AU121*(AZ121+BA121)/1000)</f>
        <v>0</v>
      </c>
      <c r="AA121">
        <f>(-H121*44100)</f>
        <v>0</v>
      </c>
      <c r="AB121">
        <f>2*29.3*P121*0.92*(BB121-U121)</f>
        <v>0</v>
      </c>
      <c r="AC121">
        <f>2*0.95*5.67E-8*(((BB121+$B$9)+273)^4-(U121+273)^4)</f>
        <v>0</v>
      </c>
      <c r="AD121">
        <f>S121+AC121+AA121+AB121</f>
        <v>0</v>
      </c>
      <c r="AE121">
        <v>0</v>
      </c>
      <c r="AF121">
        <v>0</v>
      </c>
      <c r="AG121">
        <f>IF(AE121*$H$15&gt;=AI121,1.0,(AI121/(AI121-AE121*$H$15)))</f>
        <v>0</v>
      </c>
      <c r="AH121">
        <f>(AG121-1)*100</f>
        <v>0</v>
      </c>
      <c r="AI121">
        <f>MAX(0,($B$15+$C$15*BG121)/(1+$D$15*BG121)*AZ121/(BB121+273)*$E$15)</f>
        <v>0</v>
      </c>
      <c r="AJ121">
        <f>$B$13*BH121+$C$13*BI121+$D$13*BT121</f>
        <v>0</v>
      </c>
      <c r="AK121">
        <f>AJ121*AL121</f>
        <v>0</v>
      </c>
      <c r="AL121">
        <f>($B$13*$D$11+$C$13*$D$11+$D$13*(BU121*$E$11+BV121*$G$11))/($B$13+$C$13+$D$13)</f>
        <v>0</v>
      </c>
      <c r="AM121">
        <f>($B$13*$K$11+$C$13*$K$11+$D$13*(BU121*$L$11+BV121*$N$11))/($B$13+$C$13+$D$13)</f>
        <v>0</v>
      </c>
      <c r="AN121">
        <v>1.8</v>
      </c>
      <c r="AO121">
        <v>0.5</v>
      </c>
      <c r="AP121" t="s">
        <v>334</v>
      </c>
      <c r="AQ121">
        <v>2</v>
      </c>
      <c r="AR121">
        <v>1656360343.599999</v>
      </c>
      <c r="AS121">
        <v>415.2744193548387</v>
      </c>
      <c r="AT121">
        <v>419.9328064516129</v>
      </c>
      <c r="AU121">
        <v>36.31001612903226</v>
      </c>
      <c r="AV121">
        <v>35.12825161290322</v>
      </c>
      <c r="AW121">
        <v>413.5544193548387</v>
      </c>
      <c r="AX121">
        <v>36.0169</v>
      </c>
      <c r="AY121">
        <v>600.0136451612904</v>
      </c>
      <c r="AZ121">
        <v>85.54237096774195</v>
      </c>
      <c r="BA121">
        <v>0.1000139612903226</v>
      </c>
      <c r="BB121">
        <v>33.47093870967743</v>
      </c>
      <c r="BC121">
        <v>34.0921</v>
      </c>
      <c r="BD121">
        <v>999.9000000000003</v>
      </c>
      <c r="BE121">
        <v>0</v>
      </c>
      <c r="BF121">
        <v>0</v>
      </c>
      <c r="BG121">
        <v>10001.45161290323</v>
      </c>
      <c r="BH121">
        <v>366.8672580645161</v>
      </c>
      <c r="BI121">
        <v>1570.415483870968</v>
      </c>
      <c r="BJ121">
        <v>-4.564587419354839</v>
      </c>
      <c r="BK121">
        <v>431.0183870967742</v>
      </c>
      <c r="BL121">
        <v>435.2212580645161</v>
      </c>
      <c r="BM121">
        <v>1.181762903225807</v>
      </c>
      <c r="BN121">
        <v>419.9328064516129</v>
      </c>
      <c r="BO121">
        <v>35.12825161290322</v>
      </c>
      <c r="BP121">
        <v>3.106045483870967</v>
      </c>
      <c r="BQ121">
        <v>3.004953225806452</v>
      </c>
      <c r="BR121">
        <v>24.60759032258065</v>
      </c>
      <c r="BS121">
        <v>24.05538387096774</v>
      </c>
      <c r="BT121">
        <v>1200.004516129032</v>
      </c>
      <c r="BU121">
        <v>0.6430012580645164</v>
      </c>
      <c r="BV121">
        <v>0.3569989354838708</v>
      </c>
      <c r="BW121">
        <v>40</v>
      </c>
      <c r="BX121">
        <v>20042.34193548388</v>
      </c>
      <c r="BY121">
        <v>1656360368.6</v>
      </c>
      <c r="BZ121" t="s">
        <v>663</v>
      </c>
      <c r="CA121">
        <v>1656360368.6</v>
      </c>
      <c r="CB121">
        <v>1656360000.6</v>
      </c>
      <c r="CC121">
        <v>112</v>
      </c>
      <c r="CD121">
        <v>-0.094</v>
      </c>
      <c r="CE121">
        <v>0.073</v>
      </c>
      <c r="CF121">
        <v>1.72</v>
      </c>
      <c r="CG121">
        <v>0.293</v>
      </c>
      <c r="CH121">
        <v>420</v>
      </c>
      <c r="CI121">
        <v>34</v>
      </c>
      <c r="CJ121">
        <v>0.33</v>
      </c>
      <c r="CK121">
        <v>0.1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3.22113</v>
      </c>
      <c r="CX121">
        <v>2.78111</v>
      </c>
      <c r="CY121">
        <v>0.0804817</v>
      </c>
      <c r="CZ121">
        <v>0.0825077</v>
      </c>
      <c r="DA121">
        <v>0.132516</v>
      </c>
      <c r="DB121">
        <v>0.132056</v>
      </c>
      <c r="DC121">
        <v>22844.5</v>
      </c>
      <c r="DD121">
        <v>22504.7</v>
      </c>
      <c r="DE121">
        <v>23924.4</v>
      </c>
      <c r="DF121">
        <v>21882.1</v>
      </c>
      <c r="DG121">
        <v>30715.3</v>
      </c>
      <c r="DH121">
        <v>24243.4</v>
      </c>
      <c r="DI121">
        <v>39136</v>
      </c>
      <c r="DJ121">
        <v>30301.1</v>
      </c>
      <c r="DK121">
        <v>2.04803</v>
      </c>
      <c r="DL121">
        <v>2.02623</v>
      </c>
      <c r="DM121">
        <v>0.0148639</v>
      </c>
      <c r="DN121">
        <v>0</v>
      </c>
      <c r="DO121">
        <v>33.8424</v>
      </c>
      <c r="DP121">
        <v>999.9</v>
      </c>
      <c r="DQ121">
        <v>44.4</v>
      </c>
      <c r="DR121">
        <v>41.6</v>
      </c>
      <c r="DS121">
        <v>41.8926</v>
      </c>
      <c r="DT121">
        <v>63.6516</v>
      </c>
      <c r="DU121">
        <v>15.9615</v>
      </c>
      <c r="DV121">
        <v>2</v>
      </c>
      <c r="DW121">
        <v>0.900389</v>
      </c>
      <c r="DX121">
        <v>3.21482</v>
      </c>
      <c r="DY121">
        <v>20.3309</v>
      </c>
      <c r="DZ121">
        <v>5.22732</v>
      </c>
      <c r="EA121">
        <v>11.9501</v>
      </c>
      <c r="EB121">
        <v>4.975</v>
      </c>
      <c r="EC121">
        <v>3.28068</v>
      </c>
      <c r="ED121">
        <v>2946.8</v>
      </c>
      <c r="EE121">
        <v>9999</v>
      </c>
      <c r="EF121">
        <v>9999</v>
      </c>
      <c r="EG121">
        <v>126.2</v>
      </c>
      <c r="EH121">
        <v>4.97186</v>
      </c>
      <c r="EI121">
        <v>1.86201</v>
      </c>
      <c r="EJ121">
        <v>1.86752</v>
      </c>
      <c r="EK121">
        <v>1.85901</v>
      </c>
      <c r="EL121">
        <v>1.86299</v>
      </c>
      <c r="EM121">
        <v>1.86356</v>
      </c>
      <c r="EN121">
        <v>1.86432</v>
      </c>
      <c r="EO121">
        <v>1.86054</v>
      </c>
      <c r="EP121">
        <v>0</v>
      </c>
      <c r="EQ121">
        <v>0</v>
      </c>
      <c r="ER121">
        <v>0</v>
      </c>
      <c r="ES121">
        <v>0</v>
      </c>
      <c r="ET121" t="s">
        <v>336</v>
      </c>
      <c r="EU121" t="s">
        <v>337</v>
      </c>
      <c r="EV121" t="s">
        <v>338</v>
      </c>
      <c r="EW121" t="s">
        <v>338</v>
      </c>
      <c r="EX121" t="s">
        <v>338</v>
      </c>
      <c r="EY121" t="s">
        <v>338</v>
      </c>
      <c r="EZ121">
        <v>0</v>
      </c>
      <c r="FA121">
        <v>100</v>
      </c>
      <c r="FB121">
        <v>100</v>
      </c>
      <c r="FC121">
        <v>1.72</v>
      </c>
      <c r="FD121">
        <v>0.2931</v>
      </c>
      <c r="FE121">
        <v>1.664829927049887</v>
      </c>
      <c r="FF121">
        <v>0.0006784385813721132</v>
      </c>
      <c r="FG121">
        <v>-9.114967239483524E-07</v>
      </c>
      <c r="FH121">
        <v>3.422039933275619E-10</v>
      </c>
      <c r="FI121">
        <v>0.293119047619065</v>
      </c>
      <c r="FJ121">
        <v>0</v>
      </c>
      <c r="FK121">
        <v>0</v>
      </c>
      <c r="FL121">
        <v>0</v>
      </c>
      <c r="FM121">
        <v>1</v>
      </c>
      <c r="FN121">
        <v>2092</v>
      </c>
      <c r="FO121">
        <v>0</v>
      </c>
      <c r="FP121">
        <v>27</v>
      </c>
      <c r="FQ121">
        <v>1</v>
      </c>
      <c r="FR121">
        <v>5.8</v>
      </c>
      <c r="FS121">
        <v>1.40869</v>
      </c>
      <c r="FT121">
        <v>2.45361</v>
      </c>
      <c r="FU121">
        <v>2.14966</v>
      </c>
      <c r="FV121">
        <v>2.69165</v>
      </c>
      <c r="FW121">
        <v>2.15088</v>
      </c>
      <c r="FX121">
        <v>2.43896</v>
      </c>
      <c r="FY121">
        <v>44.6692</v>
      </c>
      <c r="FZ121">
        <v>14.0182</v>
      </c>
      <c r="GA121">
        <v>19</v>
      </c>
      <c r="GB121">
        <v>619.503</v>
      </c>
      <c r="GC121">
        <v>621.612</v>
      </c>
      <c r="GD121">
        <v>29.9994</v>
      </c>
      <c r="GE121">
        <v>38.1331</v>
      </c>
      <c r="GF121">
        <v>30.0008</v>
      </c>
      <c r="GG121">
        <v>38.0727</v>
      </c>
      <c r="GH121">
        <v>38.0633</v>
      </c>
      <c r="GI121">
        <v>28.2158</v>
      </c>
      <c r="GJ121">
        <v>16.4647</v>
      </c>
      <c r="GK121">
        <v>48.434</v>
      </c>
      <c r="GL121">
        <v>30</v>
      </c>
      <c r="GM121">
        <v>420</v>
      </c>
      <c r="GN121">
        <v>35.2254</v>
      </c>
      <c r="GO121">
        <v>98.9413</v>
      </c>
      <c r="GP121">
        <v>99.3943</v>
      </c>
    </row>
    <row r="122" spans="1:198">
      <c r="A122">
        <v>104</v>
      </c>
      <c r="B122">
        <v>1656360429.6</v>
      </c>
      <c r="C122">
        <v>14677.5</v>
      </c>
      <c r="D122" t="s">
        <v>664</v>
      </c>
      <c r="E122" t="s">
        <v>665</v>
      </c>
      <c r="F122">
        <v>15</v>
      </c>
      <c r="G122">
        <v>1656360421.599999</v>
      </c>
      <c r="H122">
        <f>(I122)/1000</f>
        <v>0</v>
      </c>
      <c r="I122">
        <f>1000*AY122*AG122*(AU122-AV122)/(100*AN122*(1000-AG122*AU122))</f>
        <v>0</v>
      </c>
      <c r="J122">
        <f>AY122*AG122*(AT122-AS122*(1000-AG122*AV122)/(1000-AG122*AU122))/(100*AN122)</f>
        <v>0</v>
      </c>
      <c r="K122">
        <f>AS122 - IF(AG122&gt;1, J122*AN122*100.0/(AI122*BG122), 0)</f>
        <v>0</v>
      </c>
      <c r="L122">
        <f>((R122-H122/2)*K122-J122)/(R122+H122/2)</f>
        <v>0</v>
      </c>
      <c r="M122">
        <f>L122*(AZ122+BA122)/1000.0</f>
        <v>0</v>
      </c>
      <c r="N122">
        <f>(AS122 - IF(AG122&gt;1, J122*AN122*100.0/(AI122*BG122), 0))*(AZ122+BA122)/1000.0</f>
        <v>0</v>
      </c>
      <c r="O122">
        <f>2.0/((1/Q122-1/P122)+SIGN(Q122)*SQRT((1/Q122-1/P122)*(1/Q122-1/P122) + 4*AO122/((AO122+1)*(AO122+1))*(2*1/Q122*1/P122-1/P122*1/P122)))</f>
        <v>0</v>
      </c>
      <c r="P122">
        <f>IF(LEFT(AP122,1)&lt;&gt;"0",IF(LEFT(AP122,1)="1",3.0,AQ122),$D$5+$E$5*(BG122*AZ122/($K$5*1000))+$F$5*(BG122*AZ122/($K$5*1000))*MAX(MIN(AN122,$J$5),$I$5)*MAX(MIN(AN122,$J$5),$I$5)+$G$5*MAX(MIN(AN122,$J$5),$I$5)*(BG122*AZ122/($K$5*1000))+$H$5*(BG122*AZ122/($K$5*1000))*(BG122*AZ122/($K$5*1000)))</f>
        <v>0</v>
      </c>
      <c r="Q122">
        <f>H122*(1000-(1000*0.61365*exp(17.502*U122/(240.97+U122))/(AZ122+BA122)+AU122)/2)/(1000*0.61365*exp(17.502*U122/(240.97+U122))/(AZ122+BA122)-AU122)</f>
        <v>0</v>
      </c>
      <c r="R122">
        <f>1/((AO122+1)/(O122/1.6)+1/(P122/1.37)) + AO122/((AO122+1)/(O122/1.6) + AO122/(P122/1.37))</f>
        <v>0</v>
      </c>
      <c r="S122">
        <f>(AJ122*AM122)</f>
        <v>0</v>
      </c>
      <c r="T122">
        <f>(BB122+(S122+2*0.95*5.67E-8*(((BB122+$B$9)+273)^4-(BB122+273)^4)-44100*H122)/(1.84*29.3*P122+8*0.95*5.67E-8*(BB122+273)^3))</f>
        <v>0</v>
      </c>
      <c r="U122">
        <f>($C$9*BC122+$D$9*BD122+$E$9*T122)</f>
        <v>0</v>
      </c>
      <c r="V122">
        <f>0.61365*exp(17.502*U122/(240.97+U122))</f>
        <v>0</v>
      </c>
      <c r="W122">
        <f>(X122/Y122*100)</f>
        <v>0</v>
      </c>
      <c r="X122">
        <f>AU122*(AZ122+BA122)/1000</f>
        <v>0</v>
      </c>
      <c r="Y122">
        <f>0.61365*exp(17.502*BB122/(240.97+BB122))</f>
        <v>0</v>
      </c>
      <c r="Z122">
        <f>(V122-AU122*(AZ122+BA122)/1000)</f>
        <v>0</v>
      </c>
      <c r="AA122">
        <f>(-H122*44100)</f>
        <v>0</v>
      </c>
      <c r="AB122">
        <f>2*29.3*P122*0.92*(BB122-U122)</f>
        <v>0</v>
      </c>
      <c r="AC122">
        <f>2*0.95*5.67E-8*(((BB122+$B$9)+273)^4-(U122+273)^4)</f>
        <v>0</v>
      </c>
      <c r="AD122">
        <f>S122+AC122+AA122+AB122</f>
        <v>0</v>
      </c>
      <c r="AE122">
        <v>0</v>
      </c>
      <c r="AF122">
        <v>0</v>
      </c>
      <c r="AG122">
        <f>IF(AE122*$H$15&gt;=AI122,1.0,(AI122/(AI122-AE122*$H$15)))</f>
        <v>0</v>
      </c>
      <c r="AH122">
        <f>(AG122-1)*100</f>
        <v>0</v>
      </c>
      <c r="AI122">
        <f>MAX(0,($B$15+$C$15*BG122)/(1+$D$15*BG122)*AZ122/(BB122+273)*$E$15)</f>
        <v>0</v>
      </c>
      <c r="AJ122">
        <f>$B$13*BH122+$C$13*BI122+$D$13*BT122</f>
        <v>0</v>
      </c>
      <c r="AK122">
        <f>AJ122*AL122</f>
        <v>0</v>
      </c>
      <c r="AL122">
        <f>($B$13*$D$11+$C$13*$D$11+$D$13*(BU122*$E$11+BV122*$G$11))/($B$13+$C$13+$D$13)</f>
        <v>0</v>
      </c>
      <c r="AM122">
        <f>($B$13*$K$11+$C$13*$K$11+$D$13*(BU122*$L$11+BV122*$N$11))/($B$13+$C$13+$D$13)</f>
        <v>0</v>
      </c>
      <c r="AN122">
        <v>1.8</v>
      </c>
      <c r="AO122">
        <v>0.5</v>
      </c>
      <c r="AP122" t="s">
        <v>334</v>
      </c>
      <c r="AQ122">
        <v>2</v>
      </c>
      <c r="AR122">
        <v>1656360421.599999</v>
      </c>
      <c r="AS122">
        <v>415.3661935483871</v>
      </c>
      <c r="AT122">
        <v>419.9384193548387</v>
      </c>
      <c r="AU122">
        <v>36.26483870967741</v>
      </c>
      <c r="AV122">
        <v>35.12050322580644</v>
      </c>
      <c r="AW122">
        <v>413.6281935483871</v>
      </c>
      <c r="AX122">
        <v>35.97172258064516</v>
      </c>
      <c r="AY122">
        <v>599.9995806451612</v>
      </c>
      <c r="AZ122">
        <v>85.53941612903228</v>
      </c>
      <c r="BA122">
        <v>0.09998833548387095</v>
      </c>
      <c r="BB122">
        <v>33.39143870967742</v>
      </c>
      <c r="BC122">
        <v>33.74554193548388</v>
      </c>
      <c r="BD122">
        <v>999.9000000000003</v>
      </c>
      <c r="BE122">
        <v>0</v>
      </c>
      <c r="BF122">
        <v>0</v>
      </c>
      <c r="BG122">
        <v>9999.837096774194</v>
      </c>
      <c r="BH122">
        <v>276.1072258064517</v>
      </c>
      <c r="BI122">
        <v>1734.795483870968</v>
      </c>
      <c r="BJ122">
        <v>-4.59058</v>
      </c>
      <c r="BK122">
        <v>430.9772580645162</v>
      </c>
      <c r="BL122">
        <v>435.2238064516129</v>
      </c>
      <c r="BM122">
        <v>1.144338387096774</v>
      </c>
      <c r="BN122">
        <v>419.9384193548387</v>
      </c>
      <c r="BO122">
        <v>35.12050322580644</v>
      </c>
      <c r="BP122">
        <v>3.102073870967742</v>
      </c>
      <c r="BQ122">
        <v>3.004186774193548</v>
      </c>
      <c r="BR122">
        <v>24.58619032258064</v>
      </c>
      <c r="BS122">
        <v>24.05113225806452</v>
      </c>
      <c r="BT122">
        <v>900.004935483871</v>
      </c>
      <c r="BU122">
        <v>0.6430005161290324</v>
      </c>
      <c r="BV122">
        <v>0.3569994838709677</v>
      </c>
      <c r="BW122">
        <v>40</v>
      </c>
      <c r="BX122">
        <v>15031.7935483871</v>
      </c>
      <c r="BY122">
        <v>1656360451.6</v>
      </c>
      <c r="BZ122" t="s">
        <v>666</v>
      </c>
      <c r="CA122">
        <v>1656360451.6</v>
      </c>
      <c r="CB122">
        <v>1656360000.6</v>
      </c>
      <c r="CC122">
        <v>113</v>
      </c>
      <c r="CD122">
        <v>0.018</v>
      </c>
      <c r="CE122">
        <v>0.073</v>
      </c>
      <c r="CF122">
        <v>1.738</v>
      </c>
      <c r="CG122">
        <v>0.293</v>
      </c>
      <c r="CH122">
        <v>420</v>
      </c>
      <c r="CI122">
        <v>34</v>
      </c>
      <c r="CJ122">
        <v>0.87</v>
      </c>
      <c r="CK122">
        <v>0.1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3.22115</v>
      </c>
      <c r="CX122">
        <v>2.78135</v>
      </c>
      <c r="CY122">
        <v>0.0804807</v>
      </c>
      <c r="CZ122">
        <v>0.082498</v>
      </c>
      <c r="DA122">
        <v>0.132371</v>
      </c>
      <c r="DB122">
        <v>0.132066</v>
      </c>
      <c r="DC122">
        <v>22837.6</v>
      </c>
      <c r="DD122">
        <v>22498.4</v>
      </c>
      <c r="DE122">
        <v>23917.6</v>
      </c>
      <c r="DF122">
        <v>21876.1</v>
      </c>
      <c r="DG122">
        <v>30712.6</v>
      </c>
      <c r="DH122">
        <v>24236.4</v>
      </c>
      <c r="DI122">
        <v>39125.5</v>
      </c>
      <c r="DJ122">
        <v>30292.5</v>
      </c>
      <c r="DK122">
        <v>2.04672</v>
      </c>
      <c r="DL122">
        <v>2.0253</v>
      </c>
      <c r="DM122">
        <v>-0.000484288</v>
      </c>
      <c r="DN122">
        <v>0</v>
      </c>
      <c r="DO122">
        <v>33.7431</v>
      </c>
      <c r="DP122">
        <v>999.9</v>
      </c>
      <c r="DQ122">
        <v>44.2</v>
      </c>
      <c r="DR122">
        <v>41.5</v>
      </c>
      <c r="DS122">
        <v>41.4848</v>
      </c>
      <c r="DT122">
        <v>63.7416</v>
      </c>
      <c r="DU122">
        <v>15.9575</v>
      </c>
      <c r="DV122">
        <v>2</v>
      </c>
      <c r="DW122">
        <v>0.912612</v>
      </c>
      <c r="DX122">
        <v>3.14071</v>
      </c>
      <c r="DY122">
        <v>20.3353</v>
      </c>
      <c r="DZ122">
        <v>5.22732</v>
      </c>
      <c r="EA122">
        <v>11.9501</v>
      </c>
      <c r="EB122">
        <v>4.97485</v>
      </c>
      <c r="EC122">
        <v>3.28073</v>
      </c>
      <c r="ED122">
        <v>2948.7</v>
      </c>
      <c r="EE122">
        <v>9999</v>
      </c>
      <c r="EF122">
        <v>9999</v>
      </c>
      <c r="EG122">
        <v>126.2</v>
      </c>
      <c r="EH122">
        <v>4.97187</v>
      </c>
      <c r="EI122">
        <v>1.86202</v>
      </c>
      <c r="EJ122">
        <v>1.86752</v>
      </c>
      <c r="EK122">
        <v>1.85899</v>
      </c>
      <c r="EL122">
        <v>1.86303</v>
      </c>
      <c r="EM122">
        <v>1.86357</v>
      </c>
      <c r="EN122">
        <v>1.86434</v>
      </c>
      <c r="EO122">
        <v>1.86052</v>
      </c>
      <c r="EP122">
        <v>0</v>
      </c>
      <c r="EQ122">
        <v>0</v>
      </c>
      <c r="ER122">
        <v>0</v>
      </c>
      <c r="ES122">
        <v>0</v>
      </c>
      <c r="ET122" t="s">
        <v>336</v>
      </c>
      <c r="EU122" t="s">
        <v>337</v>
      </c>
      <c r="EV122" t="s">
        <v>338</v>
      </c>
      <c r="EW122" t="s">
        <v>338</v>
      </c>
      <c r="EX122" t="s">
        <v>338</v>
      </c>
      <c r="EY122" t="s">
        <v>338</v>
      </c>
      <c r="EZ122">
        <v>0</v>
      </c>
      <c r="FA122">
        <v>100</v>
      </c>
      <c r="FB122">
        <v>100</v>
      </c>
      <c r="FC122">
        <v>1.738</v>
      </c>
      <c r="FD122">
        <v>0.2931</v>
      </c>
      <c r="FE122">
        <v>1.570762911853941</v>
      </c>
      <c r="FF122">
        <v>0.0006784385813721132</v>
      </c>
      <c r="FG122">
        <v>-9.114967239483524E-07</v>
      </c>
      <c r="FH122">
        <v>3.422039933275619E-10</v>
      </c>
      <c r="FI122">
        <v>0.293119047619065</v>
      </c>
      <c r="FJ122">
        <v>0</v>
      </c>
      <c r="FK122">
        <v>0</v>
      </c>
      <c r="FL122">
        <v>0</v>
      </c>
      <c r="FM122">
        <v>1</v>
      </c>
      <c r="FN122">
        <v>2092</v>
      </c>
      <c r="FO122">
        <v>0</v>
      </c>
      <c r="FP122">
        <v>27</v>
      </c>
      <c r="FQ122">
        <v>1</v>
      </c>
      <c r="FR122">
        <v>7.2</v>
      </c>
      <c r="FS122">
        <v>1.40991</v>
      </c>
      <c r="FT122">
        <v>2.45239</v>
      </c>
      <c r="FU122">
        <v>2.14966</v>
      </c>
      <c r="FV122">
        <v>2.69043</v>
      </c>
      <c r="FW122">
        <v>2.15088</v>
      </c>
      <c r="FX122">
        <v>2.43042</v>
      </c>
      <c r="FY122">
        <v>44.4735</v>
      </c>
      <c r="FZ122">
        <v>14.0095</v>
      </c>
      <c r="GA122">
        <v>19</v>
      </c>
      <c r="GB122">
        <v>618.9829999999999</v>
      </c>
      <c r="GC122">
        <v>621.215</v>
      </c>
      <c r="GD122">
        <v>30.0017</v>
      </c>
      <c r="GE122">
        <v>38.2538</v>
      </c>
      <c r="GF122">
        <v>30.0008</v>
      </c>
      <c r="GG122">
        <v>38.128</v>
      </c>
      <c r="GH122">
        <v>38.1045</v>
      </c>
      <c r="GI122">
        <v>28.2452</v>
      </c>
      <c r="GJ122">
        <v>15.9143</v>
      </c>
      <c r="GK122">
        <v>49.9068</v>
      </c>
      <c r="GL122">
        <v>30</v>
      </c>
      <c r="GM122">
        <v>420</v>
      </c>
      <c r="GN122">
        <v>35.1992</v>
      </c>
      <c r="GO122">
        <v>98.91419999999999</v>
      </c>
      <c r="GP122">
        <v>99.3664</v>
      </c>
    </row>
    <row r="123" spans="1:198">
      <c r="A123">
        <v>105</v>
      </c>
      <c r="B123">
        <v>1656360512.6</v>
      </c>
      <c r="C123">
        <v>14760.5</v>
      </c>
      <c r="D123" t="s">
        <v>667</v>
      </c>
      <c r="E123" t="s">
        <v>668</v>
      </c>
      <c r="F123">
        <v>15</v>
      </c>
      <c r="G123">
        <v>1656360504.599999</v>
      </c>
      <c r="H123">
        <f>(I123)/1000</f>
        <v>0</v>
      </c>
      <c r="I123">
        <f>1000*AY123*AG123*(AU123-AV123)/(100*AN123*(1000-AG123*AU123))</f>
        <v>0</v>
      </c>
      <c r="J123">
        <f>AY123*AG123*(AT123-AS123*(1000-AG123*AV123)/(1000-AG123*AU123))/(100*AN123)</f>
        <v>0</v>
      </c>
      <c r="K123">
        <f>AS123 - IF(AG123&gt;1, J123*AN123*100.0/(AI123*BG123), 0)</f>
        <v>0</v>
      </c>
      <c r="L123">
        <f>((R123-H123/2)*K123-J123)/(R123+H123/2)</f>
        <v>0</v>
      </c>
      <c r="M123">
        <f>L123*(AZ123+BA123)/1000.0</f>
        <v>0</v>
      </c>
      <c r="N123">
        <f>(AS123 - IF(AG123&gt;1, J123*AN123*100.0/(AI123*BG123), 0))*(AZ123+BA123)/1000.0</f>
        <v>0</v>
      </c>
      <c r="O123">
        <f>2.0/((1/Q123-1/P123)+SIGN(Q123)*SQRT((1/Q123-1/P123)*(1/Q123-1/P123) + 4*AO123/((AO123+1)*(AO123+1))*(2*1/Q123*1/P123-1/P123*1/P123)))</f>
        <v>0</v>
      </c>
      <c r="P123">
        <f>IF(LEFT(AP123,1)&lt;&gt;"0",IF(LEFT(AP123,1)="1",3.0,AQ123),$D$5+$E$5*(BG123*AZ123/($K$5*1000))+$F$5*(BG123*AZ123/($K$5*1000))*MAX(MIN(AN123,$J$5),$I$5)*MAX(MIN(AN123,$J$5),$I$5)+$G$5*MAX(MIN(AN123,$J$5),$I$5)*(BG123*AZ123/($K$5*1000))+$H$5*(BG123*AZ123/($K$5*1000))*(BG123*AZ123/($K$5*1000)))</f>
        <v>0</v>
      </c>
      <c r="Q123">
        <f>H123*(1000-(1000*0.61365*exp(17.502*U123/(240.97+U123))/(AZ123+BA123)+AU123)/2)/(1000*0.61365*exp(17.502*U123/(240.97+U123))/(AZ123+BA123)-AU123)</f>
        <v>0</v>
      </c>
      <c r="R123">
        <f>1/((AO123+1)/(O123/1.6)+1/(P123/1.37)) + AO123/((AO123+1)/(O123/1.6) + AO123/(P123/1.37))</f>
        <v>0</v>
      </c>
      <c r="S123">
        <f>(AJ123*AM123)</f>
        <v>0</v>
      </c>
      <c r="T123">
        <f>(BB123+(S123+2*0.95*5.67E-8*(((BB123+$B$9)+273)^4-(BB123+273)^4)-44100*H123)/(1.84*29.3*P123+8*0.95*5.67E-8*(BB123+273)^3))</f>
        <v>0</v>
      </c>
      <c r="U123">
        <f>($C$9*BC123+$D$9*BD123+$E$9*T123)</f>
        <v>0</v>
      </c>
      <c r="V123">
        <f>0.61365*exp(17.502*U123/(240.97+U123))</f>
        <v>0</v>
      </c>
      <c r="W123">
        <f>(X123/Y123*100)</f>
        <v>0</v>
      </c>
      <c r="X123">
        <f>AU123*(AZ123+BA123)/1000</f>
        <v>0</v>
      </c>
      <c r="Y123">
        <f>0.61365*exp(17.502*BB123/(240.97+BB123))</f>
        <v>0</v>
      </c>
      <c r="Z123">
        <f>(V123-AU123*(AZ123+BA123)/1000)</f>
        <v>0</v>
      </c>
      <c r="AA123">
        <f>(-H123*44100)</f>
        <v>0</v>
      </c>
      <c r="AB123">
        <f>2*29.3*P123*0.92*(BB123-U123)</f>
        <v>0</v>
      </c>
      <c r="AC123">
        <f>2*0.95*5.67E-8*(((BB123+$B$9)+273)^4-(U123+273)^4)</f>
        <v>0</v>
      </c>
      <c r="AD123">
        <f>S123+AC123+AA123+AB123</f>
        <v>0</v>
      </c>
      <c r="AE123">
        <v>0</v>
      </c>
      <c r="AF123">
        <v>0</v>
      </c>
      <c r="AG123">
        <f>IF(AE123*$H$15&gt;=AI123,1.0,(AI123/(AI123-AE123*$H$15)))</f>
        <v>0</v>
      </c>
      <c r="AH123">
        <f>(AG123-1)*100</f>
        <v>0</v>
      </c>
      <c r="AI123">
        <f>MAX(0,($B$15+$C$15*BG123)/(1+$D$15*BG123)*AZ123/(BB123+273)*$E$15)</f>
        <v>0</v>
      </c>
      <c r="AJ123">
        <f>$B$13*BH123+$C$13*BI123+$D$13*BT123</f>
        <v>0</v>
      </c>
      <c r="AK123">
        <f>AJ123*AL123</f>
        <v>0</v>
      </c>
      <c r="AL123">
        <f>($B$13*$D$11+$C$13*$D$11+$D$13*(BU123*$E$11+BV123*$G$11))/($B$13+$C$13+$D$13)</f>
        <v>0</v>
      </c>
      <c r="AM123">
        <f>($B$13*$K$11+$C$13*$K$11+$D$13*(BU123*$L$11+BV123*$N$11))/($B$13+$C$13+$D$13)</f>
        <v>0</v>
      </c>
      <c r="AN123">
        <v>1.8</v>
      </c>
      <c r="AO123">
        <v>0.5</v>
      </c>
      <c r="AP123" t="s">
        <v>334</v>
      </c>
      <c r="AQ123">
        <v>2</v>
      </c>
      <c r="AR123">
        <v>1656360504.599999</v>
      </c>
      <c r="AS123">
        <v>415.6024516129032</v>
      </c>
      <c r="AT123">
        <v>419.9588387096775</v>
      </c>
      <c r="AU123">
        <v>36.2756806451613</v>
      </c>
      <c r="AV123">
        <v>35.18967096774193</v>
      </c>
      <c r="AW123">
        <v>413.9234516129032</v>
      </c>
      <c r="AX123">
        <v>35.98256774193548</v>
      </c>
      <c r="AY123">
        <v>600.0112258064516</v>
      </c>
      <c r="AZ123">
        <v>85.53475483870969</v>
      </c>
      <c r="BA123">
        <v>0.100011135483871</v>
      </c>
      <c r="BB123">
        <v>33.41982903225806</v>
      </c>
      <c r="BC123">
        <v>33.50837741935484</v>
      </c>
      <c r="BD123">
        <v>999.9000000000003</v>
      </c>
      <c r="BE123">
        <v>0</v>
      </c>
      <c r="BF123">
        <v>0</v>
      </c>
      <c r="BG123">
        <v>10003.87483870968</v>
      </c>
      <c r="BH123">
        <v>185.5128387096774</v>
      </c>
      <c r="BI123">
        <v>1732.606129032258</v>
      </c>
      <c r="BJ123">
        <v>-4.297895806451613</v>
      </c>
      <c r="BK123">
        <v>431.3067096774194</v>
      </c>
      <c r="BL123">
        <v>435.2759677419354</v>
      </c>
      <c r="BM123">
        <v>1.086015806451613</v>
      </c>
      <c r="BN123">
        <v>419.9588387096775</v>
      </c>
      <c r="BO123">
        <v>35.18967096774193</v>
      </c>
      <c r="BP123">
        <v>3.102831612903226</v>
      </c>
      <c r="BQ123">
        <v>3.009940322580645</v>
      </c>
      <c r="BR123">
        <v>24.59028709677419</v>
      </c>
      <c r="BS123">
        <v>24.08301290322581</v>
      </c>
      <c r="BT123">
        <v>600.0028387096776</v>
      </c>
      <c r="BU123">
        <v>0.6430008064516129</v>
      </c>
      <c r="BV123">
        <v>0.3569991935483871</v>
      </c>
      <c r="BW123">
        <v>40</v>
      </c>
      <c r="BX123">
        <v>10021.17741935484</v>
      </c>
      <c r="BY123">
        <v>1656360531.6</v>
      </c>
      <c r="BZ123" t="s">
        <v>669</v>
      </c>
      <c r="CA123">
        <v>1656360531.6</v>
      </c>
      <c r="CB123">
        <v>1656360000.6</v>
      </c>
      <c r="CC123">
        <v>114</v>
      </c>
      <c r="CD123">
        <v>-0.059</v>
      </c>
      <c r="CE123">
        <v>0.073</v>
      </c>
      <c r="CF123">
        <v>1.679</v>
      </c>
      <c r="CG123">
        <v>0.293</v>
      </c>
      <c r="CH123">
        <v>420</v>
      </c>
      <c r="CI123">
        <v>34</v>
      </c>
      <c r="CJ123">
        <v>0.32</v>
      </c>
      <c r="CK123">
        <v>0.1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3.22079</v>
      </c>
      <c r="CX123">
        <v>2.78112</v>
      </c>
      <c r="CY123">
        <v>0.0804985</v>
      </c>
      <c r="CZ123">
        <v>0.08248560000000001</v>
      </c>
      <c r="DA123">
        <v>0.132418</v>
      </c>
      <c r="DB123">
        <v>0.132191</v>
      </c>
      <c r="DC123">
        <v>22831.2</v>
      </c>
      <c r="DD123">
        <v>22493.3</v>
      </c>
      <c r="DE123">
        <v>23911.9</v>
      </c>
      <c r="DF123">
        <v>21871.3</v>
      </c>
      <c r="DG123">
        <v>30704.5</v>
      </c>
      <c r="DH123">
        <v>24227.7</v>
      </c>
      <c r="DI123">
        <v>39116.5</v>
      </c>
      <c r="DJ123">
        <v>30285.6</v>
      </c>
      <c r="DK123">
        <v>2.04475</v>
      </c>
      <c r="DL123">
        <v>2.02445</v>
      </c>
      <c r="DM123">
        <v>-0.0122115</v>
      </c>
      <c r="DN123">
        <v>0</v>
      </c>
      <c r="DO123">
        <v>33.7115</v>
      </c>
      <c r="DP123">
        <v>999.9</v>
      </c>
      <c r="DQ123">
        <v>44.2</v>
      </c>
      <c r="DR123">
        <v>41.4</v>
      </c>
      <c r="DS123">
        <v>41.2682</v>
      </c>
      <c r="DT123">
        <v>63.3616</v>
      </c>
      <c r="DU123">
        <v>15.9135</v>
      </c>
      <c r="DV123">
        <v>2</v>
      </c>
      <c r="DW123">
        <v>0.926192</v>
      </c>
      <c r="DX123">
        <v>3.34597</v>
      </c>
      <c r="DY123">
        <v>20.334</v>
      </c>
      <c r="DZ123">
        <v>5.22672</v>
      </c>
      <c r="EA123">
        <v>11.9501</v>
      </c>
      <c r="EB123">
        <v>4.97485</v>
      </c>
      <c r="EC123">
        <v>3.28058</v>
      </c>
      <c r="ED123">
        <v>2950.7</v>
      </c>
      <c r="EE123">
        <v>9999</v>
      </c>
      <c r="EF123">
        <v>9999</v>
      </c>
      <c r="EG123">
        <v>126.2</v>
      </c>
      <c r="EH123">
        <v>4.97184</v>
      </c>
      <c r="EI123">
        <v>1.86196</v>
      </c>
      <c r="EJ123">
        <v>1.86746</v>
      </c>
      <c r="EK123">
        <v>1.85899</v>
      </c>
      <c r="EL123">
        <v>1.86297</v>
      </c>
      <c r="EM123">
        <v>1.86357</v>
      </c>
      <c r="EN123">
        <v>1.86432</v>
      </c>
      <c r="EO123">
        <v>1.86052</v>
      </c>
      <c r="EP123">
        <v>0</v>
      </c>
      <c r="EQ123">
        <v>0</v>
      </c>
      <c r="ER123">
        <v>0</v>
      </c>
      <c r="ES123">
        <v>0</v>
      </c>
      <c r="ET123" t="s">
        <v>336</v>
      </c>
      <c r="EU123" t="s">
        <v>337</v>
      </c>
      <c r="EV123" t="s">
        <v>338</v>
      </c>
      <c r="EW123" t="s">
        <v>338</v>
      </c>
      <c r="EX123" t="s">
        <v>338</v>
      </c>
      <c r="EY123" t="s">
        <v>338</v>
      </c>
      <c r="EZ123">
        <v>0</v>
      </c>
      <c r="FA123">
        <v>100</v>
      </c>
      <c r="FB123">
        <v>100</v>
      </c>
      <c r="FC123">
        <v>1.679</v>
      </c>
      <c r="FD123">
        <v>0.2931</v>
      </c>
      <c r="FE123">
        <v>1.588510430683753</v>
      </c>
      <c r="FF123">
        <v>0.0006784385813721132</v>
      </c>
      <c r="FG123">
        <v>-9.114967239483524E-07</v>
      </c>
      <c r="FH123">
        <v>3.422039933275619E-10</v>
      </c>
      <c r="FI123">
        <v>0.293119047619065</v>
      </c>
      <c r="FJ123">
        <v>0</v>
      </c>
      <c r="FK123">
        <v>0</v>
      </c>
      <c r="FL123">
        <v>0</v>
      </c>
      <c r="FM123">
        <v>1</v>
      </c>
      <c r="FN123">
        <v>2092</v>
      </c>
      <c r="FO123">
        <v>0</v>
      </c>
      <c r="FP123">
        <v>27</v>
      </c>
      <c r="FQ123">
        <v>1</v>
      </c>
      <c r="FR123">
        <v>8.5</v>
      </c>
      <c r="FS123">
        <v>1.41113</v>
      </c>
      <c r="FT123">
        <v>2.45361</v>
      </c>
      <c r="FU123">
        <v>2.14966</v>
      </c>
      <c r="FV123">
        <v>2.69043</v>
      </c>
      <c r="FW123">
        <v>2.15088</v>
      </c>
      <c r="FX123">
        <v>2.44141</v>
      </c>
      <c r="FY123">
        <v>44.3064</v>
      </c>
      <c r="FZ123">
        <v>14.0095</v>
      </c>
      <c r="GA123">
        <v>19</v>
      </c>
      <c r="GB123">
        <v>618.221</v>
      </c>
      <c r="GC123">
        <v>621.23</v>
      </c>
      <c r="GD123">
        <v>30.0001</v>
      </c>
      <c r="GE123">
        <v>38.4046</v>
      </c>
      <c r="GF123">
        <v>30.0007</v>
      </c>
      <c r="GG123">
        <v>38.2148</v>
      </c>
      <c r="GH123">
        <v>38.1817</v>
      </c>
      <c r="GI123">
        <v>28.2727</v>
      </c>
      <c r="GJ123">
        <v>15.438</v>
      </c>
      <c r="GK123">
        <v>51.6419</v>
      </c>
      <c r="GL123">
        <v>30</v>
      </c>
      <c r="GM123">
        <v>420</v>
      </c>
      <c r="GN123">
        <v>35.1786</v>
      </c>
      <c r="GO123">
        <v>98.89109999999999</v>
      </c>
      <c r="GP123">
        <v>99.3442</v>
      </c>
    </row>
    <row r="124" spans="1:198">
      <c r="A124">
        <v>106</v>
      </c>
      <c r="B124">
        <v>1656360592.6</v>
      </c>
      <c r="C124">
        <v>14840.5</v>
      </c>
      <c r="D124" t="s">
        <v>670</v>
      </c>
      <c r="E124" t="s">
        <v>671</v>
      </c>
      <c r="F124">
        <v>15</v>
      </c>
      <c r="G124">
        <v>1656360584.599999</v>
      </c>
      <c r="H124">
        <f>(I124)/1000</f>
        <v>0</v>
      </c>
      <c r="I124">
        <f>1000*AY124*AG124*(AU124-AV124)/(100*AN124*(1000-AG124*AU124))</f>
        <v>0</v>
      </c>
      <c r="J124">
        <f>AY124*AG124*(AT124-AS124*(1000-AG124*AV124)/(1000-AG124*AU124))/(100*AN124)</f>
        <v>0</v>
      </c>
      <c r="K124">
        <f>AS124 - IF(AG124&gt;1, J124*AN124*100.0/(AI124*BG124), 0)</f>
        <v>0</v>
      </c>
      <c r="L124">
        <f>((R124-H124/2)*K124-J124)/(R124+H124/2)</f>
        <v>0</v>
      </c>
      <c r="M124">
        <f>L124*(AZ124+BA124)/1000.0</f>
        <v>0</v>
      </c>
      <c r="N124">
        <f>(AS124 - IF(AG124&gt;1, J124*AN124*100.0/(AI124*BG124), 0))*(AZ124+BA124)/1000.0</f>
        <v>0</v>
      </c>
      <c r="O124">
        <f>2.0/((1/Q124-1/P124)+SIGN(Q124)*SQRT((1/Q124-1/P124)*(1/Q124-1/P124) + 4*AO124/((AO124+1)*(AO124+1))*(2*1/Q124*1/P124-1/P124*1/P124)))</f>
        <v>0</v>
      </c>
      <c r="P124">
        <f>IF(LEFT(AP124,1)&lt;&gt;"0",IF(LEFT(AP124,1)="1",3.0,AQ124),$D$5+$E$5*(BG124*AZ124/($K$5*1000))+$F$5*(BG124*AZ124/($K$5*1000))*MAX(MIN(AN124,$J$5),$I$5)*MAX(MIN(AN124,$J$5),$I$5)+$G$5*MAX(MIN(AN124,$J$5),$I$5)*(BG124*AZ124/($K$5*1000))+$H$5*(BG124*AZ124/($K$5*1000))*(BG124*AZ124/($K$5*1000)))</f>
        <v>0</v>
      </c>
      <c r="Q124">
        <f>H124*(1000-(1000*0.61365*exp(17.502*U124/(240.97+U124))/(AZ124+BA124)+AU124)/2)/(1000*0.61365*exp(17.502*U124/(240.97+U124))/(AZ124+BA124)-AU124)</f>
        <v>0</v>
      </c>
      <c r="R124">
        <f>1/((AO124+1)/(O124/1.6)+1/(P124/1.37)) + AO124/((AO124+1)/(O124/1.6) + AO124/(P124/1.37))</f>
        <v>0</v>
      </c>
      <c r="S124">
        <f>(AJ124*AM124)</f>
        <v>0</v>
      </c>
      <c r="T124">
        <f>(BB124+(S124+2*0.95*5.67E-8*(((BB124+$B$9)+273)^4-(BB124+273)^4)-44100*H124)/(1.84*29.3*P124+8*0.95*5.67E-8*(BB124+273)^3))</f>
        <v>0</v>
      </c>
      <c r="U124">
        <f>($C$9*BC124+$D$9*BD124+$E$9*T124)</f>
        <v>0</v>
      </c>
      <c r="V124">
        <f>0.61365*exp(17.502*U124/(240.97+U124))</f>
        <v>0</v>
      </c>
      <c r="W124">
        <f>(X124/Y124*100)</f>
        <v>0</v>
      </c>
      <c r="X124">
        <f>AU124*(AZ124+BA124)/1000</f>
        <v>0</v>
      </c>
      <c r="Y124">
        <f>0.61365*exp(17.502*BB124/(240.97+BB124))</f>
        <v>0</v>
      </c>
      <c r="Z124">
        <f>(V124-AU124*(AZ124+BA124)/1000)</f>
        <v>0</v>
      </c>
      <c r="AA124">
        <f>(-H124*44100)</f>
        <v>0</v>
      </c>
      <c r="AB124">
        <f>2*29.3*P124*0.92*(BB124-U124)</f>
        <v>0</v>
      </c>
      <c r="AC124">
        <f>2*0.95*5.67E-8*(((BB124+$B$9)+273)^4-(U124+273)^4)</f>
        <v>0</v>
      </c>
      <c r="AD124">
        <f>S124+AC124+AA124+AB124</f>
        <v>0</v>
      </c>
      <c r="AE124">
        <v>0</v>
      </c>
      <c r="AF124">
        <v>0</v>
      </c>
      <c r="AG124">
        <f>IF(AE124*$H$15&gt;=AI124,1.0,(AI124/(AI124-AE124*$H$15)))</f>
        <v>0</v>
      </c>
      <c r="AH124">
        <f>(AG124-1)*100</f>
        <v>0</v>
      </c>
      <c r="AI124">
        <f>MAX(0,($B$15+$C$15*BG124)/(1+$D$15*BG124)*AZ124/(BB124+273)*$E$15)</f>
        <v>0</v>
      </c>
      <c r="AJ124">
        <f>$B$13*BH124+$C$13*BI124+$D$13*BT124</f>
        <v>0</v>
      </c>
      <c r="AK124">
        <f>AJ124*AL124</f>
        <v>0</v>
      </c>
      <c r="AL124">
        <f>($B$13*$D$11+$C$13*$D$11+$D$13*(BU124*$E$11+BV124*$G$11))/($B$13+$C$13+$D$13)</f>
        <v>0</v>
      </c>
      <c r="AM124">
        <f>($B$13*$K$11+$C$13*$K$11+$D$13*(BU124*$L$11+BV124*$N$11))/($B$13+$C$13+$D$13)</f>
        <v>0</v>
      </c>
      <c r="AN124">
        <v>1.8</v>
      </c>
      <c r="AO124">
        <v>0.5</v>
      </c>
      <c r="AP124" t="s">
        <v>334</v>
      </c>
      <c r="AQ124">
        <v>2</v>
      </c>
      <c r="AR124">
        <v>1656360584.599999</v>
      </c>
      <c r="AS124">
        <v>415.9846774193548</v>
      </c>
      <c r="AT124">
        <v>419.9403225806452</v>
      </c>
      <c r="AU124">
        <v>36.2579935483871</v>
      </c>
      <c r="AV124">
        <v>35.24012580645162</v>
      </c>
      <c r="AW124">
        <v>414.3286774193548</v>
      </c>
      <c r="AX124">
        <v>35.96487741935485</v>
      </c>
      <c r="AY124">
        <v>599.9978387096774</v>
      </c>
      <c r="AZ124">
        <v>85.5344516129032</v>
      </c>
      <c r="BA124">
        <v>0.09995352580645162</v>
      </c>
      <c r="BB124">
        <v>33.3167193548387</v>
      </c>
      <c r="BC124">
        <v>33.2500064516129</v>
      </c>
      <c r="BD124">
        <v>999.9000000000003</v>
      </c>
      <c r="BE124">
        <v>0</v>
      </c>
      <c r="BF124">
        <v>0</v>
      </c>
      <c r="BG124">
        <v>9999.472580645161</v>
      </c>
      <c r="BH124">
        <v>124.6240322580645</v>
      </c>
      <c r="BI124">
        <v>1736.592580645161</v>
      </c>
      <c r="BJ124">
        <v>-3.933601612903226</v>
      </c>
      <c r="BK124">
        <v>431.657870967742</v>
      </c>
      <c r="BL124">
        <v>435.2797419354839</v>
      </c>
      <c r="BM124">
        <v>1.017863225806452</v>
      </c>
      <c r="BN124">
        <v>419.9403225806452</v>
      </c>
      <c r="BO124">
        <v>35.24012580645162</v>
      </c>
      <c r="BP124">
        <v>3.101309032258064</v>
      </c>
      <c r="BQ124">
        <v>3.014244193548388</v>
      </c>
      <c r="BR124">
        <v>24.58206774193548</v>
      </c>
      <c r="BS124">
        <v>24.10680967741935</v>
      </c>
      <c r="BT124">
        <v>400.0000967741936</v>
      </c>
      <c r="BU124">
        <v>0.6430011935483871</v>
      </c>
      <c r="BV124">
        <v>0.3569988387096774</v>
      </c>
      <c r="BW124">
        <v>39</v>
      </c>
      <c r="BX124">
        <v>6680.764193548388</v>
      </c>
      <c r="BY124">
        <v>1656360608.6</v>
      </c>
      <c r="BZ124" t="s">
        <v>672</v>
      </c>
      <c r="CA124">
        <v>1656360608.6</v>
      </c>
      <c r="CB124">
        <v>1656360000.6</v>
      </c>
      <c r="CC124">
        <v>115</v>
      </c>
      <c r="CD124">
        <v>-0.023</v>
      </c>
      <c r="CE124">
        <v>0.073</v>
      </c>
      <c r="CF124">
        <v>1.656</v>
      </c>
      <c r="CG124">
        <v>0.293</v>
      </c>
      <c r="CH124">
        <v>420</v>
      </c>
      <c r="CI124">
        <v>34</v>
      </c>
      <c r="CJ124">
        <v>0.53</v>
      </c>
      <c r="CK124">
        <v>0.1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3.22057</v>
      </c>
      <c r="CX124">
        <v>2.78105</v>
      </c>
      <c r="CY124">
        <v>0.0805448</v>
      </c>
      <c r="CZ124">
        <v>0.08246680000000001</v>
      </c>
      <c r="DA124">
        <v>0.132292</v>
      </c>
      <c r="DB124">
        <v>0.132158</v>
      </c>
      <c r="DC124">
        <v>22824.6</v>
      </c>
      <c r="DD124">
        <v>22489.3</v>
      </c>
      <c r="DE124">
        <v>23906.6</v>
      </c>
      <c r="DF124">
        <v>21867.3</v>
      </c>
      <c r="DG124">
        <v>30702.7</v>
      </c>
      <c r="DH124">
        <v>24224.3</v>
      </c>
      <c r="DI124">
        <v>39108.1</v>
      </c>
      <c r="DJ124">
        <v>30280</v>
      </c>
      <c r="DK124">
        <v>2.04325</v>
      </c>
      <c r="DL124">
        <v>2.02415</v>
      </c>
      <c r="DM124">
        <v>-0.0221543</v>
      </c>
      <c r="DN124">
        <v>0</v>
      </c>
      <c r="DO124">
        <v>33.6123</v>
      </c>
      <c r="DP124">
        <v>999.9</v>
      </c>
      <c r="DQ124">
        <v>44.4</v>
      </c>
      <c r="DR124">
        <v>41.3</v>
      </c>
      <c r="DS124">
        <v>41.2405</v>
      </c>
      <c r="DT124">
        <v>63.7316</v>
      </c>
      <c r="DU124">
        <v>16.1458</v>
      </c>
      <c r="DV124">
        <v>2</v>
      </c>
      <c r="DW124">
        <v>0.935091</v>
      </c>
      <c r="DX124">
        <v>3.22259</v>
      </c>
      <c r="DY124">
        <v>20.3372</v>
      </c>
      <c r="DZ124">
        <v>5.22028</v>
      </c>
      <c r="EA124">
        <v>11.9501</v>
      </c>
      <c r="EB124">
        <v>4.97065</v>
      </c>
      <c r="EC124">
        <v>3.28003</v>
      </c>
      <c r="ED124">
        <v>2952.8</v>
      </c>
      <c r="EE124">
        <v>9999</v>
      </c>
      <c r="EF124">
        <v>9999</v>
      </c>
      <c r="EG124">
        <v>126.2</v>
      </c>
      <c r="EH124">
        <v>4.97186</v>
      </c>
      <c r="EI124">
        <v>1.862</v>
      </c>
      <c r="EJ124">
        <v>1.86751</v>
      </c>
      <c r="EK124">
        <v>1.85898</v>
      </c>
      <c r="EL124">
        <v>1.86298</v>
      </c>
      <c r="EM124">
        <v>1.86356</v>
      </c>
      <c r="EN124">
        <v>1.86432</v>
      </c>
      <c r="EO124">
        <v>1.8605</v>
      </c>
      <c r="EP124">
        <v>0</v>
      </c>
      <c r="EQ124">
        <v>0</v>
      </c>
      <c r="ER124">
        <v>0</v>
      </c>
      <c r="ES124">
        <v>0</v>
      </c>
      <c r="ET124" t="s">
        <v>336</v>
      </c>
      <c r="EU124" t="s">
        <v>337</v>
      </c>
      <c r="EV124" t="s">
        <v>338</v>
      </c>
      <c r="EW124" t="s">
        <v>338</v>
      </c>
      <c r="EX124" t="s">
        <v>338</v>
      </c>
      <c r="EY124" t="s">
        <v>338</v>
      </c>
      <c r="EZ124">
        <v>0</v>
      </c>
      <c r="FA124">
        <v>100</v>
      </c>
      <c r="FB124">
        <v>100</v>
      </c>
      <c r="FC124">
        <v>1.656</v>
      </c>
      <c r="FD124">
        <v>0.2931</v>
      </c>
      <c r="FE124">
        <v>1.529212677573095</v>
      </c>
      <c r="FF124">
        <v>0.0006784385813721132</v>
      </c>
      <c r="FG124">
        <v>-9.114967239483524E-07</v>
      </c>
      <c r="FH124">
        <v>3.422039933275619E-10</v>
      </c>
      <c r="FI124">
        <v>0.293119047619065</v>
      </c>
      <c r="FJ124">
        <v>0</v>
      </c>
      <c r="FK124">
        <v>0</v>
      </c>
      <c r="FL124">
        <v>0</v>
      </c>
      <c r="FM124">
        <v>1</v>
      </c>
      <c r="FN124">
        <v>2092</v>
      </c>
      <c r="FO124">
        <v>0</v>
      </c>
      <c r="FP124">
        <v>27</v>
      </c>
      <c r="FQ124">
        <v>1</v>
      </c>
      <c r="FR124">
        <v>9.9</v>
      </c>
      <c r="FS124">
        <v>1.41235</v>
      </c>
      <c r="FT124">
        <v>2.45239</v>
      </c>
      <c r="FU124">
        <v>2.14966</v>
      </c>
      <c r="FV124">
        <v>2.69043</v>
      </c>
      <c r="FW124">
        <v>2.15088</v>
      </c>
      <c r="FX124">
        <v>2.43408</v>
      </c>
      <c r="FY124">
        <v>44.1124</v>
      </c>
      <c r="FZ124">
        <v>13.9919</v>
      </c>
      <c r="GA124">
        <v>19</v>
      </c>
      <c r="GB124">
        <v>617.758</v>
      </c>
      <c r="GC124">
        <v>621.651</v>
      </c>
      <c r="GD124">
        <v>29.9997</v>
      </c>
      <c r="GE124">
        <v>38.5103</v>
      </c>
      <c r="GF124">
        <v>30.0006</v>
      </c>
      <c r="GG124">
        <v>38.2935</v>
      </c>
      <c r="GH124">
        <v>38.2523</v>
      </c>
      <c r="GI124">
        <v>28.2952</v>
      </c>
      <c r="GJ124">
        <v>16.1264</v>
      </c>
      <c r="GK124">
        <v>53.1527</v>
      </c>
      <c r="GL124">
        <v>30</v>
      </c>
      <c r="GM124">
        <v>420</v>
      </c>
      <c r="GN124">
        <v>34.9995</v>
      </c>
      <c r="GO124">
        <v>98.86960000000001</v>
      </c>
      <c r="GP124">
        <v>99.3259</v>
      </c>
    </row>
    <row r="125" spans="1:198">
      <c r="A125">
        <v>107</v>
      </c>
      <c r="B125">
        <v>1656360669.6</v>
      </c>
      <c r="C125">
        <v>14917.5</v>
      </c>
      <c r="D125" t="s">
        <v>673</v>
      </c>
      <c r="E125" t="s">
        <v>674</v>
      </c>
      <c r="F125">
        <v>15</v>
      </c>
      <c r="G125">
        <v>1656360661.599999</v>
      </c>
      <c r="H125">
        <f>(I125)/1000</f>
        <v>0</v>
      </c>
      <c r="I125">
        <f>1000*AY125*AG125*(AU125-AV125)/(100*AN125*(1000-AG125*AU125))</f>
        <v>0</v>
      </c>
      <c r="J125">
        <f>AY125*AG125*(AT125-AS125*(1000-AG125*AV125)/(1000-AG125*AU125))/(100*AN125)</f>
        <v>0</v>
      </c>
      <c r="K125">
        <f>AS125 - IF(AG125&gt;1, J125*AN125*100.0/(AI125*BG125), 0)</f>
        <v>0</v>
      </c>
      <c r="L125">
        <f>((R125-H125/2)*K125-J125)/(R125+H125/2)</f>
        <v>0</v>
      </c>
      <c r="M125">
        <f>L125*(AZ125+BA125)/1000.0</f>
        <v>0</v>
      </c>
      <c r="N125">
        <f>(AS125 - IF(AG125&gt;1, J125*AN125*100.0/(AI125*BG125), 0))*(AZ125+BA125)/1000.0</f>
        <v>0</v>
      </c>
      <c r="O125">
        <f>2.0/((1/Q125-1/P125)+SIGN(Q125)*SQRT((1/Q125-1/P125)*(1/Q125-1/P125) + 4*AO125/((AO125+1)*(AO125+1))*(2*1/Q125*1/P125-1/P125*1/P125)))</f>
        <v>0</v>
      </c>
      <c r="P125">
        <f>IF(LEFT(AP125,1)&lt;&gt;"0",IF(LEFT(AP125,1)="1",3.0,AQ125),$D$5+$E$5*(BG125*AZ125/($K$5*1000))+$F$5*(BG125*AZ125/($K$5*1000))*MAX(MIN(AN125,$J$5),$I$5)*MAX(MIN(AN125,$J$5),$I$5)+$G$5*MAX(MIN(AN125,$J$5),$I$5)*(BG125*AZ125/($K$5*1000))+$H$5*(BG125*AZ125/($K$5*1000))*(BG125*AZ125/($K$5*1000)))</f>
        <v>0</v>
      </c>
      <c r="Q125">
        <f>H125*(1000-(1000*0.61365*exp(17.502*U125/(240.97+U125))/(AZ125+BA125)+AU125)/2)/(1000*0.61365*exp(17.502*U125/(240.97+U125))/(AZ125+BA125)-AU125)</f>
        <v>0</v>
      </c>
      <c r="R125">
        <f>1/((AO125+1)/(O125/1.6)+1/(P125/1.37)) + AO125/((AO125+1)/(O125/1.6) + AO125/(P125/1.37))</f>
        <v>0</v>
      </c>
      <c r="S125">
        <f>(AJ125*AM125)</f>
        <v>0</v>
      </c>
      <c r="T125">
        <f>(BB125+(S125+2*0.95*5.67E-8*(((BB125+$B$9)+273)^4-(BB125+273)^4)-44100*H125)/(1.84*29.3*P125+8*0.95*5.67E-8*(BB125+273)^3))</f>
        <v>0</v>
      </c>
      <c r="U125">
        <f>($C$9*BC125+$D$9*BD125+$E$9*T125)</f>
        <v>0</v>
      </c>
      <c r="V125">
        <f>0.61365*exp(17.502*U125/(240.97+U125))</f>
        <v>0</v>
      </c>
      <c r="W125">
        <f>(X125/Y125*100)</f>
        <v>0</v>
      </c>
      <c r="X125">
        <f>AU125*(AZ125+BA125)/1000</f>
        <v>0</v>
      </c>
      <c r="Y125">
        <f>0.61365*exp(17.502*BB125/(240.97+BB125))</f>
        <v>0</v>
      </c>
      <c r="Z125">
        <f>(V125-AU125*(AZ125+BA125)/1000)</f>
        <v>0</v>
      </c>
      <c r="AA125">
        <f>(-H125*44100)</f>
        <v>0</v>
      </c>
      <c r="AB125">
        <f>2*29.3*P125*0.92*(BB125-U125)</f>
        <v>0</v>
      </c>
      <c r="AC125">
        <f>2*0.95*5.67E-8*(((BB125+$B$9)+273)^4-(U125+273)^4)</f>
        <v>0</v>
      </c>
      <c r="AD125">
        <f>S125+AC125+AA125+AB125</f>
        <v>0</v>
      </c>
      <c r="AE125">
        <v>0</v>
      </c>
      <c r="AF125">
        <v>0</v>
      </c>
      <c r="AG125">
        <f>IF(AE125*$H$15&gt;=AI125,1.0,(AI125/(AI125-AE125*$H$15)))</f>
        <v>0</v>
      </c>
      <c r="AH125">
        <f>(AG125-1)*100</f>
        <v>0</v>
      </c>
      <c r="AI125">
        <f>MAX(0,($B$15+$C$15*BG125)/(1+$D$15*BG125)*AZ125/(BB125+273)*$E$15)</f>
        <v>0</v>
      </c>
      <c r="AJ125">
        <f>$B$13*BH125+$C$13*BI125+$D$13*BT125</f>
        <v>0</v>
      </c>
      <c r="AK125">
        <f>AJ125*AL125</f>
        <v>0</v>
      </c>
      <c r="AL125">
        <f>($B$13*$D$11+$C$13*$D$11+$D$13*(BU125*$E$11+BV125*$G$11))/($B$13+$C$13+$D$13)</f>
        <v>0</v>
      </c>
      <c r="AM125">
        <f>($B$13*$K$11+$C$13*$K$11+$D$13*(BU125*$L$11+BV125*$N$11))/($B$13+$C$13+$D$13)</f>
        <v>0</v>
      </c>
      <c r="AN125">
        <v>1.8</v>
      </c>
      <c r="AO125">
        <v>0.5</v>
      </c>
      <c r="AP125" t="s">
        <v>334</v>
      </c>
      <c r="AQ125">
        <v>2</v>
      </c>
      <c r="AR125">
        <v>1656360661.599999</v>
      </c>
      <c r="AS125">
        <v>417.1081612903226</v>
      </c>
      <c r="AT125">
        <v>419.9812580645162</v>
      </c>
      <c r="AU125">
        <v>35.99075483870968</v>
      </c>
      <c r="AV125">
        <v>35.07672258064516</v>
      </c>
      <c r="AW125">
        <v>415.4901612903226</v>
      </c>
      <c r="AX125">
        <v>35.70475483870968</v>
      </c>
      <c r="AY125">
        <v>600.0109677419355</v>
      </c>
      <c r="AZ125">
        <v>85.53126451612903</v>
      </c>
      <c r="BA125">
        <v>0.1000236</v>
      </c>
      <c r="BB125">
        <v>33.22204516129032</v>
      </c>
      <c r="BC125">
        <v>33.02986451612903</v>
      </c>
      <c r="BD125">
        <v>999.9000000000003</v>
      </c>
      <c r="BE125">
        <v>0</v>
      </c>
      <c r="BF125">
        <v>0</v>
      </c>
      <c r="BG125">
        <v>9997.86129032258</v>
      </c>
      <c r="BH125">
        <v>62.79827096774194</v>
      </c>
      <c r="BI125">
        <v>1728.807419354839</v>
      </c>
      <c r="BJ125">
        <v>-2.83558193548387</v>
      </c>
      <c r="BK125">
        <v>432.7227096774193</v>
      </c>
      <c r="BL125">
        <v>435.2483870967741</v>
      </c>
      <c r="BM125">
        <v>0.9211347096774195</v>
      </c>
      <c r="BN125">
        <v>419.9812580645162</v>
      </c>
      <c r="BO125">
        <v>35.07672258064516</v>
      </c>
      <c r="BP125">
        <v>3.078942580645162</v>
      </c>
      <c r="BQ125">
        <v>3.000156774193548</v>
      </c>
      <c r="BR125">
        <v>24.4611</v>
      </c>
      <c r="BS125">
        <v>24.02878064516129</v>
      </c>
      <c r="BT125">
        <v>200.0003548387096</v>
      </c>
      <c r="BU125">
        <v>0.6430062258064516</v>
      </c>
      <c r="BV125">
        <v>0.3569938064516129</v>
      </c>
      <c r="BW125">
        <v>39</v>
      </c>
      <c r="BX125">
        <v>3340.397741935485</v>
      </c>
      <c r="BY125">
        <v>1656360686.6</v>
      </c>
      <c r="BZ125" t="s">
        <v>675</v>
      </c>
      <c r="CA125">
        <v>1656360685.6</v>
      </c>
      <c r="CB125">
        <v>1656360686.6</v>
      </c>
      <c r="CC125">
        <v>116</v>
      </c>
      <c r="CD125">
        <v>-0.038</v>
      </c>
      <c r="CE125">
        <v>-0.007</v>
      </c>
      <c r="CF125">
        <v>1.618</v>
      </c>
      <c r="CG125">
        <v>0.286</v>
      </c>
      <c r="CH125">
        <v>420</v>
      </c>
      <c r="CI125">
        <v>35</v>
      </c>
      <c r="CJ125">
        <v>0.33</v>
      </c>
      <c r="CK125">
        <v>0.09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3.22066</v>
      </c>
      <c r="CX125">
        <v>2.78121</v>
      </c>
      <c r="CY125">
        <v>0.08070040000000001</v>
      </c>
      <c r="CZ125">
        <v>0.0824503</v>
      </c>
      <c r="DA125">
        <v>0.131635</v>
      </c>
      <c r="DB125">
        <v>0.131961</v>
      </c>
      <c r="DC125">
        <v>22817.7</v>
      </c>
      <c r="DD125">
        <v>22487.2</v>
      </c>
      <c r="DE125">
        <v>23903.7</v>
      </c>
      <c r="DF125">
        <v>21865.1</v>
      </c>
      <c r="DG125">
        <v>30722.3</v>
      </c>
      <c r="DH125">
        <v>24227.1</v>
      </c>
      <c r="DI125">
        <v>39103.4</v>
      </c>
      <c r="DJ125">
        <v>30276.5</v>
      </c>
      <c r="DK125">
        <v>2.04233</v>
      </c>
      <c r="DL125">
        <v>2.02445</v>
      </c>
      <c r="DM125">
        <v>-0.0282228</v>
      </c>
      <c r="DN125">
        <v>0</v>
      </c>
      <c r="DO125">
        <v>33.4872</v>
      </c>
      <c r="DP125">
        <v>999.9</v>
      </c>
      <c r="DQ125">
        <v>44.6</v>
      </c>
      <c r="DR125">
        <v>41.2</v>
      </c>
      <c r="DS125">
        <v>41.2051</v>
      </c>
      <c r="DT125">
        <v>63.7416</v>
      </c>
      <c r="DU125">
        <v>15.8974</v>
      </c>
      <c r="DV125">
        <v>2</v>
      </c>
      <c r="DW125">
        <v>0.939891</v>
      </c>
      <c r="DX125">
        <v>3.18202</v>
      </c>
      <c r="DY125">
        <v>20.3408</v>
      </c>
      <c r="DZ125">
        <v>5.22598</v>
      </c>
      <c r="EA125">
        <v>11.9501</v>
      </c>
      <c r="EB125">
        <v>4.97375</v>
      </c>
      <c r="EC125">
        <v>3.28078</v>
      </c>
      <c r="ED125">
        <v>2954.7</v>
      </c>
      <c r="EE125">
        <v>9999</v>
      </c>
      <c r="EF125">
        <v>9999</v>
      </c>
      <c r="EG125">
        <v>126.3</v>
      </c>
      <c r="EH125">
        <v>4.97185</v>
      </c>
      <c r="EI125">
        <v>1.86197</v>
      </c>
      <c r="EJ125">
        <v>1.86749</v>
      </c>
      <c r="EK125">
        <v>1.85898</v>
      </c>
      <c r="EL125">
        <v>1.86296</v>
      </c>
      <c r="EM125">
        <v>1.86356</v>
      </c>
      <c r="EN125">
        <v>1.86432</v>
      </c>
      <c r="EO125">
        <v>1.8605</v>
      </c>
      <c r="EP125">
        <v>0</v>
      </c>
      <c r="EQ125">
        <v>0</v>
      </c>
      <c r="ER125">
        <v>0</v>
      </c>
      <c r="ES125">
        <v>0</v>
      </c>
      <c r="ET125" t="s">
        <v>336</v>
      </c>
      <c r="EU125" t="s">
        <v>337</v>
      </c>
      <c r="EV125" t="s">
        <v>338</v>
      </c>
      <c r="EW125" t="s">
        <v>338</v>
      </c>
      <c r="EX125" t="s">
        <v>338</v>
      </c>
      <c r="EY125" t="s">
        <v>338</v>
      </c>
      <c r="EZ125">
        <v>0</v>
      </c>
      <c r="FA125">
        <v>100</v>
      </c>
      <c r="FB125">
        <v>100</v>
      </c>
      <c r="FC125">
        <v>1.618</v>
      </c>
      <c r="FD125">
        <v>0.286</v>
      </c>
      <c r="FE125">
        <v>1.506446855519532</v>
      </c>
      <c r="FF125">
        <v>0.0006784385813721132</v>
      </c>
      <c r="FG125">
        <v>-9.114967239483524E-07</v>
      </c>
      <c r="FH125">
        <v>3.422039933275619E-10</v>
      </c>
      <c r="FI125">
        <v>0.293119047619065</v>
      </c>
      <c r="FJ125">
        <v>0</v>
      </c>
      <c r="FK125">
        <v>0</v>
      </c>
      <c r="FL125">
        <v>0</v>
      </c>
      <c r="FM125">
        <v>1</v>
      </c>
      <c r="FN125">
        <v>2092</v>
      </c>
      <c r="FO125">
        <v>0</v>
      </c>
      <c r="FP125">
        <v>27</v>
      </c>
      <c r="FQ125">
        <v>1</v>
      </c>
      <c r="FR125">
        <v>11.2</v>
      </c>
      <c r="FS125">
        <v>1.41357</v>
      </c>
      <c r="FT125">
        <v>2.4585</v>
      </c>
      <c r="FU125">
        <v>2.14966</v>
      </c>
      <c r="FV125">
        <v>2.68799</v>
      </c>
      <c r="FW125">
        <v>2.15088</v>
      </c>
      <c r="FX125">
        <v>2.43042</v>
      </c>
      <c r="FY125">
        <v>43.9192</v>
      </c>
      <c r="FZ125">
        <v>13.9832</v>
      </c>
      <c r="GA125">
        <v>19</v>
      </c>
      <c r="GB125">
        <v>617.532</v>
      </c>
      <c r="GC125">
        <v>622.381</v>
      </c>
      <c r="GD125">
        <v>29.9985</v>
      </c>
      <c r="GE125">
        <v>38.5771</v>
      </c>
      <c r="GF125">
        <v>30.0002</v>
      </c>
      <c r="GG125">
        <v>38.3487</v>
      </c>
      <c r="GH125">
        <v>38.3011</v>
      </c>
      <c r="GI125">
        <v>28.3113</v>
      </c>
      <c r="GJ125">
        <v>16.1843</v>
      </c>
      <c r="GK125">
        <v>54.9495</v>
      </c>
      <c r="GL125">
        <v>30</v>
      </c>
      <c r="GM125">
        <v>420</v>
      </c>
      <c r="GN125">
        <v>35.0577</v>
      </c>
      <c r="GO125">
        <v>98.85769999999999</v>
      </c>
      <c r="GP125">
        <v>99.3151</v>
      </c>
    </row>
    <row r="126" spans="1:198">
      <c r="A126">
        <v>108</v>
      </c>
      <c r="B126">
        <v>1656360747.6</v>
      </c>
      <c r="C126">
        <v>14995.5</v>
      </c>
      <c r="D126" t="s">
        <v>676</v>
      </c>
      <c r="E126" t="s">
        <v>677</v>
      </c>
      <c r="F126">
        <v>15</v>
      </c>
      <c r="G126">
        <v>1656360739.599999</v>
      </c>
      <c r="H126">
        <f>(I126)/1000</f>
        <v>0</v>
      </c>
      <c r="I126">
        <f>1000*AY126*AG126*(AU126-AV126)/(100*AN126*(1000-AG126*AU126))</f>
        <v>0</v>
      </c>
      <c r="J126">
        <f>AY126*AG126*(AT126-AS126*(1000-AG126*AV126)/(1000-AG126*AU126))/(100*AN126)</f>
        <v>0</v>
      </c>
      <c r="K126">
        <f>AS126 - IF(AG126&gt;1, J126*AN126*100.0/(AI126*BG126), 0)</f>
        <v>0</v>
      </c>
      <c r="L126">
        <f>((R126-H126/2)*K126-J126)/(R126+H126/2)</f>
        <v>0</v>
      </c>
      <c r="M126">
        <f>L126*(AZ126+BA126)/1000.0</f>
        <v>0</v>
      </c>
      <c r="N126">
        <f>(AS126 - IF(AG126&gt;1, J126*AN126*100.0/(AI126*BG126), 0))*(AZ126+BA126)/1000.0</f>
        <v>0</v>
      </c>
      <c r="O126">
        <f>2.0/((1/Q126-1/P126)+SIGN(Q126)*SQRT((1/Q126-1/P126)*(1/Q126-1/P126) + 4*AO126/((AO126+1)*(AO126+1))*(2*1/Q126*1/P126-1/P126*1/P126)))</f>
        <v>0</v>
      </c>
      <c r="P126">
        <f>IF(LEFT(AP126,1)&lt;&gt;"0",IF(LEFT(AP126,1)="1",3.0,AQ126),$D$5+$E$5*(BG126*AZ126/($K$5*1000))+$F$5*(BG126*AZ126/($K$5*1000))*MAX(MIN(AN126,$J$5),$I$5)*MAX(MIN(AN126,$J$5),$I$5)+$G$5*MAX(MIN(AN126,$J$5),$I$5)*(BG126*AZ126/($K$5*1000))+$H$5*(BG126*AZ126/($K$5*1000))*(BG126*AZ126/($K$5*1000)))</f>
        <v>0</v>
      </c>
      <c r="Q126">
        <f>H126*(1000-(1000*0.61365*exp(17.502*U126/(240.97+U126))/(AZ126+BA126)+AU126)/2)/(1000*0.61365*exp(17.502*U126/(240.97+U126))/(AZ126+BA126)-AU126)</f>
        <v>0</v>
      </c>
      <c r="R126">
        <f>1/((AO126+1)/(O126/1.6)+1/(P126/1.37)) + AO126/((AO126+1)/(O126/1.6) + AO126/(P126/1.37))</f>
        <v>0</v>
      </c>
      <c r="S126">
        <f>(AJ126*AM126)</f>
        <v>0</v>
      </c>
      <c r="T126">
        <f>(BB126+(S126+2*0.95*5.67E-8*(((BB126+$B$9)+273)^4-(BB126+273)^4)-44100*H126)/(1.84*29.3*P126+8*0.95*5.67E-8*(BB126+273)^3))</f>
        <v>0</v>
      </c>
      <c r="U126">
        <f>($C$9*BC126+$D$9*BD126+$E$9*T126)</f>
        <v>0</v>
      </c>
      <c r="V126">
        <f>0.61365*exp(17.502*U126/(240.97+U126))</f>
        <v>0</v>
      </c>
      <c r="W126">
        <f>(X126/Y126*100)</f>
        <v>0</v>
      </c>
      <c r="X126">
        <f>AU126*(AZ126+BA126)/1000</f>
        <v>0</v>
      </c>
      <c r="Y126">
        <f>0.61365*exp(17.502*BB126/(240.97+BB126))</f>
        <v>0</v>
      </c>
      <c r="Z126">
        <f>(V126-AU126*(AZ126+BA126)/1000)</f>
        <v>0</v>
      </c>
      <c r="AA126">
        <f>(-H126*44100)</f>
        <v>0</v>
      </c>
      <c r="AB126">
        <f>2*29.3*P126*0.92*(BB126-U126)</f>
        <v>0</v>
      </c>
      <c r="AC126">
        <f>2*0.95*5.67E-8*(((BB126+$B$9)+273)^4-(U126+273)^4)</f>
        <v>0</v>
      </c>
      <c r="AD126">
        <f>S126+AC126+AA126+AB126</f>
        <v>0</v>
      </c>
      <c r="AE126">
        <v>0</v>
      </c>
      <c r="AF126">
        <v>0</v>
      </c>
      <c r="AG126">
        <f>IF(AE126*$H$15&gt;=AI126,1.0,(AI126/(AI126-AE126*$H$15)))</f>
        <v>0</v>
      </c>
      <c r="AH126">
        <f>(AG126-1)*100</f>
        <v>0</v>
      </c>
      <c r="AI126">
        <f>MAX(0,($B$15+$C$15*BG126)/(1+$D$15*BG126)*AZ126/(BB126+273)*$E$15)</f>
        <v>0</v>
      </c>
      <c r="AJ126">
        <f>$B$13*BH126+$C$13*BI126+$D$13*BT126</f>
        <v>0</v>
      </c>
      <c r="AK126">
        <f>AJ126*AL126</f>
        <v>0</v>
      </c>
      <c r="AL126">
        <f>($B$13*$D$11+$C$13*$D$11+$D$13*(BU126*$E$11+BV126*$G$11))/($B$13+$C$13+$D$13)</f>
        <v>0</v>
      </c>
      <c r="AM126">
        <f>($B$13*$K$11+$C$13*$K$11+$D$13*(BU126*$L$11+BV126*$N$11))/($B$13+$C$13+$D$13)</f>
        <v>0</v>
      </c>
      <c r="AN126">
        <v>1.8</v>
      </c>
      <c r="AO126">
        <v>0.5</v>
      </c>
      <c r="AP126" t="s">
        <v>334</v>
      </c>
      <c r="AQ126">
        <v>2</v>
      </c>
      <c r="AR126">
        <v>1656360739.599999</v>
      </c>
      <c r="AS126">
        <v>418.294677419355</v>
      </c>
      <c r="AT126">
        <v>419.9709032258065</v>
      </c>
      <c r="AU126">
        <v>35.79325806451613</v>
      </c>
      <c r="AV126">
        <v>35.1082193548387</v>
      </c>
      <c r="AW126">
        <v>416.6756774193549</v>
      </c>
      <c r="AX126">
        <v>35.51025806451613</v>
      </c>
      <c r="AY126">
        <v>600.0011290322581</v>
      </c>
      <c r="AZ126">
        <v>85.52782258064514</v>
      </c>
      <c r="BA126">
        <v>0.09997503225806453</v>
      </c>
      <c r="BB126">
        <v>33.13206774193549</v>
      </c>
      <c r="BC126">
        <v>32.9268064516129</v>
      </c>
      <c r="BD126">
        <v>999.9000000000003</v>
      </c>
      <c r="BE126">
        <v>0</v>
      </c>
      <c r="BF126">
        <v>0</v>
      </c>
      <c r="BG126">
        <v>10002.0935483871</v>
      </c>
      <c r="BH126">
        <v>31.30620967741935</v>
      </c>
      <c r="BI126">
        <v>1725.736129032258</v>
      </c>
      <c r="BJ126">
        <v>-1.677643225806452</v>
      </c>
      <c r="BK126">
        <v>433.8225161290322</v>
      </c>
      <c r="BL126">
        <v>435.2518709677419</v>
      </c>
      <c r="BM126">
        <v>0.6881762580645161</v>
      </c>
      <c r="BN126">
        <v>419.9709032258065</v>
      </c>
      <c r="BO126">
        <v>35.1082193548387</v>
      </c>
      <c r="BP126">
        <v>3.061589032258064</v>
      </c>
      <c r="BQ126">
        <v>3.00273064516129</v>
      </c>
      <c r="BR126">
        <v>24.36670967741936</v>
      </c>
      <c r="BS126">
        <v>24.04305161290323</v>
      </c>
      <c r="BT126">
        <v>100.0017129032258</v>
      </c>
      <c r="BU126">
        <v>0.6430051612903225</v>
      </c>
      <c r="BV126">
        <v>0.3569947741935483</v>
      </c>
      <c r="BW126">
        <v>39</v>
      </c>
      <c r="BX126">
        <v>1670.224193548387</v>
      </c>
      <c r="BY126">
        <v>1656360763.6</v>
      </c>
      <c r="BZ126" t="s">
        <v>678</v>
      </c>
      <c r="CA126">
        <v>1656360763.6</v>
      </c>
      <c r="CB126">
        <v>1656360763.6</v>
      </c>
      <c r="CC126">
        <v>117</v>
      </c>
      <c r="CD126">
        <v>0.001</v>
      </c>
      <c r="CE126">
        <v>-0.003</v>
      </c>
      <c r="CF126">
        <v>1.619</v>
      </c>
      <c r="CG126">
        <v>0.283</v>
      </c>
      <c r="CH126">
        <v>420</v>
      </c>
      <c r="CI126">
        <v>35</v>
      </c>
      <c r="CJ126">
        <v>0.58</v>
      </c>
      <c r="CK126">
        <v>0.14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3.22066</v>
      </c>
      <c r="CX126">
        <v>2.78129</v>
      </c>
      <c r="CY126">
        <v>0.08086309999999999</v>
      </c>
      <c r="CZ126">
        <v>0.0824478</v>
      </c>
      <c r="DA126">
        <v>0.131212</v>
      </c>
      <c r="DB126">
        <v>0.132033</v>
      </c>
      <c r="DC126">
        <v>22812.8</v>
      </c>
      <c r="DD126">
        <v>22486.2</v>
      </c>
      <c r="DE126">
        <v>23902.9</v>
      </c>
      <c r="DF126">
        <v>21864.2</v>
      </c>
      <c r="DG126">
        <v>30736.6</v>
      </c>
      <c r="DH126">
        <v>24224.2</v>
      </c>
      <c r="DI126">
        <v>39102.6</v>
      </c>
      <c r="DJ126">
        <v>30275.4</v>
      </c>
      <c r="DK126">
        <v>2.04172</v>
      </c>
      <c r="DL126">
        <v>2.02495</v>
      </c>
      <c r="DM126">
        <v>-0.0254549</v>
      </c>
      <c r="DN126">
        <v>0</v>
      </c>
      <c r="DO126">
        <v>33.343</v>
      </c>
      <c r="DP126">
        <v>999.9</v>
      </c>
      <c r="DQ126">
        <v>44.9</v>
      </c>
      <c r="DR126">
        <v>41</v>
      </c>
      <c r="DS126">
        <v>41.0488</v>
      </c>
      <c r="DT126">
        <v>63.6516</v>
      </c>
      <c r="DU126">
        <v>15.7772</v>
      </c>
      <c r="DV126">
        <v>2</v>
      </c>
      <c r="DW126">
        <v>0.942487</v>
      </c>
      <c r="DX126">
        <v>3.11157</v>
      </c>
      <c r="DY126">
        <v>20.3435</v>
      </c>
      <c r="DZ126">
        <v>5.22418</v>
      </c>
      <c r="EA126">
        <v>11.9501</v>
      </c>
      <c r="EB126">
        <v>4.9751</v>
      </c>
      <c r="EC126">
        <v>3.2809</v>
      </c>
      <c r="ED126">
        <v>2956.5</v>
      </c>
      <c r="EE126">
        <v>9999</v>
      </c>
      <c r="EF126">
        <v>9999</v>
      </c>
      <c r="EG126">
        <v>126.3</v>
      </c>
      <c r="EH126">
        <v>4.97184</v>
      </c>
      <c r="EI126">
        <v>1.86196</v>
      </c>
      <c r="EJ126">
        <v>1.86748</v>
      </c>
      <c r="EK126">
        <v>1.85898</v>
      </c>
      <c r="EL126">
        <v>1.86296</v>
      </c>
      <c r="EM126">
        <v>1.86357</v>
      </c>
      <c r="EN126">
        <v>1.86432</v>
      </c>
      <c r="EO126">
        <v>1.8605</v>
      </c>
      <c r="EP126">
        <v>0</v>
      </c>
      <c r="EQ126">
        <v>0</v>
      </c>
      <c r="ER126">
        <v>0</v>
      </c>
      <c r="ES126">
        <v>0</v>
      </c>
      <c r="ET126" t="s">
        <v>336</v>
      </c>
      <c r="EU126" t="s">
        <v>337</v>
      </c>
      <c r="EV126" t="s">
        <v>338</v>
      </c>
      <c r="EW126" t="s">
        <v>338</v>
      </c>
      <c r="EX126" t="s">
        <v>338</v>
      </c>
      <c r="EY126" t="s">
        <v>338</v>
      </c>
      <c r="EZ126">
        <v>0</v>
      </c>
      <c r="FA126">
        <v>100</v>
      </c>
      <c r="FB126">
        <v>100</v>
      </c>
      <c r="FC126">
        <v>1.619</v>
      </c>
      <c r="FD126">
        <v>0.283</v>
      </c>
      <c r="FE126">
        <v>1.4685</v>
      </c>
      <c r="FF126">
        <v>0.000678439</v>
      </c>
      <c r="FG126">
        <v>-9.11497E-07</v>
      </c>
      <c r="FH126">
        <v>3.42204E-10</v>
      </c>
      <c r="FI126">
        <v>0.2861399999999961</v>
      </c>
      <c r="FJ126">
        <v>0</v>
      </c>
      <c r="FK126">
        <v>0</v>
      </c>
      <c r="FL126">
        <v>0</v>
      </c>
      <c r="FM126">
        <v>1</v>
      </c>
      <c r="FN126">
        <v>2092</v>
      </c>
      <c r="FO126">
        <v>0</v>
      </c>
      <c r="FP126">
        <v>27</v>
      </c>
      <c r="FQ126">
        <v>1</v>
      </c>
      <c r="FR126">
        <v>1</v>
      </c>
      <c r="FS126">
        <v>1.41357</v>
      </c>
      <c r="FT126">
        <v>2.45728</v>
      </c>
      <c r="FU126">
        <v>2.14966</v>
      </c>
      <c r="FV126">
        <v>2.68921</v>
      </c>
      <c r="FW126">
        <v>2.15088</v>
      </c>
      <c r="FX126">
        <v>2.3999</v>
      </c>
      <c r="FY126">
        <v>43.7817</v>
      </c>
      <c r="FZ126">
        <v>13.9832</v>
      </c>
      <c r="GA126">
        <v>19</v>
      </c>
      <c r="GB126">
        <v>617.449</v>
      </c>
      <c r="GC126">
        <v>623.2430000000001</v>
      </c>
      <c r="GD126">
        <v>29.9997</v>
      </c>
      <c r="GE126">
        <v>38.6127</v>
      </c>
      <c r="GF126">
        <v>30.0003</v>
      </c>
      <c r="GG126">
        <v>38.3914</v>
      </c>
      <c r="GH126">
        <v>38.3459</v>
      </c>
      <c r="GI126">
        <v>28.324</v>
      </c>
      <c r="GJ126">
        <v>16.486</v>
      </c>
      <c r="GK126">
        <v>56.7139</v>
      </c>
      <c r="GL126">
        <v>30</v>
      </c>
      <c r="GM126">
        <v>420</v>
      </c>
      <c r="GN126">
        <v>35.0376</v>
      </c>
      <c r="GO126">
        <v>98.85509999999999</v>
      </c>
      <c r="GP126">
        <v>99.3112</v>
      </c>
    </row>
    <row r="127" spans="1:198">
      <c r="A127">
        <v>109</v>
      </c>
      <c r="B127">
        <v>1656360824.6</v>
      </c>
      <c r="C127">
        <v>15072.5</v>
      </c>
      <c r="D127" t="s">
        <v>679</v>
      </c>
      <c r="E127" t="s">
        <v>680</v>
      </c>
      <c r="F127">
        <v>15</v>
      </c>
      <c r="G127">
        <v>1656360816.599999</v>
      </c>
      <c r="H127">
        <f>(I127)/1000</f>
        <v>0</v>
      </c>
      <c r="I127">
        <f>1000*AY127*AG127*(AU127-AV127)/(100*AN127*(1000-AG127*AU127))</f>
        <v>0</v>
      </c>
      <c r="J127">
        <f>AY127*AG127*(AT127-AS127*(1000-AG127*AV127)/(1000-AG127*AU127))/(100*AN127)</f>
        <v>0</v>
      </c>
      <c r="K127">
        <f>AS127 - IF(AG127&gt;1, J127*AN127*100.0/(AI127*BG127), 0)</f>
        <v>0</v>
      </c>
      <c r="L127">
        <f>((R127-H127/2)*K127-J127)/(R127+H127/2)</f>
        <v>0</v>
      </c>
      <c r="M127">
        <f>L127*(AZ127+BA127)/1000.0</f>
        <v>0</v>
      </c>
      <c r="N127">
        <f>(AS127 - IF(AG127&gt;1, J127*AN127*100.0/(AI127*BG127), 0))*(AZ127+BA127)/1000.0</f>
        <v>0</v>
      </c>
      <c r="O127">
        <f>2.0/((1/Q127-1/P127)+SIGN(Q127)*SQRT((1/Q127-1/P127)*(1/Q127-1/P127) + 4*AO127/((AO127+1)*(AO127+1))*(2*1/Q127*1/P127-1/P127*1/P127)))</f>
        <v>0</v>
      </c>
      <c r="P127">
        <f>IF(LEFT(AP127,1)&lt;&gt;"0",IF(LEFT(AP127,1)="1",3.0,AQ127),$D$5+$E$5*(BG127*AZ127/($K$5*1000))+$F$5*(BG127*AZ127/($K$5*1000))*MAX(MIN(AN127,$J$5),$I$5)*MAX(MIN(AN127,$J$5),$I$5)+$G$5*MAX(MIN(AN127,$J$5),$I$5)*(BG127*AZ127/($K$5*1000))+$H$5*(BG127*AZ127/($K$5*1000))*(BG127*AZ127/($K$5*1000)))</f>
        <v>0</v>
      </c>
      <c r="Q127">
        <f>H127*(1000-(1000*0.61365*exp(17.502*U127/(240.97+U127))/(AZ127+BA127)+AU127)/2)/(1000*0.61365*exp(17.502*U127/(240.97+U127))/(AZ127+BA127)-AU127)</f>
        <v>0</v>
      </c>
      <c r="R127">
        <f>1/((AO127+1)/(O127/1.6)+1/(P127/1.37)) + AO127/((AO127+1)/(O127/1.6) + AO127/(P127/1.37))</f>
        <v>0</v>
      </c>
      <c r="S127">
        <f>(AJ127*AM127)</f>
        <v>0</v>
      </c>
      <c r="T127">
        <f>(BB127+(S127+2*0.95*5.67E-8*(((BB127+$B$9)+273)^4-(BB127+273)^4)-44100*H127)/(1.84*29.3*P127+8*0.95*5.67E-8*(BB127+273)^3))</f>
        <v>0</v>
      </c>
      <c r="U127">
        <f>($C$9*BC127+$D$9*BD127+$E$9*T127)</f>
        <v>0</v>
      </c>
      <c r="V127">
        <f>0.61365*exp(17.502*U127/(240.97+U127))</f>
        <v>0</v>
      </c>
      <c r="W127">
        <f>(X127/Y127*100)</f>
        <v>0</v>
      </c>
      <c r="X127">
        <f>AU127*(AZ127+BA127)/1000</f>
        <v>0</v>
      </c>
      <c r="Y127">
        <f>0.61365*exp(17.502*BB127/(240.97+BB127))</f>
        <v>0</v>
      </c>
      <c r="Z127">
        <f>(V127-AU127*(AZ127+BA127)/1000)</f>
        <v>0</v>
      </c>
      <c r="AA127">
        <f>(-H127*44100)</f>
        <v>0</v>
      </c>
      <c r="AB127">
        <f>2*29.3*P127*0.92*(BB127-U127)</f>
        <v>0</v>
      </c>
      <c r="AC127">
        <f>2*0.95*5.67E-8*(((BB127+$B$9)+273)^4-(U127+273)^4)</f>
        <v>0</v>
      </c>
      <c r="AD127">
        <f>S127+AC127+AA127+AB127</f>
        <v>0</v>
      </c>
      <c r="AE127">
        <v>0</v>
      </c>
      <c r="AF127">
        <v>0</v>
      </c>
      <c r="AG127">
        <f>IF(AE127*$H$15&gt;=AI127,1.0,(AI127/(AI127-AE127*$H$15)))</f>
        <v>0</v>
      </c>
      <c r="AH127">
        <f>(AG127-1)*100</f>
        <v>0</v>
      </c>
      <c r="AI127">
        <f>MAX(0,($B$15+$C$15*BG127)/(1+$D$15*BG127)*AZ127/(BB127+273)*$E$15)</f>
        <v>0</v>
      </c>
      <c r="AJ127">
        <f>$B$13*BH127+$C$13*BI127+$D$13*BT127</f>
        <v>0</v>
      </c>
      <c r="AK127">
        <f>AJ127*AL127</f>
        <v>0</v>
      </c>
      <c r="AL127">
        <f>($B$13*$D$11+$C$13*$D$11+$D$13*(BU127*$E$11+BV127*$G$11))/($B$13+$C$13+$D$13)</f>
        <v>0</v>
      </c>
      <c r="AM127">
        <f>($B$13*$K$11+$C$13*$K$11+$D$13*(BU127*$L$11+BV127*$N$11))/($B$13+$C$13+$D$13)</f>
        <v>0</v>
      </c>
      <c r="AN127">
        <v>1.8</v>
      </c>
      <c r="AO127">
        <v>0.5</v>
      </c>
      <c r="AP127" t="s">
        <v>334</v>
      </c>
      <c r="AQ127">
        <v>2</v>
      </c>
      <c r="AR127">
        <v>1656360816.599999</v>
      </c>
      <c r="AS127">
        <v>419.1388709677419</v>
      </c>
      <c r="AT127">
        <v>419.9629677419355</v>
      </c>
      <c r="AU127">
        <v>35.57453870967742</v>
      </c>
      <c r="AV127">
        <v>35.07651612903226</v>
      </c>
      <c r="AW127">
        <v>417.495870967742</v>
      </c>
      <c r="AX127">
        <v>35.28853870967742</v>
      </c>
      <c r="AY127">
        <v>600.0124516129033</v>
      </c>
      <c r="AZ127">
        <v>85.52322903225807</v>
      </c>
      <c r="BA127">
        <v>0.1000211322580645</v>
      </c>
      <c r="BB127">
        <v>33.08502580645161</v>
      </c>
      <c r="BC127">
        <v>32.91022258064516</v>
      </c>
      <c r="BD127">
        <v>999.9000000000003</v>
      </c>
      <c r="BE127">
        <v>0</v>
      </c>
      <c r="BF127">
        <v>0</v>
      </c>
      <c r="BG127">
        <v>10001.57322580645</v>
      </c>
      <c r="BH127">
        <v>15.39839677419355</v>
      </c>
      <c r="BI127">
        <v>1725.817096774193</v>
      </c>
      <c r="BJ127">
        <v>-0.8483325806451615</v>
      </c>
      <c r="BK127">
        <v>434.5731935483871</v>
      </c>
      <c r="BL127">
        <v>435.229129032258</v>
      </c>
      <c r="BM127">
        <v>0.4954676129032258</v>
      </c>
      <c r="BN127">
        <v>419.9629677419355</v>
      </c>
      <c r="BO127">
        <v>35.07651612903226</v>
      </c>
      <c r="BP127">
        <v>3.042231935483871</v>
      </c>
      <c r="BQ127">
        <v>2.999856774193549</v>
      </c>
      <c r="BR127">
        <v>24.26086451612903</v>
      </c>
      <c r="BS127">
        <v>24.02710645161291</v>
      </c>
      <c r="BT127">
        <v>50.00053548387096</v>
      </c>
      <c r="BU127">
        <v>0.6430300322580645</v>
      </c>
      <c r="BV127">
        <v>0.3569699677419356</v>
      </c>
      <c r="BW127">
        <v>39</v>
      </c>
      <c r="BX127">
        <v>835.1169354838709</v>
      </c>
      <c r="BY127">
        <v>1656360840.6</v>
      </c>
      <c r="BZ127" t="s">
        <v>681</v>
      </c>
      <c r="CA127">
        <v>1656360840.1</v>
      </c>
      <c r="CB127">
        <v>1656360840.6</v>
      </c>
      <c r="CC127">
        <v>118</v>
      </c>
      <c r="CD127">
        <v>0.024</v>
      </c>
      <c r="CE127">
        <v>0.003</v>
      </c>
      <c r="CF127">
        <v>1.643</v>
      </c>
      <c r="CG127">
        <v>0.286</v>
      </c>
      <c r="CH127">
        <v>420</v>
      </c>
      <c r="CI127">
        <v>35</v>
      </c>
      <c r="CJ127">
        <v>0.76</v>
      </c>
      <c r="CK127">
        <v>0.14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3.22061</v>
      </c>
      <c r="CX127">
        <v>2.78133</v>
      </c>
      <c r="CY127">
        <v>0.08097020000000001</v>
      </c>
      <c r="CZ127">
        <v>0.0824271</v>
      </c>
      <c r="DA127">
        <v>0.130615</v>
      </c>
      <c r="DB127">
        <v>0.131853</v>
      </c>
      <c r="DC127">
        <v>22806.5</v>
      </c>
      <c r="DD127">
        <v>22483.5</v>
      </c>
      <c r="DE127">
        <v>23899.2</v>
      </c>
      <c r="DF127">
        <v>21861.2</v>
      </c>
      <c r="DG127">
        <v>30753.3</v>
      </c>
      <c r="DH127">
        <v>24226.1</v>
      </c>
      <c r="DI127">
        <v>39097</v>
      </c>
      <c r="DJ127">
        <v>30271.4</v>
      </c>
      <c r="DK127">
        <v>2.04095</v>
      </c>
      <c r="DL127">
        <v>2.02492</v>
      </c>
      <c r="DM127">
        <v>-0.020396</v>
      </c>
      <c r="DN127">
        <v>0</v>
      </c>
      <c r="DO127">
        <v>33.249</v>
      </c>
      <c r="DP127">
        <v>999.9</v>
      </c>
      <c r="DQ127">
        <v>45.2</v>
      </c>
      <c r="DR127">
        <v>40.9</v>
      </c>
      <c r="DS127">
        <v>41.1089</v>
      </c>
      <c r="DT127">
        <v>63.6917</v>
      </c>
      <c r="DU127">
        <v>15.7652</v>
      </c>
      <c r="DV127">
        <v>2</v>
      </c>
      <c r="DW127">
        <v>0.948206</v>
      </c>
      <c r="DX127">
        <v>3.14769</v>
      </c>
      <c r="DY127">
        <v>20.3435</v>
      </c>
      <c r="DZ127">
        <v>5.22343</v>
      </c>
      <c r="EA127">
        <v>11.9501</v>
      </c>
      <c r="EB127">
        <v>4.974</v>
      </c>
      <c r="EC127">
        <v>3.28065</v>
      </c>
      <c r="ED127">
        <v>2958.7</v>
      </c>
      <c r="EE127">
        <v>9999</v>
      </c>
      <c r="EF127">
        <v>9999</v>
      </c>
      <c r="EG127">
        <v>126.3</v>
      </c>
      <c r="EH127">
        <v>4.97184</v>
      </c>
      <c r="EI127">
        <v>1.86197</v>
      </c>
      <c r="EJ127">
        <v>1.86747</v>
      </c>
      <c r="EK127">
        <v>1.85898</v>
      </c>
      <c r="EL127">
        <v>1.86295</v>
      </c>
      <c r="EM127">
        <v>1.86357</v>
      </c>
      <c r="EN127">
        <v>1.86432</v>
      </c>
      <c r="EO127">
        <v>1.8605</v>
      </c>
      <c r="EP127">
        <v>0</v>
      </c>
      <c r="EQ127">
        <v>0</v>
      </c>
      <c r="ER127">
        <v>0</v>
      </c>
      <c r="ES127">
        <v>0</v>
      </c>
      <c r="ET127" t="s">
        <v>336</v>
      </c>
      <c r="EU127" t="s">
        <v>337</v>
      </c>
      <c r="EV127" t="s">
        <v>338</v>
      </c>
      <c r="EW127" t="s">
        <v>338</v>
      </c>
      <c r="EX127" t="s">
        <v>338</v>
      </c>
      <c r="EY127" t="s">
        <v>338</v>
      </c>
      <c r="EZ127">
        <v>0</v>
      </c>
      <c r="FA127">
        <v>100</v>
      </c>
      <c r="FB127">
        <v>100</v>
      </c>
      <c r="FC127">
        <v>1.643</v>
      </c>
      <c r="FD127">
        <v>0.286</v>
      </c>
      <c r="FE127">
        <v>1.469296201614126</v>
      </c>
      <c r="FF127">
        <v>0.0006784385813721132</v>
      </c>
      <c r="FG127">
        <v>-9.114967239483524E-07</v>
      </c>
      <c r="FH127">
        <v>3.422039933275619E-10</v>
      </c>
      <c r="FI127">
        <v>0.2834499999999949</v>
      </c>
      <c r="FJ127">
        <v>0</v>
      </c>
      <c r="FK127">
        <v>0</v>
      </c>
      <c r="FL127">
        <v>0</v>
      </c>
      <c r="FM127">
        <v>1</v>
      </c>
      <c r="FN127">
        <v>2092</v>
      </c>
      <c r="FO127">
        <v>0</v>
      </c>
      <c r="FP127">
        <v>27</v>
      </c>
      <c r="FQ127">
        <v>1</v>
      </c>
      <c r="FR127">
        <v>1</v>
      </c>
      <c r="FS127">
        <v>1.41479</v>
      </c>
      <c r="FT127">
        <v>2.4585</v>
      </c>
      <c r="FU127">
        <v>2.14966</v>
      </c>
      <c r="FV127">
        <v>2.68921</v>
      </c>
      <c r="FW127">
        <v>2.15088</v>
      </c>
      <c r="FX127">
        <v>2.41699</v>
      </c>
      <c r="FY127">
        <v>43.6447</v>
      </c>
      <c r="FZ127">
        <v>13.9744</v>
      </c>
      <c r="GA127">
        <v>19</v>
      </c>
      <c r="GB127">
        <v>617.322</v>
      </c>
      <c r="GC127">
        <v>623.752</v>
      </c>
      <c r="GD127">
        <v>30.0004</v>
      </c>
      <c r="GE127">
        <v>38.6612</v>
      </c>
      <c r="GF127">
        <v>30.0005</v>
      </c>
      <c r="GG127">
        <v>38.4446</v>
      </c>
      <c r="GH127">
        <v>38.4009</v>
      </c>
      <c r="GI127">
        <v>28.3343</v>
      </c>
      <c r="GJ127">
        <v>16.6324</v>
      </c>
      <c r="GK127">
        <v>58.5717</v>
      </c>
      <c r="GL127">
        <v>30</v>
      </c>
      <c r="GM127">
        <v>420</v>
      </c>
      <c r="GN127">
        <v>35.071</v>
      </c>
      <c r="GO127">
        <v>98.84059999999999</v>
      </c>
      <c r="GP127">
        <v>99.2979</v>
      </c>
    </row>
    <row r="128" spans="1:198">
      <c r="A128">
        <v>110</v>
      </c>
      <c r="B128">
        <v>1656360901.6</v>
      </c>
      <c r="C128">
        <v>15149.5</v>
      </c>
      <c r="D128" t="s">
        <v>682</v>
      </c>
      <c r="E128" t="s">
        <v>683</v>
      </c>
      <c r="F128">
        <v>15</v>
      </c>
      <c r="G128">
        <v>1656360893.599999</v>
      </c>
      <c r="H128">
        <f>(I128)/1000</f>
        <v>0</v>
      </c>
      <c r="I128">
        <f>1000*AY128*AG128*(AU128-AV128)/(100*AN128*(1000-AG128*AU128))</f>
        <v>0</v>
      </c>
      <c r="J128">
        <f>AY128*AG128*(AT128-AS128*(1000-AG128*AV128)/(1000-AG128*AU128))/(100*AN128)</f>
        <v>0</v>
      </c>
      <c r="K128">
        <f>AS128 - IF(AG128&gt;1, J128*AN128*100.0/(AI128*BG128), 0)</f>
        <v>0</v>
      </c>
      <c r="L128">
        <f>((R128-H128/2)*K128-J128)/(R128+H128/2)</f>
        <v>0</v>
      </c>
      <c r="M128">
        <f>L128*(AZ128+BA128)/1000.0</f>
        <v>0</v>
      </c>
      <c r="N128">
        <f>(AS128 - IF(AG128&gt;1, J128*AN128*100.0/(AI128*BG128), 0))*(AZ128+BA128)/1000.0</f>
        <v>0</v>
      </c>
      <c r="O128">
        <f>2.0/((1/Q128-1/P128)+SIGN(Q128)*SQRT((1/Q128-1/P128)*(1/Q128-1/P128) + 4*AO128/((AO128+1)*(AO128+1))*(2*1/Q128*1/P128-1/P128*1/P128)))</f>
        <v>0</v>
      </c>
      <c r="P128">
        <f>IF(LEFT(AP128,1)&lt;&gt;"0",IF(LEFT(AP128,1)="1",3.0,AQ128),$D$5+$E$5*(BG128*AZ128/($K$5*1000))+$F$5*(BG128*AZ128/($K$5*1000))*MAX(MIN(AN128,$J$5),$I$5)*MAX(MIN(AN128,$J$5),$I$5)+$G$5*MAX(MIN(AN128,$J$5),$I$5)*(BG128*AZ128/($K$5*1000))+$H$5*(BG128*AZ128/($K$5*1000))*(BG128*AZ128/($K$5*1000)))</f>
        <v>0</v>
      </c>
      <c r="Q128">
        <f>H128*(1000-(1000*0.61365*exp(17.502*U128/(240.97+U128))/(AZ128+BA128)+AU128)/2)/(1000*0.61365*exp(17.502*U128/(240.97+U128))/(AZ128+BA128)-AU128)</f>
        <v>0</v>
      </c>
      <c r="R128">
        <f>1/((AO128+1)/(O128/1.6)+1/(P128/1.37)) + AO128/((AO128+1)/(O128/1.6) + AO128/(P128/1.37))</f>
        <v>0</v>
      </c>
      <c r="S128">
        <f>(AJ128*AM128)</f>
        <v>0</v>
      </c>
      <c r="T128">
        <f>(BB128+(S128+2*0.95*5.67E-8*(((BB128+$B$9)+273)^4-(BB128+273)^4)-44100*H128)/(1.84*29.3*P128+8*0.95*5.67E-8*(BB128+273)^3))</f>
        <v>0</v>
      </c>
      <c r="U128">
        <f>($C$9*BC128+$D$9*BD128+$E$9*T128)</f>
        <v>0</v>
      </c>
      <c r="V128">
        <f>0.61365*exp(17.502*U128/(240.97+U128))</f>
        <v>0</v>
      </c>
      <c r="W128">
        <f>(X128/Y128*100)</f>
        <v>0</v>
      </c>
      <c r="X128">
        <f>AU128*(AZ128+BA128)/1000</f>
        <v>0</v>
      </c>
      <c r="Y128">
        <f>0.61365*exp(17.502*BB128/(240.97+BB128))</f>
        <v>0</v>
      </c>
      <c r="Z128">
        <f>(V128-AU128*(AZ128+BA128)/1000)</f>
        <v>0</v>
      </c>
      <c r="AA128">
        <f>(-H128*44100)</f>
        <v>0</v>
      </c>
      <c r="AB128">
        <f>2*29.3*P128*0.92*(BB128-U128)</f>
        <v>0</v>
      </c>
      <c r="AC128">
        <f>2*0.95*5.67E-8*(((BB128+$B$9)+273)^4-(U128+273)^4)</f>
        <v>0</v>
      </c>
      <c r="AD128">
        <f>S128+AC128+AA128+AB128</f>
        <v>0</v>
      </c>
      <c r="AE128">
        <v>0</v>
      </c>
      <c r="AF128">
        <v>0</v>
      </c>
      <c r="AG128">
        <f>IF(AE128*$H$15&gt;=AI128,1.0,(AI128/(AI128-AE128*$H$15)))</f>
        <v>0</v>
      </c>
      <c r="AH128">
        <f>(AG128-1)*100</f>
        <v>0</v>
      </c>
      <c r="AI128">
        <f>MAX(0,($B$15+$C$15*BG128)/(1+$D$15*BG128)*AZ128/(BB128+273)*$E$15)</f>
        <v>0</v>
      </c>
      <c r="AJ128">
        <f>$B$13*BH128+$C$13*BI128+$D$13*BT128</f>
        <v>0</v>
      </c>
      <c r="AK128">
        <f>AJ128*AL128</f>
        <v>0</v>
      </c>
      <c r="AL128">
        <f>($B$13*$D$11+$C$13*$D$11+$D$13*(BU128*$E$11+BV128*$G$11))/($B$13+$C$13+$D$13)</f>
        <v>0</v>
      </c>
      <c r="AM128">
        <f>($B$13*$K$11+$C$13*$K$11+$D$13*(BU128*$L$11+BV128*$N$11))/($B$13+$C$13+$D$13)</f>
        <v>0</v>
      </c>
      <c r="AN128">
        <v>1.8</v>
      </c>
      <c r="AO128">
        <v>0.5</v>
      </c>
      <c r="AP128" t="s">
        <v>334</v>
      </c>
      <c r="AQ128">
        <v>2</v>
      </c>
      <c r="AR128">
        <v>1656360893.599999</v>
      </c>
      <c r="AS128">
        <v>420.2433548387096</v>
      </c>
      <c r="AT128">
        <v>419.9928387096774</v>
      </c>
      <c r="AU128">
        <v>35.50798064516129</v>
      </c>
      <c r="AV128">
        <v>35.14115161290323</v>
      </c>
      <c r="AW128">
        <v>418.6003548387097</v>
      </c>
      <c r="AX128">
        <v>35.22398064516129</v>
      </c>
      <c r="AY128">
        <v>600.0079032258064</v>
      </c>
      <c r="AZ128">
        <v>85.52295161290324</v>
      </c>
      <c r="BA128">
        <v>0.1000299967741935</v>
      </c>
      <c r="BB128">
        <v>33.00972903225806</v>
      </c>
      <c r="BC128">
        <v>32.8618870967742</v>
      </c>
      <c r="BD128">
        <v>999.9000000000003</v>
      </c>
      <c r="BE128">
        <v>0</v>
      </c>
      <c r="BF128">
        <v>0</v>
      </c>
      <c r="BG128">
        <v>10000.04032258065</v>
      </c>
      <c r="BH128">
        <v>-0.4325808387096775</v>
      </c>
      <c r="BI128">
        <v>1694.941935483871</v>
      </c>
      <c r="BJ128">
        <v>0.2500885483870968</v>
      </c>
      <c r="BK128">
        <v>435.7150967741935</v>
      </c>
      <c r="BL128">
        <v>435.2894193548387</v>
      </c>
      <c r="BM128">
        <v>0.3689044838709677</v>
      </c>
      <c r="BN128">
        <v>419.9928387096774</v>
      </c>
      <c r="BO128">
        <v>35.14115161290323</v>
      </c>
      <c r="BP128">
        <v>3.036924516129033</v>
      </c>
      <c r="BQ128">
        <v>3.005375483870968</v>
      </c>
      <c r="BR128">
        <v>24.23176774193549</v>
      </c>
      <c r="BS128">
        <v>24.05772258064516</v>
      </c>
      <c r="BT128">
        <v>0</v>
      </c>
      <c r="BU128">
        <v>0</v>
      </c>
      <c r="BV128">
        <v>0</v>
      </c>
      <c r="BW128">
        <v>38.11828064516129</v>
      </c>
      <c r="BX128">
        <v>9.146505806451612</v>
      </c>
      <c r="BY128">
        <v>1656360920.1</v>
      </c>
      <c r="BZ128" t="s">
        <v>684</v>
      </c>
      <c r="CA128">
        <v>1656360916.1</v>
      </c>
      <c r="CB128">
        <v>1656360920.1</v>
      </c>
      <c r="CC128">
        <v>119</v>
      </c>
      <c r="CD128">
        <v>0.001</v>
      </c>
      <c r="CE128">
        <v>-0.002</v>
      </c>
      <c r="CF128">
        <v>1.643</v>
      </c>
      <c r="CG128">
        <v>0.284</v>
      </c>
      <c r="CH128">
        <v>420</v>
      </c>
      <c r="CI128">
        <v>35</v>
      </c>
      <c r="CJ128">
        <v>0.38</v>
      </c>
      <c r="CK128">
        <v>0.34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3.2205</v>
      </c>
      <c r="CX128">
        <v>2.7813</v>
      </c>
      <c r="CY128">
        <v>0.08112900000000001</v>
      </c>
      <c r="CZ128">
        <v>0.0824266</v>
      </c>
      <c r="DA128">
        <v>0.130387</v>
      </c>
      <c r="DB128">
        <v>0.131916</v>
      </c>
      <c r="DC128">
        <v>22801.1</v>
      </c>
      <c r="DD128">
        <v>22482.2</v>
      </c>
      <c r="DE128">
        <v>23897.8</v>
      </c>
      <c r="DF128">
        <v>21860</v>
      </c>
      <c r="DG128">
        <v>30759.5</v>
      </c>
      <c r="DH128">
        <v>24223.2</v>
      </c>
      <c r="DI128">
        <v>39094.6</v>
      </c>
      <c r="DJ128">
        <v>30269.8</v>
      </c>
      <c r="DK128">
        <v>2.04035</v>
      </c>
      <c r="DL128">
        <v>2.02545</v>
      </c>
      <c r="DM128">
        <v>-0.0180267</v>
      </c>
      <c r="DN128">
        <v>0</v>
      </c>
      <c r="DO128">
        <v>33.1439</v>
      </c>
      <c r="DP128">
        <v>999.9</v>
      </c>
      <c r="DQ128">
        <v>45.6</v>
      </c>
      <c r="DR128">
        <v>40.8</v>
      </c>
      <c r="DS128">
        <v>41.2488</v>
      </c>
      <c r="DT128">
        <v>63.7617</v>
      </c>
      <c r="DU128">
        <v>15.617</v>
      </c>
      <c r="DV128">
        <v>2</v>
      </c>
      <c r="DW128">
        <v>0.950254</v>
      </c>
      <c r="DX128">
        <v>2.98486</v>
      </c>
      <c r="DY128">
        <v>20.3478</v>
      </c>
      <c r="DZ128">
        <v>5.22777</v>
      </c>
      <c r="EA128">
        <v>11.9501</v>
      </c>
      <c r="EB128">
        <v>4.97535</v>
      </c>
      <c r="EC128">
        <v>3.28078</v>
      </c>
      <c r="ED128">
        <v>2960.5</v>
      </c>
      <c r="EE128">
        <v>9999</v>
      </c>
      <c r="EF128">
        <v>9999</v>
      </c>
      <c r="EG128">
        <v>126.3</v>
      </c>
      <c r="EH128">
        <v>4.97186</v>
      </c>
      <c r="EI128">
        <v>1.86193</v>
      </c>
      <c r="EJ128">
        <v>1.86745</v>
      </c>
      <c r="EK128">
        <v>1.85898</v>
      </c>
      <c r="EL128">
        <v>1.86295</v>
      </c>
      <c r="EM128">
        <v>1.86356</v>
      </c>
      <c r="EN128">
        <v>1.86432</v>
      </c>
      <c r="EO128">
        <v>1.8605</v>
      </c>
      <c r="EP128">
        <v>0</v>
      </c>
      <c r="EQ128">
        <v>0</v>
      </c>
      <c r="ER128">
        <v>0</v>
      </c>
      <c r="ES128">
        <v>0</v>
      </c>
      <c r="ET128" t="s">
        <v>336</v>
      </c>
      <c r="EU128" t="s">
        <v>337</v>
      </c>
      <c r="EV128" t="s">
        <v>338</v>
      </c>
      <c r="EW128" t="s">
        <v>338</v>
      </c>
      <c r="EX128" t="s">
        <v>338</v>
      </c>
      <c r="EY128" t="s">
        <v>338</v>
      </c>
      <c r="EZ128">
        <v>0</v>
      </c>
      <c r="FA128">
        <v>100</v>
      </c>
      <c r="FB128">
        <v>100</v>
      </c>
      <c r="FC128">
        <v>1.643</v>
      </c>
      <c r="FD128">
        <v>0.284</v>
      </c>
      <c r="FE128">
        <v>1.493225544639203</v>
      </c>
      <c r="FF128">
        <v>0.0006784385813721132</v>
      </c>
      <c r="FG128">
        <v>-9.114967239483524E-07</v>
      </c>
      <c r="FH128">
        <v>3.422039933275619E-10</v>
      </c>
      <c r="FI128">
        <v>0.2860700000000023</v>
      </c>
      <c r="FJ128">
        <v>0</v>
      </c>
      <c r="FK128">
        <v>0</v>
      </c>
      <c r="FL128">
        <v>0</v>
      </c>
      <c r="FM128">
        <v>1</v>
      </c>
      <c r="FN128">
        <v>2092</v>
      </c>
      <c r="FO128">
        <v>0</v>
      </c>
      <c r="FP128">
        <v>27</v>
      </c>
      <c r="FQ128">
        <v>1</v>
      </c>
      <c r="FR128">
        <v>1</v>
      </c>
      <c r="FS128">
        <v>1.41479</v>
      </c>
      <c r="FT128">
        <v>2.45728</v>
      </c>
      <c r="FU128">
        <v>2.14966</v>
      </c>
      <c r="FV128">
        <v>2.68921</v>
      </c>
      <c r="FW128">
        <v>2.15088</v>
      </c>
      <c r="FX128">
        <v>2.43164</v>
      </c>
      <c r="FY128">
        <v>43.4808</v>
      </c>
      <c r="FZ128">
        <v>13.9832</v>
      </c>
      <c r="GA128">
        <v>19</v>
      </c>
      <c r="GB128">
        <v>617.21</v>
      </c>
      <c r="GC128">
        <v>624.5940000000001</v>
      </c>
      <c r="GD128">
        <v>29.9981</v>
      </c>
      <c r="GE128">
        <v>38.691</v>
      </c>
      <c r="GF128">
        <v>30.0002</v>
      </c>
      <c r="GG128">
        <v>38.4844</v>
      </c>
      <c r="GH128">
        <v>38.4413</v>
      </c>
      <c r="GI128">
        <v>28.3442</v>
      </c>
      <c r="GJ128">
        <v>16.8855</v>
      </c>
      <c r="GK128">
        <v>60.1665</v>
      </c>
      <c r="GL128">
        <v>30</v>
      </c>
      <c r="GM128">
        <v>420</v>
      </c>
      <c r="GN128">
        <v>35.076</v>
      </c>
      <c r="GO128">
        <v>98.8347</v>
      </c>
      <c r="GP128">
        <v>99.29259999999999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369</v>
      </c>
      <c r="B20" t="s">
        <v>370</v>
      </c>
    </row>
    <row r="21" spans="1:2">
      <c r="A21" t="s">
        <v>404</v>
      </c>
      <c r="B21" t="s">
        <v>405</v>
      </c>
    </row>
    <row r="22" spans="1:2">
      <c r="A22" t="s">
        <v>439</v>
      </c>
      <c r="B22" t="s">
        <v>440</v>
      </c>
    </row>
    <row r="23" spans="1:2">
      <c r="A23" t="s">
        <v>474</v>
      </c>
      <c r="B23" t="s">
        <v>475</v>
      </c>
    </row>
    <row r="24" spans="1:2">
      <c r="A24" t="s">
        <v>509</v>
      </c>
      <c r="B24" t="s">
        <v>510</v>
      </c>
    </row>
    <row r="25" spans="1:2">
      <c r="A25" t="s">
        <v>544</v>
      </c>
      <c r="B25" t="s">
        <v>545</v>
      </c>
    </row>
    <row r="26" spans="1:2">
      <c r="A26" t="s">
        <v>546</v>
      </c>
      <c r="B26" t="s">
        <v>510</v>
      </c>
    </row>
    <row r="27" spans="1:2">
      <c r="A27" t="s">
        <v>580</v>
      </c>
      <c r="B27" t="s">
        <v>581</v>
      </c>
    </row>
    <row r="28" spans="1:2">
      <c r="A28" t="s">
        <v>615</v>
      </c>
      <c r="B28" t="s">
        <v>616</v>
      </c>
    </row>
    <row r="29" spans="1:2">
      <c r="A29" t="s">
        <v>650</v>
      </c>
      <c r="B29" t="s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2022-06-27T20:29:37Z</dcterms:created>
  <dcterms:modified xsi:type="dcterms:W3CDTF">2022-06-27T20:29:37Z</dcterms:modified>
</cp:coreProperties>
</file>