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irover\documents and resources\"/>
    </mc:Choice>
  </mc:AlternateContent>
  <xr:revisionPtr revIDLastSave="0" documentId="8_{40587844-1103-4812-84A8-644B87BD10A2}" xr6:coauthVersionLast="45" xr6:coauthVersionMax="45" xr10:uidLastSave="{00000000-0000-0000-0000-000000000000}"/>
  <bookViews>
    <workbookView xWindow="3465" yWindow="3465" windowWidth="21600" windowHeight="11385" tabRatio="500" xr2:uid="{00000000-000D-0000-FFFF-FFFF00000000}"/>
  </bookViews>
  <sheets>
    <sheet name="Sheet1" sheetId="1" r:id="rId1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0" i="1" s="1"/>
  <c r="D11" i="1" s="1"/>
  <c r="B9" i="1"/>
  <c r="F9" i="1" s="1"/>
</calcChain>
</file>

<file path=xl/sharedStrings.xml><?xml version="1.0" encoding="utf-8"?>
<sst xmlns="http://schemas.openxmlformats.org/spreadsheetml/2006/main" count="37" uniqueCount="34">
  <si>
    <t>Desired System Requirements</t>
  </si>
  <si>
    <t>Component Properties</t>
  </si>
  <si>
    <t>Terrain</t>
  </si>
  <si>
    <t>Locomotion</t>
  </si>
  <si>
    <t>Bounding Box (cm)</t>
  </si>
  <si>
    <t>Wheels</t>
  </si>
  <si>
    <t>Gearbox</t>
  </si>
  <si>
    <t>Typical Terrain</t>
  </si>
  <si>
    <t>Maximum Load (kg)</t>
  </si>
  <si>
    <t>Speed under Max Load(m/s)</t>
  </si>
  <si>
    <t>Top Speed Acceleration Time (s)</t>
  </si>
  <si>
    <t>Maximum Slope (deg)</t>
  </si>
  <si>
    <t># of motors</t>
  </si>
  <si>
    <t>W</t>
  </si>
  <si>
    <t>L</t>
  </si>
  <si>
    <t>H</t>
  </si>
  <si>
    <t>Wheel Diameter (cm)</t>
  </si>
  <si>
    <t>Rolling Resistance</t>
  </si>
  <si>
    <t>Static Friction</t>
  </si>
  <si>
    <t>Efficiency</t>
  </si>
  <si>
    <t>Laminated Flooring</t>
  </si>
  <si>
    <t>Derived Requirements</t>
  </si>
  <si>
    <t>Motor (per each)</t>
  </si>
  <si>
    <t>Unit</t>
  </si>
  <si>
    <t>Torque</t>
  </si>
  <si>
    <t>Frequency</t>
  </si>
  <si>
    <t>Motor Power</t>
  </si>
  <si>
    <t>Nm</t>
  </si>
  <si>
    <t>rpm</t>
  </si>
  <si>
    <t>Ounce-inches</t>
  </si>
  <si>
    <t>Hz</t>
  </si>
  <si>
    <t>hp</t>
  </si>
  <si>
    <t>Pound-feet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</si>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</sst>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5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Normal="100" workbookViewId="0">
      <selection activeCell="C5" sqref="C5"/>
    </sheetView>
  </sheetViews>
  <sheetFormatPr defaultColWidth="8.7109375" defaultRowHeight="15" x14ac:dyDescent="0.25"/>
  <cols>
    <col min="1" max="1" width="28.7109375" customWidth="1"/>
    <col min="2" max="2" width="20.5703125" customWidth="1"/>
    <col min="3" max="3" width="28" customWidth="1"/>
    <col min="4" max="4" width="28.85546875" customWidth="1"/>
    <col min="5" max="5" width="19" customWidth="1"/>
    <col min="6" max="6" width="12.85546875" customWidth="1"/>
    <col min="10" max="10" width="19.5703125" customWidth="1"/>
    <col min="11" max="11" width="15.85546875" customWidth="1"/>
    <col min="12" max="12" width="12.28515625" customWidth="1"/>
    <col min="13" max="13" width="16.28515625" customWidth="1"/>
    <col min="14" max="14" width="16.5703125" customWidth="1"/>
  </cols>
  <sheetData>
    <row r="1" spans="1:13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2" t="s">
        <v>1</v>
      </c>
      <c r="K1" s="13"/>
      <c r="L1" s="13"/>
      <c r="M1" s="14"/>
    </row>
    <row r="2" spans="1:13" x14ac:dyDescent="0.25">
      <c r="A2" s="2" t="s">
        <v>2</v>
      </c>
      <c r="B2" s="11" t="s">
        <v>3</v>
      </c>
      <c r="C2" s="11"/>
      <c r="D2" s="11"/>
      <c r="E2" s="11"/>
      <c r="F2" s="11"/>
      <c r="G2" s="16" t="s">
        <v>4</v>
      </c>
      <c r="H2" s="16"/>
      <c r="I2" s="16"/>
      <c r="J2" s="11" t="s">
        <v>5</v>
      </c>
      <c r="K2" s="11"/>
      <c r="L2" s="11"/>
      <c r="M2" s="1" t="s">
        <v>6</v>
      </c>
    </row>
    <row r="3" spans="1:13" x14ac:dyDescent="0.25">
      <c r="A3" s="3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4" t="s">
        <v>13</v>
      </c>
      <c r="H3" s="4" t="s">
        <v>14</v>
      </c>
      <c r="I3" s="4" t="s">
        <v>15</v>
      </c>
      <c r="J3" s="3" t="s">
        <v>16</v>
      </c>
      <c r="K3" s="3" t="s">
        <v>17</v>
      </c>
      <c r="L3" s="3" t="s">
        <v>18</v>
      </c>
      <c r="M3" s="3" t="s">
        <v>19</v>
      </c>
    </row>
    <row r="4" spans="1:13" x14ac:dyDescent="0.25">
      <c r="A4" s="7" t="s">
        <v>20</v>
      </c>
      <c r="B4" s="7">
        <v>4.5</v>
      </c>
      <c r="C4" s="7">
        <v>0.5</v>
      </c>
      <c r="D4" s="7">
        <v>1</v>
      </c>
      <c r="E4" s="7">
        <v>20</v>
      </c>
      <c r="F4" s="7">
        <v>4</v>
      </c>
      <c r="G4" s="7">
        <v>25</v>
      </c>
      <c r="H4" s="7">
        <v>30</v>
      </c>
      <c r="I4" s="7">
        <v>15</v>
      </c>
      <c r="J4" s="7">
        <v>9</v>
      </c>
      <c r="K4" s="7">
        <v>1E-3</v>
      </c>
      <c r="L4" s="7">
        <v>0.4</v>
      </c>
      <c r="M4" s="7">
        <v>0.9</v>
      </c>
    </row>
    <row r="6" spans="1:13" x14ac:dyDescent="0.25">
      <c r="A6" s="10" t="s">
        <v>21</v>
      </c>
      <c r="B6" s="10"/>
      <c r="C6" s="10"/>
      <c r="D6" s="10"/>
      <c r="E6" s="10"/>
      <c r="F6" s="10"/>
    </row>
    <row r="7" spans="1:13" x14ac:dyDescent="0.25">
      <c r="A7" s="11" t="s">
        <v>22</v>
      </c>
      <c r="B7" s="11"/>
      <c r="C7" s="11"/>
      <c r="D7" s="11"/>
      <c r="E7" s="11"/>
      <c r="F7" s="11"/>
    </row>
    <row r="8" spans="1:13" x14ac:dyDescent="0.25">
      <c r="A8" s="3" t="s">
        <v>23</v>
      </c>
      <c r="B8" s="3" t="s">
        <v>24</v>
      </c>
      <c r="C8" s="3" t="s">
        <v>23</v>
      </c>
      <c r="D8" s="3" t="s">
        <v>25</v>
      </c>
      <c r="E8" s="3" t="s">
        <v>23</v>
      </c>
      <c r="F8" s="3" t="s">
        <v>26</v>
      </c>
    </row>
    <row r="9" spans="1:13" x14ac:dyDescent="0.25">
      <c r="A9" s="6" t="s">
        <v>27</v>
      </c>
      <c r="B9" s="7">
        <f>(B4*9.8*(SIN(E4/180*PI())/F4+K4*COS(E4/180*PI()))+C4/D4)*(J4/200)*(2-M4)</f>
        <v>0.21345451997473672</v>
      </c>
      <c r="C9" s="6" t="s">
        <v>28</v>
      </c>
      <c r="D9" s="7">
        <f>C4/(2*PI()*J4/200)*60</f>
        <v>106.1032953945969</v>
      </c>
      <c r="E9" s="6" t="s">
        <v>13</v>
      </c>
      <c r="F9" s="7">
        <f>B9*D9*2*PI()/60</f>
        <v>2.3717168886081854</v>
      </c>
    </row>
    <row r="10" spans="1:13" x14ac:dyDescent="0.25">
      <c r="A10" s="6" t="s">
        <v>29</v>
      </c>
      <c r="B10" s="8"/>
      <c r="C10" s="9" t="s">
        <v>30</v>
      </c>
      <c r="D10" s="7">
        <f>D9/60</f>
        <v>1.7683882565766149</v>
      </c>
      <c r="E10" s="9" t="s">
        <v>31</v>
      </c>
      <c r="F10" s="7"/>
    </row>
    <row r="11" spans="1:13" x14ac:dyDescent="0.25">
      <c r="A11" s="6" t="s">
        <v>32</v>
      </c>
      <c r="B11" s="7"/>
      <c r="C11" s="6" t="s">
        <v>33</v>
      </c>
      <c r="D11" s="7">
        <f>D10*2*PI()</f>
        <v>11.111111111111111</v>
      </c>
      <c r="E11" s="5"/>
      <c r="F11" s="5"/>
    </row>
  </sheetData>
  <mergeCells count="7">
    <mergeCell ref="A6:F6"/>
    <mergeCell ref="A7:F7"/>
    <mergeCell ref="J1:M1"/>
    <mergeCell ref="A1:I1"/>
    <mergeCell ref="B2:F2"/>
    <mergeCell ref="G2:I2"/>
    <mergeCell ref="J2:L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</dc:creator>
  <dc:description/>
  <cp:lastModifiedBy>Andrew</cp:lastModifiedBy>
  <cp:revision>41</cp:revision>
  <dcterms:created xsi:type="dcterms:W3CDTF">2015-06-05T18:17:20Z</dcterms:created>
  <dcterms:modified xsi:type="dcterms:W3CDTF">2020-04-13T18:58:14Z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