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thabisimunyariri/Desktop/Projects/"/>
    </mc:Choice>
  </mc:AlternateContent>
  <xr:revisionPtr revIDLastSave="0" documentId="8_{71F9168F-BFA8-6841-B0FA-0F6D96B39A0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mmary Dashboard" sheetId="3" r:id="rId1"/>
    <sheet name="Historical Sales" sheetId="1" r:id="rId2"/>
    <sheet name="Annual Pricing" sheetId="2" r:id="rId3"/>
  </sheets>
  <definedNames>
    <definedName name="Revenue">'Historical Sales'!$D$5:$D$64</definedName>
    <definedName name="Year">'Historical Sales'!$E$5:$E$64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0" i="2" s="1"/>
  <c r="C16" i="2" s="1"/>
  <c r="C12" i="2" s="1"/>
  <c r="C8" i="2" s="1"/>
  <c r="C4" i="2" s="1"/>
  <c r="B64" i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H4" i="1" s="1"/>
  <c r="E57" i="1" l="1"/>
  <c r="E49" i="1"/>
  <c r="E41" i="1"/>
  <c r="E29" i="1"/>
  <c r="E13" i="1"/>
  <c r="E9" i="1"/>
  <c r="E8" i="1"/>
  <c r="E61" i="1"/>
  <c r="E53" i="1"/>
  <c r="E45" i="1"/>
  <c r="E37" i="1"/>
  <c r="E33" i="1"/>
  <c r="E25" i="1"/>
  <c r="E21" i="1"/>
  <c r="E17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5" i="1"/>
  <c r="D57" i="1"/>
  <c r="D49" i="1"/>
  <c r="D41" i="1"/>
  <c r="D33" i="1"/>
  <c r="D21" i="1"/>
  <c r="D13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61" i="1"/>
  <c r="D53" i="1"/>
  <c r="D45" i="1"/>
  <c r="D37" i="1"/>
  <c r="D29" i="1"/>
  <c r="D25" i="1"/>
  <c r="D17" i="1"/>
  <c r="D9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5" i="1"/>
  <c r="C33" i="3" l="1"/>
  <c r="D29" i="3"/>
  <c r="D28" i="3"/>
  <c r="D26" i="3"/>
  <c r="D27" i="3"/>
  <c r="D67" i="1"/>
</calcChain>
</file>

<file path=xl/sharedStrings.xml><?xml version="1.0" encoding="utf-8"?>
<sst xmlns="http://schemas.openxmlformats.org/spreadsheetml/2006/main" count="21" uniqueCount="10">
  <si>
    <t>Month</t>
  </si>
  <si>
    <t># of Units Sold</t>
  </si>
  <si>
    <t>Year</t>
  </si>
  <si>
    <t>Monthly Revenue</t>
  </si>
  <si>
    <t>Selling Price per Unit</t>
  </si>
  <si>
    <t xml:space="preserve">Total Revenue </t>
  </si>
  <si>
    <t xml:space="preserve">Year </t>
  </si>
  <si>
    <t xml:space="preserve">Average Monthly Revenue </t>
  </si>
  <si>
    <t xml:space="preserve">Max Monthly Rev </t>
  </si>
  <si>
    <t>Min Monthly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</si>
</sst>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mmm\ yyyy;@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9" borderId="2" applyNumberFormat="0" applyAlignment="0" applyProtection="0"/>
    <xf numFmtId="0" fontId="5" fillId="10" borderId="3" applyNumberFormat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3" borderId="1" xfId="0" applyFont="1" applyFill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0" fontId="1" fillId="8" borderId="1" xfId="0" applyFont="1" applyFill="1" applyBorder="1" applyAlignment="1" applyProtection="1">
      <alignment horizontal="center"/>
      <protection locked="0"/>
    </xf>
    <xf numFmtId="0" fontId="0" fillId="0" borderId="1" xfId="0" applyBorder="1"/>
    <xf numFmtId="0" fontId="2" fillId="0" borderId="0" xfId="0" applyFont="1"/>
    <xf numFmtId="0" fontId="3" fillId="0" borderId="0" xfId="0" applyFont="1"/>
    <xf numFmtId="164" fontId="0" fillId="0" borderId="1" xfId="0" quotePrefix="1" applyNumberFormat="1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6" xfId="0" applyBorder="1"/>
    <xf numFmtId="0" fontId="0" fillId="0" borderId="8" xfId="0" applyBorder="1"/>
    <xf numFmtId="164" fontId="5" fillId="10" borderId="10" xfId="2" applyNumberFormat="1" applyBorder="1"/>
    <xf numFmtId="0" fontId="6" fillId="11" borderId="1" xfId="0" applyFont="1" applyFill="1" applyBorder="1"/>
    <xf numFmtId="0" fontId="4" fillId="9" borderId="11" xfId="1" applyBorder="1"/>
    <xf numFmtId="0" fontId="6" fillId="12" borderId="1" xfId="0" applyFont="1" applyFill="1" applyBorder="1"/>
    <xf numFmtId="0" fontId="0" fillId="0" borderId="12" xfId="0" applyBorder="1"/>
    <xf numFmtId="164" fontId="4" fillId="9" borderId="2" xfId="1" applyNumberFormat="1"/>
    <xf numFmtId="0" fontId="5" fillId="10" borderId="3" xfId="2"/>
    <xf numFmtId="0" fontId="0" fillId="0" borderId="13" xfId="0" applyBorder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'Historical Sales'!$C$67</c:f>
              <c:strCache>
                <c:ptCount val="1"/>
                <c:pt idx="0">
                  <c:v>Total Revenue </c:v>
                </c:pt>
              </c:strCache>
            </c:strRef>
          </c:cat>
          <c:val>
            <c:numRef>
              <c:f>'Historical Sales'!$D$67</c:f>
              <c:numCache>
                <c:formatCode>"$"#,##0</c:formatCode>
                <c:ptCount val="1"/>
                <c:pt idx="0">
                  <c:v>11959175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0-BB48-AC3B-C13EAA02B6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4824511"/>
        <c:axId val="1064826159"/>
      </c:barChart>
      <c:catAx>
        <c:axId val="10648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6159"/>
        <c:crosses val="autoZero"/>
        <c:auto val="1"/>
        <c:lblAlgn val="ctr"/>
        <c:lblOffset val="100"/>
        <c:noMultiLvlLbl val="0"/>
      </c:catAx>
      <c:valAx>
        <c:axId val="10648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Monthly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'Historical Sales'!$B$5:$B$64</c:f>
              <c:numCache>
                <c:formatCode>[$-409]mmmm\ yyyy;@</c:formatCode>
                <c:ptCount val="60"/>
                <c:pt idx="0">
                  <c:v>43344</c:v>
                </c:pt>
                <c:pt idx="1">
                  <c:v>43374</c:v>
                </c:pt>
                <c:pt idx="2">
                  <c:v>43405</c:v>
                </c:pt>
                <c:pt idx="3">
                  <c:v>43435</c:v>
                </c:pt>
                <c:pt idx="4">
                  <c:v>43466</c:v>
                </c:pt>
                <c:pt idx="5">
                  <c:v>43497</c:v>
                </c:pt>
                <c:pt idx="6">
                  <c:v>43525</c:v>
                </c:pt>
                <c:pt idx="7">
                  <c:v>43556</c:v>
                </c:pt>
                <c:pt idx="8">
                  <c:v>43586</c:v>
                </c:pt>
                <c:pt idx="9">
                  <c:v>43617</c:v>
                </c:pt>
                <c:pt idx="10">
                  <c:v>43647</c:v>
                </c:pt>
                <c:pt idx="11">
                  <c:v>43678</c:v>
                </c:pt>
                <c:pt idx="12">
                  <c:v>43709</c:v>
                </c:pt>
                <c:pt idx="13">
                  <c:v>43739</c:v>
                </c:pt>
                <c:pt idx="14">
                  <c:v>43770</c:v>
                </c:pt>
                <c:pt idx="15">
                  <c:v>43800</c:v>
                </c:pt>
                <c:pt idx="16">
                  <c:v>43831</c:v>
                </c:pt>
                <c:pt idx="17">
                  <c:v>43862</c:v>
                </c:pt>
                <c:pt idx="18">
                  <c:v>43891</c:v>
                </c:pt>
                <c:pt idx="19">
                  <c:v>43922</c:v>
                </c:pt>
                <c:pt idx="20">
                  <c:v>43952</c:v>
                </c:pt>
                <c:pt idx="21">
                  <c:v>43983</c:v>
                </c:pt>
                <c:pt idx="22">
                  <c:v>44013</c:v>
                </c:pt>
                <c:pt idx="23">
                  <c:v>44044</c:v>
                </c:pt>
                <c:pt idx="24">
                  <c:v>44075</c:v>
                </c:pt>
                <c:pt idx="25">
                  <c:v>44105</c:v>
                </c:pt>
                <c:pt idx="26">
                  <c:v>44136</c:v>
                </c:pt>
                <c:pt idx="27">
                  <c:v>44166</c:v>
                </c:pt>
                <c:pt idx="28">
                  <c:v>44197</c:v>
                </c:pt>
                <c:pt idx="29">
                  <c:v>44228</c:v>
                </c:pt>
                <c:pt idx="30">
                  <c:v>44256</c:v>
                </c:pt>
                <c:pt idx="31">
                  <c:v>44287</c:v>
                </c:pt>
                <c:pt idx="32">
                  <c:v>44317</c:v>
                </c:pt>
                <c:pt idx="33">
                  <c:v>44348</c:v>
                </c:pt>
                <c:pt idx="34">
                  <c:v>44378</c:v>
                </c:pt>
                <c:pt idx="35">
                  <c:v>44409</c:v>
                </c:pt>
                <c:pt idx="36">
                  <c:v>44440</c:v>
                </c:pt>
                <c:pt idx="37">
                  <c:v>44470</c:v>
                </c:pt>
                <c:pt idx="38">
                  <c:v>44501</c:v>
                </c:pt>
                <c:pt idx="39">
                  <c:v>44531</c:v>
                </c:pt>
                <c:pt idx="40">
                  <c:v>44562</c:v>
                </c:pt>
                <c:pt idx="41">
                  <c:v>44593</c:v>
                </c:pt>
                <c:pt idx="42">
                  <c:v>44621</c:v>
                </c:pt>
                <c:pt idx="43">
                  <c:v>44652</c:v>
                </c:pt>
                <c:pt idx="44">
                  <c:v>44682</c:v>
                </c:pt>
                <c:pt idx="45">
                  <c:v>44713</c:v>
                </c:pt>
                <c:pt idx="46">
                  <c:v>44743</c:v>
                </c:pt>
                <c:pt idx="47">
                  <c:v>44774</c:v>
                </c:pt>
                <c:pt idx="48">
                  <c:v>44805</c:v>
                </c:pt>
                <c:pt idx="49">
                  <c:v>44835</c:v>
                </c:pt>
                <c:pt idx="50">
                  <c:v>44866</c:v>
                </c:pt>
                <c:pt idx="51">
                  <c:v>44896</c:v>
                </c:pt>
                <c:pt idx="52">
                  <c:v>44927</c:v>
                </c:pt>
                <c:pt idx="53">
                  <c:v>44958</c:v>
                </c:pt>
                <c:pt idx="54">
                  <c:v>44986</c:v>
                </c:pt>
                <c:pt idx="55">
                  <c:v>45017</c:v>
                </c:pt>
                <c:pt idx="56">
                  <c:v>45047</c:v>
                </c:pt>
                <c:pt idx="57">
                  <c:v>45078</c:v>
                </c:pt>
                <c:pt idx="58">
                  <c:v>45108</c:v>
                </c:pt>
                <c:pt idx="59">
                  <c:v>45139</c:v>
                </c:pt>
              </c:numCache>
            </c:numRef>
          </c:cat>
          <c:val>
            <c:numRef>
              <c:f>'Historical Sales'!$D$5:$D$64</c:f>
              <c:numCache>
                <c:formatCode>"$"#,##0</c:formatCode>
                <c:ptCount val="60"/>
                <c:pt idx="0">
                  <c:v>114125</c:v>
                </c:pt>
                <c:pt idx="1">
                  <c:v>43875</c:v>
                </c:pt>
                <c:pt idx="2">
                  <c:v>159750</c:v>
                </c:pt>
                <c:pt idx="3">
                  <c:v>236375</c:v>
                </c:pt>
                <c:pt idx="4">
                  <c:v>98437</c:v>
                </c:pt>
                <c:pt idx="5">
                  <c:v>318493</c:v>
                </c:pt>
                <c:pt idx="6">
                  <c:v>89441</c:v>
                </c:pt>
                <c:pt idx="7">
                  <c:v>198258</c:v>
                </c:pt>
                <c:pt idx="8">
                  <c:v>306037</c:v>
                </c:pt>
                <c:pt idx="9">
                  <c:v>219018</c:v>
                </c:pt>
                <c:pt idx="10">
                  <c:v>76985</c:v>
                </c:pt>
                <c:pt idx="11">
                  <c:v>322991</c:v>
                </c:pt>
                <c:pt idx="12">
                  <c:v>145666</c:v>
                </c:pt>
                <c:pt idx="13">
                  <c:v>241508</c:v>
                </c:pt>
                <c:pt idx="14">
                  <c:v>66259</c:v>
                </c:pt>
                <c:pt idx="15">
                  <c:v>198431</c:v>
                </c:pt>
                <c:pt idx="16">
                  <c:v>100084</c:v>
                </c:pt>
                <c:pt idx="17">
                  <c:v>160058</c:v>
                </c:pt>
                <c:pt idx="18">
                  <c:v>328711</c:v>
                </c:pt>
                <c:pt idx="19">
                  <c:v>309611</c:v>
                </c:pt>
                <c:pt idx="20">
                  <c:v>73153</c:v>
                </c:pt>
                <c:pt idx="21">
                  <c:v>360417</c:v>
                </c:pt>
                <c:pt idx="22">
                  <c:v>99320</c:v>
                </c:pt>
                <c:pt idx="23">
                  <c:v>127397</c:v>
                </c:pt>
                <c:pt idx="24">
                  <c:v>187371</c:v>
                </c:pt>
                <c:pt idx="25">
                  <c:v>139430</c:v>
                </c:pt>
                <c:pt idx="26">
                  <c:v>225953</c:v>
                </c:pt>
                <c:pt idx="27">
                  <c:v>102949</c:v>
                </c:pt>
                <c:pt idx="28">
                  <c:v>384336</c:v>
                </c:pt>
                <c:pt idx="29">
                  <c:v>368424</c:v>
                </c:pt>
                <c:pt idx="30">
                  <c:v>172788</c:v>
                </c:pt>
                <c:pt idx="31">
                  <c:v>210528</c:v>
                </c:pt>
                <c:pt idx="32">
                  <c:v>242148</c:v>
                </c:pt>
                <c:pt idx="33">
                  <c:v>382704</c:v>
                </c:pt>
                <c:pt idx="34">
                  <c:v>227460</c:v>
                </c:pt>
                <c:pt idx="35">
                  <c:v>148920</c:v>
                </c:pt>
                <c:pt idx="36">
                  <c:v>266628</c:v>
                </c:pt>
                <c:pt idx="37">
                  <c:v>273360</c:v>
                </c:pt>
                <c:pt idx="38">
                  <c:v>337824</c:v>
                </c:pt>
                <c:pt idx="39">
                  <c:v>201552</c:v>
                </c:pt>
                <c:pt idx="40">
                  <c:v>265744</c:v>
                </c:pt>
                <c:pt idx="41">
                  <c:v>257856</c:v>
                </c:pt>
                <c:pt idx="42">
                  <c:v>442816</c:v>
                </c:pt>
                <c:pt idx="43">
                  <c:v>218688</c:v>
                </c:pt>
                <c:pt idx="44">
                  <c:v>308992</c:v>
                </c:pt>
                <c:pt idx="45">
                  <c:v>112336</c:v>
                </c:pt>
                <c:pt idx="46">
                  <c:v>317424</c:v>
                </c:pt>
                <c:pt idx="47">
                  <c:v>515440</c:v>
                </c:pt>
                <c:pt idx="48">
                  <c:v>208080</c:v>
                </c:pt>
                <c:pt idx="49">
                  <c:v>257856</c:v>
                </c:pt>
                <c:pt idx="50">
                  <c:v>346528</c:v>
                </c:pt>
                <c:pt idx="51">
                  <c:v>440640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8A45-B62A-0179217A2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20975"/>
        <c:axId val="1090422623"/>
      </c:lineChart>
      <c:dateAx>
        <c:axId val="1090420975"/>
        <c:scaling>
          <c:orientation val="minMax"/>
        </c:scaling>
        <c:delete val="0"/>
        <c:axPos val="b"/>
        <c:numFmt formatCode="[$-40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22623"/>
        <c:crosses val="autoZero"/>
        <c:auto val="1"/>
        <c:lblOffset val="100"/>
        <c:baseTimeUnit val="months"/>
      </c:dateAx>
      <c:valAx>
        <c:axId val="10904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2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2</xdr:row>
      <xdr:rowOff>152400</xdr:rowOff>
    </xdr:from>
    <xdr:to>
      <xdr:col>7</xdr:col>
      <xdr:colOff>419100</xdr:colOff>
      <xdr:row>21</xdr:row>
      <xdr:rowOff>12700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0AC0E3A-BEEA-9908-CDD3-2DAE31357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2</xdr:row>
      <xdr:rowOff>152400</xdr:rowOff>
    </xdr:from>
    <xdr:to>
      <xdr:col>14</xdr:col>
      <xdr:colOff>0</xdr:colOff>
      <xdr:row>21</xdr:row>
      <xdr:rowOff>38100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DA669B4-70F4-622B-472B-E532581C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3C2E6-10D3-3B43-BC0A-8CF1B0BFEC76}">
  <dimension ref="A1:P36"/>
  <sheetViews>
    <sheetView showGridLines="0" tabSelected="1" topLeftCell="A11" workbookViewId="0">
      <selection activeCell="A37" sqref="A37:XFD1048576"/>
    </sheetView>
  </sheetViews>
  <sheetFormatPr baseColWidth="10" defaultColWidth="0" defaultRowHeight="13" zeroHeight="1" x14ac:dyDescent="0.15"/>
  <cols>
    <col min="1" max="1" width="9.83203125" customWidth="1"/>
    <col min="2" max="2" width="5.83203125" customWidth="1"/>
    <col min="3" max="3" width="26.1640625" bestFit="1" customWidth="1"/>
    <col min="4" max="4" width="12.6640625" bestFit="1" customWidth="1"/>
    <col min="5" max="14" width="10.83203125" customWidth="1"/>
    <col min="15" max="15" width="5.83203125" customWidth="1"/>
    <col min="16" max="16" width="1" customWidth="1"/>
    <col min="17" max="16384" width="10.83203125" hidden="1"/>
  </cols>
  <sheetData>
    <row r="1" spans="2:15" x14ac:dyDescent="0.15"/>
    <row r="2" spans="2:15" x14ac:dyDescent="0.15">
      <c r="B2" s="1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2"/>
    </row>
    <row r="3" spans="2:15" x14ac:dyDescent="0.15">
      <c r="B3" s="20"/>
      <c r="O3" s="23"/>
    </row>
    <row r="4" spans="2:15" x14ac:dyDescent="0.15">
      <c r="B4" s="20"/>
      <c r="O4" s="23"/>
    </row>
    <row r="5" spans="2:15" x14ac:dyDescent="0.15">
      <c r="B5" s="20"/>
      <c r="O5" s="23"/>
    </row>
    <row r="6" spans="2:15" x14ac:dyDescent="0.15">
      <c r="B6" s="20"/>
      <c r="O6" s="23"/>
    </row>
    <row r="7" spans="2:15" x14ac:dyDescent="0.15">
      <c r="B7" s="20"/>
      <c r="O7" s="23"/>
    </row>
    <row r="8" spans="2:15" x14ac:dyDescent="0.15">
      <c r="B8" s="20"/>
      <c r="O8" s="23"/>
    </row>
    <row r="9" spans="2:15" x14ac:dyDescent="0.15">
      <c r="B9" s="20"/>
      <c r="O9" s="23"/>
    </row>
    <row r="10" spans="2:15" x14ac:dyDescent="0.15">
      <c r="B10" s="20"/>
      <c r="O10" s="23"/>
    </row>
    <row r="11" spans="2:15" x14ac:dyDescent="0.15">
      <c r="B11" s="20"/>
      <c r="O11" s="23"/>
    </row>
    <row r="12" spans="2:15" x14ac:dyDescent="0.15">
      <c r="B12" s="20"/>
      <c r="O12" s="23"/>
    </row>
    <row r="13" spans="2:15" x14ac:dyDescent="0.15">
      <c r="B13" s="20"/>
      <c r="O13" s="23"/>
    </row>
    <row r="14" spans="2:15" x14ac:dyDescent="0.15">
      <c r="B14" s="20"/>
      <c r="O14" s="23"/>
    </row>
    <row r="15" spans="2:15" x14ac:dyDescent="0.15">
      <c r="B15" s="20"/>
      <c r="O15" s="23"/>
    </row>
    <row r="16" spans="2:15" x14ac:dyDescent="0.15">
      <c r="B16" s="20"/>
      <c r="O16" s="23"/>
    </row>
    <row r="17" spans="2:15" x14ac:dyDescent="0.15">
      <c r="B17" s="20"/>
      <c r="O17" s="23"/>
    </row>
    <row r="18" spans="2:15" x14ac:dyDescent="0.15">
      <c r="B18" s="20"/>
      <c r="O18" s="23"/>
    </row>
    <row r="19" spans="2:15" x14ac:dyDescent="0.15">
      <c r="B19" s="20"/>
      <c r="O19" s="23"/>
    </row>
    <row r="20" spans="2:15" x14ac:dyDescent="0.15">
      <c r="B20" s="20"/>
      <c r="O20" s="23"/>
    </row>
    <row r="21" spans="2:15" x14ac:dyDescent="0.15">
      <c r="B21" s="20"/>
      <c r="O21" s="23"/>
    </row>
    <row r="22" spans="2:15" x14ac:dyDescent="0.15">
      <c r="B22" s="20"/>
      <c r="O22" s="23"/>
    </row>
    <row r="23" spans="2:15" x14ac:dyDescent="0.15">
      <c r="B23" s="20"/>
      <c r="O23" s="23"/>
    </row>
    <row r="24" spans="2:15" ht="20" customHeight="1" x14ac:dyDescent="0.2">
      <c r="B24" s="20"/>
      <c r="C24" s="28" t="s">
        <v>6</v>
      </c>
      <c r="D24" s="27">
        <v>2020</v>
      </c>
      <c r="O24" s="23"/>
    </row>
    <row r="25" spans="2:15" x14ac:dyDescent="0.15">
      <c r="B25" s="20"/>
      <c r="O25" s="23"/>
    </row>
    <row r="26" spans="2:15" ht="18" customHeight="1" x14ac:dyDescent="0.2">
      <c r="B26" s="20"/>
      <c r="C26" s="26" t="s">
        <v>5</v>
      </c>
      <c r="D26" s="25">
        <f ca="1">SUMIF(Year,D24,Revenue)</f>
        <v>2214454</v>
      </c>
      <c r="O26" s="23"/>
    </row>
    <row r="27" spans="2:15" ht="18" customHeight="1" x14ac:dyDescent="0.2">
      <c r="B27" s="20"/>
      <c r="C27" s="26" t="s">
        <v>7</v>
      </c>
      <c r="D27" s="25">
        <f ca="1">AVERAGEIF(Year,D24,Revenue)</f>
        <v>184537.83333333334</v>
      </c>
      <c r="O27" s="23"/>
    </row>
    <row r="28" spans="2:15" ht="18" customHeight="1" x14ac:dyDescent="0.2">
      <c r="B28" s="20"/>
      <c r="C28" s="26" t="s">
        <v>8</v>
      </c>
      <c r="D28" s="25">
        <f ca="1">_xlfn.MAXIFS(Revenue,Year,'Summary Dashboard'!D24)</f>
        <v>360417</v>
      </c>
      <c r="O28" s="23"/>
    </row>
    <row r="29" spans="2:15" ht="18" customHeight="1" x14ac:dyDescent="0.2">
      <c r="B29" s="20"/>
      <c r="C29" s="26" t="s">
        <v>9</v>
      </c>
      <c r="D29" s="25">
        <f ca="1">_xlfn.MINIFS(Revenue,Year,D24)</f>
        <v>73153</v>
      </c>
      <c r="O29" s="23"/>
    </row>
    <row r="30" spans="2:15" x14ac:dyDescent="0.15">
      <c r="B30" s="20"/>
      <c r="O30" s="23"/>
    </row>
    <row r="31" spans="2:15" x14ac:dyDescent="0.15">
      <c r="B31" s="20"/>
      <c r="O31" s="23"/>
    </row>
    <row r="32" spans="2:15" ht="20" customHeight="1" x14ac:dyDescent="0.2">
      <c r="B32" s="20"/>
      <c r="C32" s="30">
        <v>500000</v>
      </c>
      <c r="O32" s="23"/>
    </row>
    <row r="33" spans="2:15" ht="20" customHeight="1" x14ac:dyDescent="0.2">
      <c r="B33" s="20"/>
      <c r="C33" s="31">
        <f ca="1">COUNTIF(Revenue,"&lt;"&amp;C32)</f>
        <v>59</v>
      </c>
      <c r="O33" s="23"/>
    </row>
    <row r="34" spans="2:15" x14ac:dyDescent="0.15">
      <c r="B34" s="20"/>
      <c r="O34" s="23"/>
    </row>
    <row r="35" spans="2:15" x14ac:dyDescent="0.15">
      <c r="B35" s="2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4"/>
    </row>
    <row r="36" spans="2:15" x14ac:dyDescent="0.15"/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65FB5C-2F6D-7A4E-9139-20AB51A23E51}">
          <x14:formula1>
            <xm:f>'Historical Sales'!$H$4:$H$9</xm:f>
          </x14:formula1>
          <xm:sqref>D24:D25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7"/>
  <sheetViews>
    <sheetView showGridLines="0" workbookViewId="0">
      <selection activeCell="L9" sqref="L9"/>
    </sheetView>
  </sheetViews>
  <sheetFormatPr baseColWidth="10" defaultColWidth="8.83203125" defaultRowHeight="13" x14ac:dyDescent="0.15"/>
  <cols>
    <col min="1" max="1" width="3.83203125" customWidth="1"/>
    <col min="2" max="2" width="19.1640625" customWidth="1"/>
    <col min="3" max="4" width="19.6640625" customWidth="1"/>
  </cols>
  <sheetData>
    <row r="1" spans="2:9" ht="15" x14ac:dyDescent="0.2">
      <c r="E1" s="15"/>
      <c r="F1" s="15"/>
      <c r="G1" s="15"/>
    </row>
    <row r="2" spans="2:9" ht="14" x14ac:dyDescent="0.2">
      <c r="E2" s="16"/>
      <c r="F2" s="16"/>
      <c r="G2" s="16"/>
    </row>
    <row r="4" spans="2:9" ht="14" x14ac:dyDescent="0.15">
      <c r="B4" s="3" t="s">
        <v>0</v>
      </c>
      <c r="C4" s="4" t="s">
        <v>1</v>
      </c>
      <c r="D4" s="4" t="s">
        <v>3</v>
      </c>
      <c r="H4" s="14">
        <f ca="1">YEAR(B5)</f>
        <v>2018</v>
      </c>
      <c r="I4" s="14">
        <v>125</v>
      </c>
    </row>
    <row r="5" spans="2:9" x14ac:dyDescent="0.15">
      <c r="B5" s="2">
        <f t="shared" ref="B5:B36" ca="1" si="0">EDATE(B6,-1)</f>
        <v>43344</v>
      </c>
      <c r="C5" s="1">
        <v>913</v>
      </c>
      <c r="D5" s="17">
        <f ca="1">(IF(YEAR(B5)=$H$4,$I$4,IF(YEAR(B5)=$H$5,$I$5,IF(YEAR(B5)=$H$6,$I$6,IF(YEAR(B5)=$H$7,$I$7,IF(YEAR(B5)=$H$8,$I$8,IF(YEAR(B5)=$H$9,$I$9,0)))))))*C5</f>
        <v>114125</v>
      </c>
      <c r="E5">
        <f ca="1">YEAR(B5)</f>
        <v>2018</v>
      </c>
      <c r="H5" s="14">
        <v>2018</v>
      </c>
      <c r="I5" s="14">
        <v>164</v>
      </c>
    </row>
    <row r="6" spans="2:9" x14ac:dyDescent="0.15">
      <c r="B6" s="2">
        <f t="shared" ca="1" si="0"/>
        <v>43374</v>
      </c>
      <c r="C6" s="1">
        <v>351</v>
      </c>
      <c r="D6" s="17">
        <f t="shared" ref="D6:D64" ca="1" si="1">(IF(YEAR(B6)=$H$4,$I$4,IF(YEAR(B6)=$H$5,$I$5,IF(YEAR(B6)=$H$6,$I$6,IF(YEAR(B6)=$H$7,$I$7,IF(YEAR(B6)=$H$8,$I$8,IF(YEAR(B6)=$H$9,$I$9,0)))))))*C6</f>
        <v>43875</v>
      </c>
      <c r="E6">
        <f t="shared" ref="E6:E64" ca="1" si="2">YEAR(B6)</f>
        <v>2018</v>
      </c>
      <c r="H6" s="14">
        <v>2019</v>
      </c>
      <c r="I6" s="14">
        <v>173</v>
      </c>
    </row>
    <row r="7" spans="2:9" x14ac:dyDescent="0.15">
      <c r="B7" s="2">
        <f t="shared" ca="1" si="0"/>
        <v>43405</v>
      </c>
      <c r="C7" s="1">
        <v>1278</v>
      </c>
      <c r="D7" s="17">
        <f t="shared" ca="1" si="1"/>
        <v>159750</v>
      </c>
      <c r="E7">
        <f t="shared" ca="1" si="2"/>
        <v>2018</v>
      </c>
      <c r="H7" s="14">
        <v>2020</v>
      </c>
      <c r="I7" s="14">
        <v>191</v>
      </c>
    </row>
    <row r="8" spans="2:9" x14ac:dyDescent="0.15">
      <c r="B8" s="2">
        <f t="shared" ca="1" si="0"/>
        <v>43435</v>
      </c>
      <c r="C8" s="1">
        <v>1891</v>
      </c>
      <c r="D8" s="17">
        <f t="shared" ca="1" si="1"/>
        <v>236375</v>
      </c>
      <c r="E8">
        <f t="shared" ca="1" si="2"/>
        <v>2018</v>
      </c>
      <c r="H8" s="14">
        <v>2021</v>
      </c>
      <c r="I8" s="14">
        <v>204</v>
      </c>
    </row>
    <row r="9" spans="2:9" x14ac:dyDescent="0.15">
      <c r="B9" s="2">
        <f t="shared" ca="1" si="0"/>
        <v>43466</v>
      </c>
      <c r="C9" s="1">
        <v>569</v>
      </c>
      <c r="D9" s="17">
        <f t="shared" ca="1" si="1"/>
        <v>98437</v>
      </c>
      <c r="E9">
        <f t="shared" ca="1" si="2"/>
        <v>2019</v>
      </c>
      <c r="H9" s="14">
        <v>2022</v>
      </c>
      <c r="I9" s="14">
        <v>272</v>
      </c>
    </row>
    <row r="10" spans="2:9" x14ac:dyDescent="0.15">
      <c r="B10" s="2">
        <f t="shared" ca="1" si="0"/>
        <v>43497</v>
      </c>
      <c r="C10" s="1">
        <v>1841</v>
      </c>
      <c r="D10" s="17">
        <f t="shared" ca="1" si="1"/>
        <v>318493</v>
      </c>
      <c r="E10">
        <f t="shared" ca="1" si="2"/>
        <v>2019</v>
      </c>
    </row>
    <row r="11" spans="2:9" x14ac:dyDescent="0.15">
      <c r="B11" s="2">
        <f t="shared" ca="1" si="0"/>
        <v>43525</v>
      </c>
      <c r="C11" s="1">
        <v>517</v>
      </c>
      <c r="D11" s="17">
        <f t="shared" ca="1" si="1"/>
        <v>89441</v>
      </c>
      <c r="E11">
        <f t="shared" ca="1" si="2"/>
        <v>2019</v>
      </c>
    </row>
    <row r="12" spans="2:9" x14ac:dyDescent="0.15">
      <c r="B12" s="2">
        <f t="shared" ca="1" si="0"/>
        <v>43556</v>
      </c>
      <c r="C12" s="1">
        <v>1146</v>
      </c>
      <c r="D12" s="17">
        <f t="shared" ca="1" si="1"/>
        <v>198258</v>
      </c>
      <c r="E12">
        <f t="shared" ca="1" si="2"/>
        <v>2019</v>
      </c>
    </row>
    <row r="13" spans="2:9" x14ac:dyDescent="0.15">
      <c r="B13" s="2">
        <f t="shared" ca="1" si="0"/>
        <v>43586</v>
      </c>
      <c r="C13" s="1">
        <v>1769</v>
      </c>
      <c r="D13" s="17">
        <f t="shared" ca="1" si="1"/>
        <v>306037</v>
      </c>
      <c r="E13">
        <f t="shared" ca="1" si="2"/>
        <v>2019</v>
      </c>
    </row>
    <row r="14" spans="2:9" x14ac:dyDescent="0.15">
      <c r="B14" s="2">
        <f t="shared" ca="1" si="0"/>
        <v>43617</v>
      </c>
      <c r="C14" s="1">
        <v>1266</v>
      </c>
      <c r="D14" s="17">
        <f t="shared" ca="1" si="1"/>
        <v>219018</v>
      </c>
      <c r="E14">
        <f t="shared" ca="1" si="2"/>
        <v>2019</v>
      </c>
    </row>
    <row r="15" spans="2:9" x14ac:dyDescent="0.15">
      <c r="B15" s="2">
        <f t="shared" ca="1" si="0"/>
        <v>43647</v>
      </c>
      <c r="C15" s="1">
        <v>445</v>
      </c>
      <c r="D15" s="17">
        <f t="shared" ca="1" si="1"/>
        <v>76985</v>
      </c>
      <c r="E15">
        <f t="shared" ca="1" si="2"/>
        <v>2019</v>
      </c>
    </row>
    <row r="16" spans="2:9" x14ac:dyDescent="0.15">
      <c r="B16" s="2">
        <f t="shared" ca="1" si="0"/>
        <v>43678</v>
      </c>
      <c r="C16" s="1">
        <v>1867</v>
      </c>
      <c r="D16" s="17">
        <f t="shared" ca="1" si="1"/>
        <v>322991</v>
      </c>
      <c r="E16">
        <f t="shared" ca="1" si="2"/>
        <v>2019</v>
      </c>
    </row>
    <row r="17" spans="2:5" x14ac:dyDescent="0.15">
      <c r="B17" s="2">
        <f t="shared" ca="1" si="0"/>
        <v>43709</v>
      </c>
      <c r="C17" s="1">
        <v>842</v>
      </c>
      <c r="D17" s="17">
        <f t="shared" ca="1" si="1"/>
        <v>145666</v>
      </c>
      <c r="E17">
        <f t="shared" ca="1" si="2"/>
        <v>2019</v>
      </c>
    </row>
    <row r="18" spans="2:5" x14ac:dyDescent="0.15">
      <c r="B18" s="2">
        <f t="shared" ca="1" si="0"/>
        <v>43739</v>
      </c>
      <c r="C18" s="1">
        <v>1396</v>
      </c>
      <c r="D18" s="17">
        <f t="shared" ca="1" si="1"/>
        <v>241508</v>
      </c>
      <c r="E18">
        <f t="shared" ca="1" si="2"/>
        <v>2019</v>
      </c>
    </row>
    <row r="19" spans="2:5" x14ac:dyDescent="0.15">
      <c r="B19" s="2">
        <f t="shared" ca="1" si="0"/>
        <v>43770</v>
      </c>
      <c r="C19" s="1">
        <v>383</v>
      </c>
      <c r="D19" s="17">
        <f t="shared" ca="1" si="1"/>
        <v>66259</v>
      </c>
      <c r="E19">
        <f t="shared" ca="1" si="2"/>
        <v>2019</v>
      </c>
    </row>
    <row r="20" spans="2:5" x14ac:dyDescent="0.15">
      <c r="B20" s="2">
        <f t="shared" ca="1" si="0"/>
        <v>43800</v>
      </c>
      <c r="C20" s="1">
        <v>1147</v>
      </c>
      <c r="D20" s="17">
        <f t="shared" ca="1" si="1"/>
        <v>198431</v>
      </c>
      <c r="E20">
        <f t="shared" ca="1" si="2"/>
        <v>2019</v>
      </c>
    </row>
    <row r="21" spans="2:5" x14ac:dyDescent="0.15">
      <c r="B21" s="2">
        <f t="shared" ca="1" si="0"/>
        <v>43831</v>
      </c>
      <c r="C21" s="1">
        <v>524</v>
      </c>
      <c r="D21" s="17">
        <f t="shared" ca="1" si="1"/>
        <v>100084</v>
      </c>
      <c r="E21">
        <f t="shared" ca="1" si="2"/>
        <v>2020</v>
      </c>
    </row>
    <row r="22" spans="2:5" x14ac:dyDescent="0.15">
      <c r="B22" s="2">
        <f t="shared" ca="1" si="0"/>
        <v>43862</v>
      </c>
      <c r="C22" s="1">
        <v>838</v>
      </c>
      <c r="D22" s="17">
        <f t="shared" ca="1" si="1"/>
        <v>160058</v>
      </c>
      <c r="E22">
        <f t="shared" ca="1" si="2"/>
        <v>2020</v>
      </c>
    </row>
    <row r="23" spans="2:5" x14ac:dyDescent="0.15">
      <c r="B23" s="2">
        <f t="shared" ca="1" si="0"/>
        <v>43891</v>
      </c>
      <c r="C23" s="1">
        <v>1721</v>
      </c>
      <c r="D23" s="17">
        <f t="shared" ca="1" si="1"/>
        <v>328711</v>
      </c>
      <c r="E23">
        <f t="shared" ca="1" si="2"/>
        <v>2020</v>
      </c>
    </row>
    <row r="24" spans="2:5" x14ac:dyDescent="0.15">
      <c r="B24" s="2">
        <f t="shared" ca="1" si="0"/>
        <v>43922</v>
      </c>
      <c r="C24" s="1">
        <v>1621</v>
      </c>
      <c r="D24" s="17">
        <f t="shared" ca="1" si="1"/>
        <v>309611</v>
      </c>
      <c r="E24">
        <f t="shared" ca="1" si="2"/>
        <v>2020</v>
      </c>
    </row>
    <row r="25" spans="2:5" x14ac:dyDescent="0.15">
      <c r="B25" s="2">
        <f t="shared" ca="1" si="0"/>
        <v>43952</v>
      </c>
      <c r="C25" s="1">
        <v>383</v>
      </c>
      <c r="D25" s="17">
        <f t="shared" ca="1" si="1"/>
        <v>73153</v>
      </c>
      <c r="E25">
        <f t="shared" ca="1" si="2"/>
        <v>2020</v>
      </c>
    </row>
    <row r="26" spans="2:5" x14ac:dyDescent="0.15">
      <c r="B26" s="2">
        <f t="shared" ca="1" si="0"/>
        <v>43983</v>
      </c>
      <c r="C26" s="1">
        <v>1887</v>
      </c>
      <c r="D26" s="17">
        <f t="shared" ca="1" si="1"/>
        <v>360417</v>
      </c>
      <c r="E26">
        <f t="shared" ca="1" si="2"/>
        <v>2020</v>
      </c>
    </row>
    <row r="27" spans="2:5" x14ac:dyDescent="0.15">
      <c r="B27" s="2">
        <f t="shared" ca="1" si="0"/>
        <v>44013</v>
      </c>
      <c r="C27" s="1">
        <v>520</v>
      </c>
      <c r="D27" s="17">
        <f t="shared" ca="1" si="1"/>
        <v>99320</v>
      </c>
      <c r="E27">
        <f t="shared" ca="1" si="2"/>
        <v>2020</v>
      </c>
    </row>
    <row r="28" spans="2:5" x14ac:dyDescent="0.15">
      <c r="B28" s="2">
        <f t="shared" ca="1" si="0"/>
        <v>44044</v>
      </c>
      <c r="C28" s="1">
        <v>667</v>
      </c>
      <c r="D28" s="17">
        <f t="shared" ca="1" si="1"/>
        <v>127397</v>
      </c>
      <c r="E28">
        <f t="shared" ca="1" si="2"/>
        <v>2020</v>
      </c>
    </row>
    <row r="29" spans="2:5" x14ac:dyDescent="0.15">
      <c r="B29" s="2">
        <f t="shared" ca="1" si="0"/>
        <v>44075</v>
      </c>
      <c r="C29" s="1">
        <v>981</v>
      </c>
      <c r="D29" s="17">
        <f t="shared" ca="1" si="1"/>
        <v>187371</v>
      </c>
      <c r="E29">
        <f t="shared" ca="1" si="2"/>
        <v>2020</v>
      </c>
    </row>
    <row r="30" spans="2:5" x14ac:dyDescent="0.15">
      <c r="B30" s="2">
        <f t="shared" ca="1" si="0"/>
        <v>44105</v>
      </c>
      <c r="C30" s="1">
        <v>730</v>
      </c>
      <c r="D30" s="17">
        <f t="shared" ca="1" si="1"/>
        <v>139430</v>
      </c>
      <c r="E30">
        <f t="shared" ca="1" si="2"/>
        <v>2020</v>
      </c>
    </row>
    <row r="31" spans="2:5" x14ac:dyDescent="0.15">
      <c r="B31" s="2">
        <f t="shared" ca="1" si="0"/>
        <v>44136</v>
      </c>
      <c r="C31" s="1">
        <v>1183</v>
      </c>
      <c r="D31" s="17">
        <f t="shared" ca="1" si="1"/>
        <v>225953</v>
      </c>
      <c r="E31">
        <f t="shared" ca="1" si="2"/>
        <v>2020</v>
      </c>
    </row>
    <row r="32" spans="2:5" x14ac:dyDescent="0.15">
      <c r="B32" s="2">
        <f t="shared" ca="1" si="0"/>
        <v>44166</v>
      </c>
      <c r="C32" s="1">
        <v>539</v>
      </c>
      <c r="D32" s="17">
        <f t="shared" ca="1" si="1"/>
        <v>102949</v>
      </c>
      <c r="E32">
        <f t="shared" ca="1" si="2"/>
        <v>2020</v>
      </c>
    </row>
    <row r="33" spans="2:5" x14ac:dyDescent="0.15">
      <c r="B33" s="2">
        <f t="shared" ca="1" si="0"/>
        <v>44197</v>
      </c>
      <c r="C33" s="1">
        <v>1884</v>
      </c>
      <c r="D33" s="17">
        <f t="shared" ca="1" si="1"/>
        <v>384336</v>
      </c>
      <c r="E33">
        <f t="shared" ca="1" si="2"/>
        <v>2021</v>
      </c>
    </row>
    <row r="34" spans="2:5" x14ac:dyDescent="0.15">
      <c r="B34" s="2">
        <f t="shared" ca="1" si="0"/>
        <v>44228</v>
      </c>
      <c r="C34" s="1">
        <v>1806</v>
      </c>
      <c r="D34" s="17">
        <f t="shared" ca="1" si="1"/>
        <v>368424</v>
      </c>
      <c r="E34">
        <f t="shared" ca="1" si="2"/>
        <v>2021</v>
      </c>
    </row>
    <row r="35" spans="2:5" x14ac:dyDescent="0.15">
      <c r="B35" s="2">
        <f t="shared" ca="1" si="0"/>
        <v>44256</v>
      </c>
      <c r="C35" s="1">
        <v>847</v>
      </c>
      <c r="D35" s="17">
        <f t="shared" ca="1" si="1"/>
        <v>172788</v>
      </c>
      <c r="E35">
        <f t="shared" ca="1" si="2"/>
        <v>2021</v>
      </c>
    </row>
    <row r="36" spans="2:5" x14ac:dyDescent="0.15">
      <c r="B36" s="2">
        <f t="shared" ca="1" si="0"/>
        <v>44287</v>
      </c>
      <c r="C36" s="1">
        <v>1032</v>
      </c>
      <c r="D36" s="17">
        <f t="shared" ca="1" si="1"/>
        <v>210528</v>
      </c>
      <c r="E36">
        <f t="shared" ca="1" si="2"/>
        <v>2021</v>
      </c>
    </row>
    <row r="37" spans="2:5" x14ac:dyDescent="0.15">
      <c r="B37" s="2">
        <f t="shared" ref="B37:B63" ca="1" si="3">EDATE(B38,-1)</f>
        <v>44317</v>
      </c>
      <c r="C37" s="1">
        <v>1187</v>
      </c>
      <c r="D37" s="17">
        <f t="shared" ca="1" si="1"/>
        <v>242148</v>
      </c>
      <c r="E37">
        <f t="shared" ca="1" si="2"/>
        <v>2021</v>
      </c>
    </row>
    <row r="38" spans="2:5" x14ac:dyDescent="0.15">
      <c r="B38" s="2">
        <f t="shared" ca="1" si="3"/>
        <v>44348</v>
      </c>
      <c r="C38" s="1">
        <v>1876</v>
      </c>
      <c r="D38" s="17">
        <f t="shared" ca="1" si="1"/>
        <v>382704</v>
      </c>
      <c r="E38">
        <f t="shared" ca="1" si="2"/>
        <v>2021</v>
      </c>
    </row>
    <row r="39" spans="2:5" x14ac:dyDescent="0.15">
      <c r="B39" s="2">
        <f t="shared" ca="1" si="3"/>
        <v>44378</v>
      </c>
      <c r="C39" s="1">
        <v>1115</v>
      </c>
      <c r="D39" s="17">
        <f t="shared" ca="1" si="1"/>
        <v>227460</v>
      </c>
      <c r="E39">
        <f t="shared" ca="1" si="2"/>
        <v>2021</v>
      </c>
    </row>
    <row r="40" spans="2:5" x14ac:dyDescent="0.15">
      <c r="B40" s="2">
        <f t="shared" ca="1" si="3"/>
        <v>44409</v>
      </c>
      <c r="C40" s="1">
        <v>730</v>
      </c>
      <c r="D40" s="17">
        <f t="shared" ca="1" si="1"/>
        <v>148920</v>
      </c>
      <c r="E40">
        <f t="shared" ca="1" si="2"/>
        <v>2021</v>
      </c>
    </row>
    <row r="41" spans="2:5" x14ac:dyDescent="0.15">
      <c r="B41" s="2">
        <f t="shared" ca="1" si="3"/>
        <v>44440</v>
      </c>
      <c r="C41" s="1">
        <v>1307</v>
      </c>
      <c r="D41" s="17">
        <f t="shared" ca="1" si="1"/>
        <v>266628</v>
      </c>
      <c r="E41">
        <f t="shared" ca="1" si="2"/>
        <v>2021</v>
      </c>
    </row>
    <row r="42" spans="2:5" x14ac:dyDescent="0.15">
      <c r="B42" s="2">
        <f t="shared" ca="1" si="3"/>
        <v>44470</v>
      </c>
      <c r="C42" s="1">
        <v>1340</v>
      </c>
      <c r="D42" s="17">
        <f t="shared" ca="1" si="1"/>
        <v>273360</v>
      </c>
      <c r="E42">
        <f t="shared" ca="1" si="2"/>
        <v>2021</v>
      </c>
    </row>
    <row r="43" spans="2:5" x14ac:dyDescent="0.15">
      <c r="B43" s="2">
        <f t="shared" ca="1" si="3"/>
        <v>44501</v>
      </c>
      <c r="C43" s="1">
        <v>1656</v>
      </c>
      <c r="D43" s="17">
        <f t="shared" ca="1" si="1"/>
        <v>337824</v>
      </c>
      <c r="E43">
        <f t="shared" ca="1" si="2"/>
        <v>2021</v>
      </c>
    </row>
    <row r="44" spans="2:5" x14ac:dyDescent="0.15">
      <c r="B44" s="2">
        <f t="shared" ca="1" si="3"/>
        <v>44531</v>
      </c>
      <c r="C44" s="1">
        <v>988</v>
      </c>
      <c r="D44" s="17">
        <f t="shared" ca="1" si="1"/>
        <v>201552</v>
      </c>
      <c r="E44">
        <f t="shared" ca="1" si="2"/>
        <v>2021</v>
      </c>
    </row>
    <row r="45" spans="2:5" x14ac:dyDescent="0.15">
      <c r="B45" s="2">
        <f t="shared" ca="1" si="3"/>
        <v>44562</v>
      </c>
      <c r="C45" s="1">
        <v>977</v>
      </c>
      <c r="D45" s="17">
        <f t="shared" ca="1" si="1"/>
        <v>265744</v>
      </c>
      <c r="E45">
        <f t="shared" ca="1" si="2"/>
        <v>2022</v>
      </c>
    </row>
    <row r="46" spans="2:5" x14ac:dyDescent="0.15">
      <c r="B46" s="2">
        <f t="shared" ca="1" si="3"/>
        <v>44593</v>
      </c>
      <c r="C46" s="1">
        <v>948</v>
      </c>
      <c r="D46" s="17">
        <f t="shared" ca="1" si="1"/>
        <v>257856</v>
      </c>
      <c r="E46">
        <f t="shared" ca="1" si="2"/>
        <v>2022</v>
      </c>
    </row>
    <row r="47" spans="2:5" x14ac:dyDescent="0.15">
      <c r="B47" s="2">
        <f t="shared" ca="1" si="3"/>
        <v>44621</v>
      </c>
      <c r="C47" s="1">
        <v>1628</v>
      </c>
      <c r="D47" s="17">
        <f t="shared" ca="1" si="1"/>
        <v>442816</v>
      </c>
      <c r="E47">
        <f t="shared" ca="1" si="2"/>
        <v>2022</v>
      </c>
    </row>
    <row r="48" spans="2:5" x14ac:dyDescent="0.15">
      <c r="B48" s="2">
        <f t="shared" ca="1" si="3"/>
        <v>44652</v>
      </c>
      <c r="C48" s="1">
        <v>804</v>
      </c>
      <c r="D48" s="17">
        <f t="shared" ca="1" si="1"/>
        <v>218688</v>
      </c>
      <c r="E48">
        <f t="shared" ca="1" si="2"/>
        <v>2022</v>
      </c>
    </row>
    <row r="49" spans="2:5" x14ac:dyDescent="0.15">
      <c r="B49" s="2">
        <f t="shared" ca="1" si="3"/>
        <v>44682</v>
      </c>
      <c r="C49" s="1">
        <v>1136</v>
      </c>
      <c r="D49" s="17">
        <f t="shared" ca="1" si="1"/>
        <v>308992</v>
      </c>
      <c r="E49">
        <f t="shared" ca="1" si="2"/>
        <v>2022</v>
      </c>
    </row>
    <row r="50" spans="2:5" x14ac:dyDescent="0.15">
      <c r="B50" s="2">
        <f t="shared" ca="1" si="3"/>
        <v>44713</v>
      </c>
      <c r="C50" s="1">
        <v>413</v>
      </c>
      <c r="D50" s="17">
        <f t="shared" ca="1" si="1"/>
        <v>112336</v>
      </c>
      <c r="E50">
        <f t="shared" ca="1" si="2"/>
        <v>2022</v>
      </c>
    </row>
    <row r="51" spans="2:5" x14ac:dyDescent="0.15">
      <c r="B51" s="2">
        <f t="shared" ca="1" si="3"/>
        <v>44743</v>
      </c>
      <c r="C51" s="1">
        <v>1167</v>
      </c>
      <c r="D51" s="17">
        <f t="shared" ca="1" si="1"/>
        <v>317424</v>
      </c>
      <c r="E51">
        <f t="shared" ca="1" si="2"/>
        <v>2022</v>
      </c>
    </row>
    <row r="52" spans="2:5" x14ac:dyDescent="0.15">
      <c r="B52" s="2">
        <f t="shared" ca="1" si="3"/>
        <v>44774</v>
      </c>
      <c r="C52" s="1">
        <v>1895</v>
      </c>
      <c r="D52" s="17">
        <f t="shared" ca="1" si="1"/>
        <v>515440</v>
      </c>
      <c r="E52">
        <f t="shared" ca="1" si="2"/>
        <v>2022</v>
      </c>
    </row>
    <row r="53" spans="2:5" x14ac:dyDescent="0.15">
      <c r="B53" s="2">
        <f t="shared" ca="1" si="3"/>
        <v>44805</v>
      </c>
      <c r="C53" s="1">
        <v>765</v>
      </c>
      <c r="D53" s="17">
        <f t="shared" ca="1" si="1"/>
        <v>208080</v>
      </c>
      <c r="E53">
        <f t="shared" ca="1" si="2"/>
        <v>2022</v>
      </c>
    </row>
    <row r="54" spans="2:5" x14ac:dyDescent="0.15">
      <c r="B54" s="2">
        <f t="shared" ca="1" si="3"/>
        <v>44835</v>
      </c>
      <c r="C54" s="1">
        <v>948</v>
      </c>
      <c r="D54" s="17">
        <f t="shared" ca="1" si="1"/>
        <v>257856</v>
      </c>
      <c r="E54">
        <f t="shared" ca="1" si="2"/>
        <v>2022</v>
      </c>
    </row>
    <row r="55" spans="2:5" x14ac:dyDescent="0.15">
      <c r="B55" s="2">
        <f t="shared" ca="1" si="3"/>
        <v>44866</v>
      </c>
      <c r="C55" s="1">
        <v>1274</v>
      </c>
      <c r="D55" s="17">
        <f t="shared" ca="1" si="1"/>
        <v>346528</v>
      </c>
      <c r="E55">
        <f t="shared" ca="1" si="2"/>
        <v>2022</v>
      </c>
    </row>
    <row r="56" spans="2:5" x14ac:dyDescent="0.15">
      <c r="B56" s="2">
        <f t="shared" ca="1" si="3"/>
        <v>44896</v>
      </c>
      <c r="C56" s="1">
        <v>1620</v>
      </c>
      <c r="D56" s="17">
        <f t="shared" ca="1" si="1"/>
        <v>440640</v>
      </c>
      <c r="E56">
        <f t="shared" ca="1" si="2"/>
        <v>2022</v>
      </c>
    </row>
    <row r="57" spans="2:5" x14ac:dyDescent="0.15">
      <c r="B57" s="2">
        <f t="shared" ca="1" si="3"/>
        <v>44927</v>
      </c>
      <c r="C57" s="1">
        <v>332</v>
      </c>
      <c r="D57" s="17">
        <f t="shared" ca="1" si="1"/>
        <v>0</v>
      </c>
      <c r="E57">
        <f t="shared" ca="1" si="2"/>
        <v>2023</v>
      </c>
    </row>
    <row r="58" spans="2:5" x14ac:dyDescent="0.15">
      <c r="B58" s="2">
        <f t="shared" ca="1" si="3"/>
        <v>44958</v>
      </c>
      <c r="C58" s="1">
        <v>751</v>
      </c>
      <c r="D58" s="17">
        <f t="shared" ca="1" si="1"/>
        <v>0</v>
      </c>
      <c r="E58">
        <f t="shared" ca="1" si="2"/>
        <v>2023</v>
      </c>
    </row>
    <row r="59" spans="2:5" x14ac:dyDescent="0.15">
      <c r="B59" s="2">
        <f t="shared" ca="1" si="3"/>
        <v>44986</v>
      </c>
      <c r="C59" s="1">
        <v>377</v>
      </c>
      <c r="D59" s="17">
        <f t="shared" ca="1" si="1"/>
        <v>0</v>
      </c>
      <c r="E59">
        <f t="shared" ca="1" si="2"/>
        <v>2023</v>
      </c>
    </row>
    <row r="60" spans="2:5" x14ac:dyDescent="0.15">
      <c r="B60" s="2">
        <f t="shared" ca="1" si="3"/>
        <v>45017</v>
      </c>
      <c r="C60" s="1">
        <v>1065</v>
      </c>
      <c r="D60" s="17">
        <f t="shared" ca="1" si="1"/>
        <v>0</v>
      </c>
      <c r="E60">
        <f t="shared" ca="1" si="2"/>
        <v>2023</v>
      </c>
    </row>
    <row r="61" spans="2:5" x14ac:dyDescent="0.15">
      <c r="B61" s="2">
        <f t="shared" ca="1" si="3"/>
        <v>45047</v>
      </c>
      <c r="C61" s="1">
        <v>1441</v>
      </c>
      <c r="D61" s="17">
        <f t="shared" ca="1" si="1"/>
        <v>0</v>
      </c>
      <c r="E61">
        <f t="shared" ca="1" si="2"/>
        <v>2023</v>
      </c>
    </row>
    <row r="62" spans="2:5" x14ac:dyDescent="0.15">
      <c r="B62" s="2">
        <f t="shared" ca="1" si="3"/>
        <v>45078</v>
      </c>
      <c r="C62" s="1">
        <v>1612</v>
      </c>
      <c r="D62" s="17">
        <f t="shared" ca="1" si="1"/>
        <v>0</v>
      </c>
      <c r="E62">
        <f t="shared" ca="1" si="2"/>
        <v>2023</v>
      </c>
    </row>
    <row r="63" spans="2:5" x14ac:dyDescent="0.15">
      <c r="B63" s="2">
        <f t="shared" ca="1" si="3"/>
        <v>45108</v>
      </c>
      <c r="C63" s="1">
        <v>1311</v>
      </c>
      <c r="D63" s="17">
        <f t="shared" ca="1" si="1"/>
        <v>0</v>
      </c>
      <c r="E63">
        <f t="shared" ca="1" si="2"/>
        <v>2023</v>
      </c>
    </row>
    <row r="64" spans="2:5" x14ac:dyDescent="0.15">
      <c r="B64" s="2">
        <f ca="1">DATE(YEAR(TODAY()),MONTH(TODAY()),1)</f>
        <v>45139</v>
      </c>
      <c r="C64" s="1">
        <v>429</v>
      </c>
      <c r="D64" s="17">
        <f t="shared" ca="1" si="1"/>
        <v>0</v>
      </c>
      <c r="E64">
        <f t="shared" ca="1" si="2"/>
        <v>2023</v>
      </c>
    </row>
    <row r="67" spans="3:4" x14ac:dyDescent="0.15">
      <c r="C67" t="s">
        <v>5</v>
      </c>
      <c r="D67" s="18">
        <f ca="1">SUM(D5:D64)</f>
        <v>11959175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5"/>
  <sheetViews>
    <sheetView showGridLines="0" zoomScaleNormal="100" workbookViewId="0">
      <selection activeCell="F10" sqref="F10"/>
    </sheetView>
  </sheetViews>
  <sheetFormatPr baseColWidth="10" defaultColWidth="8.83203125" defaultRowHeight="13" x14ac:dyDescent="0.15"/>
  <cols>
    <col min="2" max="2" width="19.33203125" customWidth="1"/>
    <col min="3" max="3" width="10.33203125" customWidth="1"/>
  </cols>
  <sheetData>
    <row r="1" spans="2:7" ht="15" x14ac:dyDescent="0.2">
      <c r="F1" s="15"/>
      <c r="G1" s="15"/>
    </row>
    <row r="2" spans="2:7" ht="14" x14ac:dyDescent="0.2">
      <c r="F2" s="16"/>
      <c r="G2" s="16"/>
    </row>
    <row r="4" spans="2:7" x14ac:dyDescent="0.15">
      <c r="B4" s="6" t="s">
        <v>2</v>
      </c>
      <c r="C4" s="13">
        <f ca="1">C8-1</f>
        <v>2018</v>
      </c>
    </row>
    <row r="5" spans="2:7" x14ac:dyDescent="0.15">
      <c r="B5" s="6" t="s">
        <v>4</v>
      </c>
      <c r="C5" s="8">
        <v>125</v>
      </c>
    </row>
    <row r="6" spans="2:7" x14ac:dyDescent="0.15">
      <c r="D6" s="5"/>
    </row>
    <row r="7" spans="2:7" x14ac:dyDescent="0.15">
      <c r="D7" s="5"/>
    </row>
    <row r="8" spans="2:7" x14ac:dyDescent="0.15">
      <c r="B8" s="6" t="s">
        <v>2</v>
      </c>
      <c r="C8" s="12">
        <f ca="1">C12-1</f>
        <v>2019</v>
      </c>
    </row>
    <row r="9" spans="2:7" x14ac:dyDescent="0.15">
      <c r="B9" s="6" t="s">
        <v>4</v>
      </c>
      <c r="C9" s="8">
        <v>164</v>
      </c>
    </row>
    <row r="10" spans="2:7" x14ac:dyDescent="0.15">
      <c r="D10" s="5"/>
    </row>
    <row r="11" spans="2:7" x14ac:dyDescent="0.15">
      <c r="D11" s="5"/>
    </row>
    <row r="12" spans="2:7" x14ac:dyDescent="0.15">
      <c r="B12" s="6" t="s">
        <v>2</v>
      </c>
      <c r="C12" s="11">
        <f ca="1">C16-1</f>
        <v>2020</v>
      </c>
    </row>
    <row r="13" spans="2:7" x14ac:dyDescent="0.15">
      <c r="B13" s="6" t="s">
        <v>4</v>
      </c>
      <c r="C13" s="8">
        <v>173</v>
      </c>
    </row>
    <row r="14" spans="2:7" x14ac:dyDescent="0.15">
      <c r="D14" s="5"/>
    </row>
    <row r="15" spans="2:7" x14ac:dyDescent="0.15">
      <c r="D15" s="5"/>
    </row>
    <row r="16" spans="2:7" x14ac:dyDescent="0.15">
      <c r="B16" s="6" t="s">
        <v>2</v>
      </c>
      <c r="C16" s="10">
        <f ca="1">C20-1</f>
        <v>2021</v>
      </c>
    </row>
    <row r="17" spans="2:4" x14ac:dyDescent="0.15">
      <c r="B17" s="6" t="s">
        <v>4</v>
      </c>
      <c r="C17" s="8">
        <v>191</v>
      </c>
    </row>
    <row r="18" spans="2:4" x14ac:dyDescent="0.15">
      <c r="D18" s="5"/>
    </row>
    <row r="19" spans="2:4" x14ac:dyDescent="0.15">
      <c r="D19" s="5"/>
    </row>
    <row r="20" spans="2:4" x14ac:dyDescent="0.15">
      <c r="B20" s="6" t="s">
        <v>2</v>
      </c>
      <c r="C20" s="9">
        <f ca="1">C24-1</f>
        <v>2022</v>
      </c>
    </row>
    <row r="21" spans="2:4" x14ac:dyDescent="0.15">
      <c r="B21" s="6" t="s">
        <v>4</v>
      </c>
      <c r="C21" s="8">
        <v>204</v>
      </c>
    </row>
    <row r="24" spans="2:4" x14ac:dyDescent="0.15">
      <c r="B24" s="6" t="s">
        <v>2</v>
      </c>
      <c r="C24" s="7">
        <f ca="1">YEAR(TODAY())</f>
        <v>2023</v>
      </c>
    </row>
    <row r="25" spans="2:4" x14ac:dyDescent="0.15">
      <c r="B25" s="6" t="s">
        <v>4</v>
      </c>
      <c r="C25" s="8">
        <v>272</v>
      </c>
    </row>
  </sheetData>
  <sheetProtection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Dashboard</vt:lpstr>
      <vt:lpstr>Historical Sales</vt:lpstr>
      <vt:lpstr>Annual Pricing</vt:lpstr>
      <vt:lpstr>Revenue</vt:lpstr>
      <vt:lpstr>Year</vt:lpstr>
    </vt:vector>
  </TitlesOfParts>
  <Company>BYU-Idaho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jk49</dc:creator>
  <cp:lastModifiedBy>Mthabisi Munyariri</cp:lastModifiedBy>
  <dcterms:created xsi:type="dcterms:W3CDTF">2009-05-15T18:54:53Z</dcterms:created>
  <dcterms:modified xsi:type="dcterms:W3CDTF">2023-08-30T14:42:01Z</dcterms:modified>
</cp:coreProperties>
</file>