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래 일정" sheetId="1" r:id="rId4"/>
    <sheet state="visible" name="실제 진행 일정" sheetId="2" r:id="rId5"/>
  </sheets>
  <definedNames/>
  <calcPr/>
</workbook>
</file>

<file path=xl/sharedStrings.xml><?xml version="1.0" encoding="utf-8"?>
<sst xmlns="http://schemas.openxmlformats.org/spreadsheetml/2006/main" count="32" uniqueCount="27">
  <si>
    <t>Diagram scale, days →</t>
  </si>
  <si>
    <t>&lt; 소민 &gt;</t>
  </si>
  <si>
    <t>Activities</t>
  </si>
  <si>
    <t>Start date</t>
  </si>
  <si>
    <t>Duration (day)</t>
  </si>
  <si>
    <t>팀별 주제 및 스케줄 발표 준비</t>
  </si>
  <si>
    <t>1차 발표</t>
  </si>
  <si>
    <t>요구분석:
필요한 라이다 센서값 조사.
어떤 라이다 쓸 건지 정하기.</t>
  </si>
  <si>
    <t>설계:
HW 연결 방법 조사
(라이다 카메라 센서값 
라즈비안 or 메인 컴 둘 중 
어디로 전송할지)</t>
  </si>
  <si>
    <t>휴가</t>
  </si>
  <si>
    <t>학습 및 구현:
단위 test.
활용 가능한 오픈소스 조사.
오픈소스 수정 또는 직접 코드 작성.</t>
  </si>
  <si>
    <t>외부업체 중간미팅</t>
  </si>
  <si>
    <t>테스팅</t>
  </si>
  <si>
    <t>인수/설치</t>
  </si>
  <si>
    <t>최종 발표 1차 완성</t>
  </si>
  <si>
    <t>유지보수</t>
  </si>
  <si>
    <t>최종 발표</t>
  </si>
  <si>
    <t>&lt; 실제 진행 일정 &gt;</t>
  </si>
  <si>
    <t>ROS 조사</t>
  </si>
  <si>
    <t>world 파일 완성</t>
  </si>
  <si>
    <t>map 완성</t>
  </si>
  <si>
    <t>2~4</t>
  </si>
  <si>
    <t>navigation tuning</t>
  </si>
  <si>
    <t>inertial 연구</t>
  </si>
  <si>
    <t>라즈베리파이와 아두이노 연결</t>
  </si>
  <si>
    <t>6~7</t>
  </si>
  <si>
    <t>발표준비 및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</si>
</sst>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3.3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IFERROR(__xludf.DUMMYFUNCTION("MAX(FILTER(ROW(J4:J73),J4:J73&lt;&gt;""""))"),"#N/A")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FILTER(IF(I4:I73&lt;&gt;"""",1,),K4:K73&lt;&gt;"""") }"),"TaskNo")</f>
        <v>TaskNo</v>
      </c>
      <c r="B3" s="8" t="str">
        <f>IFERROR(__xludf.DUMMYFUNCTION("{""SubTaskNo"" ; FILTER(IF(J4:J73&lt;&gt;"""",1,),L4:L73&lt;&gt;"""") }"),"SubTaskNo")</f>
        <v>SubTaskNo</v>
      </c>
      <c r="C3" s="8" t="str">
        <f>IFERROR(__xludf.DUMMYFUNCTION("{""Sumif + Row"";filter(SUMIF(ROW(A4:A73),""&lt;=""&amp;ROW(A4:A73),A4:A73) , K4:K73 &lt;&gt; """")}"),"Sumif + Row")</f>
        <v>Sumif + Row</v>
      </c>
      <c r="D3" s="8" t="str">
        <f>IFERROR(__xludf.DUMMYFUNCTION("{""Sumif + Row"";filter(SUMIF(ROW(B4:B73),""&lt;=""&amp;ROW(B4:B73),B4:B73) , L4:L73 &lt;&gt; """")}"),"Sumif + Row")</f>
        <v>Sumif + Row</v>
      </c>
      <c r="E3" s="9" t="str">
        <f>IFERROR(__xludf.DUMMYFUNCTION("{""Substract"" ; FILTER(VLOOKUP(ROW(K4:K73),FILTER({ROW(A4:A73),D4:D73} , A4:A73=1),2),K4:K73&lt;&gt;"""") }"),"Substract")</f>
        <v>Substract</v>
      </c>
      <c r="F3" s="9" t="str">
        <f>IFERROR(__xludf.DUMMYFUNCTION("{""SubNo"" ; FILTER(IF(B4:B73="""","""",D4:D73-E4:E73),K4:K73&lt;&gt;"""") }"),"SubNo")</f>
        <v>SubNo</v>
      </c>
      <c r="G3" s="9" t="str">
        <f>IFERROR(__xludf.DUMMYFUNCTION("{""simple No"" ; ARRAYFORMULA(ROW(INDIRECT(""a1:a""&amp;MAX(FILTER(ROW(J4:J73),J4:J73&lt;&gt;"""")))))}"),"simple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TRANSPOSE((ROW(INDIRECT("a1:a"&amp;INT((max(K4:K73+L4:L73)-min(K4:K73))/L1)+2))-1)*L1+MIN(K4:K73)-1)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IFERROR(__xludf.DUMMYFUNCTION("Filter(--(K4:K73&lt;=M3:KN3)*--(K4:K73+L4:L73&gt;M3:KN3),K4:K73&lt;&gt;"""")"),0.0)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8</v>
      </c>
      <c r="J7" s="17"/>
      <c r="K7" s="18">
        <v>44769.0</v>
      </c>
      <c r="L7" s="19">
        <v>4.0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IFERROR(__xludf.DUMMYFUNCTION("""COMPUTED_VALUE"""),1.0)</f>
        <v>1</v>
      </c>
      <c r="AB7" s="20">
        <f>IFERROR(__xludf.DUMMYFUNCTION("""COMPUTED_VALUE"""),1.0)</f>
        <v>1</v>
      </c>
      <c r="AC7" s="20">
        <f>IFERROR(__xludf.DUMMYFUNCTION("""COMPUTED_VALUE"""),1.0)</f>
        <v>1</v>
      </c>
      <c r="AD7" s="20">
        <f>IFERROR(__xludf.DUMMYFUNCTION("""COMPUTED_VALUE"""),1.0)</f>
        <v>1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/>
      <c r="I8" s="16" t="s">
        <v>9</v>
      </c>
      <c r="J8" s="17"/>
      <c r="K8" s="18">
        <v>44774.0</v>
      </c>
      <c r="L8" s="19">
        <v>3.0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IFERROR(__xludf.DUMMYFUNCTION("""COMPUTED_VALUE"""),1.0)</f>
        <v>1</v>
      </c>
      <c r="AG8" s="20">
        <f>IFERROR(__xludf.DUMMYFUNCTION("""COMPUTED_VALUE"""),1.0)</f>
        <v>1</v>
      </c>
      <c r="AH8" s="20">
        <f>IFERROR(__xludf.DUMMYFUNCTION("""COMPUTED_VALUE"""),1.0)</f>
        <v>1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8</v>
      </c>
      <c r="J9" s="17"/>
      <c r="K9" s="18">
        <v>44777.0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IFERROR(__xludf.DUMMYFUNCTION("""COMPUTED_VALUE"""),1.0)</f>
        <v>1</v>
      </c>
      <c r="AJ9" s="20">
        <f>IFERROR(__xludf.DUMMYFUNCTION("""COMPUTED_VALUE"""),1.0)</f>
        <v>1</v>
      </c>
      <c r="AK9" s="20">
        <f>IFERROR(__xludf.DUMMYFUNCTION("""COMPUTED_VALUE"""),1.0)</f>
        <v>1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10</v>
      </c>
      <c r="J10" s="17"/>
      <c r="K10" s="18">
        <v>44780.0</v>
      </c>
      <c r="L10" s="19">
        <v>14.0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IFERROR(__xludf.DUMMYFUNCTION("""COMPUTED_VALUE"""),1.0)</f>
        <v>1</v>
      </c>
      <c r="AM10" s="20">
        <f>IFERROR(__xludf.DUMMYFUNCTION("""COMPUTED_VALUE"""),1.0)</f>
        <v>1</v>
      </c>
      <c r="AN10" s="20">
        <f>IFERROR(__xludf.DUMMYFUNCTION("""COMPUTED_VALUE"""),1.0)</f>
        <v>1</v>
      </c>
      <c r="AO10" s="20">
        <f>IFERROR(__xludf.DUMMYFUNCTION("""COMPUTED_VALUE"""),1.0)</f>
        <v>1</v>
      </c>
      <c r="AP10" s="20">
        <f>IFERROR(__xludf.DUMMYFUNCTION("""COMPUTED_VALUE"""),1.0)</f>
        <v>1</v>
      </c>
      <c r="AQ10" s="20">
        <f>IFERROR(__xludf.DUMMYFUNCTION("""COMPUTED_VALUE"""),1.0)</f>
        <v>1</v>
      </c>
      <c r="AR10" s="20">
        <f>IFERROR(__xludf.DUMMYFUNCTION("""COMPUTED_VALUE"""),1.0)</f>
        <v>1</v>
      </c>
      <c r="AS10" s="20">
        <f>IFERROR(__xludf.DUMMYFUNCTION("""COMPUTED_VALUE"""),1.0)</f>
        <v>1</v>
      </c>
      <c r="AT10" s="20">
        <f>IFERROR(__xludf.DUMMYFUNCTION("""COMPUTED_VALUE"""),1.0)</f>
        <v>1</v>
      </c>
      <c r="AU10" s="20">
        <f>IFERROR(__xludf.DUMMYFUNCTION("""COMPUTED_VALUE"""),1.0)</f>
        <v>1</v>
      </c>
      <c r="AV10" s="20">
        <f>IFERROR(__xludf.DUMMYFUNCTION("""COMPUTED_VALUE"""),1.0)</f>
        <v>1</v>
      </c>
      <c r="AW10" s="20">
        <f>IFERROR(__xludf.DUMMYFUNCTION("""COMPUTED_VALUE"""),1.0)</f>
        <v>1</v>
      </c>
      <c r="AX10" s="20">
        <f>IFERROR(__xludf.DUMMYFUNCTION("""COMPUTED_VALUE"""),1.0)</f>
        <v>1</v>
      </c>
      <c r="AY10" s="20">
        <f>IFERROR(__xludf.DUMMYFUNCTION("""COMPUTED_VALUE"""),1.0)</f>
        <v>1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21"/>
      <c r="I11" s="22" t="s">
        <v>11</v>
      </c>
      <c r="J11" s="17"/>
      <c r="K11" s="18">
        <v>44788.0</v>
      </c>
      <c r="L11" s="19">
        <v>1.0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IFERROR(__xludf.DUMMYFUNCTION("""COMPUTED_VALUE"""),1.0)</f>
        <v>1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15"/>
      <c r="I12" s="22" t="s">
        <v>12</v>
      </c>
      <c r="J12" s="17"/>
      <c r="K12" s="18">
        <v>44794.0</v>
      </c>
      <c r="L12" s="19">
        <v>7.0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IFERROR(__xludf.DUMMYFUNCTION("""COMPUTED_VALUE"""),0.0)</f>
        <v>0</v>
      </c>
      <c r="AU12" s="20">
        <f>IFERROR(__xludf.DUMMYFUNCTION("""COMPUTED_VALUE"""),0.0)</f>
        <v>0</v>
      </c>
      <c r="AV12" s="20">
        <f>IFERROR(__xludf.DUMMYFUNCTION("""COMPUTED_VALUE"""),0.0)</f>
        <v>0</v>
      </c>
      <c r="AW12" s="20">
        <f>IFERROR(__xludf.DUMMYFUNCTION("""COMPUTED_VALUE"""),0.0)</f>
        <v>0</v>
      </c>
      <c r="AX12" s="20">
        <f>IFERROR(__xludf.DUMMYFUNCTION("""COMPUTED_VALUE"""),0.0)</f>
        <v>0</v>
      </c>
      <c r="AY12" s="20">
        <f>IFERROR(__xludf.DUMMYFUNCTION("""COMPUTED_VALUE"""),0.0)</f>
        <v>0</v>
      </c>
      <c r="AZ12" s="20">
        <f>IFERROR(__xludf.DUMMYFUNCTION("""COMPUTED_VALUE"""),1.0)</f>
        <v>1</v>
      </c>
      <c r="BA12" s="20">
        <f>IFERROR(__xludf.DUMMYFUNCTION("""COMPUTED_VALUE"""),1.0)</f>
        <v>1</v>
      </c>
      <c r="BB12" s="20">
        <f>IFERROR(__xludf.DUMMYFUNCTION("""COMPUTED_VALUE"""),1.0)</f>
        <v>1</v>
      </c>
      <c r="BC12" s="20">
        <f>IFERROR(__xludf.DUMMYFUNCTION("""COMPUTED_VALUE"""),1.0)</f>
        <v>1</v>
      </c>
      <c r="BD12" s="20">
        <f>IFERROR(__xludf.DUMMYFUNCTION("""COMPUTED_VALUE"""),1.0)</f>
        <v>1</v>
      </c>
      <c r="BE12" s="20">
        <f>IFERROR(__xludf.DUMMYFUNCTION("""COMPUTED_VALUE"""),1.0)</f>
        <v>1</v>
      </c>
      <c r="BF12" s="20">
        <f>IFERROR(__xludf.DUMMYFUNCTION("""COMPUTED_VALUE"""),1.0)</f>
        <v>1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22" t="s">
        <v>13</v>
      </c>
      <c r="J13" s="17"/>
      <c r="K13" s="18">
        <v>44801.0</v>
      </c>
      <c r="L13" s="19">
        <v>7.0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IFERROR(__xludf.DUMMYFUNCTION("""COMPUTED_VALUE"""),1.0)</f>
        <v>1</v>
      </c>
      <c r="BH13" s="20">
        <f>IFERROR(__xludf.DUMMYFUNCTION("""COMPUTED_VALUE"""),1.0)</f>
        <v>1</v>
      </c>
      <c r="BI13" s="20">
        <f>IFERROR(__xludf.DUMMYFUNCTION("""COMPUTED_VALUE"""),1.0)</f>
        <v>1</v>
      </c>
      <c r="BJ13" s="20">
        <f>IFERROR(__xludf.DUMMYFUNCTION("""COMPUTED_VALUE"""),1.0)</f>
        <v>1</v>
      </c>
      <c r="BK13" s="20">
        <f>IFERROR(__xludf.DUMMYFUNCTION("""COMPUTED_VALUE"""),1.0)</f>
        <v>1</v>
      </c>
      <c r="BL13" s="20">
        <f>IFERROR(__xludf.DUMMYFUNCTION("""COMPUTED_VALUE"""),1.0)</f>
        <v>1</v>
      </c>
      <c r="BM13" s="20">
        <f>IFERROR(__xludf.DUMMYFUNCTION("""COMPUTED_VALUE"""),1.0)</f>
        <v>1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16" t="s">
        <v>14</v>
      </c>
      <c r="J14" s="17"/>
      <c r="K14" s="18">
        <v>44808.0</v>
      </c>
      <c r="L14" s="19">
        <v>2.0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IFERROR(__xludf.DUMMYFUNCTION("""COMPUTED_VALUE"""),1.0)</f>
        <v>1</v>
      </c>
      <c r="BO14" s="20">
        <f>IFERROR(__xludf.DUMMYFUNCTION("""COMPUTED_VALUE"""),1.0)</f>
        <v>1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16" t="s">
        <v>15</v>
      </c>
      <c r="J15" s="17"/>
      <c r="K15" s="18">
        <v>44810.0</v>
      </c>
      <c r="L15" s="19">
        <v>2.0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IFERROR(__xludf.DUMMYFUNCTION("""COMPUTED_VALUE"""),1.0)</f>
        <v>1</v>
      </c>
      <c r="BQ15" s="20">
        <f>IFERROR(__xludf.DUMMYFUNCTION("""COMPUTED_VALUE"""),1.0)</f>
        <v>1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16" t="s">
        <v>16</v>
      </c>
      <c r="J16" s="17"/>
      <c r="K16" s="18">
        <v>44812.0</v>
      </c>
      <c r="L16" s="19">
        <v>1.0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IFERROR(__xludf.DUMMYFUNCTION("""COMPUTED_VALUE"""),0.0)</f>
        <v>0</v>
      </c>
      <c r="BH16" s="20">
        <f>IFERROR(__xludf.DUMMYFUNCTION("""COMPUTED_VALUE"""),0.0)</f>
        <v>0</v>
      </c>
      <c r="BI16" s="20">
        <f>IFERROR(__xludf.DUMMYFUNCTION("""COMPUTED_VALUE"""),0.0)</f>
        <v>0</v>
      </c>
      <c r="BJ16" s="20">
        <f>IFERROR(__xludf.DUMMYFUNCTION("""COMPUTED_VALUE"""),0.0)</f>
        <v>0</v>
      </c>
      <c r="BK16" s="20">
        <f>IFERROR(__xludf.DUMMYFUNCTION("""COMPUTED_VALUE"""),0.0)</f>
        <v>0</v>
      </c>
      <c r="BL16" s="20">
        <f>IFERROR(__xludf.DUMMYFUNCTION("""COMPUTED_VALUE"""),0.0)</f>
        <v>0</v>
      </c>
      <c r="BM16" s="20">
        <f>IFERROR(__xludf.DUMMYFUNCTION("""COMPUTED_VALUE"""),0.0)</f>
        <v>0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IFERROR(__xludf.DUMMYFUNCTION("""COMPUTED_VALUE"""),1.0)</f>
        <v>1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/>
      <c r="B17" s="14"/>
      <c r="C17" s="14"/>
      <c r="D17" s="14"/>
      <c r="F17" s="15"/>
      <c r="G17" s="15"/>
      <c r="H17" s="15"/>
      <c r="I17" s="23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E18" s="15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4"/>
      <c r="F19" s="14"/>
      <c r="G19" s="14"/>
      <c r="H19" s="15"/>
      <c r="I19" s="16"/>
      <c r="J19" s="17"/>
      <c r="K19" s="18"/>
      <c r="L19" s="1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5"/>
      <c r="I20" s="23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5"/>
      <c r="F22" s="14"/>
      <c r="G22" s="14"/>
      <c r="H22" s="15"/>
      <c r="I22" s="16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16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16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16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16"/>
      <c r="J62" s="27"/>
      <c r="K62" s="18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</sheetData>
  <conditionalFormatting sqref="M4:KN73">
    <cfRule type="cellIs" dxfId="0" priority="1" operator="equal">
      <formula>0</formula>
    </cfRule>
  </conditionalFormatting>
  <conditionalFormatting sqref="M4:KN73">
    <cfRule type="notContainsBlanks" dxfId="1" priority="2">
      <formula>LEN(TRIM(M4))&gt;0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3.2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IFERROR(__xludf.DUMMYFUNCTION("MAX(FILTER(ROW(J4:J69),J4:J69&lt;&gt;""""))"),"#N/A")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17</v>
      </c>
      <c r="K2" s="4"/>
      <c r="L2" s="4"/>
      <c r="M2" s="7">
        <f>IFERROR(__xludf.DUMMYFUNCTION("FILTER(IFERROR(IF(MONTH(M3:KN3)&lt;&gt;month(OFFSET(M3:KN3,,-1,1,COLUMNS(3:3) - COLUMN(M3))),M3:KN3,""""),M3:KN3),M3:KN3&lt;&gt;"""")"),44707.0)</f>
        <v>44707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>
        <f>IFERROR(__xludf.DUMMYFUNCTION("""COMPUTED_VALUE"""),44713.0)</f>
        <v>44713</v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FILTER(IF(I4:I69&lt;&gt;"""",1,),K4:K69&lt;&gt;"""") }"),"TaskNo")</f>
        <v>TaskNo</v>
      </c>
      <c r="B3" s="8" t="str">
        <f>IFERROR(__xludf.DUMMYFUNCTION("{""SubTaskNo"" ; FILTER(IF(J4:J69&lt;&gt;"""",1,),L4:L69&lt;&gt;"""") }"),"SubTaskNo")</f>
        <v>SubTaskNo</v>
      </c>
      <c r="C3" s="8" t="str">
        <f>IFERROR(__xludf.DUMMYFUNCTION("{""Sumif + Row"";filter(SUMIF(ROW(A4:A69),""&lt;=""&amp;ROW(A4:A69),A4:A69) , K4:K69 &lt;&gt; """")}"),"Sumif + Row")</f>
        <v>Sumif + Row</v>
      </c>
      <c r="D3" s="8" t="str">
        <f>IFERROR(__xludf.DUMMYFUNCTION("{""Sumif + Row"";filter(SUMIF(ROW(B4:B69),""&lt;=""&amp;ROW(B4:B69),B4:B69) , L4:L69 &lt;&gt; """")}"),"Sumif + Row")</f>
        <v>Sumif + Row</v>
      </c>
      <c r="E3" s="9" t="str">
        <f>IFERROR(__xludf.DUMMYFUNCTION("{""Substract"" ; FILTER(VLOOKUP(ROW(K4:K69),FILTER({ROW(A4:A69),D4:D69} , A4:A69=1),2),K4:K69&lt;&gt;"""") }"),"Substract")</f>
        <v>Substract</v>
      </c>
      <c r="F3" s="9" t="str">
        <f>IFERROR(__xludf.DUMMYFUNCTION("{""SubNo"" ; FILTER(IF(B4:B69="""","""",D4:D69-E4:E69),K4:K69&lt;&gt;"""") }"),"SubNo")</f>
        <v>SubNo</v>
      </c>
      <c r="G3" s="9" t="str">
        <f>IFERROR(__xludf.DUMMYFUNCTION("{""simple No"" ; ARRAYFORMULA(ROW(INDIRECT(""a1:a""&amp;MAX(FILTER(ROW(J4:J69),J4:J69&lt;&gt;"""")))))}"),"simple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Z3">TRANSPOSE((ROW(INDIRECT("a1:a"&amp;INT((max(K4:K69+L4:L69)-min(K4:K69))/L1)+2))-1)*L1+MIN(K4:K69)-1)</f>
        <v>44707</v>
      </c>
      <c r="N3" s="13">
        <v>44708.0</v>
      </c>
      <c r="O3" s="13">
        <v>44709.0</v>
      </c>
      <c r="P3" s="13">
        <v>44710.0</v>
      </c>
      <c r="Q3" s="13">
        <v>44711.0</v>
      </c>
      <c r="R3" s="13">
        <v>44712.0</v>
      </c>
      <c r="S3" s="13">
        <v>44713.0</v>
      </c>
      <c r="T3" s="13">
        <v>44714.0</v>
      </c>
      <c r="U3" s="13">
        <v>44715.0</v>
      </c>
      <c r="V3" s="13">
        <v>44716.0</v>
      </c>
      <c r="W3" s="13">
        <v>44717.0</v>
      </c>
      <c r="X3" s="13">
        <v>44718.0</v>
      </c>
      <c r="Y3" s="13">
        <v>44719.0</v>
      </c>
      <c r="Z3" s="13">
        <v>44720.0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>
        <v>1.0</v>
      </c>
      <c r="I4" s="16" t="s">
        <v>18</v>
      </c>
      <c r="J4" s="17"/>
      <c r="K4" s="18">
        <v>44708.0</v>
      </c>
      <c r="L4" s="19">
        <v>1.0</v>
      </c>
      <c r="M4" s="20">
        <f>IFERROR(__xludf.DUMMYFUNCTION("Filter(--(K4:K69&lt;=M3:KN3)*--(K4:K69+L4:L69&gt;M3:KN3),K4:K69&lt;&gt;"""")"),0.0)</f>
        <v>0</v>
      </c>
      <c r="N4" s="20">
        <f>IFERROR(__xludf.DUMMYFUNCTION("""COMPUTED_VALUE"""),1.0)</f>
        <v>1</v>
      </c>
      <c r="O4" s="20">
        <f>IFERROR(__xludf.DUMMYFUNCTION("""COMPUTED_VALUE"""),0.0)</f>
        <v>0</v>
      </c>
      <c r="P4" s="20">
        <f>IFERROR(__xludf.DUMMYFUNCTION("""COMPUTED_VALUE"""),0.0)</f>
        <v>0</v>
      </c>
      <c r="Q4" s="20">
        <f>IFERROR(__xludf.DUMMYFUNCTION("""COMPUTED_VALUE"""),0.0)</f>
        <v>0</v>
      </c>
      <c r="R4" s="20">
        <f>IFERROR(__xludf.DUMMYFUNCTION("""COMPUTED_VALUE"""),0.0)</f>
        <v>0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>
        <v>2.0</v>
      </c>
      <c r="I5" s="16" t="s">
        <v>19</v>
      </c>
      <c r="J5" s="17"/>
      <c r="K5" s="18">
        <v>44711.0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IFERROR(__xludf.DUMMYFUNCTION("""COMPUTED_VALUE"""),1.0)</f>
        <v>1</v>
      </c>
      <c r="R5" s="20">
        <f>IFERROR(__xludf.DUMMYFUNCTION("""COMPUTED_VALUE"""),0.0)</f>
        <v>0</v>
      </c>
      <c r="S5" s="20">
        <f>IFERROR(__xludf.DUMMYFUNCTION("""COMPUTED_VALUE"""),0.0)</f>
        <v>0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20</v>
      </c>
      <c r="J6" s="17"/>
      <c r="K6" s="18">
        <v>44711.0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IFERROR(__xludf.DUMMYFUNCTION("""COMPUTED_VALUE"""),1.0)</f>
        <v>1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IFERROR(__xludf.DUMMYFUNCTION("""COMPUTED_VALUE"""),0.0)</f>
        <v>0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 t="s">
        <v>21</v>
      </c>
      <c r="I7" s="16" t="s">
        <v>22</v>
      </c>
      <c r="J7" s="17"/>
      <c r="K7" s="18">
        <v>44711.0</v>
      </c>
      <c r="L7" s="19">
        <v>3.0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IFERROR(__xludf.DUMMYFUNCTION("""COMPUTED_VALUE"""),1.0)</f>
        <v>1</v>
      </c>
      <c r="R7" s="20">
        <f>IFERROR(__xludf.DUMMYFUNCTION("""COMPUTED_VALUE"""),1.0)</f>
        <v>1</v>
      </c>
      <c r="S7" s="20">
        <f>IFERROR(__xludf.DUMMYFUNCTION("""COMPUTED_VALUE"""),1.0)</f>
        <v>1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>
        <v>3.0</v>
      </c>
      <c r="I8" s="16" t="s">
        <v>23</v>
      </c>
      <c r="J8" s="17"/>
      <c r="K8" s="18">
        <v>44712.0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IFERROR(__xludf.DUMMYFUNCTION("""COMPUTED_VALUE"""),1.0)</f>
        <v>1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21">
        <v>44656.0</v>
      </c>
      <c r="I9" s="22" t="s">
        <v>24</v>
      </c>
      <c r="J9" s="17"/>
      <c r="K9" s="18">
        <v>44714.0</v>
      </c>
      <c r="L9" s="19">
        <v>2.0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IFERROR(__xludf.DUMMYFUNCTION("""COMPUTED_VALUE"""),1.0)</f>
        <v>1</v>
      </c>
      <c r="U9" s="20">
        <f>IFERROR(__xludf.DUMMYFUNCTION("""COMPUTED_VALUE"""),1.0)</f>
        <v>1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 t="s">
        <v>25</v>
      </c>
      <c r="I10" s="16" t="s">
        <v>26</v>
      </c>
      <c r="J10" s="17"/>
      <c r="K10" s="18">
        <v>44718.0</v>
      </c>
      <c r="L10" s="19">
        <v>2.0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IFERROR(__xludf.DUMMYFUNCTION("""COMPUTED_VALUE"""),1.0)</f>
        <v>1</v>
      </c>
      <c r="Y10" s="20">
        <f>IFERROR(__xludf.DUMMYFUNCTION("""COMPUTED_VALUE"""),1.0)</f>
        <v>1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/>
      <c r="B11" s="14"/>
      <c r="C11" s="14"/>
      <c r="D11" s="14"/>
      <c r="E11" s="15"/>
      <c r="F11" s="15"/>
      <c r="G11" s="15"/>
      <c r="H11" s="15"/>
      <c r="I11" s="23"/>
      <c r="J11" s="17"/>
      <c r="K11" s="18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</row>
    <row r="12">
      <c r="A12" s="14"/>
      <c r="B12" s="14"/>
      <c r="C12" s="14"/>
      <c r="D12" s="14"/>
      <c r="E12" s="15"/>
      <c r="F12" s="15"/>
      <c r="G12" s="15"/>
      <c r="H12" s="15"/>
      <c r="I12" s="16"/>
      <c r="J12" s="17"/>
      <c r="K12" s="18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</row>
    <row r="13">
      <c r="A13" s="14"/>
      <c r="B13" s="14"/>
      <c r="C13" s="14"/>
      <c r="D13" s="14"/>
      <c r="F13" s="15"/>
      <c r="G13" s="15"/>
      <c r="H13" s="15"/>
      <c r="I13" s="23"/>
      <c r="J13" s="17"/>
      <c r="K13" s="18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</row>
    <row r="14">
      <c r="A14" s="14"/>
      <c r="B14" s="14"/>
      <c r="C14" s="14"/>
      <c r="D14" s="14"/>
      <c r="E14" s="15"/>
      <c r="F14" s="15"/>
      <c r="G14" s="15"/>
      <c r="H14" s="15"/>
      <c r="I14" s="23"/>
      <c r="J14" s="17"/>
      <c r="K14" s="18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</row>
    <row r="15">
      <c r="A15" s="14"/>
      <c r="B15" s="14"/>
      <c r="C15" s="14"/>
      <c r="D15" s="14"/>
      <c r="E15" s="14"/>
      <c r="F15" s="14"/>
      <c r="G15" s="14"/>
      <c r="H15" s="15"/>
      <c r="I15" s="16"/>
      <c r="J15" s="17"/>
      <c r="K15" s="18"/>
      <c r="L15" s="1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</row>
    <row r="16">
      <c r="A16" s="14"/>
      <c r="B16" s="14"/>
      <c r="C16" s="14"/>
      <c r="D16" s="14"/>
      <c r="E16" s="14"/>
      <c r="F16" s="14"/>
      <c r="G16" s="14"/>
      <c r="H16" s="15"/>
      <c r="I16" s="23"/>
      <c r="J16" s="17"/>
      <c r="K16" s="18"/>
      <c r="L16" s="19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</row>
    <row r="17">
      <c r="A17" s="14"/>
      <c r="B17" s="14"/>
      <c r="C17" s="14"/>
      <c r="D17" s="14"/>
      <c r="E17" s="14"/>
      <c r="F17" s="14"/>
      <c r="G17" s="14"/>
      <c r="H17" s="15"/>
      <c r="I17" s="23"/>
      <c r="J17" s="17"/>
      <c r="K17" s="18"/>
      <c r="L17" s="1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</row>
    <row r="18">
      <c r="A18" s="14"/>
      <c r="B18" s="14"/>
      <c r="C18" s="14"/>
      <c r="D18" s="14"/>
      <c r="E18" s="15"/>
      <c r="F18" s="14"/>
      <c r="G18" s="14"/>
      <c r="H18" s="15"/>
      <c r="I18" s="16"/>
      <c r="J18" s="17"/>
      <c r="K18" s="18"/>
      <c r="L18" s="19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</row>
    <row r="19">
      <c r="A19" s="14"/>
      <c r="B19" s="14"/>
      <c r="C19" s="14"/>
      <c r="D19" s="14"/>
      <c r="E19" s="14"/>
      <c r="F19" s="14"/>
      <c r="G19" s="14"/>
      <c r="H19" s="14"/>
      <c r="I19" s="23"/>
      <c r="J19" s="17"/>
      <c r="K19" s="25"/>
      <c r="L19" s="26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4"/>
      <c r="I20" s="23"/>
      <c r="J20" s="17"/>
      <c r="K20" s="25"/>
      <c r="L20" s="26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4"/>
      <c r="I21" s="16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4"/>
      <c r="F22" s="14"/>
      <c r="G22" s="14"/>
      <c r="H22" s="14"/>
      <c r="I22" s="23"/>
      <c r="J22" s="17"/>
      <c r="K22" s="25"/>
      <c r="L22" s="26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2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16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16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16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2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2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16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2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16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1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27"/>
      <c r="K58" s="18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2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2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2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2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</sheetData>
  <conditionalFormatting sqref="M4:KN69">
    <cfRule type="cellIs" dxfId="0" priority="1" operator="equal">
      <formula>0</formula>
    </cfRule>
  </conditionalFormatting>
  <conditionalFormatting sqref="M4:KN69">
    <cfRule type="notContainsBlanks" dxfId="1" priority="2">
      <formula>LEN(TRIM(M4))&gt;0</formula>
    </cfRule>
  </conditionalFormatting>
  <drawing r:id="rId1"/>
</worksheet>
</file>