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35" activeTab="1"/>
  </bookViews>
  <sheets>
    <sheet name="SEMESTER 1" sheetId="1" r:id="rId1"/>
    <sheet name="SEMESTER 2" sheetId="5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5"/>
  <c r="B21"/>
  <c r="G19"/>
  <c r="G21" s="1"/>
  <c r="F19"/>
  <c r="F21" s="1"/>
  <c r="E19"/>
  <c r="E21" s="1"/>
  <c r="D19"/>
  <c r="D21" s="1"/>
  <c r="C19"/>
  <c r="B19"/>
  <c r="U27"/>
  <c r="T27"/>
  <c r="S27"/>
  <c r="P27"/>
  <c r="M27"/>
  <c r="J27"/>
  <c r="G27"/>
  <c r="D27"/>
  <c r="H20"/>
  <c r="H17"/>
  <c r="H16"/>
  <c r="H15"/>
  <c r="H14"/>
  <c r="H13"/>
  <c r="H12"/>
  <c r="H11"/>
  <c r="H10"/>
  <c r="H9"/>
  <c r="H8"/>
  <c r="H7"/>
  <c r="H6"/>
  <c r="V27" i="1"/>
  <c r="U27"/>
  <c r="T27"/>
  <c r="S27"/>
  <c r="P27"/>
  <c r="M27"/>
  <c r="J27"/>
  <c r="G27"/>
  <c r="D27"/>
  <c r="B21"/>
  <c r="H6"/>
  <c r="H20"/>
  <c r="G19"/>
  <c r="G21" s="1"/>
  <c r="F19"/>
  <c r="F21" s="1"/>
  <c r="E19"/>
  <c r="E21" s="1"/>
  <c r="D19"/>
  <c r="D21" s="1"/>
  <c r="C19"/>
  <c r="C21" s="1"/>
  <c r="B19"/>
  <c r="H17"/>
  <c r="H16"/>
  <c r="H15"/>
  <c r="H14"/>
  <c r="H13"/>
  <c r="H12"/>
  <c r="H11"/>
  <c r="H10"/>
  <c r="H9"/>
  <c r="H8"/>
  <c r="H7"/>
  <c r="V27" i="5" l="1"/>
  <c r="H19"/>
  <c r="H21" s="1"/>
  <c r="H19" i="1"/>
  <c r="H21" s="1"/>
</calcChain>
</file>

<file path=xl/sharedStrings.xml><?xml version="1.0" encoding="utf-8"?>
<sst xmlns="http://schemas.openxmlformats.org/spreadsheetml/2006/main" count="122" uniqueCount="47">
  <si>
    <t>%</t>
  </si>
  <si>
    <t>TOTAL</t>
  </si>
  <si>
    <t>SUMMARY DATA OVERTIME KARYAWAN PT POLYTAMA PROPINDO PLANT SITE</t>
  </si>
  <si>
    <t>DEPARTEMEN</t>
  </si>
  <si>
    <t>JUMLAH OVERTIME   ( AKTUAL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</si>
  <si>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</si>
  <si>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</si>
  <si>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</si>
  <si>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</si>
  <si>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</si>
  <si>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</si>
  <si>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</si>
  <si>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</si>
  <si>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</si>
  <si>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</si>
  <si>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</si>
  <si>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</si>
  <si>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 JAM )</t>
  </si>
  <si>
    <t>PURCHASING</t>
  </si>
  <si>
    <t>FINANCE</t>
  </si>
  <si>
    <t>MIS</t>
  </si>
  <si>
    <t>ISO</t>
  </si>
  <si>
    <t>HSE</t>
  </si>
  <si>
    <t>TECHNICAL</t>
  </si>
  <si>
    <t>WAREHOUSE</t>
  </si>
  <si>
    <t>MAINTENANCE</t>
  </si>
  <si>
    <t>PRODUKSI</t>
  </si>
  <si>
    <t>HR</t>
  </si>
  <si>
    <t>GA&amp;SEC</t>
  </si>
  <si>
    <t>ENGINEERING</t>
  </si>
  <si>
    <t>TOTAL ( JAM )</t>
  </si>
  <si>
    <t>JAM KERJA</t>
  </si>
  <si>
    <t>PROCENTAGE (%)</t>
  </si>
  <si>
    <t>TAHUN 2018</t>
  </si>
  <si>
    <t>TAHUN 2019</t>
  </si>
  <si>
    <t>JML JAM</t>
  </si>
  <si>
    <t>BULAN :  JANUARI S/D. JUNI  2018</t>
  </si>
  <si>
    <t>KET</t>
  </si>
  <si>
    <t>OKT</t>
  </si>
  <si>
    <t>DES</t>
  </si>
  <si>
    <t>BULAN :  JULI S/D. DESEMBER  2018</t>
  </si>
  <si>
    <t>AGUSTUS</t>
  </si>
  <si>
    <t>SEPTEMBER</t>
  </si>
  <si>
    <t>PROCENTAGE</t>
  </si>
  <si>
    <t>OKTOBER</t>
  </si>
  <si>
    <t>JML OVERTIME</t>
  </si>
  <si>
    <t>JML OT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</si>
</sst>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6" xfId="0" applyFont="1" applyBorder="1"/>
    <xf numFmtId="43" fontId="1" fillId="0" borderId="6" xfId="1" applyNumberFormat="1" applyFont="1" applyBorder="1"/>
    <xf numFmtId="0" fontId="0" fillId="0" borderId="6" xfId="0" applyBorder="1"/>
    <xf numFmtId="0" fontId="6" fillId="0" borderId="1" xfId="0" applyFont="1" applyBorder="1"/>
    <xf numFmtId="43" fontId="1" fillId="0" borderId="1" xfId="1" applyNumberFormat="1" applyFont="1" applyBorder="1"/>
    <xf numFmtId="0" fontId="7" fillId="0" borderId="1" xfId="0" applyFont="1" applyBorder="1"/>
    <xf numFmtId="0" fontId="8" fillId="0" borderId="1" xfId="0" applyFont="1" applyBorder="1"/>
    <xf numFmtId="43" fontId="1" fillId="0" borderId="1" xfId="1" applyNumberFormat="1" applyFont="1" applyFill="1" applyBorder="1"/>
    <xf numFmtId="0" fontId="0" fillId="2" borderId="9" xfId="0" applyFill="1" applyBorder="1"/>
    <xf numFmtId="43" fontId="1" fillId="2" borderId="1" xfId="1" applyNumberFormat="1" applyFont="1" applyFill="1" applyBorder="1"/>
    <xf numFmtId="0" fontId="0" fillId="2" borderId="1" xfId="0" applyFill="1" applyBorder="1"/>
    <xf numFmtId="0" fontId="9" fillId="0" borderId="9" xfId="0" applyFont="1" applyBorder="1" applyAlignment="1">
      <alignment horizontal="left"/>
    </xf>
    <xf numFmtId="43" fontId="9" fillId="0" borderId="1" xfId="0" applyNumberFormat="1" applyFont="1" applyBorder="1"/>
    <xf numFmtId="164" fontId="1" fillId="0" borderId="1" xfId="1" applyNumberFormat="1" applyFont="1" applyBorder="1"/>
    <xf numFmtId="165" fontId="1" fillId="0" borderId="1" xfId="1" applyNumberFormat="1" applyFont="1" applyBorder="1"/>
    <xf numFmtId="0" fontId="0" fillId="0" borderId="0" xfId="0" applyBorder="1"/>
    <xf numFmtId="0" fontId="8" fillId="0" borderId="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DATA OVERTIME KARYAWAN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2782414698162731"/>
          <c:y val="0.14263579340718005"/>
          <c:w val="0.87050918635170604"/>
          <c:h val="0.66510156145736021"/>
        </c:manualLayout>
      </c:layout>
      <c:bar3DChart>
        <c:barDir val="col"/>
        <c:grouping val="clustered"/>
        <c:ser>
          <c:idx val="2"/>
          <c:order val="0"/>
          <c:tx>
            <c:strRef>
              <c:f>'SEMESTER 2'!$A$35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val>
            <c:numRef>
              <c:f>'SEMESTER 2'!$B$35:$D$35</c:f>
              <c:numCache>
                <c:formatCode>#,##0</c:formatCode>
                <c:ptCount val="3"/>
                <c:pt idx="0">
                  <c:v>6186.5</c:v>
                </c:pt>
                <c:pt idx="1">
                  <c:v>41440</c:v>
                </c:pt>
                <c:pt idx="2" formatCode="0.00%">
                  <c:v>0.14899999999999999</c:v>
                </c:pt>
              </c:numCache>
            </c:numRef>
          </c:val>
        </c:ser>
        <c:ser>
          <c:idx val="1"/>
          <c:order val="1"/>
          <c:tx>
            <c:strRef>
              <c:f>'SEMESTER 2'!$A$34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cat>
            <c:strRef>
              <c:f>'SEMESTER 2'!$B$32:$D$32</c:f>
              <c:strCache>
                <c:ptCount val="3"/>
                <c:pt idx="0">
                  <c:v>JML OVERTIME</c:v>
                </c:pt>
                <c:pt idx="1">
                  <c:v>JAM KERJA</c:v>
                </c:pt>
                <c:pt idx="2">
                  <c:v>PROCENTAGE</c:v>
                </c:pt>
              </c:strCache>
            </c:strRef>
          </c:cat>
          <c:val>
            <c:numRef>
              <c:f>'SEMESTER 2'!$B$34:$D$34</c:f>
              <c:numCache>
                <c:formatCode>#,##0</c:formatCode>
                <c:ptCount val="3"/>
                <c:pt idx="0">
                  <c:v>9423</c:v>
                </c:pt>
                <c:pt idx="1">
                  <c:v>46232</c:v>
                </c:pt>
                <c:pt idx="2" formatCode="0.00%">
                  <c:v>0.20399999999999999</c:v>
                </c:pt>
              </c:numCache>
            </c:numRef>
          </c:val>
        </c:ser>
        <c:ser>
          <c:idx val="0"/>
          <c:order val="2"/>
          <c:tx>
            <c:strRef>
              <c:f>'SEMESTER 2'!$A$33</c:f>
              <c:strCache>
                <c:ptCount val="1"/>
                <c:pt idx="0">
                  <c:v>AGUSTUS</c:v>
                </c:pt>
              </c:strCache>
            </c:strRef>
          </c:tx>
          <c:cat>
            <c:strRef>
              <c:f>'SEMESTER 2'!$B$32:$D$32</c:f>
              <c:strCache>
                <c:ptCount val="3"/>
                <c:pt idx="0">
                  <c:v>JML OVERTIME</c:v>
                </c:pt>
                <c:pt idx="1">
                  <c:v>JAM KERJA</c:v>
                </c:pt>
                <c:pt idx="2">
                  <c:v>PROCENTAGE</c:v>
                </c:pt>
              </c:strCache>
            </c:strRef>
          </c:cat>
          <c:val>
            <c:numRef>
              <c:f>'SEMESTER 2'!$B$33:$D$33</c:f>
              <c:numCache>
                <c:formatCode>#,##0</c:formatCode>
                <c:ptCount val="3"/>
                <c:pt idx="0">
                  <c:v>9758.5</c:v>
                </c:pt>
                <c:pt idx="1">
                  <c:v>38552</c:v>
                </c:pt>
                <c:pt idx="2" formatCode="0.00%">
                  <c:v>0.253</c:v>
                </c:pt>
              </c:numCache>
            </c:numRef>
          </c:val>
        </c:ser>
        <c:shape val="cylinder"/>
        <c:axId val="60986496"/>
        <c:axId val="60988032"/>
        <c:axId val="0"/>
      </c:bar3DChart>
      <c:catAx>
        <c:axId val="609864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0988032"/>
        <c:crosses val="autoZero"/>
        <c:auto val="1"/>
        <c:lblAlgn val="ctr"/>
        <c:lblOffset val="100"/>
      </c:catAx>
      <c:valAx>
        <c:axId val="60988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Jam Kerja</a:t>
                </a:r>
              </a:p>
            </c:rich>
          </c:tx>
          <c:layout/>
        </c:title>
        <c:numFmt formatCode="#,##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0986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id-ID"/>
          </a:p>
        </c:txPr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177800</xdr:rowOff>
    </xdr:from>
    <xdr:to>
      <xdr:col>20</xdr:col>
      <xdr:colOff>520700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"/>
  <sheetViews>
    <sheetView zoomScale="80" zoomScaleNormal="80" workbookViewId="0">
      <selection activeCell="D27" sqref="D27"/>
    </sheetView>
  </sheetViews>
  <sheetFormatPr defaultRowHeight="15"/>
  <cols>
    <col min="1" max="1" width="13.85546875" bestFit="1" customWidth="1"/>
    <col min="2" max="2" width="11.42578125" bestFit="1" customWidth="1"/>
    <col min="3" max="3" width="10.5703125" bestFit="1" customWidth="1"/>
    <col min="4" max="4" width="10.42578125" bestFit="1" customWidth="1"/>
    <col min="5" max="5" width="11.42578125" bestFit="1" customWidth="1"/>
    <col min="6" max="6" width="10.5703125" bestFit="1" customWidth="1"/>
    <col min="7" max="7" width="10.42578125" bestFit="1" customWidth="1"/>
    <col min="8" max="8" width="11.42578125" bestFit="1" customWidth="1"/>
    <col min="9" max="10" width="10.5703125" bestFit="1" customWidth="1"/>
    <col min="11" max="11" width="9.85546875" bestFit="1" customWidth="1"/>
    <col min="12" max="12" width="10.5703125" bestFit="1" customWidth="1"/>
    <col min="13" max="13" width="8.7109375" customWidth="1"/>
    <col min="14" max="14" width="8.85546875" bestFit="1" customWidth="1"/>
    <col min="15" max="15" width="10.5703125" bestFit="1" customWidth="1"/>
    <col min="16" max="16" width="9.28515625" bestFit="1" customWidth="1"/>
    <col min="17" max="17" width="8.85546875" bestFit="1" customWidth="1"/>
    <col min="18" max="18" width="10.5703125" bestFit="1" customWidth="1"/>
    <col min="19" max="19" width="9.28515625" bestFit="1" customWidth="1"/>
    <col min="20" max="20" width="9.85546875" bestFit="1" customWidth="1"/>
    <col min="21" max="21" width="10.85546875" bestFit="1" customWidth="1"/>
    <col min="22" max="22" width="9.28515625" bestFit="1" customWidth="1"/>
  </cols>
  <sheetData>
    <row r="1" spans="1:9" ht="15.75">
      <c r="A1" s="26" t="s">
        <v>2</v>
      </c>
      <c r="B1" s="26"/>
      <c r="C1" s="26"/>
      <c r="D1" s="26"/>
      <c r="E1" s="26"/>
      <c r="F1" s="26"/>
      <c r="G1" s="26"/>
      <c r="H1" s="26"/>
      <c r="I1" s="26"/>
    </row>
    <row r="2" spans="1:9" ht="15.75">
      <c r="A2" s="27" t="s">
        <v>36</v>
      </c>
      <c r="B2" s="27"/>
      <c r="C2" s="27"/>
      <c r="D2" s="27"/>
      <c r="E2" s="27"/>
      <c r="F2" s="27"/>
      <c r="G2" s="27"/>
      <c r="H2" s="27"/>
      <c r="I2" s="27"/>
    </row>
    <row r="4" spans="1:9">
      <c r="A4" s="34" t="s">
        <v>3</v>
      </c>
      <c r="B4" s="36" t="s">
        <v>4</v>
      </c>
      <c r="C4" s="37"/>
      <c r="D4" s="37"/>
      <c r="E4" s="37"/>
      <c r="F4" s="37"/>
      <c r="G4" s="37"/>
      <c r="H4" s="6" t="s">
        <v>1</v>
      </c>
      <c r="I4" s="38" t="s">
        <v>37</v>
      </c>
    </row>
    <row r="5" spans="1:9" ht="15.75" thickBot="1">
      <c r="A5" s="35"/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8" t="s">
        <v>17</v>
      </c>
      <c r="I5" s="39"/>
    </row>
    <row r="6" spans="1:9" ht="15.75" thickTop="1">
      <c r="A6" s="9" t="s">
        <v>18</v>
      </c>
      <c r="B6" s="10">
        <v>0</v>
      </c>
      <c r="C6" s="10">
        <v>14</v>
      </c>
      <c r="D6" s="10">
        <v>0</v>
      </c>
      <c r="E6" s="10">
        <v>0</v>
      </c>
      <c r="F6" s="10">
        <v>7</v>
      </c>
      <c r="G6" s="10">
        <v>0</v>
      </c>
      <c r="H6" s="10">
        <f t="shared" ref="H6:H17" si="0">SUM(B6:G6)</f>
        <v>21</v>
      </c>
      <c r="I6" s="11"/>
    </row>
    <row r="7" spans="1:9">
      <c r="A7" s="12" t="s">
        <v>19</v>
      </c>
      <c r="B7" s="10">
        <v>48.5</v>
      </c>
      <c r="C7" s="10">
        <v>94.5</v>
      </c>
      <c r="D7" s="10">
        <v>37.5</v>
      </c>
      <c r="E7" s="10">
        <v>69.5</v>
      </c>
      <c r="F7" s="10">
        <v>65</v>
      </c>
      <c r="G7" s="10">
        <v>46.5</v>
      </c>
      <c r="H7" s="10">
        <f t="shared" si="0"/>
        <v>361.5</v>
      </c>
      <c r="I7" s="1"/>
    </row>
    <row r="8" spans="1:9">
      <c r="A8" s="12" t="s">
        <v>20</v>
      </c>
      <c r="B8" s="10">
        <v>55.5</v>
      </c>
      <c r="C8" s="10">
        <v>129</v>
      </c>
      <c r="D8" s="10">
        <v>65</v>
      </c>
      <c r="E8" s="10">
        <v>46.5</v>
      </c>
      <c r="F8" s="10">
        <v>46.5</v>
      </c>
      <c r="G8" s="10">
        <v>19</v>
      </c>
      <c r="H8" s="10">
        <f t="shared" si="0"/>
        <v>361.5</v>
      </c>
      <c r="I8" s="1"/>
    </row>
    <row r="9" spans="1:9">
      <c r="A9" s="12" t="s">
        <v>21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f t="shared" si="0"/>
        <v>0</v>
      </c>
      <c r="I9" s="1"/>
    </row>
    <row r="10" spans="1:9">
      <c r="A10" s="12" t="s">
        <v>22</v>
      </c>
      <c r="B10" s="10">
        <v>476</v>
      </c>
      <c r="C10" s="10">
        <v>318</v>
      </c>
      <c r="D10" s="10">
        <v>250.5</v>
      </c>
      <c r="E10" s="10">
        <v>401.5</v>
      </c>
      <c r="F10" s="10">
        <v>427.5</v>
      </c>
      <c r="G10" s="10">
        <v>208</v>
      </c>
      <c r="H10" s="10">
        <f t="shared" si="0"/>
        <v>2081.5</v>
      </c>
      <c r="I10" s="1"/>
    </row>
    <row r="11" spans="1:9">
      <c r="A11" s="12" t="s">
        <v>23</v>
      </c>
      <c r="B11" s="10">
        <v>730</v>
      </c>
      <c r="C11" s="10">
        <v>303.5</v>
      </c>
      <c r="D11" s="10">
        <v>488</v>
      </c>
      <c r="E11" s="10">
        <v>334</v>
      </c>
      <c r="F11" s="10">
        <v>392</v>
      </c>
      <c r="G11" s="10">
        <v>295</v>
      </c>
      <c r="H11" s="10">
        <f t="shared" si="0"/>
        <v>2542.5</v>
      </c>
      <c r="I11" s="14"/>
    </row>
    <row r="12" spans="1:9">
      <c r="A12" s="12" t="s">
        <v>24</v>
      </c>
      <c r="B12" s="10">
        <v>2106.5</v>
      </c>
      <c r="C12" s="10">
        <v>1716</v>
      </c>
      <c r="D12" s="10">
        <v>1757.5</v>
      </c>
      <c r="E12" s="10">
        <v>1944.5</v>
      </c>
      <c r="F12" s="10">
        <v>2817.5</v>
      </c>
      <c r="G12" s="10">
        <v>2094</v>
      </c>
      <c r="H12" s="10">
        <f t="shared" si="0"/>
        <v>12436</v>
      </c>
      <c r="I12" s="1"/>
    </row>
    <row r="13" spans="1:9">
      <c r="A13" s="12" t="s">
        <v>25</v>
      </c>
      <c r="B13" s="10">
        <v>1424</v>
      </c>
      <c r="C13" s="10">
        <v>1131.5</v>
      </c>
      <c r="D13" s="10">
        <v>785.5</v>
      </c>
      <c r="E13" s="10">
        <v>2027</v>
      </c>
      <c r="F13" s="10">
        <v>994.5</v>
      </c>
      <c r="G13" s="10">
        <v>916</v>
      </c>
      <c r="H13" s="10">
        <f t="shared" si="0"/>
        <v>7278.5</v>
      </c>
      <c r="I13" s="1"/>
    </row>
    <row r="14" spans="1:9">
      <c r="A14" s="12" t="s">
        <v>26</v>
      </c>
      <c r="B14" s="10">
        <v>4176.5</v>
      </c>
      <c r="C14" s="10">
        <v>2813.5</v>
      </c>
      <c r="D14" s="10">
        <v>2335.5</v>
      </c>
      <c r="E14" s="10">
        <v>3291.5</v>
      </c>
      <c r="F14" s="10">
        <v>3069</v>
      </c>
      <c r="G14" s="10">
        <v>2032</v>
      </c>
      <c r="H14" s="10">
        <f t="shared" si="0"/>
        <v>17718</v>
      </c>
      <c r="I14" s="15"/>
    </row>
    <row r="15" spans="1:9">
      <c r="A15" s="12" t="s">
        <v>27</v>
      </c>
      <c r="B15" s="10">
        <v>213</v>
      </c>
      <c r="C15" s="10">
        <v>103</v>
      </c>
      <c r="D15" s="10">
        <v>135.5</v>
      </c>
      <c r="E15" s="10">
        <v>152</v>
      </c>
      <c r="F15" s="10">
        <v>152</v>
      </c>
      <c r="G15" s="16">
        <v>168</v>
      </c>
      <c r="H15" s="10">
        <f t="shared" si="0"/>
        <v>923.5</v>
      </c>
      <c r="I15" s="1"/>
    </row>
    <row r="16" spans="1:9">
      <c r="A16" s="12" t="s">
        <v>28</v>
      </c>
      <c r="B16" s="10">
        <v>2730.5</v>
      </c>
      <c r="C16" s="10">
        <v>1589.5</v>
      </c>
      <c r="D16" s="10">
        <v>1364.5</v>
      </c>
      <c r="E16" s="10">
        <v>2188.5</v>
      </c>
      <c r="F16" s="10">
        <v>1881.5</v>
      </c>
      <c r="G16" s="16">
        <v>1623</v>
      </c>
      <c r="H16" s="10">
        <f t="shared" si="0"/>
        <v>11377.5</v>
      </c>
      <c r="I16" s="14"/>
    </row>
    <row r="17" spans="1:22">
      <c r="A17" s="12" t="s">
        <v>29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6">
        <v>0</v>
      </c>
      <c r="H17" s="10">
        <f t="shared" si="0"/>
        <v>0</v>
      </c>
      <c r="I17" s="14"/>
    </row>
    <row r="18" spans="1:22">
      <c r="A18" s="17"/>
      <c r="B18" s="18"/>
      <c r="C18" s="18"/>
      <c r="D18" s="18"/>
      <c r="E18" s="18"/>
      <c r="F18" s="18"/>
      <c r="G18" s="18"/>
      <c r="H18" s="18"/>
      <c r="I18" s="19"/>
    </row>
    <row r="19" spans="1:22">
      <c r="A19" s="20" t="s">
        <v>30</v>
      </c>
      <c r="B19" s="21">
        <f>SUM(B6:B18)</f>
        <v>11960.5</v>
      </c>
      <c r="C19" s="21">
        <f t="shared" ref="C19:G19" si="1">SUM(C6:C18)</f>
        <v>8212.5</v>
      </c>
      <c r="D19" s="21">
        <f t="shared" si="1"/>
        <v>7219.5</v>
      </c>
      <c r="E19" s="21">
        <f>SUM(E6:E18)</f>
        <v>10455</v>
      </c>
      <c r="F19" s="21">
        <f t="shared" si="1"/>
        <v>9852.5</v>
      </c>
      <c r="G19" s="21">
        <f t="shared" si="1"/>
        <v>7401.5</v>
      </c>
      <c r="H19" s="21">
        <f>SUM(B19:G19)</f>
        <v>55101.5</v>
      </c>
      <c r="I19" s="1"/>
    </row>
    <row r="20" spans="1:22">
      <c r="A20" s="1" t="s">
        <v>31</v>
      </c>
      <c r="B20" s="22">
        <v>45408</v>
      </c>
      <c r="C20" s="22">
        <v>43872</v>
      </c>
      <c r="D20" s="22">
        <v>39792</v>
      </c>
      <c r="E20" s="22">
        <v>42648</v>
      </c>
      <c r="F20" s="22">
        <v>42432</v>
      </c>
      <c r="G20" s="22">
        <v>35584</v>
      </c>
      <c r="H20" s="22">
        <f>SUM(B20:G20)</f>
        <v>249736</v>
      </c>
      <c r="I20" s="1"/>
    </row>
    <row r="21" spans="1:22">
      <c r="A21" s="1" t="s">
        <v>32</v>
      </c>
      <c r="B21" s="23">
        <f>B19/B20*100</f>
        <v>26.340072233967582</v>
      </c>
      <c r="C21" s="23">
        <f t="shared" ref="C21:G21" si="2">C19/C20*100</f>
        <v>18.719228665207876</v>
      </c>
      <c r="D21" s="23">
        <f>D19/D20*100</f>
        <v>18.143094089264171</v>
      </c>
      <c r="E21" s="23">
        <f t="shared" si="2"/>
        <v>24.514631401238042</v>
      </c>
      <c r="F21" s="23">
        <f t="shared" si="2"/>
        <v>23.219504147812973</v>
      </c>
      <c r="G21" s="23">
        <f t="shared" si="2"/>
        <v>20.800078687050359</v>
      </c>
      <c r="H21" s="23">
        <f>H19/H20*100</f>
        <v>22.063899477848608</v>
      </c>
      <c r="I21" s="1"/>
    </row>
    <row r="22" spans="1:22">
      <c r="B22" s="24"/>
      <c r="C22" s="24"/>
      <c r="D22" s="24"/>
      <c r="E22" s="24"/>
      <c r="F22" s="25"/>
      <c r="G22" s="24"/>
    </row>
    <row r="25" spans="1:22">
      <c r="B25" s="29" t="s">
        <v>5</v>
      </c>
      <c r="C25" s="2"/>
      <c r="D25" s="3"/>
      <c r="E25" s="29" t="s">
        <v>6</v>
      </c>
      <c r="F25" s="2"/>
      <c r="G25" s="3"/>
      <c r="H25" s="29" t="s">
        <v>7</v>
      </c>
      <c r="I25" s="2"/>
      <c r="J25" s="3"/>
      <c r="K25" s="29" t="s">
        <v>8</v>
      </c>
      <c r="L25" s="2"/>
      <c r="M25" s="3"/>
      <c r="N25" s="29" t="s">
        <v>9</v>
      </c>
      <c r="O25" s="2"/>
      <c r="P25" s="3"/>
      <c r="Q25" s="29" t="s">
        <v>10</v>
      </c>
      <c r="R25" s="2"/>
      <c r="S25" s="2"/>
      <c r="T25" s="29" t="s">
        <v>1</v>
      </c>
      <c r="U25" s="30"/>
      <c r="V25" s="31"/>
    </row>
    <row r="26" spans="1:22">
      <c r="B26" s="28" t="s">
        <v>35</v>
      </c>
      <c r="C26" s="4" t="s">
        <v>31</v>
      </c>
      <c r="D26" s="5" t="s">
        <v>0</v>
      </c>
      <c r="E26" s="28" t="s">
        <v>35</v>
      </c>
      <c r="F26" s="4" t="s">
        <v>31</v>
      </c>
      <c r="G26" s="5" t="s">
        <v>0</v>
      </c>
      <c r="H26" s="28" t="s">
        <v>35</v>
      </c>
      <c r="I26" s="4" t="s">
        <v>31</v>
      </c>
      <c r="J26" s="5" t="s">
        <v>0</v>
      </c>
      <c r="K26" s="28" t="s">
        <v>35</v>
      </c>
      <c r="L26" s="4" t="s">
        <v>31</v>
      </c>
      <c r="M26" s="5" t="s">
        <v>0</v>
      </c>
      <c r="N26" s="28" t="s">
        <v>35</v>
      </c>
      <c r="O26" s="4" t="s">
        <v>31</v>
      </c>
      <c r="P26" s="5" t="s">
        <v>0</v>
      </c>
      <c r="Q26" s="28" t="s">
        <v>35</v>
      </c>
      <c r="R26" s="4" t="s">
        <v>31</v>
      </c>
      <c r="S26" s="5" t="s">
        <v>0</v>
      </c>
      <c r="T26" s="28" t="s">
        <v>35</v>
      </c>
      <c r="U26" s="4" t="s">
        <v>31</v>
      </c>
      <c r="V26" s="5" t="s">
        <v>0</v>
      </c>
    </row>
    <row r="27" spans="1:22">
      <c r="A27" t="s">
        <v>33</v>
      </c>
      <c r="B27" s="32">
        <v>11960.5</v>
      </c>
      <c r="C27" s="32">
        <v>45408</v>
      </c>
      <c r="D27" s="32">
        <f>B27/C27*100</f>
        <v>26.340072233967582</v>
      </c>
      <c r="E27" s="32">
        <v>8212.5</v>
      </c>
      <c r="F27" s="32">
        <v>43872</v>
      </c>
      <c r="G27" s="32">
        <f>E27/F27*100</f>
        <v>18.719228665207876</v>
      </c>
      <c r="H27" s="32">
        <v>7219.5</v>
      </c>
      <c r="I27" s="32">
        <v>39792</v>
      </c>
      <c r="J27" s="32">
        <f>H27/I27*100</f>
        <v>18.143094089264171</v>
      </c>
      <c r="K27" s="32">
        <v>10455.5</v>
      </c>
      <c r="L27" s="32">
        <v>42648</v>
      </c>
      <c r="M27" s="32">
        <f>K27/L27*100</f>
        <v>24.515803789157754</v>
      </c>
      <c r="N27" s="32">
        <v>9852.5</v>
      </c>
      <c r="O27" s="32">
        <v>42432</v>
      </c>
      <c r="P27" s="32">
        <f>N27/O27*100</f>
        <v>23.219504147812973</v>
      </c>
      <c r="Q27" s="32">
        <v>7401.5</v>
      </c>
      <c r="R27" s="32">
        <v>35584</v>
      </c>
      <c r="S27" s="32">
        <f>Q27/R27*100</f>
        <v>20.800078687050359</v>
      </c>
      <c r="T27" s="32">
        <f>B27+E27+H27+K27+N27+Q27</f>
        <v>55102</v>
      </c>
      <c r="U27" s="32">
        <f>C27+F27+I27+L27+O27+R27</f>
        <v>249736</v>
      </c>
      <c r="V27" s="32">
        <f>T27/U27*100</f>
        <v>22.06409968927187</v>
      </c>
    </row>
    <row r="28" spans="1:22">
      <c r="A28" t="s">
        <v>34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</sheetData>
  <mergeCells count="3">
    <mergeCell ref="A4:A5"/>
    <mergeCell ref="B4:G4"/>
    <mergeCell ref="I4:I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5"/>
  <sheetViews>
    <sheetView tabSelected="1" zoomScale="75" zoomScaleNormal="75" workbookViewId="0">
      <selection activeCell="H31" sqref="H31"/>
    </sheetView>
  </sheetViews>
  <sheetFormatPr defaultRowHeight="15"/>
  <cols>
    <col min="1" max="1" width="13.85546875" bestFit="1" customWidth="1"/>
    <col min="2" max="2" width="12.28515625" bestFit="1" customWidth="1"/>
    <col min="3" max="4" width="11.140625" bestFit="1" customWidth="1"/>
    <col min="5" max="5" width="11.5703125" bestFit="1" customWidth="1"/>
    <col min="6" max="6" width="10.7109375" bestFit="1" customWidth="1"/>
    <col min="7" max="7" width="10.5703125" bestFit="1" customWidth="1"/>
    <col min="8" max="8" width="12.28515625" bestFit="1" customWidth="1"/>
    <col min="9" max="10" width="10.7109375" bestFit="1" customWidth="1"/>
    <col min="11" max="11" width="9.85546875" bestFit="1" customWidth="1"/>
    <col min="12" max="12" width="10.5703125" bestFit="1" customWidth="1"/>
    <col min="13" max="13" width="8.7109375" customWidth="1"/>
    <col min="14" max="14" width="8.85546875" bestFit="1" customWidth="1"/>
    <col min="15" max="15" width="10.5703125" bestFit="1" customWidth="1"/>
    <col min="16" max="16" width="9.42578125" bestFit="1" customWidth="1"/>
    <col min="17" max="17" width="8.85546875" bestFit="1" customWidth="1"/>
    <col min="18" max="18" width="10.5703125" bestFit="1" customWidth="1"/>
    <col min="19" max="19" width="9.42578125" bestFit="1" customWidth="1"/>
    <col min="20" max="20" width="10.42578125" bestFit="1" customWidth="1"/>
    <col min="21" max="21" width="11.5703125" bestFit="1" customWidth="1"/>
    <col min="22" max="22" width="9.42578125" bestFit="1" customWidth="1"/>
  </cols>
  <sheetData>
    <row r="1" spans="1:9" ht="15.75">
      <c r="A1" s="26" t="s">
        <v>2</v>
      </c>
      <c r="B1" s="26"/>
      <c r="C1" s="26"/>
      <c r="D1" s="26"/>
      <c r="E1" s="26"/>
      <c r="F1" s="26"/>
      <c r="G1" s="26"/>
      <c r="H1" s="26"/>
      <c r="I1" s="26"/>
    </row>
    <row r="2" spans="1:9" ht="15.75">
      <c r="A2" s="27" t="s">
        <v>40</v>
      </c>
      <c r="B2" s="27"/>
      <c r="C2" s="27"/>
      <c r="D2" s="27"/>
      <c r="E2" s="27"/>
      <c r="F2" s="27"/>
      <c r="G2" s="27"/>
      <c r="H2" s="27"/>
      <c r="I2" s="27"/>
    </row>
    <row r="4" spans="1:9">
      <c r="A4" s="34" t="s">
        <v>3</v>
      </c>
      <c r="B4" s="36" t="s">
        <v>4</v>
      </c>
      <c r="C4" s="37"/>
      <c r="D4" s="37"/>
      <c r="E4" s="37"/>
      <c r="F4" s="37"/>
      <c r="G4" s="37"/>
      <c r="H4" s="6" t="s">
        <v>1</v>
      </c>
      <c r="I4" s="38" t="s">
        <v>37</v>
      </c>
    </row>
    <row r="5" spans="1:9" ht="15.75" thickBot="1">
      <c r="A5" s="35"/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8" t="s">
        <v>17</v>
      </c>
      <c r="I5" s="39"/>
    </row>
    <row r="6" spans="1:9" ht="15.75" thickTop="1">
      <c r="A6" s="9" t="s">
        <v>18</v>
      </c>
      <c r="B6" s="10">
        <v>7</v>
      </c>
      <c r="C6" s="10">
        <v>0</v>
      </c>
      <c r="D6" s="10">
        <v>0</v>
      </c>
      <c r="E6" s="10"/>
      <c r="F6" s="10"/>
      <c r="G6" s="10"/>
      <c r="H6" s="10">
        <f t="shared" ref="H6:H17" si="0">SUM(B6:G6)</f>
        <v>7</v>
      </c>
      <c r="I6" s="11"/>
    </row>
    <row r="7" spans="1:9">
      <c r="A7" s="12" t="s">
        <v>19</v>
      </c>
      <c r="B7" s="10">
        <v>66.5</v>
      </c>
      <c r="C7" s="10">
        <v>39.5</v>
      </c>
      <c r="D7" s="10">
        <v>46.5</v>
      </c>
      <c r="E7" s="10">
        <v>116</v>
      </c>
      <c r="F7" s="10"/>
      <c r="G7" s="10"/>
      <c r="H7" s="10">
        <f t="shared" si="0"/>
        <v>268.5</v>
      </c>
      <c r="I7" s="1"/>
    </row>
    <row r="8" spans="1:9">
      <c r="A8" s="12" t="s">
        <v>20</v>
      </c>
      <c r="B8" s="10">
        <v>40</v>
      </c>
      <c r="C8" s="10">
        <v>117.5</v>
      </c>
      <c r="D8" s="10">
        <v>113</v>
      </c>
      <c r="E8" s="10">
        <v>90</v>
      </c>
      <c r="F8" s="10"/>
      <c r="G8" s="13"/>
      <c r="H8" s="10">
        <f t="shared" si="0"/>
        <v>360.5</v>
      </c>
      <c r="I8" s="1"/>
    </row>
    <row r="9" spans="1:9">
      <c r="A9" s="12" t="s">
        <v>21</v>
      </c>
      <c r="B9" s="10">
        <v>0</v>
      </c>
      <c r="C9" s="10">
        <v>0</v>
      </c>
      <c r="D9" s="10">
        <v>0</v>
      </c>
      <c r="E9" s="10"/>
      <c r="F9" s="10"/>
      <c r="G9" s="13"/>
      <c r="H9" s="10">
        <f t="shared" si="0"/>
        <v>0</v>
      </c>
      <c r="I9" s="1"/>
    </row>
    <row r="10" spans="1:9">
      <c r="A10" s="12" t="s">
        <v>22</v>
      </c>
      <c r="B10" s="10">
        <v>444.5</v>
      </c>
      <c r="C10" s="10">
        <v>1033</v>
      </c>
      <c r="D10" s="10">
        <v>916.5</v>
      </c>
      <c r="E10" s="10">
        <v>391</v>
      </c>
      <c r="F10" s="13"/>
      <c r="G10" s="13"/>
      <c r="H10" s="10">
        <f t="shared" si="0"/>
        <v>2785</v>
      </c>
      <c r="I10" s="1"/>
    </row>
    <row r="11" spans="1:9">
      <c r="A11" s="12" t="s">
        <v>23</v>
      </c>
      <c r="B11" s="10">
        <v>789.5</v>
      </c>
      <c r="C11" s="10">
        <v>196</v>
      </c>
      <c r="D11" s="10">
        <v>217</v>
      </c>
      <c r="E11" s="10">
        <v>265</v>
      </c>
      <c r="F11" s="10"/>
      <c r="G11" s="13"/>
      <c r="H11" s="10">
        <f t="shared" si="0"/>
        <v>1467.5</v>
      </c>
      <c r="I11" s="14"/>
    </row>
    <row r="12" spans="1:9">
      <c r="A12" s="12" t="s">
        <v>24</v>
      </c>
      <c r="B12" s="10">
        <v>1608</v>
      </c>
      <c r="C12" s="10">
        <v>1161</v>
      </c>
      <c r="D12" s="10">
        <v>1021.5</v>
      </c>
      <c r="E12" s="10">
        <v>1307.5</v>
      </c>
      <c r="F12" s="10"/>
      <c r="G12" s="13"/>
      <c r="H12" s="10">
        <f t="shared" si="0"/>
        <v>5098</v>
      </c>
      <c r="I12" s="1"/>
    </row>
    <row r="13" spans="1:9">
      <c r="A13" s="12" t="s">
        <v>25</v>
      </c>
      <c r="B13" s="10">
        <v>1971</v>
      </c>
      <c r="C13" s="10">
        <v>2868.5</v>
      </c>
      <c r="D13" s="10">
        <v>1882.5</v>
      </c>
      <c r="E13" s="10">
        <v>1638.5</v>
      </c>
      <c r="F13" s="10"/>
      <c r="G13" s="13"/>
      <c r="H13" s="10">
        <f t="shared" si="0"/>
        <v>8360.5</v>
      </c>
      <c r="I13" s="1"/>
    </row>
    <row r="14" spans="1:9">
      <c r="A14" s="12" t="s">
        <v>26</v>
      </c>
      <c r="B14" s="10">
        <v>3808</v>
      </c>
      <c r="C14" s="10">
        <v>1926.5</v>
      </c>
      <c r="D14" s="10">
        <v>1926.5</v>
      </c>
      <c r="E14" s="10"/>
      <c r="F14" s="10"/>
      <c r="G14" s="13"/>
      <c r="H14" s="10">
        <f t="shared" si="0"/>
        <v>7661</v>
      </c>
      <c r="I14" s="15"/>
    </row>
    <row r="15" spans="1:9">
      <c r="A15" s="12" t="s">
        <v>27</v>
      </c>
      <c r="B15" s="10">
        <v>192</v>
      </c>
      <c r="C15" s="10">
        <v>354.5</v>
      </c>
      <c r="D15" s="10">
        <v>210</v>
      </c>
      <c r="E15" s="10">
        <v>64</v>
      </c>
      <c r="F15" s="10"/>
      <c r="G15" s="13"/>
      <c r="H15" s="10">
        <f t="shared" si="0"/>
        <v>820.5</v>
      </c>
      <c r="I15" s="1"/>
    </row>
    <row r="16" spans="1:9">
      <c r="A16" s="12" t="s">
        <v>28</v>
      </c>
      <c r="B16" s="10">
        <v>2408</v>
      </c>
      <c r="C16" s="10">
        <v>1631</v>
      </c>
      <c r="D16" s="10">
        <v>2492</v>
      </c>
      <c r="E16" s="10">
        <v>1810</v>
      </c>
      <c r="F16" s="10"/>
      <c r="G16" s="13"/>
      <c r="H16" s="10">
        <f t="shared" si="0"/>
        <v>8341</v>
      </c>
      <c r="I16" s="14"/>
    </row>
    <row r="17" spans="1:22">
      <c r="A17" s="12" t="s">
        <v>29</v>
      </c>
      <c r="B17" s="10">
        <v>0</v>
      </c>
      <c r="C17" s="10">
        <v>431</v>
      </c>
      <c r="D17" s="10">
        <v>597.5</v>
      </c>
      <c r="E17" s="10">
        <v>504.5</v>
      </c>
      <c r="F17" s="13"/>
      <c r="G17" s="13"/>
      <c r="H17" s="10">
        <f t="shared" si="0"/>
        <v>1533</v>
      </c>
      <c r="I17" s="14"/>
    </row>
    <row r="18" spans="1:22">
      <c r="A18" s="17"/>
      <c r="B18" s="18"/>
      <c r="C18" s="18"/>
      <c r="D18" s="18"/>
      <c r="E18" s="18"/>
      <c r="F18" s="18"/>
      <c r="G18" s="18"/>
      <c r="H18" s="18"/>
      <c r="I18" s="19"/>
    </row>
    <row r="19" spans="1:22">
      <c r="A19" s="20" t="s">
        <v>30</v>
      </c>
      <c r="B19" s="21">
        <f t="shared" ref="B19:E19" si="1">SUM(B6:B18)</f>
        <v>11334.5</v>
      </c>
      <c r="C19" s="21">
        <f t="shared" si="1"/>
        <v>9758.5</v>
      </c>
      <c r="D19" s="21">
        <f t="shared" si="1"/>
        <v>9423</v>
      </c>
      <c r="E19" s="21">
        <f t="shared" si="1"/>
        <v>6186.5</v>
      </c>
      <c r="F19" s="21">
        <f>SUM(F8:F18)</f>
        <v>0</v>
      </c>
      <c r="G19" s="21">
        <f>SUM(G6:G17)</f>
        <v>0</v>
      </c>
      <c r="H19" s="21">
        <f>SUM(B19:G19)</f>
        <v>36702.5</v>
      </c>
      <c r="I19" s="1"/>
    </row>
    <row r="20" spans="1:22">
      <c r="A20" s="1" t="s">
        <v>31</v>
      </c>
      <c r="B20" s="22">
        <v>49864</v>
      </c>
      <c r="C20" s="22">
        <v>38552</v>
      </c>
      <c r="D20" s="22">
        <v>46232</v>
      </c>
      <c r="E20" s="22">
        <v>41440</v>
      </c>
      <c r="F20" s="22"/>
      <c r="G20" s="22"/>
      <c r="H20" s="22">
        <f>SUM(B20:G20)</f>
        <v>176088</v>
      </c>
      <c r="I20" s="1"/>
    </row>
    <row r="21" spans="1:22">
      <c r="A21" s="1" t="s">
        <v>32</v>
      </c>
      <c r="B21" s="23">
        <f>B19/B20*100</f>
        <v>22.730827851756779</v>
      </c>
      <c r="C21" s="23">
        <f>C19/C20*100</f>
        <v>25.312564847478729</v>
      </c>
      <c r="D21" s="23">
        <f>D19/D20*100</f>
        <v>20.381986502855163</v>
      </c>
      <c r="E21" s="23">
        <f t="shared" ref="B21:G21" si="2">E19/E20*100</f>
        <v>14.928812741312742</v>
      </c>
      <c r="F21" s="23" t="e">
        <f t="shared" si="2"/>
        <v>#DIV/0!</v>
      </c>
      <c r="G21" s="23" t="e">
        <f t="shared" si="2"/>
        <v>#DIV/0!</v>
      </c>
      <c r="H21" s="23">
        <f>H19/H20*100</f>
        <v>20.843271546045159</v>
      </c>
      <c r="I21" s="1"/>
    </row>
    <row r="22" spans="1:22">
      <c r="B22" s="24"/>
      <c r="C22" s="24"/>
      <c r="D22" s="24"/>
      <c r="E22" s="24"/>
      <c r="F22" s="25"/>
      <c r="G22" s="24"/>
    </row>
    <row r="25" spans="1:22">
      <c r="B25" s="29" t="s">
        <v>11</v>
      </c>
      <c r="C25" s="2"/>
      <c r="D25" s="3"/>
      <c r="E25" s="29" t="s">
        <v>12</v>
      </c>
      <c r="F25" s="2"/>
      <c r="G25" s="3"/>
      <c r="H25" s="29" t="s">
        <v>13</v>
      </c>
      <c r="I25" s="2"/>
      <c r="J25" s="3"/>
      <c r="K25" s="29" t="s">
        <v>38</v>
      </c>
      <c r="L25" s="2"/>
      <c r="M25" s="3"/>
      <c r="N25" s="29" t="s">
        <v>15</v>
      </c>
      <c r="O25" s="2"/>
      <c r="P25" s="3"/>
      <c r="Q25" s="29" t="s">
        <v>39</v>
      </c>
      <c r="R25" s="2"/>
      <c r="S25" s="2"/>
      <c r="T25" s="29" t="s">
        <v>1</v>
      </c>
      <c r="U25" s="30"/>
      <c r="V25" s="31"/>
    </row>
    <row r="26" spans="1:22">
      <c r="B26" s="28" t="s">
        <v>46</v>
      </c>
      <c r="C26" s="4" t="s">
        <v>31</v>
      </c>
      <c r="D26" s="5" t="s">
        <v>0</v>
      </c>
      <c r="E26" s="28" t="s">
        <v>46</v>
      </c>
      <c r="F26" s="4" t="s">
        <v>31</v>
      </c>
      <c r="G26" s="5" t="s">
        <v>0</v>
      </c>
      <c r="H26" s="28" t="s">
        <v>46</v>
      </c>
      <c r="I26" s="4" t="s">
        <v>31</v>
      </c>
      <c r="J26" s="5" t="s">
        <v>0</v>
      </c>
      <c r="K26" s="28" t="s">
        <v>46</v>
      </c>
      <c r="L26" s="4" t="s">
        <v>31</v>
      </c>
      <c r="M26" s="5" t="s">
        <v>0</v>
      </c>
      <c r="N26" s="28" t="s">
        <v>46</v>
      </c>
      <c r="O26" s="4" t="s">
        <v>31</v>
      </c>
      <c r="P26" s="5" t="s">
        <v>0</v>
      </c>
      <c r="Q26" s="28" t="s">
        <v>46</v>
      </c>
      <c r="R26" s="4" t="s">
        <v>31</v>
      </c>
      <c r="S26" s="5" t="s">
        <v>0</v>
      </c>
      <c r="T26" s="28" t="s">
        <v>46</v>
      </c>
      <c r="U26" s="4" t="s">
        <v>31</v>
      </c>
      <c r="V26" s="5" t="s">
        <v>0</v>
      </c>
    </row>
    <row r="27" spans="1:22">
      <c r="A27" t="s">
        <v>33</v>
      </c>
      <c r="B27" s="32">
        <v>11334.5</v>
      </c>
      <c r="C27" s="32">
        <v>49864</v>
      </c>
      <c r="D27" s="32">
        <f>B27/C27*100</f>
        <v>22.730827851756779</v>
      </c>
      <c r="E27" s="32">
        <v>9758.5</v>
      </c>
      <c r="F27" s="32">
        <v>38552</v>
      </c>
      <c r="G27" s="32">
        <f>E27/F27*100</f>
        <v>25.312564847478729</v>
      </c>
      <c r="H27" s="32">
        <v>9423</v>
      </c>
      <c r="I27" s="32">
        <v>46232</v>
      </c>
      <c r="J27" s="32">
        <f>H27/I27*100</f>
        <v>20.381986502855163</v>
      </c>
      <c r="K27" s="32">
        <v>6186.5</v>
      </c>
      <c r="L27" s="32">
        <v>41440</v>
      </c>
      <c r="M27" s="32">
        <f>K27/L27*100</f>
        <v>14.928812741312742</v>
      </c>
      <c r="N27" s="32"/>
      <c r="O27" s="32"/>
      <c r="P27" s="32" t="e">
        <f>N27/O27*100</f>
        <v>#DIV/0!</v>
      </c>
      <c r="Q27" s="32"/>
      <c r="R27" s="32"/>
      <c r="S27" s="32" t="e">
        <f>Q27/R27*100</f>
        <v>#DIV/0!</v>
      </c>
      <c r="T27" s="32">
        <f>B27+E27+H27+K27+N27+Q27</f>
        <v>36702.5</v>
      </c>
      <c r="U27" s="32">
        <f>C27+F27+I27+L27+O27+R27</f>
        <v>176088</v>
      </c>
      <c r="V27" s="32">
        <f>T27/U27*100</f>
        <v>20.843271546045159</v>
      </c>
    </row>
    <row r="28" spans="1:22">
      <c r="A28" t="s">
        <v>34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32" spans="1:22">
      <c r="B32" s="1" t="s">
        <v>45</v>
      </c>
      <c r="C32" s="1" t="s">
        <v>31</v>
      </c>
      <c r="D32" s="4" t="s">
        <v>43</v>
      </c>
    </row>
    <row r="33" spans="1:4">
      <c r="A33" s="33" t="s">
        <v>41</v>
      </c>
      <c r="B33" s="40">
        <v>9758.5</v>
      </c>
      <c r="C33" s="40">
        <v>38552</v>
      </c>
      <c r="D33" s="41">
        <v>0.253</v>
      </c>
    </row>
    <row r="34" spans="1:4">
      <c r="A34" s="33" t="s">
        <v>42</v>
      </c>
      <c r="B34" s="40">
        <v>9423</v>
      </c>
      <c r="C34" s="40">
        <v>46232</v>
      </c>
      <c r="D34" s="41">
        <v>0.20399999999999999</v>
      </c>
    </row>
    <row r="35" spans="1:4">
      <c r="A35" s="33" t="s">
        <v>44</v>
      </c>
      <c r="B35" s="40">
        <v>6186.5</v>
      </c>
      <c r="C35" s="40">
        <v>41440</v>
      </c>
      <c r="D35" s="41">
        <v>0.14899999999999999</v>
      </c>
    </row>
  </sheetData>
  <mergeCells count="3">
    <mergeCell ref="A4:A5"/>
    <mergeCell ref="B4:G4"/>
    <mergeCell ref="I4:I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SEMESTER 1</vt:lpstr>
      <vt:lpstr>SEMESTER 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mfk</dc:creator>
  <cp:lastModifiedBy>Muafik</cp:lastModifiedBy>
  <dcterms:created xsi:type="dcterms:W3CDTF">2018-09-24T07:33:14Z</dcterms:created>
  <dcterms:modified xsi:type="dcterms:W3CDTF">2018-10-18T15:49:09Z</dcterms:modified>
</cp:coreProperties>
</file>