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uazs\Desktop\"/>
    </mc:Choice>
  </mc:AlternateContent>
  <xr:revisionPtr revIDLastSave="0" documentId="13_ncr:1_{09E3BB92-2899-42FB-97E2-4E76FA7EA7BB}" xr6:coauthVersionLast="47" xr6:coauthVersionMax="47" xr10:uidLastSave="{00000000-0000-0000-0000-000000000000}"/>
  <bookViews>
    <workbookView xWindow="-110" yWindow="-110" windowWidth="19420" windowHeight="10300" tabRatio="829" xr2:uid="{00000000-000D-0000-FFFF-FFFF00000000}"/>
  </bookViews>
  <sheets>
    <sheet name="Sales Analysis" sheetId="5" r:id="rId1"/>
    <sheet name="Shipping Analysis" sheetId="6" r:id="rId2"/>
    <sheet name="Sales Orders" sheetId="4" r:id="rId3"/>
    <sheet name="Products" sheetId="3" r:id="rId4"/>
    <sheet name="Dim Cutomer Data" sheetId="2" r:id="rId5"/>
  </sheets>
  <definedNames>
    <definedName name="_xlcn.WorksheetConnection_Task3_Muaz.xlsxDim_Cutomer_Data1" hidden="1">Dim_Cutomer_Data[]</definedName>
    <definedName name="_xlcn.WorksheetConnection_Task3_Muaz.xlsxProducts1" hidden="1">Products[]</definedName>
    <definedName name="_xlcn.WorksheetConnection_Task3_Muaz.xlsxSales_Orders1" hidden="1">Sales_Orders[]</definedName>
    <definedName name="ExternalData_1" localSheetId="4" hidden="1">'Dim Cutomer Data'!$A$1:$G$359</definedName>
    <definedName name="ExternalData_2" localSheetId="3" hidden="1">Products!$A$1:$D$711</definedName>
  </definedNames>
  <calcPr calcId="191029"/>
  <pivotCaches>
    <pivotCache cacheId="0" r:id="rId6"/>
    <pivotCache cacheId="13" r:id="rId7"/>
    <pivotCache cacheId="44" r:id="rId8"/>
    <pivotCache cacheId="50" r:id="rId9"/>
    <pivotCache cacheId="53" r:id="rId10"/>
    <pivotCache cacheId="60" r:id="rId11"/>
    <pivotCache cacheId="69" r:id="rId12"/>
    <pivotCache cacheId="76" r:id="rId13"/>
    <pivotCache cacheId="83" r:id="rId14"/>
    <pivotCache cacheId="90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Orders" name="Sales_Orders" connection="WorksheetConnection_Task 3_Muaz.xlsx!Sales_Orders"/>
          <x15:modelTable id="Products" name="Products" connection="WorksheetConnection_Task 3_Muaz.xlsx!Products"/>
          <x15:modelTable id="Dim_Cutomer_Data" name="Dim_Cutomer_Data" connection="WorksheetConnection_Task 3_Muaz.xlsx!Dim_Cutomer_Data"/>
        </x15:modelTables>
        <x15:modelRelationships>
          <x15:modelRelationship fromTable="Sales_Orders" fromColumn="Product ID Adj" toTable="Products" toColumn="Product ID"/>
          <x15:modelRelationship fromTable="Sales_Orders" fromColumn="Customer ID Adj" toTable="Dim_Cutomer_Data" toColumn="Customer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_Orders" columnName="Order Date Adj" columnId="Order Date Adj">
                <x16:calculatedTimeColumn columnName="Order Date Adj (Year)" columnId="Order Date Adj (Year)" contentType="years" isSelected="1"/>
                <x16:calculatedTimeColumn columnName="Order Date Adj (Quarter)" columnId="Order Date Adj (Quarter)" contentType="quarters" isSelected="1"/>
                <x16:calculatedTimeColumn columnName="Order Date Adj (Month Index)" columnId="Order Date Adj (Month Index)" contentType="monthsindex" isSelected="1"/>
                <x16:calculatedTimeColumn columnName="Order Date Adj (Month)" columnId="Order Date Adj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4" l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R65" i="4" s="1"/>
  <c r="S65" i="4" s="1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R129" i="4" s="1"/>
  <c r="S129" i="4" s="1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R193" i="4" s="1"/>
  <c r="S193" i="4" s="1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R452" i="4" s="1"/>
  <c r="S452" i="4" s="1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R564" i="4" s="1"/>
  <c r="S564" i="4" s="1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K2" i="4"/>
  <c r="K3" i="4"/>
  <c r="K4" i="4"/>
  <c r="K5" i="4"/>
  <c r="K6" i="4"/>
  <c r="N6" i="4" s="1"/>
  <c r="K7" i="4"/>
  <c r="K8" i="4"/>
  <c r="K9" i="4"/>
  <c r="K10" i="4"/>
  <c r="K11" i="4"/>
  <c r="K12" i="4"/>
  <c r="K13" i="4"/>
  <c r="K14" i="4"/>
  <c r="N14" i="4" s="1"/>
  <c r="K15" i="4"/>
  <c r="K16" i="4"/>
  <c r="K17" i="4"/>
  <c r="K18" i="4"/>
  <c r="K19" i="4"/>
  <c r="K20" i="4"/>
  <c r="K21" i="4"/>
  <c r="K22" i="4"/>
  <c r="N22" i="4" s="1"/>
  <c r="K23" i="4"/>
  <c r="K24" i="4"/>
  <c r="K25" i="4"/>
  <c r="K26" i="4"/>
  <c r="K27" i="4"/>
  <c r="K28" i="4"/>
  <c r="K29" i="4"/>
  <c r="K30" i="4"/>
  <c r="N30" i="4" s="1"/>
  <c r="K31" i="4"/>
  <c r="K32" i="4"/>
  <c r="K33" i="4"/>
  <c r="K34" i="4"/>
  <c r="K35" i="4"/>
  <c r="K36" i="4"/>
  <c r="K37" i="4"/>
  <c r="K38" i="4"/>
  <c r="N38" i="4" s="1"/>
  <c r="K39" i="4"/>
  <c r="K40" i="4"/>
  <c r="K41" i="4"/>
  <c r="K42" i="4"/>
  <c r="K43" i="4"/>
  <c r="K44" i="4"/>
  <c r="K45" i="4"/>
  <c r="K46" i="4"/>
  <c r="N46" i="4" s="1"/>
  <c r="K47" i="4"/>
  <c r="K48" i="4"/>
  <c r="K49" i="4"/>
  <c r="K50" i="4"/>
  <c r="K51" i="4"/>
  <c r="K52" i="4"/>
  <c r="K53" i="4"/>
  <c r="K54" i="4"/>
  <c r="N54" i="4" s="1"/>
  <c r="K55" i="4"/>
  <c r="K56" i="4"/>
  <c r="K57" i="4"/>
  <c r="K58" i="4"/>
  <c r="K59" i="4"/>
  <c r="K60" i="4"/>
  <c r="K61" i="4"/>
  <c r="K62" i="4"/>
  <c r="N62" i="4" s="1"/>
  <c r="K63" i="4"/>
  <c r="K64" i="4"/>
  <c r="K65" i="4"/>
  <c r="K66" i="4"/>
  <c r="K67" i="4"/>
  <c r="K68" i="4"/>
  <c r="K69" i="4"/>
  <c r="K70" i="4"/>
  <c r="N70" i="4" s="1"/>
  <c r="K71" i="4"/>
  <c r="K72" i="4"/>
  <c r="K73" i="4"/>
  <c r="K74" i="4"/>
  <c r="K75" i="4"/>
  <c r="K76" i="4"/>
  <c r="K77" i="4"/>
  <c r="K78" i="4"/>
  <c r="N78" i="4" s="1"/>
  <c r="K79" i="4"/>
  <c r="K80" i="4"/>
  <c r="K81" i="4"/>
  <c r="K82" i="4"/>
  <c r="K83" i="4"/>
  <c r="K84" i="4"/>
  <c r="K85" i="4"/>
  <c r="K86" i="4"/>
  <c r="N86" i="4" s="1"/>
  <c r="K87" i="4"/>
  <c r="K88" i="4"/>
  <c r="K89" i="4"/>
  <c r="K90" i="4"/>
  <c r="K91" i="4"/>
  <c r="K92" i="4"/>
  <c r="K93" i="4"/>
  <c r="K94" i="4"/>
  <c r="N94" i="4" s="1"/>
  <c r="K95" i="4"/>
  <c r="K96" i="4"/>
  <c r="K97" i="4"/>
  <c r="K98" i="4"/>
  <c r="K99" i="4"/>
  <c r="K100" i="4"/>
  <c r="K101" i="4"/>
  <c r="K102" i="4"/>
  <c r="N102" i="4" s="1"/>
  <c r="K103" i="4"/>
  <c r="K104" i="4"/>
  <c r="K105" i="4"/>
  <c r="K106" i="4"/>
  <c r="K107" i="4"/>
  <c r="K108" i="4"/>
  <c r="K109" i="4"/>
  <c r="K110" i="4"/>
  <c r="N110" i="4" s="1"/>
  <c r="K111" i="4"/>
  <c r="K112" i="4"/>
  <c r="K113" i="4"/>
  <c r="K114" i="4"/>
  <c r="K115" i="4"/>
  <c r="K116" i="4"/>
  <c r="K117" i="4"/>
  <c r="K118" i="4"/>
  <c r="N118" i="4" s="1"/>
  <c r="K119" i="4"/>
  <c r="K120" i="4"/>
  <c r="K121" i="4"/>
  <c r="K122" i="4"/>
  <c r="K123" i="4"/>
  <c r="K124" i="4"/>
  <c r="K125" i="4"/>
  <c r="K126" i="4"/>
  <c r="N126" i="4" s="1"/>
  <c r="K127" i="4"/>
  <c r="K128" i="4"/>
  <c r="K129" i="4"/>
  <c r="K130" i="4"/>
  <c r="K131" i="4"/>
  <c r="K132" i="4"/>
  <c r="K133" i="4"/>
  <c r="K134" i="4"/>
  <c r="N134" i="4" s="1"/>
  <c r="K135" i="4"/>
  <c r="K136" i="4"/>
  <c r="K137" i="4"/>
  <c r="K138" i="4"/>
  <c r="K139" i="4"/>
  <c r="K140" i="4"/>
  <c r="K141" i="4"/>
  <c r="K142" i="4"/>
  <c r="N142" i="4" s="1"/>
  <c r="K143" i="4"/>
  <c r="K144" i="4"/>
  <c r="K145" i="4"/>
  <c r="K146" i="4"/>
  <c r="K147" i="4"/>
  <c r="K148" i="4"/>
  <c r="K149" i="4"/>
  <c r="K150" i="4"/>
  <c r="N150" i="4" s="1"/>
  <c r="K151" i="4"/>
  <c r="K152" i="4"/>
  <c r="K153" i="4"/>
  <c r="K154" i="4"/>
  <c r="K155" i="4"/>
  <c r="K156" i="4"/>
  <c r="K157" i="4"/>
  <c r="K158" i="4"/>
  <c r="N158" i="4" s="1"/>
  <c r="K159" i="4"/>
  <c r="K160" i="4"/>
  <c r="K161" i="4"/>
  <c r="K162" i="4"/>
  <c r="K163" i="4"/>
  <c r="K164" i="4"/>
  <c r="K165" i="4"/>
  <c r="K166" i="4"/>
  <c r="N166" i="4" s="1"/>
  <c r="K167" i="4"/>
  <c r="K168" i="4"/>
  <c r="K169" i="4"/>
  <c r="K170" i="4"/>
  <c r="K171" i="4"/>
  <c r="K172" i="4"/>
  <c r="K173" i="4"/>
  <c r="K174" i="4"/>
  <c r="N174" i="4" s="1"/>
  <c r="K175" i="4"/>
  <c r="K176" i="4"/>
  <c r="K177" i="4"/>
  <c r="K178" i="4"/>
  <c r="K179" i="4"/>
  <c r="K180" i="4"/>
  <c r="K181" i="4"/>
  <c r="K182" i="4"/>
  <c r="N182" i="4" s="1"/>
  <c r="K183" i="4"/>
  <c r="K184" i="4"/>
  <c r="K185" i="4"/>
  <c r="K186" i="4"/>
  <c r="K187" i="4"/>
  <c r="K188" i="4"/>
  <c r="K189" i="4"/>
  <c r="K190" i="4"/>
  <c r="N190" i="4" s="1"/>
  <c r="K191" i="4"/>
  <c r="K192" i="4"/>
  <c r="K193" i="4"/>
  <c r="K194" i="4"/>
  <c r="K195" i="4"/>
  <c r="K196" i="4"/>
  <c r="K197" i="4"/>
  <c r="K198" i="4"/>
  <c r="N198" i="4" s="1"/>
  <c r="K199" i="4"/>
  <c r="K200" i="4"/>
  <c r="K201" i="4"/>
  <c r="K202" i="4"/>
  <c r="K203" i="4"/>
  <c r="K204" i="4"/>
  <c r="K205" i="4"/>
  <c r="K206" i="4"/>
  <c r="N206" i="4" s="1"/>
  <c r="K207" i="4"/>
  <c r="K208" i="4"/>
  <c r="K209" i="4"/>
  <c r="K210" i="4"/>
  <c r="K211" i="4"/>
  <c r="K212" i="4"/>
  <c r="K213" i="4"/>
  <c r="K214" i="4"/>
  <c r="N214" i="4" s="1"/>
  <c r="K215" i="4"/>
  <c r="K216" i="4"/>
  <c r="K217" i="4"/>
  <c r="K218" i="4"/>
  <c r="K219" i="4"/>
  <c r="K220" i="4"/>
  <c r="K221" i="4"/>
  <c r="K222" i="4"/>
  <c r="N222" i="4" s="1"/>
  <c r="K223" i="4"/>
  <c r="K224" i="4"/>
  <c r="K225" i="4"/>
  <c r="K226" i="4"/>
  <c r="K227" i="4"/>
  <c r="K228" i="4"/>
  <c r="K229" i="4"/>
  <c r="K230" i="4"/>
  <c r="N230" i="4" s="1"/>
  <c r="K231" i="4"/>
  <c r="K232" i="4"/>
  <c r="K233" i="4"/>
  <c r="K234" i="4"/>
  <c r="K235" i="4"/>
  <c r="K236" i="4"/>
  <c r="K237" i="4"/>
  <c r="K238" i="4"/>
  <c r="N238" i="4" s="1"/>
  <c r="K239" i="4"/>
  <c r="K240" i="4"/>
  <c r="K241" i="4"/>
  <c r="K242" i="4"/>
  <c r="K243" i="4"/>
  <c r="K244" i="4"/>
  <c r="K245" i="4"/>
  <c r="K246" i="4"/>
  <c r="N246" i="4" s="1"/>
  <c r="K247" i="4"/>
  <c r="K248" i="4"/>
  <c r="K249" i="4"/>
  <c r="K250" i="4"/>
  <c r="K251" i="4"/>
  <c r="K252" i="4"/>
  <c r="K253" i="4"/>
  <c r="K254" i="4"/>
  <c r="N254" i="4" s="1"/>
  <c r="K255" i="4"/>
  <c r="K256" i="4"/>
  <c r="K257" i="4"/>
  <c r="K258" i="4"/>
  <c r="K259" i="4"/>
  <c r="K260" i="4"/>
  <c r="K261" i="4"/>
  <c r="K262" i="4"/>
  <c r="N262" i="4" s="1"/>
  <c r="K263" i="4"/>
  <c r="K264" i="4"/>
  <c r="K265" i="4"/>
  <c r="K266" i="4"/>
  <c r="K267" i="4"/>
  <c r="K268" i="4"/>
  <c r="K269" i="4"/>
  <c r="K270" i="4"/>
  <c r="N270" i="4" s="1"/>
  <c r="K271" i="4"/>
  <c r="K272" i="4"/>
  <c r="K273" i="4"/>
  <c r="K274" i="4"/>
  <c r="K275" i="4"/>
  <c r="K276" i="4"/>
  <c r="K277" i="4"/>
  <c r="K278" i="4"/>
  <c r="N278" i="4" s="1"/>
  <c r="K279" i="4"/>
  <c r="K280" i="4"/>
  <c r="K281" i="4"/>
  <c r="K282" i="4"/>
  <c r="K283" i="4"/>
  <c r="K284" i="4"/>
  <c r="K285" i="4"/>
  <c r="K286" i="4"/>
  <c r="N286" i="4" s="1"/>
  <c r="K287" i="4"/>
  <c r="K288" i="4"/>
  <c r="K289" i="4"/>
  <c r="K290" i="4"/>
  <c r="K291" i="4"/>
  <c r="K292" i="4"/>
  <c r="K293" i="4"/>
  <c r="K294" i="4"/>
  <c r="N294" i="4" s="1"/>
  <c r="K295" i="4"/>
  <c r="K296" i="4"/>
  <c r="K297" i="4"/>
  <c r="K298" i="4"/>
  <c r="K299" i="4"/>
  <c r="K300" i="4"/>
  <c r="K301" i="4"/>
  <c r="K302" i="4"/>
  <c r="N302" i="4" s="1"/>
  <c r="K303" i="4"/>
  <c r="K304" i="4"/>
  <c r="K305" i="4"/>
  <c r="K306" i="4"/>
  <c r="K307" i="4"/>
  <c r="K308" i="4"/>
  <c r="K309" i="4"/>
  <c r="K310" i="4"/>
  <c r="N310" i="4" s="1"/>
  <c r="K311" i="4"/>
  <c r="K312" i="4"/>
  <c r="K313" i="4"/>
  <c r="K314" i="4"/>
  <c r="K315" i="4"/>
  <c r="K316" i="4"/>
  <c r="K317" i="4"/>
  <c r="K318" i="4"/>
  <c r="N318" i="4" s="1"/>
  <c r="K319" i="4"/>
  <c r="K320" i="4"/>
  <c r="K321" i="4"/>
  <c r="K322" i="4"/>
  <c r="K323" i="4"/>
  <c r="K324" i="4"/>
  <c r="K325" i="4"/>
  <c r="K326" i="4"/>
  <c r="N326" i="4" s="1"/>
  <c r="K327" i="4"/>
  <c r="K328" i="4"/>
  <c r="K329" i="4"/>
  <c r="K330" i="4"/>
  <c r="K331" i="4"/>
  <c r="K332" i="4"/>
  <c r="K333" i="4"/>
  <c r="K334" i="4"/>
  <c r="N334" i="4" s="1"/>
  <c r="K335" i="4"/>
  <c r="K336" i="4"/>
  <c r="K337" i="4"/>
  <c r="K338" i="4"/>
  <c r="K339" i="4"/>
  <c r="K340" i="4"/>
  <c r="K341" i="4"/>
  <c r="K342" i="4"/>
  <c r="N342" i="4" s="1"/>
  <c r="K343" i="4"/>
  <c r="K344" i="4"/>
  <c r="K345" i="4"/>
  <c r="K346" i="4"/>
  <c r="K347" i="4"/>
  <c r="K348" i="4"/>
  <c r="K349" i="4"/>
  <c r="K350" i="4"/>
  <c r="N350" i="4" s="1"/>
  <c r="K351" i="4"/>
  <c r="K352" i="4"/>
  <c r="K353" i="4"/>
  <c r="K354" i="4"/>
  <c r="K355" i="4"/>
  <c r="K356" i="4"/>
  <c r="K357" i="4"/>
  <c r="K358" i="4"/>
  <c r="N358" i="4" s="1"/>
  <c r="K359" i="4"/>
  <c r="K360" i="4"/>
  <c r="K361" i="4"/>
  <c r="K362" i="4"/>
  <c r="K363" i="4"/>
  <c r="K364" i="4"/>
  <c r="K365" i="4"/>
  <c r="K366" i="4"/>
  <c r="N366" i="4" s="1"/>
  <c r="K367" i="4"/>
  <c r="K368" i="4"/>
  <c r="K369" i="4"/>
  <c r="K370" i="4"/>
  <c r="K371" i="4"/>
  <c r="K372" i="4"/>
  <c r="K373" i="4"/>
  <c r="K374" i="4"/>
  <c r="N374" i="4" s="1"/>
  <c r="K375" i="4"/>
  <c r="K376" i="4"/>
  <c r="K377" i="4"/>
  <c r="K378" i="4"/>
  <c r="K379" i="4"/>
  <c r="K380" i="4"/>
  <c r="K381" i="4"/>
  <c r="K382" i="4"/>
  <c r="N382" i="4" s="1"/>
  <c r="K383" i="4"/>
  <c r="K384" i="4"/>
  <c r="K385" i="4"/>
  <c r="K386" i="4"/>
  <c r="K387" i="4"/>
  <c r="K388" i="4"/>
  <c r="K389" i="4"/>
  <c r="K390" i="4"/>
  <c r="N390" i="4" s="1"/>
  <c r="K391" i="4"/>
  <c r="K392" i="4"/>
  <c r="K393" i="4"/>
  <c r="K394" i="4"/>
  <c r="K395" i="4"/>
  <c r="K396" i="4"/>
  <c r="K397" i="4"/>
  <c r="K398" i="4"/>
  <c r="N398" i="4" s="1"/>
  <c r="K399" i="4"/>
  <c r="K400" i="4"/>
  <c r="K401" i="4"/>
  <c r="K402" i="4"/>
  <c r="K403" i="4"/>
  <c r="K404" i="4"/>
  <c r="K405" i="4"/>
  <c r="K406" i="4"/>
  <c r="N406" i="4" s="1"/>
  <c r="K407" i="4"/>
  <c r="K408" i="4"/>
  <c r="K409" i="4"/>
  <c r="K410" i="4"/>
  <c r="K411" i="4"/>
  <c r="K412" i="4"/>
  <c r="K413" i="4"/>
  <c r="K414" i="4"/>
  <c r="N414" i="4" s="1"/>
  <c r="K415" i="4"/>
  <c r="K416" i="4"/>
  <c r="K417" i="4"/>
  <c r="K418" i="4"/>
  <c r="K419" i="4"/>
  <c r="K420" i="4"/>
  <c r="K421" i="4"/>
  <c r="K422" i="4"/>
  <c r="N422" i="4" s="1"/>
  <c r="K423" i="4"/>
  <c r="K424" i="4"/>
  <c r="K425" i="4"/>
  <c r="K426" i="4"/>
  <c r="K427" i="4"/>
  <c r="K428" i="4"/>
  <c r="K429" i="4"/>
  <c r="K430" i="4"/>
  <c r="N430" i="4" s="1"/>
  <c r="K431" i="4"/>
  <c r="K432" i="4"/>
  <c r="K433" i="4"/>
  <c r="K434" i="4"/>
  <c r="K435" i="4"/>
  <c r="K436" i="4"/>
  <c r="K437" i="4"/>
  <c r="K438" i="4"/>
  <c r="N438" i="4" s="1"/>
  <c r="K439" i="4"/>
  <c r="K440" i="4"/>
  <c r="K441" i="4"/>
  <c r="K442" i="4"/>
  <c r="K443" i="4"/>
  <c r="K444" i="4"/>
  <c r="K445" i="4"/>
  <c r="K446" i="4"/>
  <c r="N446" i="4" s="1"/>
  <c r="K447" i="4"/>
  <c r="K448" i="4"/>
  <c r="K449" i="4"/>
  <c r="K450" i="4"/>
  <c r="K451" i="4"/>
  <c r="K452" i="4"/>
  <c r="K453" i="4"/>
  <c r="K454" i="4"/>
  <c r="N454" i="4" s="1"/>
  <c r="K455" i="4"/>
  <c r="K456" i="4"/>
  <c r="K457" i="4"/>
  <c r="K458" i="4"/>
  <c r="K459" i="4"/>
  <c r="K460" i="4"/>
  <c r="K461" i="4"/>
  <c r="K462" i="4"/>
  <c r="N462" i="4" s="1"/>
  <c r="K463" i="4"/>
  <c r="K464" i="4"/>
  <c r="K465" i="4"/>
  <c r="K466" i="4"/>
  <c r="K467" i="4"/>
  <c r="K468" i="4"/>
  <c r="K469" i="4"/>
  <c r="K470" i="4"/>
  <c r="N470" i="4" s="1"/>
  <c r="K471" i="4"/>
  <c r="K472" i="4"/>
  <c r="K473" i="4"/>
  <c r="K474" i="4"/>
  <c r="K475" i="4"/>
  <c r="K476" i="4"/>
  <c r="K477" i="4"/>
  <c r="K478" i="4"/>
  <c r="N478" i="4" s="1"/>
  <c r="K479" i="4"/>
  <c r="K480" i="4"/>
  <c r="K481" i="4"/>
  <c r="N481" i="4" s="1"/>
  <c r="K482" i="4"/>
  <c r="K483" i="4"/>
  <c r="K484" i="4"/>
  <c r="K485" i="4"/>
  <c r="K486" i="4"/>
  <c r="N486" i="4" s="1"/>
  <c r="K487" i="4"/>
  <c r="K488" i="4"/>
  <c r="K489" i="4"/>
  <c r="K490" i="4"/>
  <c r="K491" i="4"/>
  <c r="K492" i="4"/>
  <c r="K493" i="4"/>
  <c r="K494" i="4"/>
  <c r="N494" i="4" s="1"/>
  <c r="K495" i="4"/>
  <c r="K496" i="4"/>
  <c r="K497" i="4"/>
  <c r="K498" i="4"/>
  <c r="K499" i="4"/>
  <c r="K500" i="4"/>
  <c r="K501" i="4"/>
  <c r="K502" i="4"/>
  <c r="N502" i="4" s="1"/>
  <c r="K503" i="4"/>
  <c r="K504" i="4"/>
  <c r="K505" i="4"/>
  <c r="K506" i="4"/>
  <c r="K507" i="4"/>
  <c r="K508" i="4"/>
  <c r="K509" i="4"/>
  <c r="K510" i="4"/>
  <c r="N510" i="4" s="1"/>
  <c r="K511" i="4"/>
  <c r="K512" i="4"/>
  <c r="K513" i="4"/>
  <c r="K514" i="4"/>
  <c r="K515" i="4"/>
  <c r="K516" i="4"/>
  <c r="K517" i="4"/>
  <c r="K518" i="4"/>
  <c r="N518" i="4" s="1"/>
  <c r="K519" i="4"/>
  <c r="K520" i="4"/>
  <c r="K521" i="4"/>
  <c r="K522" i="4"/>
  <c r="K523" i="4"/>
  <c r="K524" i="4"/>
  <c r="K525" i="4"/>
  <c r="K526" i="4"/>
  <c r="N526" i="4" s="1"/>
  <c r="K527" i="4"/>
  <c r="K528" i="4"/>
  <c r="K529" i="4"/>
  <c r="K530" i="4"/>
  <c r="K531" i="4"/>
  <c r="K532" i="4"/>
  <c r="K533" i="4"/>
  <c r="K534" i="4"/>
  <c r="N534" i="4" s="1"/>
  <c r="K535" i="4"/>
  <c r="K536" i="4"/>
  <c r="K537" i="4"/>
  <c r="K538" i="4"/>
  <c r="K539" i="4"/>
  <c r="K540" i="4"/>
  <c r="K541" i="4"/>
  <c r="K542" i="4"/>
  <c r="N542" i="4" s="1"/>
  <c r="K543" i="4"/>
  <c r="K544" i="4"/>
  <c r="K545" i="4"/>
  <c r="K546" i="4"/>
  <c r="K547" i="4"/>
  <c r="K548" i="4"/>
  <c r="K549" i="4"/>
  <c r="K550" i="4"/>
  <c r="N550" i="4" s="1"/>
  <c r="K551" i="4"/>
  <c r="K552" i="4"/>
  <c r="K553" i="4"/>
  <c r="K554" i="4"/>
  <c r="K555" i="4"/>
  <c r="K556" i="4"/>
  <c r="K557" i="4"/>
  <c r="K558" i="4"/>
  <c r="N558" i="4" s="1"/>
  <c r="K559" i="4"/>
  <c r="K560" i="4"/>
  <c r="K561" i="4"/>
  <c r="K562" i="4"/>
  <c r="K563" i="4"/>
  <c r="K564" i="4"/>
  <c r="K565" i="4"/>
  <c r="K566" i="4"/>
  <c r="N566" i="4" s="1"/>
  <c r="K567" i="4"/>
  <c r="K568" i="4"/>
  <c r="K569" i="4"/>
  <c r="K570" i="4"/>
  <c r="K571" i="4"/>
  <c r="K572" i="4"/>
  <c r="K573" i="4"/>
  <c r="K574" i="4"/>
  <c r="N574" i="4" s="1"/>
  <c r="K575" i="4"/>
  <c r="K576" i="4"/>
  <c r="K577" i="4"/>
  <c r="K578" i="4"/>
  <c r="K579" i="4"/>
  <c r="K580" i="4"/>
  <c r="K581" i="4"/>
  <c r="K582" i="4"/>
  <c r="N582" i="4" s="1"/>
  <c r="K583" i="4"/>
  <c r="K584" i="4"/>
  <c r="K585" i="4"/>
  <c r="K586" i="4"/>
  <c r="K587" i="4"/>
  <c r="K588" i="4"/>
  <c r="K589" i="4"/>
  <c r="K590" i="4"/>
  <c r="N590" i="4" s="1"/>
  <c r="K591" i="4"/>
  <c r="K592" i="4"/>
  <c r="K593" i="4"/>
  <c r="K594" i="4"/>
  <c r="K595" i="4"/>
  <c r="K596" i="4"/>
  <c r="K597" i="4"/>
  <c r="K598" i="4"/>
  <c r="N598" i="4" s="1"/>
  <c r="K599" i="4"/>
  <c r="K600" i="4"/>
  <c r="K601" i="4"/>
  <c r="K602" i="4"/>
  <c r="K603" i="4"/>
  <c r="K604" i="4"/>
  <c r="K605" i="4"/>
  <c r="K606" i="4"/>
  <c r="N606" i="4" s="1"/>
  <c r="K607" i="4"/>
  <c r="K608" i="4"/>
  <c r="K609" i="4"/>
  <c r="K610" i="4"/>
  <c r="K611" i="4"/>
  <c r="K612" i="4"/>
  <c r="K613" i="4"/>
  <c r="K614" i="4"/>
  <c r="N614" i="4" s="1"/>
  <c r="K615" i="4"/>
  <c r="K616" i="4"/>
  <c r="K617" i="4"/>
  <c r="K618" i="4"/>
  <c r="K619" i="4"/>
  <c r="K620" i="4"/>
  <c r="K621" i="4"/>
  <c r="K622" i="4"/>
  <c r="N622" i="4" s="1"/>
  <c r="K623" i="4"/>
  <c r="K624" i="4"/>
  <c r="K625" i="4"/>
  <c r="K626" i="4"/>
  <c r="K627" i="4"/>
  <c r="K628" i="4"/>
  <c r="K629" i="4"/>
  <c r="K630" i="4"/>
  <c r="N630" i="4" s="1"/>
  <c r="K631" i="4"/>
  <c r="K632" i="4"/>
  <c r="K633" i="4"/>
  <c r="K634" i="4"/>
  <c r="K635" i="4"/>
  <c r="K636" i="4"/>
  <c r="K637" i="4"/>
  <c r="K638" i="4"/>
  <c r="N638" i="4" s="1"/>
  <c r="K639" i="4"/>
  <c r="K640" i="4"/>
  <c r="K641" i="4"/>
  <c r="K642" i="4"/>
  <c r="K643" i="4"/>
  <c r="K644" i="4"/>
  <c r="K645" i="4"/>
  <c r="K646" i="4"/>
  <c r="N646" i="4" s="1"/>
  <c r="K647" i="4"/>
  <c r="K648" i="4"/>
  <c r="K649" i="4"/>
  <c r="K650" i="4"/>
  <c r="K651" i="4"/>
  <c r="K652" i="4"/>
  <c r="K653" i="4"/>
  <c r="K654" i="4"/>
  <c r="N654" i="4" s="1"/>
  <c r="K655" i="4"/>
  <c r="K656" i="4"/>
  <c r="K657" i="4"/>
  <c r="K658" i="4"/>
  <c r="K659" i="4"/>
  <c r="K660" i="4"/>
  <c r="K661" i="4"/>
  <c r="K662" i="4"/>
  <c r="N662" i="4" s="1"/>
  <c r="K663" i="4"/>
  <c r="K664" i="4"/>
  <c r="K665" i="4"/>
  <c r="K666" i="4"/>
  <c r="K667" i="4"/>
  <c r="K668" i="4"/>
  <c r="K669" i="4"/>
  <c r="K670" i="4"/>
  <c r="N670" i="4" s="1"/>
  <c r="K671" i="4"/>
  <c r="K672" i="4"/>
  <c r="K673" i="4"/>
  <c r="K674" i="4"/>
  <c r="K675" i="4"/>
  <c r="K676" i="4"/>
  <c r="K677" i="4"/>
  <c r="K678" i="4"/>
  <c r="N678" i="4" s="1"/>
  <c r="K679" i="4"/>
  <c r="K680" i="4"/>
  <c r="K681" i="4"/>
  <c r="K682" i="4"/>
  <c r="K683" i="4"/>
  <c r="K684" i="4"/>
  <c r="K685" i="4"/>
  <c r="K686" i="4"/>
  <c r="N686" i="4" s="1"/>
  <c r="K687" i="4"/>
  <c r="K688" i="4"/>
  <c r="K689" i="4"/>
  <c r="K690" i="4"/>
  <c r="K691" i="4"/>
  <c r="K692" i="4"/>
  <c r="K693" i="4"/>
  <c r="K694" i="4"/>
  <c r="N694" i="4" s="1"/>
  <c r="K695" i="4"/>
  <c r="K696" i="4"/>
  <c r="K697" i="4"/>
  <c r="K698" i="4"/>
  <c r="K699" i="4"/>
  <c r="K700" i="4"/>
  <c r="K701" i="4"/>
  <c r="K702" i="4"/>
  <c r="N702" i="4" s="1"/>
  <c r="K703" i="4"/>
  <c r="K704" i="4"/>
  <c r="K705" i="4"/>
  <c r="K706" i="4"/>
  <c r="K707" i="4"/>
  <c r="K708" i="4"/>
  <c r="K709" i="4"/>
  <c r="K710" i="4"/>
  <c r="N710" i="4" s="1"/>
  <c r="K711" i="4"/>
  <c r="K712" i="4"/>
  <c r="K713" i="4"/>
  <c r="K714" i="4"/>
  <c r="K715" i="4"/>
  <c r="K716" i="4"/>
  <c r="K717" i="4"/>
  <c r="K718" i="4"/>
  <c r="N718" i="4" s="1"/>
  <c r="K719" i="4"/>
  <c r="K720" i="4"/>
  <c r="K721" i="4"/>
  <c r="K722" i="4"/>
  <c r="K723" i="4"/>
  <c r="K724" i="4"/>
  <c r="K725" i="4"/>
  <c r="K726" i="4"/>
  <c r="N726" i="4" s="1"/>
  <c r="K727" i="4"/>
  <c r="K728" i="4"/>
  <c r="K729" i="4"/>
  <c r="K730" i="4"/>
  <c r="K731" i="4"/>
  <c r="K732" i="4"/>
  <c r="K733" i="4"/>
  <c r="K734" i="4"/>
  <c r="N734" i="4" s="1"/>
  <c r="K735" i="4"/>
  <c r="K736" i="4"/>
  <c r="K737" i="4"/>
  <c r="K738" i="4"/>
  <c r="K739" i="4"/>
  <c r="K740" i="4"/>
  <c r="K741" i="4"/>
  <c r="K742" i="4"/>
  <c r="N742" i="4" s="1"/>
  <c r="K743" i="4"/>
  <c r="K744" i="4"/>
  <c r="K745" i="4"/>
  <c r="K746" i="4"/>
  <c r="K747" i="4"/>
  <c r="K748" i="4"/>
  <c r="K749" i="4"/>
  <c r="K750" i="4"/>
  <c r="N750" i="4" s="1"/>
  <c r="K751" i="4"/>
  <c r="K752" i="4"/>
  <c r="K753" i="4"/>
  <c r="K754" i="4"/>
  <c r="K755" i="4"/>
  <c r="K756" i="4"/>
  <c r="K757" i="4"/>
  <c r="K758" i="4"/>
  <c r="N758" i="4" s="1"/>
  <c r="K759" i="4"/>
  <c r="K760" i="4"/>
  <c r="K761" i="4"/>
  <c r="K762" i="4"/>
  <c r="K763" i="4"/>
  <c r="K764" i="4"/>
  <c r="K765" i="4"/>
  <c r="K766" i="4"/>
  <c r="N766" i="4" s="1"/>
  <c r="K767" i="4"/>
  <c r="K768" i="4"/>
  <c r="K769" i="4"/>
  <c r="K770" i="4"/>
  <c r="K771" i="4"/>
  <c r="K772" i="4"/>
  <c r="K773" i="4"/>
  <c r="K774" i="4"/>
  <c r="N774" i="4" s="1"/>
  <c r="K775" i="4"/>
  <c r="K776" i="4"/>
  <c r="K777" i="4"/>
  <c r="K778" i="4"/>
  <c r="K779" i="4"/>
  <c r="K780" i="4"/>
  <c r="K781" i="4"/>
  <c r="K782" i="4"/>
  <c r="N782" i="4" s="1"/>
  <c r="K783" i="4"/>
  <c r="K784" i="4"/>
  <c r="K785" i="4"/>
  <c r="K786" i="4"/>
  <c r="K787" i="4"/>
  <c r="K788" i="4"/>
  <c r="K789" i="4"/>
  <c r="K790" i="4"/>
  <c r="N790" i="4" s="1"/>
  <c r="K791" i="4"/>
  <c r="K792" i="4"/>
  <c r="K793" i="4"/>
  <c r="K794" i="4"/>
  <c r="K795" i="4"/>
  <c r="K796" i="4"/>
  <c r="K797" i="4"/>
  <c r="K798" i="4"/>
  <c r="N798" i="4" s="1"/>
  <c r="K799" i="4"/>
  <c r="K800" i="4"/>
  <c r="K801" i="4"/>
  <c r="K802" i="4"/>
  <c r="K803" i="4"/>
  <c r="K804" i="4"/>
  <c r="K805" i="4"/>
  <c r="K806" i="4"/>
  <c r="N806" i="4" s="1"/>
  <c r="K807" i="4"/>
  <c r="K808" i="4"/>
  <c r="K809" i="4"/>
  <c r="K810" i="4"/>
  <c r="K811" i="4"/>
  <c r="K812" i="4"/>
  <c r="K813" i="4"/>
  <c r="K814" i="4"/>
  <c r="N814" i="4" s="1"/>
  <c r="K815" i="4"/>
  <c r="K816" i="4"/>
  <c r="K817" i="4"/>
  <c r="K818" i="4"/>
  <c r="K819" i="4"/>
  <c r="K820" i="4"/>
  <c r="K821" i="4"/>
  <c r="K822" i="4"/>
  <c r="N822" i="4" s="1"/>
  <c r="K823" i="4"/>
  <c r="K824" i="4"/>
  <c r="K825" i="4"/>
  <c r="K826" i="4"/>
  <c r="K827" i="4"/>
  <c r="K828" i="4"/>
  <c r="K829" i="4"/>
  <c r="K830" i="4"/>
  <c r="N830" i="4" s="1"/>
  <c r="K831" i="4"/>
  <c r="K832" i="4"/>
  <c r="K833" i="4"/>
  <c r="K834" i="4"/>
  <c r="K835" i="4"/>
  <c r="K836" i="4"/>
  <c r="K837" i="4"/>
  <c r="K838" i="4"/>
  <c r="N838" i="4" s="1"/>
  <c r="K839" i="4"/>
  <c r="K840" i="4"/>
  <c r="K841" i="4"/>
  <c r="K842" i="4"/>
  <c r="K843" i="4"/>
  <c r="K844" i="4"/>
  <c r="K845" i="4"/>
  <c r="K846" i="4"/>
  <c r="N846" i="4" s="1"/>
  <c r="K847" i="4"/>
  <c r="K848" i="4"/>
  <c r="K849" i="4"/>
  <c r="K850" i="4"/>
  <c r="K851" i="4"/>
  <c r="K852" i="4"/>
  <c r="K853" i="4"/>
  <c r="K854" i="4"/>
  <c r="N854" i="4" s="1"/>
  <c r="K855" i="4"/>
  <c r="K856" i="4"/>
  <c r="K857" i="4"/>
  <c r="K858" i="4"/>
  <c r="K859" i="4"/>
  <c r="K860" i="4"/>
  <c r="K861" i="4"/>
  <c r="K862" i="4"/>
  <c r="N862" i="4" s="1"/>
  <c r="K863" i="4"/>
  <c r="K864" i="4"/>
  <c r="K865" i="4"/>
  <c r="K866" i="4"/>
  <c r="K867" i="4"/>
  <c r="K868" i="4"/>
  <c r="K869" i="4"/>
  <c r="K870" i="4"/>
  <c r="N870" i="4" s="1"/>
  <c r="K871" i="4"/>
  <c r="K872" i="4"/>
  <c r="K873" i="4"/>
  <c r="K874" i="4"/>
  <c r="K875" i="4"/>
  <c r="K876" i="4"/>
  <c r="K877" i="4"/>
  <c r="K878" i="4"/>
  <c r="N878" i="4" s="1"/>
  <c r="K879" i="4"/>
  <c r="K880" i="4"/>
  <c r="K881" i="4"/>
  <c r="K882" i="4"/>
  <c r="K883" i="4"/>
  <c r="K884" i="4"/>
  <c r="K885" i="4"/>
  <c r="K886" i="4"/>
  <c r="N886" i="4" s="1"/>
  <c r="K887" i="4"/>
  <c r="K888" i="4"/>
  <c r="K889" i="4"/>
  <c r="K890" i="4"/>
  <c r="K891" i="4"/>
  <c r="K892" i="4"/>
  <c r="K893" i="4"/>
  <c r="K894" i="4"/>
  <c r="N894" i="4" s="1"/>
  <c r="K895" i="4"/>
  <c r="K896" i="4"/>
  <c r="K897" i="4"/>
  <c r="K898" i="4"/>
  <c r="K899" i="4"/>
  <c r="K900" i="4"/>
  <c r="K901" i="4"/>
  <c r="K902" i="4"/>
  <c r="N902" i="4" s="1"/>
  <c r="K903" i="4"/>
  <c r="K904" i="4"/>
  <c r="K905" i="4"/>
  <c r="K906" i="4"/>
  <c r="K907" i="4"/>
  <c r="K908" i="4"/>
  <c r="K909" i="4"/>
  <c r="K910" i="4"/>
  <c r="N910" i="4" s="1"/>
  <c r="K911" i="4"/>
  <c r="K912" i="4"/>
  <c r="K913" i="4"/>
  <c r="K914" i="4"/>
  <c r="K915" i="4"/>
  <c r="K916" i="4"/>
  <c r="K917" i="4"/>
  <c r="K918" i="4"/>
  <c r="N918" i="4" s="1"/>
  <c r="K919" i="4"/>
  <c r="K920" i="4"/>
  <c r="K921" i="4"/>
  <c r="K922" i="4"/>
  <c r="K923" i="4"/>
  <c r="K924" i="4"/>
  <c r="K925" i="4"/>
  <c r="K926" i="4"/>
  <c r="N926" i="4" s="1"/>
  <c r="K927" i="4"/>
  <c r="K928" i="4"/>
  <c r="K929" i="4"/>
  <c r="K930" i="4"/>
  <c r="K931" i="4"/>
  <c r="K932" i="4"/>
  <c r="K933" i="4"/>
  <c r="K934" i="4"/>
  <c r="N934" i="4" s="1"/>
  <c r="K935" i="4"/>
  <c r="K936" i="4"/>
  <c r="K937" i="4"/>
  <c r="K938" i="4"/>
  <c r="K939" i="4"/>
  <c r="K940" i="4"/>
  <c r="K941" i="4"/>
  <c r="K942" i="4"/>
  <c r="N942" i="4" s="1"/>
  <c r="K943" i="4"/>
  <c r="K944" i="4"/>
  <c r="K945" i="4"/>
  <c r="K946" i="4"/>
  <c r="K947" i="4"/>
  <c r="K948" i="4"/>
  <c r="K949" i="4"/>
  <c r="K950" i="4"/>
  <c r="N950" i="4" s="1"/>
  <c r="K951" i="4"/>
  <c r="K952" i="4"/>
  <c r="K953" i="4"/>
  <c r="K954" i="4"/>
  <c r="K955" i="4"/>
  <c r="K956" i="4"/>
  <c r="K957" i="4"/>
  <c r="K958" i="4"/>
  <c r="N958" i="4" s="1"/>
  <c r="K959" i="4"/>
  <c r="K960" i="4"/>
  <c r="K961" i="4"/>
  <c r="K962" i="4"/>
  <c r="K963" i="4"/>
  <c r="K964" i="4"/>
  <c r="K965" i="4"/>
  <c r="K966" i="4"/>
  <c r="N966" i="4" s="1"/>
  <c r="K967" i="4"/>
  <c r="K968" i="4"/>
  <c r="K969" i="4"/>
  <c r="K970" i="4"/>
  <c r="K971" i="4"/>
  <c r="K972" i="4"/>
  <c r="K973" i="4"/>
  <c r="K974" i="4"/>
  <c r="N974" i="4" s="1"/>
  <c r="K975" i="4"/>
  <c r="K976" i="4"/>
  <c r="K977" i="4"/>
  <c r="K978" i="4"/>
  <c r="K979" i="4"/>
  <c r="K980" i="4"/>
  <c r="K981" i="4"/>
  <c r="K982" i="4"/>
  <c r="N982" i="4" s="1"/>
  <c r="K983" i="4"/>
  <c r="K984" i="4"/>
  <c r="K985" i="4"/>
  <c r="K986" i="4"/>
  <c r="K987" i="4"/>
  <c r="K988" i="4"/>
  <c r="K989" i="4"/>
  <c r="K990" i="4"/>
  <c r="N990" i="4" s="1"/>
  <c r="K991" i="4"/>
  <c r="K992" i="4"/>
  <c r="K993" i="4"/>
  <c r="K994" i="4"/>
  <c r="K995" i="4"/>
  <c r="K996" i="4"/>
  <c r="K997" i="4"/>
  <c r="K998" i="4"/>
  <c r="N998" i="4" s="1"/>
  <c r="K999" i="4"/>
  <c r="K1000" i="4"/>
  <c r="K1001" i="4"/>
  <c r="K1002" i="4"/>
  <c r="K1003" i="4"/>
  <c r="K1004" i="4"/>
  <c r="K1005" i="4"/>
  <c r="K1006" i="4"/>
  <c r="N1006" i="4" s="1"/>
  <c r="K1007" i="4"/>
  <c r="K1008" i="4"/>
  <c r="R1005" i="4" l="1"/>
  <c r="S1005" i="4" s="1"/>
  <c r="R997" i="4"/>
  <c r="S997" i="4" s="1"/>
  <c r="R989" i="4"/>
  <c r="S989" i="4" s="1"/>
  <c r="R981" i="4"/>
  <c r="S981" i="4" s="1"/>
  <c r="R973" i="4"/>
  <c r="S973" i="4" s="1"/>
  <c r="R965" i="4"/>
  <c r="S965" i="4" s="1"/>
  <c r="R957" i="4"/>
  <c r="S957" i="4" s="1"/>
  <c r="R949" i="4"/>
  <c r="S949" i="4" s="1"/>
  <c r="R941" i="4"/>
  <c r="S941" i="4" s="1"/>
  <c r="R978" i="4"/>
  <c r="S978" i="4" s="1"/>
  <c r="R914" i="4"/>
  <c r="S914" i="4" s="1"/>
  <c r="R850" i="4"/>
  <c r="S850" i="4" s="1"/>
  <c r="R786" i="4"/>
  <c r="S786" i="4" s="1"/>
  <c r="R722" i="4"/>
  <c r="S722" i="4" s="1"/>
  <c r="R650" i="4"/>
  <c r="S650" i="4" s="1"/>
  <c r="N37" i="4"/>
  <c r="N13" i="4"/>
  <c r="N61" i="4"/>
  <c r="N21" i="4"/>
  <c r="N5" i="4"/>
  <c r="N53" i="4"/>
  <c r="N45" i="4"/>
  <c r="N29" i="4"/>
  <c r="N663" i="4"/>
  <c r="N655" i="4"/>
  <c r="N647" i="4"/>
  <c r="N639" i="4"/>
  <c r="N631" i="4"/>
  <c r="N623" i="4"/>
  <c r="N615" i="4"/>
  <c r="N607" i="4"/>
  <c r="N599" i="4"/>
  <c r="N591" i="4"/>
  <c r="N583" i="4"/>
  <c r="N575" i="4"/>
  <c r="N567" i="4"/>
  <c r="N559" i="4"/>
  <c r="N551" i="4"/>
  <c r="N543" i="4"/>
  <c r="N535" i="4"/>
  <c r="N527" i="4"/>
  <c r="N519" i="4"/>
  <c r="N511" i="4"/>
  <c r="N503" i="4"/>
  <c r="N495" i="4"/>
  <c r="N487" i="4"/>
  <c r="N479" i="4"/>
  <c r="N471" i="4"/>
  <c r="N463" i="4"/>
  <c r="N455" i="4"/>
  <c r="N447" i="4"/>
  <c r="N439" i="4"/>
  <c r="N431" i="4"/>
  <c r="N423" i="4"/>
  <c r="N415" i="4"/>
  <c r="N407" i="4"/>
  <c r="N399" i="4"/>
  <c r="N391" i="4"/>
  <c r="N383" i="4"/>
  <c r="N375" i="4"/>
  <c r="N367" i="4"/>
  <c r="N359" i="4"/>
  <c r="N351" i="4"/>
  <c r="N343" i="4"/>
  <c r="N335" i="4"/>
  <c r="N327" i="4"/>
  <c r="N319" i="4"/>
  <c r="N311" i="4"/>
  <c r="N303" i="4"/>
  <c r="N295" i="4"/>
  <c r="N287" i="4"/>
  <c r="N279" i="4"/>
  <c r="N271" i="4"/>
  <c r="N263" i="4"/>
  <c r="N255" i="4"/>
  <c r="N247" i="4"/>
  <c r="N239" i="4"/>
  <c r="N231" i="4"/>
  <c r="N223" i="4"/>
  <c r="N215" i="4"/>
  <c r="N207" i="4"/>
  <c r="N199" i="4"/>
  <c r="N191" i="4"/>
  <c r="N183" i="4"/>
  <c r="N175" i="4"/>
  <c r="N167" i="4"/>
  <c r="N159" i="4"/>
  <c r="N151" i="4"/>
  <c r="N143" i="4"/>
  <c r="N135" i="4"/>
  <c r="N127" i="4"/>
  <c r="N119" i="4"/>
  <c r="N111" i="4"/>
  <c r="N103" i="4"/>
  <c r="N95" i="4"/>
  <c r="N87" i="4"/>
  <c r="N79" i="4"/>
  <c r="N71" i="4"/>
  <c r="N63" i="4"/>
  <c r="N55" i="4"/>
  <c r="N47" i="4"/>
  <c r="N39" i="4"/>
  <c r="N31" i="4"/>
  <c r="N23" i="4"/>
  <c r="N15" i="4"/>
  <c r="N7" i="4"/>
  <c r="R1003" i="4"/>
  <c r="S1003" i="4" s="1"/>
  <c r="R995" i="4"/>
  <c r="S995" i="4" s="1"/>
  <c r="R987" i="4"/>
  <c r="S987" i="4" s="1"/>
  <c r="R979" i="4"/>
  <c r="S979" i="4" s="1"/>
  <c r="R971" i="4"/>
  <c r="S971" i="4" s="1"/>
  <c r="R963" i="4"/>
  <c r="S963" i="4" s="1"/>
  <c r="R955" i="4"/>
  <c r="S955" i="4" s="1"/>
  <c r="R947" i="4"/>
  <c r="S947" i="4" s="1"/>
  <c r="R939" i="4"/>
  <c r="S939" i="4" s="1"/>
  <c r="R931" i="4"/>
  <c r="S931" i="4" s="1"/>
  <c r="R923" i="4"/>
  <c r="S923" i="4" s="1"/>
  <c r="R915" i="4"/>
  <c r="S915" i="4" s="1"/>
  <c r="R907" i="4"/>
  <c r="S907" i="4" s="1"/>
  <c r="R899" i="4"/>
  <c r="S899" i="4" s="1"/>
  <c r="R891" i="4"/>
  <c r="S891" i="4" s="1"/>
  <c r="R883" i="4"/>
  <c r="S883" i="4" s="1"/>
  <c r="R875" i="4"/>
  <c r="S875" i="4" s="1"/>
  <c r="R867" i="4"/>
  <c r="S867" i="4" s="1"/>
  <c r="R859" i="4"/>
  <c r="S859" i="4" s="1"/>
  <c r="R851" i="4"/>
  <c r="S851" i="4" s="1"/>
  <c r="R843" i="4"/>
  <c r="S843" i="4" s="1"/>
  <c r="R835" i="4"/>
  <c r="S835" i="4" s="1"/>
  <c r="R827" i="4"/>
  <c r="S827" i="4" s="1"/>
  <c r="R819" i="4"/>
  <c r="S819" i="4" s="1"/>
  <c r="R811" i="4"/>
  <c r="S811" i="4" s="1"/>
  <c r="R803" i="4"/>
  <c r="S803" i="4" s="1"/>
  <c r="R491" i="4"/>
  <c r="S491" i="4" s="1"/>
  <c r="R475" i="4"/>
  <c r="S475" i="4" s="1"/>
  <c r="R1008" i="4"/>
  <c r="S1008" i="4" s="1"/>
  <c r="R1000" i="4"/>
  <c r="S1000" i="4" s="1"/>
  <c r="R992" i="4"/>
  <c r="S992" i="4" s="1"/>
  <c r="R984" i="4"/>
  <c r="S984" i="4" s="1"/>
  <c r="R976" i="4"/>
  <c r="S976" i="4" s="1"/>
  <c r="R968" i="4"/>
  <c r="S968" i="4" s="1"/>
  <c r="R960" i="4"/>
  <c r="S960" i="4" s="1"/>
  <c r="R952" i="4"/>
  <c r="S952" i="4" s="1"/>
  <c r="R944" i="4"/>
  <c r="S944" i="4" s="1"/>
  <c r="R936" i="4"/>
  <c r="S936" i="4" s="1"/>
  <c r="R928" i="4"/>
  <c r="S928" i="4" s="1"/>
  <c r="R920" i="4"/>
  <c r="S920" i="4" s="1"/>
  <c r="R912" i="4"/>
  <c r="S912" i="4" s="1"/>
  <c r="R904" i="4"/>
  <c r="S904" i="4" s="1"/>
  <c r="R896" i="4"/>
  <c r="S896" i="4" s="1"/>
  <c r="R888" i="4"/>
  <c r="S888" i="4" s="1"/>
  <c r="R880" i="4"/>
  <c r="S880" i="4" s="1"/>
  <c r="R872" i="4"/>
  <c r="S872" i="4" s="1"/>
  <c r="R864" i="4"/>
  <c r="S864" i="4" s="1"/>
  <c r="R856" i="4"/>
  <c r="S856" i="4" s="1"/>
  <c r="R848" i="4"/>
  <c r="S848" i="4" s="1"/>
  <c r="R840" i="4"/>
  <c r="S840" i="4" s="1"/>
  <c r="R832" i="4"/>
  <c r="S832" i="4" s="1"/>
  <c r="R824" i="4"/>
  <c r="S824" i="4" s="1"/>
  <c r="R816" i="4"/>
  <c r="S816" i="4" s="1"/>
  <c r="R808" i="4"/>
  <c r="S808" i="4" s="1"/>
  <c r="R800" i="4"/>
  <c r="S800" i="4" s="1"/>
  <c r="R792" i="4"/>
  <c r="S792" i="4" s="1"/>
  <c r="R784" i="4"/>
  <c r="S784" i="4" s="1"/>
  <c r="R776" i="4"/>
  <c r="S776" i="4" s="1"/>
  <c r="R768" i="4"/>
  <c r="S768" i="4" s="1"/>
  <c r="R760" i="4"/>
  <c r="S760" i="4" s="1"/>
  <c r="R752" i="4"/>
  <c r="S752" i="4" s="1"/>
  <c r="R744" i="4"/>
  <c r="S744" i="4" s="1"/>
  <c r="R736" i="4"/>
  <c r="S736" i="4" s="1"/>
  <c r="R728" i="4"/>
  <c r="S728" i="4" s="1"/>
  <c r="R720" i="4"/>
  <c r="S720" i="4" s="1"/>
  <c r="R712" i="4"/>
  <c r="S712" i="4" s="1"/>
  <c r="R704" i="4"/>
  <c r="S704" i="4" s="1"/>
  <c r="R696" i="4"/>
  <c r="S696" i="4" s="1"/>
  <c r="R688" i="4"/>
  <c r="S688" i="4" s="1"/>
  <c r="R680" i="4"/>
  <c r="S680" i="4" s="1"/>
  <c r="R1007" i="4"/>
  <c r="S1007" i="4" s="1"/>
  <c r="R999" i="4"/>
  <c r="S999" i="4" s="1"/>
  <c r="R991" i="4"/>
  <c r="S991" i="4" s="1"/>
  <c r="R983" i="4"/>
  <c r="S983" i="4" s="1"/>
  <c r="R975" i="4"/>
  <c r="S975" i="4" s="1"/>
  <c r="R967" i="4"/>
  <c r="S967" i="4" s="1"/>
  <c r="R959" i="4"/>
  <c r="S959" i="4" s="1"/>
  <c r="R951" i="4"/>
  <c r="S951" i="4" s="1"/>
  <c r="R943" i="4"/>
  <c r="S943" i="4" s="1"/>
  <c r="R935" i="4"/>
  <c r="S935" i="4" s="1"/>
  <c r="R927" i="4"/>
  <c r="S927" i="4" s="1"/>
  <c r="R919" i="4"/>
  <c r="S919" i="4" s="1"/>
  <c r="R911" i="4"/>
  <c r="S911" i="4" s="1"/>
  <c r="R903" i="4"/>
  <c r="S903" i="4" s="1"/>
  <c r="R895" i="4"/>
  <c r="S895" i="4" s="1"/>
  <c r="R887" i="4"/>
  <c r="S887" i="4" s="1"/>
  <c r="R879" i="4"/>
  <c r="S879" i="4" s="1"/>
  <c r="R871" i="4"/>
  <c r="S871" i="4" s="1"/>
  <c r="R863" i="4"/>
  <c r="S863" i="4" s="1"/>
  <c r="R855" i="4"/>
  <c r="S855" i="4" s="1"/>
  <c r="R847" i="4"/>
  <c r="S847" i="4" s="1"/>
  <c r="R839" i="4"/>
  <c r="S839" i="4" s="1"/>
  <c r="R831" i="4"/>
  <c r="S831" i="4" s="1"/>
  <c r="R823" i="4"/>
  <c r="S823" i="4" s="1"/>
  <c r="R815" i="4"/>
  <c r="S815" i="4" s="1"/>
  <c r="R807" i="4"/>
  <c r="S807" i="4" s="1"/>
  <c r="R799" i="4"/>
  <c r="S799" i="4" s="1"/>
  <c r="R791" i="4"/>
  <c r="S791" i="4" s="1"/>
  <c r="R783" i="4"/>
  <c r="S783" i="4" s="1"/>
  <c r="R775" i="4"/>
  <c r="S775" i="4" s="1"/>
  <c r="R767" i="4"/>
  <c r="S767" i="4" s="1"/>
  <c r="R759" i="4"/>
  <c r="S759" i="4" s="1"/>
  <c r="R751" i="4"/>
  <c r="S751" i="4" s="1"/>
  <c r="R743" i="4"/>
  <c r="S743" i="4" s="1"/>
  <c r="R735" i="4"/>
  <c r="S735" i="4" s="1"/>
  <c r="R727" i="4"/>
  <c r="S727" i="4" s="1"/>
  <c r="R719" i="4"/>
  <c r="S719" i="4" s="1"/>
  <c r="R711" i="4"/>
  <c r="S711" i="4" s="1"/>
  <c r="R703" i="4"/>
  <c r="S703" i="4" s="1"/>
  <c r="R695" i="4"/>
  <c r="S695" i="4" s="1"/>
  <c r="R687" i="4"/>
  <c r="S687" i="4" s="1"/>
  <c r="R679" i="4"/>
  <c r="S679" i="4" s="1"/>
  <c r="R671" i="4"/>
  <c r="S671" i="4" s="1"/>
  <c r="R663" i="4"/>
  <c r="S663" i="4" s="1"/>
  <c r="R655" i="4"/>
  <c r="S655" i="4" s="1"/>
  <c r="R647" i="4"/>
  <c r="S647" i="4" s="1"/>
  <c r="R639" i="4"/>
  <c r="S639" i="4" s="1"/>
  <c r="R631" i="4"/>
  <c r="S631" i="4" s="1"/>
  <c r="R623" i="4"/>
  <c r="S623" i="4" s="1"/>
  <c r="R615" i="4"/>
  <c r="S615" i="4" s="1"/>
  <c r="R607" i="4"/>
  <c r="S607" i="4" s="1"/>
  <c r="R599" i="4"/>
  <c r="S599" i="4" s="1"/>
  <c r="R591" i="4"/>
  <c r="S591" i="4" s="1"/>
  <c r="R583" i="4"/>
  <c r="S583" i="4" s="1"/>
  <c r="R575" i="4"/>
  <c r="S575" i="4" s="1"/>
  <c r="R1006" i="4"/>
  <c r="S1006" i="4" s="1"/>
  <c r="R998" i="4"/>
  <c r="S998" i="4" s="1"/>
  <c r="R990" i="4"/>
  <c r="S990" i="4" s="1"/>
  <c r="R982" i="4"/>
  <c r="S982" i="4" s="1"/>
  <c r="R974" i="4"/>
  <c r="S974" i="4" s="1"/>
  <c r="R966" i="4"/>
  <c r="S966" i="4" s="1"/>
  <c r="R958" i="4"/>
  <c r="S958" i="4" s="1"/>
  <c r="R950" i="4"/>
  <c r="S950" i="4" s="1"/>
  <c r="R942" i="4"/>
  <c r="S942" i="4" s="1"/>
  <c r="R934" i="4"/>
  <c r="S934" i="4" s="1"/>
  <c r="R926" i="4"/>
  <c r="S926" i="4" s="1"/>
  <c r="R918" i="4"/>
  <c r="S918" i="4" s="1"/>
  <c r="R910" i="4"/>
  <c r="S910" i="4" s="1"/>
  <c r="R902" i="4"/>
  <c r="S902" i="4" s="1"/>
  <c r="R894" i="4"/>
  <c r="S894" i="4" s="1"/>
  <c r="R886" i="4"/>
  <c r="S886" i="4" s="1"/>
  <c r="R878" i="4"/>
  <c r="S878" i="4" s="1"/>
  <c r="R870" i="4"/>
  <c r="S870" i="4" s="1"/>
  <c r="R862" i="4"/>
  <c r="S862" i="4" s="1"/>
  <c r="R854" i="4"/>
  <c r="S854" i="4" s="1"/>
  <c r="R846" i="4"/>
  <c r="S846" i="4" s="1"/>
  <c r="R838" i="4"/>
  <c r="S838" i="4" s="1"/>
  <c r="R830" i="4"/>
  <c r="S830" i="4" s="1"/>
  <c r="R822" i="4"/>
  <c r="S822" i="4" s="1"/>
  <c r="R814" i="4"/>
  <c r="S814" i="4" s="1"/>
  <c r="R806" i="4"/>
  <c r="S806" i="4" s="1"/>
  <c r="R798" i="4"/>
  <c r="S798" i="4" s="1"/>
  <c r="R790" i="4"/>
  <c r="S790" i="4" s="1"/>
  <c r="R782" i="4"/>
  <c r="S782" i="4" s="1"/>
  <c r="R774" i="4"/>
  <c r="S774" i="4" s="1"/>
  <c r="R766" i="4"/>
  <c r="S766" i="4" s="1"/>
  <c r="R758" i="4"/>
  <c r="S758" i="4" s="1"/>
  <c r="R750" i="4"/>
  <c r="S750" i="4" s="1"/>
  <c r="R742" i="4"/>
  <c r="S742" i="4" s="1"/>
  <c r="R734" i="4"/>
  <c r="S734" i="4" s="1"/>
  <c r="R726" i="4"/>
  <c r="S726" i="4" s="1"/>
  <c r="R718" i="4"/>
  <c r="S718" i="4" s="1"/>
  <c r="R710" i="4"/>
  <c r="S710" i="4" s="1"/>
  <c r="R702" i="4"/>
  <c r="S702" i="4" s="1"/>
  <c r="R694" i="4"/>
  <c r="S694" i="4" s="1"/>
  <c r="R686" i="4"/>
  <c r="S686" i="4" s="1"/>
  <c r="R678" i="4"/>
  <c r="S678" i="4" s="1"/>
  <c r="R670" i="4"/>
  <c r="S670" i="4" s="1"/>
  <c r="R662" i="4"/>
  <c r="S662" i="4" s="1"/>
  <c r="R654" i="4"/>
  <c r="S654" i="4" s="1"/>
  <c r="R646" i="4"/>
  <c r="S646" i="4" s="1"/>
  <c r="R638" i="4"/>
  <c r="S638" i="4" s="1"/>
  <c r="R630" i="4"/>
  <c r="S630" i="4" s="1"/>
  <c r="R622" i="4"/>
  <c r="S622" i="4" s="1"/>
  <c r="R614" i="4"/>
  <c r="S614" i="4" s="1"/>
  <c r="R606" i="4"/>
  <c r="S606" i="4" s="1"/>
  <c r="R598" i="4"/>
  <c r="S598" i="4" s="1"/>
  <c r="R590" i="4"/>
  <c r="S590" i="4" s="1"/>
  <c r="R582" i="4"/>
  <c r="S582" i="4" s="1"/>
  <c r="R574" i="4"/>
  <c r="S574" i="4" s="1"/>
  <c r="R566" i="4"/>
  <c r="S566" i="4" s="1"/>
  <c r="R558" i="4"/>
  <c r="S558" i="4" s="1"/>
  <c r="R550" i="4"/>
  <c r="S550" i="4" s="1"/>
  <c r="R542" i="4"/>
  <c r="S542" i="4" s="1"/>
  <c r="R534" i="4"/>
  <c r="S534" i="4" s="1"/>
  <c r="R526" i="4"/>
  <c r="S526" i="4" s="1"/>
  <c r="R518" i="4"/>
  <c r="S518" i="4" s="1"/>
  <c r="R510" i="4"/>
  <c r="S510" i="4" s="1"/>
  <c r="R502" i="4"/>
  <c r="S502" i="4" s="1"/>
  <c r="R494" i="4"/>
  <c r="S494" i="4" s="1"/>
  <c r="R486" i="4"/>
  <c r="S486" i="4" s="1"/>
  <c r="R478" i="4"/>
  <c r="S478" i="4" s="1"/>
  <c r="R470" i="4"/>
  <c r="S470" i="4" s="1"/>
  <c r="R462" i="4"/>
  <c r="S462" i="4" s="1"/>
  <c r="R454" i="4"/>
  <c r="S454" i="4" s="1"/>
  <c r="R446" i="4"/>
  <c r="S446" i="4" s="1"/>
  <c r="R438" i="4"/>
  <c r="S438" i="4" s="1"/>
  <c r="R430" i="4"/>
  <c r="S430" i="4" s="1"/>
  <c r="R422" i="4"/>
  <c r="S422" i="4" s="1"/>
  <c r="R414" i="4"/>
  <c r="S414" i="4" s="1"/>
  <c r="R406" i="4"/>
  <c r="S406" i="4" s="1"/>
  <c r="R398" i="4"/>
  <c r="S398" i="4" s="1"/>
  <c r="R390" i="4"/>
  <c r="S390" i="4" s="1"/>
  <c r="R382" i="4"/>
  <c r="S382" i="4" s="1"/>
  <c r="R374" i="4"/>
  <c r="S374" i="4" s="1"/>
  <c r="R366" i="4"/>
  <c r="S366" i="4" s="1"/>
  <c r="R358" i="4"/>
  <c r="S358" i="4" s="1"/>
  <c r="R350" i="4"/>
  <c r="S350" i="4" s="1"/>
  <c r="R342" i="4"/>
  <c r="S342" i="4" s="1"/>
  <c r="R334" i="4"/>
  <c r="S334" i="4" s="1"/>
  <c r="R326" i="4"/>
  <c r="S326" i="4" s="1"/>
  <c r="R318" i="4"/>
  <c r="S318" i="4" s="1"/>
  <c r="R310" i="4"/>
  <c r="S310" i="4" s="1"/>
  <c r="R302" i="4"/>
  <c r="S302" i="4" s="1"/>
  <c r="R294" i="4"/>
  <c r="S294" i="4" s="1"/>
  <c r="R286" i="4"/>
  <c r="S286" i="4" s="1"/>
  <c r="R278" i="4"/>
  <c r="S278" i="4" s="1"/>
  <c r="R270" i="4"/>
  <c r="S270" i="4" s="1"/>
  <c r="R262" i="4"/>
  <c r="S262" i="4" s="1"/>
  <c r="R254" i="4"/>
  <c r="S254" i="4" s="1"/>
  <c r="R246" i="4"/>
  <c r="S246" i="4" s="1"/>
  <c r="R238" i="4"/>
  <c r="S238" i="4" s="1"/>
  <c r="R230" i="4"/>
  <c r="S230" i="4" s="1"/>
  <c r="R222" i="4"/>
  <c r="S222" i="4" s="1"/>
  <c r="R214" i="4"/>
  <c r="S214" i="4" s="1"/>
  <c r="R206" i="4"/>
  <c r="S206" i="4" s="1"/>
  <c r="R198" i="4"/>
  <c r="S198" i="4" s="1"/>
  <c r="R190" i="4"/>
  <c r="S190" i="4" s="1"/>
  <c r="R182" i="4"/>
  <c r="S182" i="4" s="1"/>
  <c r="R174" i="4"/>
  <c r="S174" i="4" s="1"/>
  <c r="R166" i="4"/>
  <c r="S166" i="4" s="1"/>
  <c r="R158" i="4"/>
  <c r="S158" i="4" s="1"/>
  <c r="R150" i="4"/>
  <c r="S150" i="4" s="1"/>
  <c r="R142" i="4"/>
  <c r="S142" i="4" s="1"/>
  <c r="R134" i="4"/>
  <c r="S134" i="4" s="1"/>
  <c r="R126" i="4"/>
  <c r="S126" i="4" s="1"/>
  <c r="R118" i="4"/>
  <c r="S118" i="4" s="1"/>
  <c r="R110" i="4"/>
  <c r="S110" i="4" s="1"/>
  <c r="R102" i="4"/>
  <c r="S102" i="4" s="1"/>
  <c r="R94" i="4"/>
  <c r="S94" i="4" s="1"/>
  <c r="R86" i="4"/>
  <c r="S86" i="4" s="1"/>
  <c r="R78" i="4"/>
  <c r="S78" i="4" s="1"/>
  <c r="R70" i="4"/>
  <c r="S70" i="4" s="1"/>
  <c r="R62" i="4"/>
  <c r="S62" i="4" s="1"/>
  <c r="R54" i="4"/>
  <c r="S54" i="4" s="1"/>
  <c r="R46" i="4"/>
  <c r="S46" i="4" s="1"/>
  <c r="R38" i="4"/>
  <c r="S38" i="4" s="1"/>
  <c r="R30" i="4"/>
  <c r="S30" i="4" s="1"/>
  <c r="R22" i="4"/>
  <c r="S22" i="4" s="1"/>
  <c r="R933" i="4"/>
  <c r="S933" i="4" s="1"/>
  <c r="R925" i="4"/>
  <c r="S925" i="4" s="1"/>
  <c r="R917" i="4"/>
  <c r="S917" i="4" s="1"/>
  <c r="R909" i="4"/>
  <c r="S909" i="4" s="1"/>
  <c r="R901" i="4"/>
  <c r="S901" i="4" s="1"/>
  <c r="R893" i="4"/>
  <c r="S893" i="4" s="1"/>
  <c r="R885" i="4"/>
  <c r="S885" i="4" s="1"/>
  <c r="R877" i="4"/>
  <c r="S877" i="4" s="1"/>
  <c r="R869" i="4"/>
  <c r="S869" i="4" s="1"/>
  <c r="R861" i="4"/>
  <c r="S861" i="4" s="1"/>
  <c r="R853" i="4"/>
  <c r="S853" i="4" s="1"/>
  <c r="R845" i="4"/>
  <c r="S845" i="4" s="1"/>
  <c r="R837" i="4"/>
  <c r="S837" i="4" s="1"/>
  <c r="R829" i="4"/>
  <c r="S829" i="4" s="1"/>
  <c r="R821" i="4"/>
  <c r="S821" i="4" s="1"/>
  <c r="R813" i="4"/>
  <c r="S813" i="4" s="1"/>
  <c r="R805" i="4"/>
  <c r="S805" i="4" s="1"/>
  <c r="R797" i="4"/>
  <c r="S797" i="4" s="1"/>
  <c r="R789" i="4"/>
  <c r="S789" i="4" s="1"/>
  <c r="R781" i="4"/>
  <c r="S781" i="4" s="1"/>
  <c r="R773" i="4"/>
  <c r="S773" i="4" s="1"/>
  <c r="R765" i="4"/>
  <c r="S765" i="4" s="1"/>
  <c r="R757" i="4"/>
  <c r="S757" i="4" s="1"/>
  <c r="R749" i="4"/>
  <c r="S749" i="4" s="1"/>
  <c r="R741" i="4"/>
  <c r="S741" i="4" s="1"/>
  <c r="R733" i="4"/>
  <c r="S733" i="4" s="1"/>
  <c r="R725" i="4"/>
  <c r="S725" i="4" s="1"/>
  <c r="R717" i="4"/>
  <c r="S717" i="4" s="1"/>
  <c r="R709" i="4"/>
  <c r="S709" i="4" s="1"/>
  <c r="R701" i="4"/>
  <c r="S701" i="4" s="1"/>
  <c r="R693" i="4"/>
  <c r="S693" i="4" s="1"/>
  <c r="R685" i="4"/>
  <c r="S685" i="4" s="1"/>
  <c r="R677" i="4"/>
  <c r="S677" i="4" s="1"/>
  <c r="R669" i="4"/>
  <c r="S669" i="4" s="1"/>
  <c r="R661" i="4"/>
  <c r="S661" i="4" s="1"/>
  <c r="R653" i="4"/>
  <c r="S653" i="4" s="1"/>
  <c r="R645" i="4"/>
  <c r="S645" i="4" s="1"/>
  <c r="R637" i="4"/>
  <c r="S637" i="4" s="1"/>
  <c r="R629" i="4"/>
  <c r="S629" i="4" s="1"/>
  <c r="R621" i="4"/>
  <c r="S621" i="4" s="1"/>
  <c r="R613" i="4"/>
  <c r="S613" i="4" s="1"/>
  <c r="R605" i="4"/>
  <c r="S605" i="4" s="1"/>
  <c r="R597" i="4"/>
  <c r="S597" i="4" s="1"/>
  <c r="R589" i="4"/>
  <c r="S589" i="4" s="1"/>
  <c r="R581" i="4"/>
  <c r="S581" i="4" s="1"/>
  <c r="R573" i="4"/>
  <c r="S573" i="4" s="1"/>
  <c r="R565" i="4"/>
  <c r="S565" i="4" s="1"/>
  <c r="R557" i="4"/>
  <c r="S557" i="4" s="1"/>
  <c r="R549" i="4"/>
  <c r="S549" i="4" s="1"/>
  <c r="R541" i="4"/>
  <c r="S541" i="4" s="1"/>
  <c r="R533" i="4"/>
  <c r="S533" i="4" s="1"/>
  <c r="R525" i="4"/>
  <c r="S525" i="4" s="1"/>
  <c r="R517" i="4"/>
  <c r="S517" i="4" s="1"/>
  <c r="R509" i="4"/>
  <c r="S509" i="4" s="1"/>
  <c r="R501" i="4"/>
  <c r="S501" i="4" s="1"/>
  <c r="R493" i="4"/>
  <c r="S493" i="4" s="1"/>
  <c r="R485" i="4"/>
  <c r="S485" i="4" s="1"/>
  <c r="R477" i="4"/>
  <c r="S477" i="4" s="1"/>
  <c r="R469" i="4"/>
  <c r="S469" i="4" s="1"/>
  <c r="R461" i="4"/>
  <c r="S461" i="4" s="1"/>
  <c r="R453" i="4"/>
  <c r="S453" i="4" s="1"/>
  <c r="R445" i="4"/>
  <c r="S445" i="4" s="1"/>
  <c r="R437" i="4"/>
  <c r="S437" i="4" s="1"/>
  <c r="R429" i="4"/>
  <c r="S429" i="4" s="1"/>
  <c r="R421" i="4"/>
  <c r="S421" i="4" s="1"/>
  <c r="R413" i="4"/>
  <c r="S413" i="4" s="1"/>
  <c r="R405" i="4"/>
  <c r="S405" i="4" s="1"/>
  <c r="R397" i="4"/>
  <c r="S397" i="4" s="1"/>
  <c r="R389" i="4"/>
  <c r="S389" i="4" s="1"/>
  <c r="R381" i="4"/>
  <c r="S381" i="4" s="1"/>
  <c r="R373" i="4"/>
  <c r="S373" i="4" s="1"/>
  <c r="R365" i="4"/>
  <c r="S365" i="4" s="1"/>
  <c r="R357" i="4"/>
  <c r="S357" i="4" s="1"/>
  <c r="R349" i="4"/>
  <c r="S349" i="4" s="1"/>
  <c r="R341" i="4"/>
  <c r="S341" i="4" s="1"/>
  <c r="R333" i="4"/>
  <c r="S333" i="4" s="1"/>
  <c r="R325" i="4"/>
  <c r="S325" i="4" s="1"/>
  <c r="R317" i="4"/>
  <c r="S317" i="4" s="1"/>
  <c r="R309" i="4"/>
  <c r="S309" i="4" s="1"/>
  <c r="R301" i="4"/>
  <c r="S301" i="4" s="1"/>
  <c r="R293" i="4"/>
  <c r="S293" i="4" s="1"/>
  <c r="R285" i="4"/>
  <c r="S285" i="4" s="1"/>
  <c r="R277" i="4"/>
  <c r="S277" i="4" s="1"/>
  <c r="R269" i="4"/>
  <c r="S269" i="4" s="1"/>
  <c r="R1004" i="4"/>
  <c r="S1004" i="4" s="1"/>
  <c r="R996" i="4"/>
  <c r="S996" i="4" s="1"/>
  <c r="R988" i="4"/>
  <c r="S988" i="4" s="1"/>
  <c r="R980" i="4"/>
  <c r="S980" i="4" s="1"/>
  <c r="R972" i="4"/>
  <c r="S972" i="4" s="1"/>
  <c r="R964" i="4"/>
  <c r="S964" i="4" s="1"/>
  <c r="R956" i="4"/>
  <c r="S956" i="4" s="1"/>
  <c r="R948" i="4"/>
  <c r="S948" i="4" s="1"/>
  <c r="R795" i="4"/>
  <c r="S795" i="4" s="1"/>
  <c r="R787" i="4"/>
  <c r="S787" i="4" s="1"/>
  <c r="R779" i="4"/>
  <c r="S779" i="4" s="1"/>
  <c r="R771" i="4"/>
  <c r="S771" i="4" s="1"/>
  <c r="R763" i="4"/>
  <c r="S763" i="4" s="1"/>
  <c r="R755" i="4"/>
  <c r="S755" i="4" s="1"/>
  <c r="R747" i="4"/>
  <c r="S747" i="4" s="1"/>
  <c r="R739" i="4"/>
  <c r="S739" i="4" s="1"/>
  <c r="R731" i="4"/>
  <c r="S731" i="4" s="1"/>
  <c r="R723" i="4"/>
  <c r="S723" i="4" s="1"/>
  <c r="R715" i="4"/>
  <c r="S715" i="4" s="1"/>
  <c r="R707" i="4"/>
  <c r="S707" i="4" s="1"/>
  <c r="R699" i="4"/>
  <c r="S699" i="4" s="1"/>
  <c r="R691" i="4"/>
  <c r="S691" i="4" s="1"/>
  <c r="R683" i="4"/>
  <c r="S683" i="4" s="1"/>
  <c r="R675" i="4"/>
  <c r="S675" i="4" s="1"/>
  <c r="R667" i="4"/>
  <c r="S667" i="4" s="1"/>
  <c r="R659" i="4"/>
  <c r="S659" i="4" s="1"/>
  <c r="R651" i="4"/>
  <c r="S651" i="4" s="1"/>
  <c r="R643" i="4"/>
  <c r="S643" i="4" s="1"/>
  <c r="R635" i="4"/>
  <c r="S635" i="4" s="1"/>
  <c r="R627" i="4"/>
  <c r="S627" i="4" s="1"/>
  <c r="R619" i="4"/>
  <c r="S619" i="4" s="1"/>
  <c r="R611" i="4"/>
  <c r="S611" i="4" s="1"/>
  <c r="R603" i="4"/>
  <c r="S603" i="4" s="1"/>
  <c r="R507" i="4"/>
  <c r="S507" i="4" s="1"/>
  <c r="R1002" i="4"/>
  <c r="S1002" i="4" s="1"/>
  <c r="R994" i="4"/>
  <c r="S994" i="4" s="1"/>
  <c r="R986" i="4"/>
  <c r="S986" i="4" s="1"/>
  <c r="R970" i="4"/>
  <c r="S970" i="4" s="1"/>
  <c r="R962" i="4"/>
  <c r="S962" i="4" s="1"/>
  <c r="R954" i="4"/>
  <c r="S954" i="4" s="1"/>
  <c r="R946" i="4"/>
  <c r="S946" i="4" s="1"/>
  <c r="R938" i="4"/>
  <c r="S938" i="4" s="1"/>
  <c r="R930" i="4"/>
  <c r="S930" i="4" s="1"/>
  <c r="R922" i="4"/>
  <c r="S922" i="4" s="1"/>
  <c r="R906" i="4"/>
  <c r="S906" i="4" s="1"/>
  <c r="R898" i="4"/>
  <c r="S898" i="4" s="1"/>
  <c r="R890" i="4"/>
  <c r="S890" i="4" s="1"/>
  <c r="R882" i="4"/>
  <c r="S882" i="4" s="1"/>
  <c r="R874" i="4"/>
  <c r="S874" i="4" s="1"/>
  <c r="R866" i="4"/>
  <c r="S866" i="4" s="1"/>
  <c r="R858" i="4"/>
  <c r="S858" i="4" s="1"/>
  <c r="R842" i="4"/>
  <c r="S842" i="4" s="1"/>
  <c r="R834" i="4"/>
  <c r="S834" i="4" s="1"/>
  <c r="R826" i="4"/>
  <c r="S826" i="4" s="1"/>
  <c r="R818" i="4"/>
  <c r="S818" i="4" s="1"/>
  <c r="R810" i="4"/>
  <c r="S810" i="4" s="1"/>
  <c r="R802" i="4"/>
  <c r="S802" i="4" s="1"/>
  <c r="R794" i="4"/>
  <c r="S794" i="4" s="1"/>
  <c r="R778" i="4"/>
  <c r="S778" i="4" s="1"/>
  <c r="R770" i="4"/>
  <c r="S770" i="4" s="1"/>
  <c r="R762" i="4"/>
  <c r="S762" i="4" s="1"/>
  <c r="R754" i="4"/>
  <c r="S754" i="4" s="1"/>
  <c r="R746" i="4"/>
  <c r="S746" i="4" s="1"/>
  <c r="R738" i="4"/>
  <c r="S738" i="4" s="1"/>
  <c r="R730" i="4"/>
  <c r="S730" i="4" s="1"/>
  <c r="R714" i="4"/>
  <c r="S714" i="4" s="1"/>
  <c r="R706" i="4"/>
  <c r="S706" i="4" s="1"/>
  <c r="R698" i="4"/>
  <c r="S698" i="4" s="1"/>
  <c r="R690" i="4"/>
  <c r="S690" i="4" s="1"/>
  <c r="R682" i="4"/>
  <c r="S682" i="4" s="1"/>
  <c r="R674" i="4"/>
  <c r="S674" i="4" s="1"/>
  <c r="R666" i="4"/>
  <c r="S666" i="4" s="1"/>
  <c r="R658" i="4"/>
  <c r="S658" i="4" s="1"/>
  <c r="R642" i="4"/>
  <c r="S642" i="4" s="1"/>
  <c r="R634" i="4"/>
  <c r="S634" i="4" s="1"/>
  <c r="R626" i="4"/>
  <c r="S626" i="4" s="1"/>
  <c r="R618" i="4"/>
  <c r="S618" i="4" s="1"/>
  <c r="R610" i="4"/>
  <c r="S610" i="4" s="1"/>
  <c r="R602" i="4"/>
  <c r="S602" i="4" s="1"/>
  <c r="R594" i="4"/>
  <c r="S594" i="4" s="1"/>
  <c r="R586" i="4"/>
  <c r="S586" i="4" s="1"/>
  <c r="R578" i="4"/>
  <c r="S578" i="4" s="1"/>
  <c r="R570" i="4"/>
  <c r="S570" i="4" s="1"/>
  <c r="R562" i="4"/>
  <c r="S562" i="4" s="1"/>
  <c r="R554" i="4"/>
  <c r="S554" i="4" s="1"/>
  <c r="R546" i="4"/>
  <c r="S546" i="4" s="1"/>
  <c r="R538" i="4"/>
  <c r="S538" i="4" s="1"/>
  <c r="R530" i="4"/>
  <c r="S530" i="4" s="1"/>
  <c r="R522" i="4"/>
  <c r="S522" i="4" s="1"/>
  <c r="R514" i="4"/>
  <c r="S514" i="4" s="1"/>
  <c r="R506" i="4"/>
  <c r="S506" i="4" s="1"/>
  <c r="R498" i="4"/>
  <c r="S498" i="4" s="1"/>
  <c r="R490" i="4"/>
  <c r="S490" i="4" s="1"/>
  <c r="R482" i="4"/>
  <c r="S482" i="4" s="1"/>
  <c r="R474" i="4"/>
  <c r="S474" i="4" s="1"/>
  <c r="R466" i="4"/>
  <c r="S466" i="4" s="1"/>
  <c r="R458" i="4"/>
  <c r="S458" i="4" s="1"/>
  <c r="R450" i="4"/>
  <c r="S450" i="4" s="1"/>
  <c r="R442" i="4"/>
  <c r="S442" i="4" s="1"/>
  <c r="R434" i="4"/>
  <c r="S434" i="4" s="1"/>
  <c r="R426" i="4"/>
  <c r="S426" i="4" s="1"/>
  <c r="R418" i="4"/>
  <c r="S418" i="4" s="1"/>
  <c r="R410" i="4"/>
  <c r="S410" i="4" s="1"/>
  <c r="R402" i="4"/>
  <c r="S402" i="4" s="1"/>
  <c r="R394" i="4"/>
  <c r="S394" i="4" s="1"/>
  <c r="R1001" i="4"/>
  <c r="S1001" i="4" s="1"/>
  <c r="R993" i="4"/>
  <c r="S993" i="4" s="1"/>
  <c r="R985" i="4"/>
  <c r="S985" i="4" s="1"/>
  <c r="R977" i="4"/>
  <c r="S977" i="4" s="1"/>
  <c r="R969" i="4"/>
  <c r="S969" i="4" s="1"/>
  <c r="R961" i="4"/>
  <c r="S961" i="4" s="1"/>
  <c r="R953" i="4"/>
  <c r="S953" i="4" s="1"/>
  <c r="R945" i="4"/>
  <c r="S945" i="4" s="1"/>
  <c r="R937" i="4"/>
  <c r="S937" i="4" s="1"/>
  <c r="R929" i="4"/>
  <c r="S929" i="4" s="1"/>
  <c r="R921" i="4"/>
  <c r="S921" i="4" s="1"/>
  <c r="R913" i="4"/>
  <c r="S913" i="4" s="1"/>
  <c r="R905" i="4"/>
  <c r="S905" i="4" s="1"/>
  <c r="R897" i="4"/>
  <c r="S897" i="4" s="1"/>
  <c r="R889" i="4"/>
  <c r="S889" i="4" s="1"/>
  <c r="R881" i="4"/>
  <c r="S881" i="4" s="1"/>
  <c r="R873" i="4"/>
  <c r="S873" i="4" s="1"/>
  <c r="R865" i="4"/>
  <c r="S865" i="4" s="1"/>
  <c r="R857" i="4"/>
  <c r="S857" i="4" s="1"/>
  <c r="R849" i="4"/>
  <c r="S849" i="4" s="1"/>
  <c r="R841" i="4"/>
  <c r="S841" i="4" s="1"/>
  <c r="R833" i="4"/>
  <c r="S833" i="4" s="1"/>
  <c r="R825" i="4"/>
  <c r="S825" i="4" s="1"/>
  <c r="R817" i="4"/>
  <c r="S817" i="4" s="1"/>
  <c r="R809" i="4"/>
  <c r="S809" i="4" s="1"/>
  <c r="R801" i="4"/>
  <c r="S801" i="4" s="1"/>
  <c r="R793" i="4"/>
  <c r="S793" i="4" s="1"/>
  <c r="R785" i="4"/>
  <c r="S785" i="4" s="1"/>
  <c r="R777" i="4"/>
  <c r="S777" i="4" s="1"/>
  <c r="R769" i="4"/>
  <c r="S769" i="4" s="1"/>
  <c r="R761" i="4"/>
  <c r="S761" i="4" s="1"/>
  <c r="R753" i="4"/>
  <c r="S753" i="4" s="1"/>
  <c r="R745" i="4"/>
  <c r="S745" i="4" s="1"/>
  <c r="R737" i="4"/>
  <c r="S737" i="4" s="1"/>
  <c r="R729" i="4"/>
  <c r="S729" i="4" s="1"/>
  <c r="R721" i="4"/>
  <c r="S721" i="4" s="1"/>
  <c r="R713" i="4"/>
  <c r="S713" i="4" s="1"/>
  <c r="R705" i="4"/>
  <c r="S705" i="4" s="1"/>
  <c r="R697" i="4"/>
  <c r="S697" i="4" s="1"/>
  <c r="R689" i="4"/>
  <c r="S689" i="4" s="1"/>
  <c r="R681" i="4"/>
  <c r="S681" i="4" s="1"/>
  <c r="R673" i="4"/>
  <c r="S673" i="4" s="1"/>
  <c r="R433" i="4"/>
  <c r="S433" i="4" s="1"/>
  <c r="R385" i="4"/>
  <c r="S385" i="4" s="1"/>
  <c r="R321" i="4"/>
  <c r="S321" i="4" s="1"/>
  <c r="R257" i="4"/>
  <c r="S257" i="4" s="1"/>
  <c r="R672" i="4"/>
  <c r="S672" i="4" s="1"/>
  <c r="R664" i="4"/>
  <c r="S664" i="4" s="1"/>
  <c r="R656" i="4"/>
  <c r="S656" i="4" s="1"/>
  <c r="R648" i="4"/>
  <c r="S648" i="4" s="1"/>
  <c r="R640" i="4"/>
  <c r="S640" i="4" s="1"/>
  <c r="R632" i="4"/>
  <c r="S632" i="4" s="1"/>
  <c r="R624" i="4"/>
  <c r="S624" i="4" s="1"/>
  <c r="R616" i="4"/>
  <c r="S616" i="4" s="1"/>
  <c r="R608" i="4"/>
  <c r="S608" i="4" s="1"/>
  <c r="R600" i="4"/>
  <c r="S600" i="4" s="1"/>
  <c r="R592" i="4"/>
  <c r="S592" i="4" s="1"/>
  <c r="R584" i="4"/>
  <c r="S584" i="4" s="1"/>
  <c r="R576" i="4"/>
  <c r="S576" i="4" s="1"/>
  <c r="R568" i="4"/>
  <c r="S568" i="4" s="1"/>
  <c r="R560" i="4"/>
  <c r="S560" i="4" s="1"/>
  <c r="R552" i="4"/>
  <c r="S552" i="4" s="1"/>
  <c r="R544" i="4"/>
  <c r="S544" i="4" s="1"/>
  <c r="R536" i="4"/>
  <c r="S536" i="4" s="1"/>
  <c r="R528" i="4"/>
  <c r="S528" i="4" s="1"/>
  <c r="R520" i="4"/>
  <c r="S520" i="4" s="1"/>
  <c r="R512" i="4"/>
  <c r="S512" i="4" s="1"/>
  <c r="R504" i="4"/>
  <c r="S504" i="4" s="1"/>
  <c r="R496" i="4"/>
  <c r="S496" i="4" s="1"/>
  <c r="R488" i="4"/>
  <c r="S488" i="4" s="1"/>
  <c r="R480" i="4"/>
  <c r="S480" i="4" s="1"/>
  <c r="R472" i="4"/>
  <c r="S472" i="4" s="1"/>
  <c r="R464" i="4"/>
  <c r="S464" i="4" s="1"/>
  <c r="R456" i="4"/>
  <c r="S456" i="4" s="1"/>
  <c r="R448" i="4"/>
  <c r="S448" i="4" s="1"/>
  <c r="R440" i="4"/>
  <c r="S440" i="4" s="1"/>
  <c r="R432" i="4"/>
  <c r="S432" i="4" s="1"/>
  <c r="R424" i="4"/>
  <c r="S424" i="4" s="1"/>
  <c r="R416" i="4"/>
  <c r="S416" i="4" s="1"/>
  <c r="R408" i="4"/>
  <c r="S408" i="4" s="1"/>
  <c r="R400" i="4"/>
  <c r="S400" i="4" s="1"/>
  <c r="R392" i="4"/>
  <c r="S392" i="4" s="1"/>
  <c r="R384" i="4"/>
  <c r="S384" i="4" s="1"/>
  <c r="R376" i="4"/>
  <c r="S376" i="4" s="1"/>
  <c r="R368" i="4"/>
  <c r="S368" i="4" s="1"/>
  <c r="R360" i="4"/>
  <c r="S360" i="4" s="1"/>
  <c r="R352" i="4"/>
  <c r="S352" i="4" s="1"/>
  <c r="R344" i="4"/>
  <c r="S344" i="4" s="1"/>
  <c r="R336" i="4"/>
  <c r="S336" i="4" s="1"/>
  <c r="R328" i="4"/>
  <c r="S328" i="4" s="1"/>
  <c r="R320" i="4"/>
  <c r="S320" i="4" s="1"/>
  <c r="R312" i="4"/>
  <c r="S312" i="4" s="1"/>
  <c r="R304" i="4"/>
  <c r="S304" i="4" s="1"/>
  <c r="R296" i="4"/>
  <c r="S296" i="4" s="1"/>
  <c r="R288" i="4"/>
  <c r="S288" i="4" s="1"/>
  <c r="R280" i="4"/>
  <c r="S280" i="4" s="1"/>
  <c r="R272" i="4"/>
  <c r="S272" i="4" s="1"/>
  <c r="R264" i="4"/>
  <c r="S264" i="4" s="1"/>
  <c r="R256" i="4"/>
  <c r="S256" i="4" s="1"/>
  <c r="R248" i="4"/>
  <c r="S248" i="4" s="1"/>
  <c r="R240" i="4"/>
  <c r="S240" i="4" s="1"/>
  <c r="R232" i="4"/>
  <c r="S232" i="4" s="1"/>
  <c r="R224" i="4"/>
  <c r="S224" i="4" s="1"/>
  <c r="R216" i="4"/>
  <c r="S216" i="4" s="1"/>
  <c r="R208" i="4"/>
  <c r="S208" i="4" s="1"/>
  <c r="R200" i="4"/>
  <c r="S200" i="4" s="1"/>
  <c r="R192" i="4"/>
  <c r="S192" i="4" s="1"/>
  <c r="R184" i="4"/>
  <c r="S184" i="4" s="1"/>
  <c r="R176" i="4"/>
  <c r="S176" i="4" s="1"/>
  <c r="R168" i="4"/>
  <c r="S168" i="4" s="1"/>
  <c r="R160" i="4"/>
  <c r="S160" i="4" s="1"/>
  <c r="R152" i="4"/>
  <c r="S152" i="4" s="1"/>
  <c r="R144" i="4"/>
  <c r="S144" i="4" s="1"/>
  <c r="R136" i="4"/>
  <c r="S136" i="4" s="1"/>
  <c r="R128" i="4"/>
  <c r="S128" i="4" s="1"/>
  <c r="R120" i="4"/>
  <c r="S120" i="4" s="1"/>
  <c r="R112" i="4"/>
  <c r="S112" i="4" s="1"/>
  <c r="R104" i="4"/>
  <c r="S104" i="4" s="1"/>
  <c r="R96" i="4"/>
  <c r="S96" i="4" s="1"/>
  <c r="R88" i="4"/>
  <c r="S88" i="4" s="1"/>
  <c r="R80" i="4"/>
  <c r="S80" i="4" s="1"/>
  <c r="R72" i="4"/>
  <c r="S72" i="4" s="1"/>
  <c r="R64" i="4"/>
  <c r="S64" i="4" s="1"/>
  <c r="R56" i="4"/>
  <c r="S56" i="4" s="1"/>
  <c r="R48" i="4"/>
  <c r="S48" i="4" s="1"/>
  <c r="R40" i="4"/>
  <c r="S40" i="4" s="1"/>
  <c r="R32" i="4"/>
  <c r="S32" i="4" s="1"/>
  <c r="R24" i="4"/>
  <c r="S24" i="4" s="1"/>
  <c r="R16" i="4"/>
  <c r="S16" i="4" s="1"/>
  <c r="R8" i="4"/>
  <c r="S8" i="4" s="1"/>
  <c r="R567" i="4"/>
  <c r="S567" i="4" s="1"/>
  <c r="R559" i="4"/>
  <c r="S559" i="4" s="1"/>
  <c r="R551" i="4"/>
  <c r="S551" i="4" s="1"/>
  <c r="R543" i="4"/>
  <c r="S543" i="4" s="1"/>
  <c r="R535" i="4"/>
  <c r="S535" i="4" s="1"/>
  <c r="R527" i="4"/>
  <c r="S527" i="4" s="1"/>
  <c r="R519" i="4"/>
  <c r="S519" i="4" s="1"/>
  <c r="R511" i="4"/>
  <c r="S511" i="4" s="1"/>
  <c r="R503" i="4"/>
  <c r="S503" i="4" s="1"/>
  <c r="R261" i="4"/>
  <c r="S261" i="4" s="1"/>
  <c r="R253" i="4"/>
  <c r="S253" i="4" s="1"/>
  <c r="R245" i="4"/>
  <c r="S245" i="4" s="1"/>
  <c r="R237" i="4"/>
  <c r="S237" i="4" s="1"/>
  <c r="R229" i="4"/>
  <c r="S229" i="4" s="1"/>
  <c r="R221" i="4"/>
  <c r="S221" i="4" s="1"/>
  <c r="R213" i="4"/>
  <c r="S213" i="4" s="1"/>
  <c r="R205" i="4"/>
  <c r="S205" i="4" s="1"/>
  <c r="R197" i="4"/>
  <c r="S197" i="4" s="1"/>
  <c r="R189" i="4"/>
  <c r="S189" i="4" s="1"/>
  <c r="R181" i="4"/>
  <c r="S181" i="4" s="1"/>
  <c r="R173" i="4"/>
  <c r="S173" i="4" s="1"/>
  <c r="R165" i="4"/>
  <c r="S165" i="4" s="1"/>
  <c r="R157" i="4"/>
  <c r="S157" i="4" s="1"/>
  <c r="R149" i="4"/>
  <c r="S149" i="4" s="1"/>
  <c r="R141" i="4"/>
  <c r="S141" i="4" s="1"/>
  <c r="R133" i="4"/>
  <c r="S133" i="4" s="1"/>
  <c r="R125" i="4"/>
  <c r="S125" i="4" s="1"/>
  <c r="R117" i="4"/>
  <c r="S117" i="4" s="1"/>
  <c r="R109" i="4"/>
  <c r="S109" i="4" s="1"/>
  <c r="R101" i="4"/>
  <c r="S101" i="4" s="1"/>
  <c r="R93" i="4"/>
  <c r="S93" i="4" s="1"/>
  <c r="R85" i="4"/>
  <c r="S85" i="4" s="1"/>
  <c r="R77" i="4"/>
  <c r="S77" i="4" s="1"/>
  <c r="R69" i="4"/>
  <c r="S69" i="4" s="1"/>
  <c r="R61" i="4"/>
  <c r="S61" i="4" s="1"/>
  <c r="R53" i="4"/>
  <c r="S53" i="4" s="1"/>
  <c r="R45" i="4"/>
  <c r="S45" i="4" s="1"/>
  <c r="R37" i="4"/>
  <c r="S37" i="4" s="1"/>
  <c r="R29" i="4"/>
  <c r="S29" i="4" s="1"/>
  <c r="R21" i="4"/>
  <c r="S21" i="4" s="1"/>
  <c r="R13" i="4"/>
  <c r="S13" i="4" s="1"/>
  <c r="R5" i="4"/>
  <c r="S5" i="4" s="1"/>
  <c r="R940" i="4"/>
  <c r="S940" i="4" s="1"/>
  <c r="R932" i="4"/>
  <c r="S932" i="4" s="1"/>
  <c r="R924" i="4"/>
  <c r="S924" i="4" s="1"/>
  <c r="R916" i="4"/>
  <c r="S916" i="4" s="1"/>
  <c r="R908" i="4"/>
  <c r="S908" i="4" s="1"/>
  <c r="R900" i="4"/>
  <c r="S900" i="4" s="1"/>
  <c r="R892" i="4"/>
  <c r="S892" i="4" s="1"/>
  <c r="R884" i="4"/>
  <c r="S884" i="4" s="1"/>
  <c r="R876" i="4"/>
  <c r="S876" i="4" s="1"/>
  <c r="R868" i="4"/>
  <c r="S868" i="4" s="1"/>
  <c r="R860" i="4"/>
  <c r="S860" i="4" s="1"/>
  <c r="R852" i="4"/>
  <c r="S852" i="4" s="1"/>
  <c r="R844" i="4"/>
  <c r="S844" i="4" s="1"/>
  <c r="R836" i="4"/>
  <c r="S836" i="4" s="1"/>
  <c r="R828" i="4"/>
  <c r="S828" i="4" s="1"/>
  <c r="R820" i="4"/>
  <c r="S820" i="4" s="1"/>
  <c r="R660" i="4"/>
  <c r="S660" i="4" s="1"/>
  <c r="R628" i="4"/>
  <c r="S628" i="4" s="1"/>
  <c r="R596" i="4"/>
  <c r="S596" i="4" s="1"/>
  <c r="R532" i="4"/>
  <c r="S532" i="4" s="1"/>
  <c r="R495" i="4"/>
  <c r="S495" i="4" s="1"/>
  <c r="R487" i="4"/>
  <c r="S487" i="4" s="1"/>
  <c r="R479" i="4"/>
  <c r="S479" i="4" s="1"/>
  <c r="R471" i="4"/>
  <c r="S471" i="4" s="1"/>
  <c r="R463" i="4"/>
  <c r="S463" i="4" s="1"/>
  <c r="R455" i="4"/>
  <c r="S455" i="4" s="1"/>
  <c r="R447" i="4"/>
  <c r="S447" i="4" s="1"/>
  <c r="R439" i="4"/>
  <c r="S439" i="4" s="1"/>
  <c r="R431" i="4"/>
  <c r="S431" i="4" s="1"/>
  <c r="R423" i="4"/>
  <c r="S423" i="4" s="1"/>
  <c r="R415" i="4"/>
  <c r="S415" i="4" s="1"/>
  <c r="R407" i="4"/>
  <c r="S407" i="4" s="1"/>
  <c r="R399" i="4"/>
  <c r="S399" i="4" s="1"/>
  <c r="R391" i="4"/>
  <c r="S391" i="4" s="1"/>
  <c r="R383" i="4"/>
  <c r="S383" i="4" s="1"/>
  <c r="R375" i="4"/>
  <c r="S375" i="4" s="1"/>
  <c r="R367" i="4"/>
  <c r="S367" i="4" s="1"/>
  <c r="R359" i="4"/>
  <c r="S359" i="4" s="1"/>
  <c r="R351" i="4"/>
  <c r="S351" i="4" s="1"/>
  <c r="R343" i="4"/>
  <c r="S343" i="4" s="1"/>
  <c r="R335" i="4"/>
  <c r="S335" i="4" s="1"/>
  <c r="R327" i="4"/>
  <c r="S327" i="4" s="1"/>
  <c r="R319" i="4"/>
  <c r="S319" i="4" s="1"/>
  <c r="R311" i="4"/>
  <c r="S311" i="4" s="1"/>
  <c r="R303" i="4"/>
  <c r="S303" i="4" s="1"/>
  <c r="R295" i="4"/>
  <c r="S295" i="4" s="1"/>
  <c r="R287" i="4"/>
  <c r="S287" i="4" s="1"/>
  <c r="R279" i="4"/>
  <c r="S279" i="4" s="1"/>
  <c r="R271" i="4"/>
  <c r="S271" i="4" s="1"/>
  <c r="R263" i="4"/>
  <c r="S263" i="4" s="1"/>
  <c r="R255" i="4"/>
  <c r="S255" i="4" s="1"/>
  <c r="R247" i="4"/>
  <c r="S247" i="4" s="1"/>
  <c r="R239" i="4"/>
  <c r="S239" i="4" s="1"/>
  <c r="R231" i="4"/>
  <c r="S231" i="4" s="1"/>
  <c r="R223" i="4"/>
  <c r="S223" i="4" s="1"/>
  <c r="R215" i="4"/>
  <c r="S215" i="4" s="1"/>
  <c r="R207" i="4"/>
  <c r="S207" i="4" s="1"/>
  <c r="R199" i="4"/>
  <c r="S199" i="4" s="1"/>
  <c r="R191" i="4"/>
  <c r="S191" i="4" s="1"/>
  <c r="R183" i="4"/>
  <c r="S183" i="4" s="1"/>
  <c r="R175" i="4"/>
  <c r="S175" i="4" s="1"/>
  <c r="R167" i="4"/>
  <c r="S167" i="4" s="1"/>
  <c r="R159" i="4"/>
  <c r="S159" i="4" s="1"/>
  <c r="R151" i="4"/>
  <c r="S151" i="4" s="1"/>
  <c r="R143" i="4"/>
  <c r="S143" i="4" s="1"/>
  <c r="R135" i="4"/>
  <c r="S135" i="4" s="1"/>
  <c r="R127" i="4"/>
  <c r="S127" i="4" s="1"/>
  <c r="R119" i="4"/>
  <c r="S119" i="4" s="1"/>
  <c r="R111" i="4"/>
  <c r="S111" i="4" s="1"/>
  <c r="R14" i="4"/>
  <c r="S14" i="4" s="1"/>
  <c r="R6" i="4"/>
  <c r="S6" i="4" s="1"/>
  <c r="R812" i="4"/>
  <c r="S812" i="4" s="1"/>
  <c r="R804" i="4"/>
  <c r="S804" i="4" s="1"/>
  <c r="R796" i="4"/>
  <c r="S796" i="4" s="1"/>
  <c r="R788" i="4"/>
  <c r="S788" i="4" s="1"/>
  <c r="R780" i="4"/>
  <c r="S780" i="4" s="1"/>
  <c r="R772" i="4"/>
  <c r="S772" i="4" s="1"/>
  <c r="R764" i="4"/>
  <c r="S764" i="4" s="1"/>
  <c r="R756" i="4"/>
  <c r="S756" i="4" s="1"/>
  <c r="R748" i="4"/>
  <c r="S748" i="4" s="1"/>
  <c r="R740" i="4"/>
  <c r="S740" i="4" s="1"/>
  <c r="R732" i="4"/>
  <c r="S732" i="4" s="1"/>
  <c r="R724" i="4"/>
  <c r="S724" i="4" s="1"/>
  <c r="R716" i="4"/>
  <c r="S716" i="4" s="1"/>
  <c r="R708" i="4"/>
  <c r="S708" i="4" s="1"/>
  <c r="R700" i="4"/>
  <c r="S700" i="4" s="1"/>
  <c r="R692" i="4"/>
  <c r="S692" i="4" s="1"/>
  <c r="R684" i="4"/>
  <c r="S684" i="4" s="1"/>
  <c r="R676" i="4"/>
  <c r="S676" i="4" s="1"/>
  <c r="R668" i="4"/>
  <c r="S668" i="4" s="1"/>
  <c r="R652" i="4"/>
  <c r="S652" i="4" s="1"/>
  <c r="R644" i="4"/>
  <c r="S644" i="4" s="1"/>
  <c r="R636" i="4"/>
  <c r="S636" i="4" s="1"/>
  <c r="R620" i="4"/>
  <c r="S620" i="4" s="1"/>
  <c r="R612" i="4"/>
  <c r="S612" i="4" s="1"/>
  <c r="R604" i="4"/>
  <c r="S604" i="4" s="1"/>
  <c r="R588" i="4"/>
  <c r="S588" i="4" s="1"/>
  <c r="R580" i="4"/>
  <c r="S580" i="4" s="1"/>
  <c r="R572" i="4"/>
  <c r="S572" i="4" s="1"/>
  <c r="R556" i="4"/>
  <c r="S556" i="4" s="1"/>
  <c r="R548" i="4"/>
  <c r="S548" i="4" s="1"/>
  <c r="R540" i="4"/>
  <c r="S540" i="4" s="1"/>
  <c r="R524" i="4"/>
  <c r="S524" i="4" s="1"/>
  <c r="R516" i="4"/>
  <c r="S516" i="4" s="1"/>
  <c r="R508" i="4"/>
  <c r="S508" i="4" s="1"/>
  <c r="R500" i="4"/>
  <c r="S500" i="4" s="1"/>
  <c r="R492" i="4"/>
  <c r="S492" i="4" s="1"/>
  <c r="R484" i="4"/>
  <c r="S484" i="4" s="1"/>
  <c r="R476" i="4"/>
  <c r="S476" i="4" s="1"/>
  <c r="R468" i="4"/>
  <c r="S468" i="4" s="1"/>
  <c r="R460" i="4"/>
  <c r="S460" i="4" s="1"/>
  <c r="R444" i="4"/>
  <c r="S444" i="4" s="1"/>
  <c r="R436" i="4"/>
  <c r="S436" i="4" s="1"/>
  <c r="R428" i="4"/>
  <c r="S428" i="4" s="1"/>
  <c r="R420" i="4"/>
  <c r="S420" i="4" s="1"/>
  <c r="R412" i="4"/>
  <c r="S412" i="4" s="1"/>
  <c r="R404" i="4"/>
  <c r="S404" i="4" s="1"/>
  <c r="R396" i="4"/>
  <c r="S396" i="4" s="1"/>
  <c r="R388" i="4"/>
  <c r="S388" i="4" s="1"/>
  <c r="R380" i="4"/>
  <c r="S380" i="4" s="1"/>
  <c r="R372" i="4"/>
  <c r="S372" i="4" s="1"/>
  <c r="R364" i="4"/>
  <c r="S364" i="4" s="1"/>
  <c r="R356" i="4"/>
  <c r="S356" i="4" s="1"/>
  <c r="R348" i="4"/>
  <c r="S348" i="4" s="1"/>
  <c r="R340" i="4"/>
  <c r="S340" i="4" s="1"/>
  <c r="R332" i="4"/>
  <c r="S332" i="4" s="1"/>
  <c r="R324" i="4"/>
  <c r="S324" i="4" s="1"/>
  <c r="R316" i="4"/>
  <c r="S316" i="4" s="1"/>
  <c r="R308" i="4"/>
  <c r="S308" i="4" s="1"/>
  <c r="R300" i="4"/>
  <c r="S300" i="4" s="1"/>
  <c r="R292" i="4"/>
  <c r="S292" i="4" s="1"/>
  <c r="R284" i="4"/>
  <c r="S284" i="4" s="1"/>
  <c r="R276" i="4"/>
  <c r="S276" i="4" s="1"/>
  <c r="R268" i="4"/>
  <c r="S268" i="4" s="1"/>
  <c r="R260" i="4"/>
  <c r="S260" i="4" s="1"/>
  <c r="R252" i="4"/>
  <c r="S252" i="4" s="1"/>
  <c r="R244" i="4"/>
  <c r="S244" i="4" s="1"/>
  <c r="R236" i="4"/>
  <c r="S236" i="4" s="1"/>
  <c r="R228" i="4"/>
  <c r="S228" i="4" s="1"/>
  <c r="R220" i="4"/>
  <c r="S220" i="4" s="1"/>
  <c r="R212" i="4"/>
  <c r="S212" i="4" s="1"/>
  <c r="R204" i="4"/>
  <c r="S204" i="4" s="1"/>
  <c r="R196" i="4"/>
  <c r="S196" i="4" s="1"/>
  <c r="R188" i="4"/>
  <c r="S188" i="4" s="1"/>
  <c r="R180" i="4"/>
  <c r="S180" i="4" s="1"/>
  <c r="R172" i="4"/>
  <c r="S172" i="4" s="1"/>
  <c r="R164" i="4"/>
  <c r="S164" i="4" s="1"/>
  <c r="R156" i="4"/>
  <c r="S156" i="4" s="1"/>
  <c r="R148" i="4"/>
  <c r="S148" i="4" s="1"/>
  <c r="R595" i="4"/>
  <c r="S595" i="4" s="1"/>
  <c r="R587" i="4"/>
  <c r="S587" i="4" s="1"/>
  <c r="R579" i="4"/>
  <c r="S579" i="4" s="1"/>
  <c r="R571" i="4"/>
  <c r="S571" i="4" s="1"/>
  <c r="R563" i="4"/>
  <c r="S563" i="4" s="1"/>
  <c r="R555" i="4"/>
  <c r="S555" i="4" s="1"/>
  <c r="R547" i="4"/>
  <c r="S547" i="4" s="1"/>
  <c r="R539" i="4"/>
  <c r="S539" i="4" s="1"/>
  <c r="R531" i="4"/>
  <c r="S531" i="4" s="1"/>
  <c r="R523" i="4"/>
  <c r="S523" i="4" s="1"/>
  <c r="R515" i="4"/>
  <c r="S515" i="4" s="1"/>
  <c r="R499" i="4"/>
  <c r="S499" i="4" s="1"/>
  <c r="R483" i="4"/>
  <c r="S483" i="4" s="1"/>
  <c r="R467" i="4"/>
  <c r="S467" i="4" s="1"/>
  <c r="R459" i="4"/>
  <c r="S459" i="4" s="1"/>
  <c r="R451" i="4"/>
  <c r="S451" i="4" s="1"/>
  <c r="R443" i="4"/>
  <c r="S443" i="4" s="1"/>
  <c r="R435" i="4"/>
  <c r="S435" i="4" s="1"/>
  <c r="R427" i="4"/>
  <c r="S427" i="4" s="1"/>
  <c r="R419" i="4"/>
  <c r="S419" i="4" s="1"/>
  <c r="R411" i="4"/>
  <c r="S411" i="4" s="1"/>
  <c r="R403" i="4"/>
  <c r="S403" i="4" s="1"/>
  <c r="R395" i="4"/>
  <c r="S395" i="4" s="1"/>
  <c r="R387" i="4"/>
  <c r="S387" i="4" s="1"/>
  <c r="R379" i="4"/>
  <c r="S379" i="4" s="1"/>
  <c r="R371" i="4"/>
  <c r="S371" i="4" s="1"/>
  <c r="R363" i="4"/>
  <c r="S363" i="4" s="1"/>
  <c r="R355" i="4"/>
  <c r="S355" i="4" s="1"/>
  <c r="R347" i="4"/>
  <c r="S347" i="4" s="1"/>
  <c r="R339" i="4"/>
  <c r="S339" i="4" s="1"/>
  <c r="R331" i="4"/>
  <c r="S331" i="4" s="1"/>
  <c r="R323" i="4"/>
  <c r="S323" i="4" s="1"/>
  <c r="R315" i="4"/>
  <c r="S315" i="4" s="1"/>
  <c r="R307" i="4"/>
  <c r="S307" i="4" s="1"/>
  <c r="R299" i="4"/>
  <c r="S299" i="4" s="1"/>
  <c r="R291" i="4"/>
  <c r="S291" i="4" s="1"/>
  <c r="R283" i="4"/>
  <c r="S283" i="4" s="1"/>
  <c r="R275" i="4"/>
  <c r="S275" i="4" s="1"/>
  <c r="R267" i="4"/>
  <c r="S267" i="4" s="1"/>
  <c r="R259" i="4"/>
  <c r="S259" i="4" s="1"/>
  <c r="R251" i="4"/>
  <c r="S251" i="4" s="1"/>
  <c r="R243" i="4"/>
  <c r="S243" i="4" s="1"/>
  <c r="R235" i="4"/>
  <c r="S235" i="4" s="1"/>
  <c r="R227" i="4"/>
  <c r="S227" i="4" s="1"/>
  <c r="R219" i="4"/>
  <c r="S219" i="4" s="1"/>
  <c r="R211" i="4"/>
  <c r="S211" i="4" s="1"/>
  <c r="R203" i="4"/>
  <c r="S203" i="4" s="1"/>
  <c r="R195" i="4"/>
  <c r="S195" i="4" s="1"/>
  <c r="R187" i="4"/>
  <c r="S187" i="4" s="1"/>
  <c r="R179" i="4"/>
  <c r="S179" i="4" s="1"/>
  <c r="R171" i="4"/>
  <c r="S171" i="4" s="1"/>
  <c r="R163" i="4"/>
  <c r="S163" i="4" s="1"/>
  <c r="R155" i="4"/>
  <c r="S155" i="4" s="1"/>
  <c r="R147" i="4"/>
  <c r="S147" i="4" s="1"/>
  <c r="R139" i="4"/>
  <c r="S139" i="4" s="1"/>
  <c r="R131" i="4"/>
  <c r="S131" i="4" s="1"/>
  <c r="R123" i="4"/>
  <c r="S123" i="4" s="1"/>
  <c r="R115" i="4"/>
  <c r="S115" i="4" s="1"/>
  <c r="R107" i="4"/>
  <c r="S107" i="4" s="1"/>
  <c r="R386" i="4"/>
  <c r="S386" i="4" s="1"/>
  <c r="R378" i="4"/>
  <c r="S378" i="4" s="1"/>
  <c r="R370" i="4"/>
  <c r="S370" i="4" s="1"/>
  <c r="R362" i="4"/>
  <c r="S362" i="4" s="1"/>
  <c r="R354" i="4"/>
  <c r="S354" i="4" s="1"/>
  <c r="R346" i="4"/>
  <c r="S346" i="4" s="1"/>
  <c r="R338" i="4"/>
  <c r="S338" i="4" s="1"/>
  <c r="R330" i="4"/>
  <c r="S330" i="4" s="1"/>
  <c r="R322" i="4"/>
  <c r="S322" i="4" s="1"/>
  <c r="R314" i="4"/>
  <c r="S314" i="4" s="1"/>
  <c r="R306" i="4"/>
  <c r="S306" i="4" s="1"/>
  <c r="R298" i="4"/>
  <c r="S298" i="4" s="1"/>
  <c r="R290" i="4"/>
  <c r="S290" i="4" s="1"/>
  <c r="R282" i="4"/>
  <c r="S282" i="4" s="1"/>
  <c r="R274" i="4"/>
  <c r="S274" i="4" s="1"/>
  <c r="R266" i="4"/>
  <c r="S266" i="4" s="1"/>
  <c r="R258" i="4"/>
  <c r="S258" i="4" s="1"/>
  <c r="R250" i="4"/>
  <c r="S250" i="4" s="1"/>
  <c r="R242" i="4"/>
  <c r="S242" i="4" s="1"/>
  <c r="R234" i="4"/>
  <c r="S234" i="4" s="1"/>
  <c r="R226" i="4"/>
  <c r="S226" i="4" s="1"/>
  <c r="R218" i="4"/>
  <c r="S218" i="4" s="1"/>
  <c r="R210" i="4"/>
  <c r="S210" i="4" s="1"/>
  <c r="R202" i="4"/>
  <c r="S202" i="4" s="1"/>
  <c r="R194" i="4"/>
  <c r="S194" i="4" s="1"/>
  <c r="R186" i="4"/>
  <c r="S186" i="4" s="1"/>
  <c r="R178" i="4"/>
  <c r="S178" i="4" s="1"/>
  <c r="R170" i="4"/>
  <c r="S170" i="4" s="1"/>
  <c r="R162" i="4"/>
  <c r="S162" i="4" s="1"/>
  <c r="R154" i="4"/>
  <c r="S154" i="4" s="1"/>
  <c r="R146" i="4"/>
  <c r="S146" i="4" s="1"/>
  <c r="R138" i="4"/>
  <c r="S138" i="4" s="1"/>
  <c r="R130" i="4"/>
  <c r="S130" i="4" s="1"/>
  <c r="R122" i="4"/>
  <c r="S122" i="4" s="1"/>
  <c r="R114" i="4"/>
  <c r="S114" i="4" s="1"/>
  <c r="R106" i="4"/>
  <c r="S106" i="4" s="1"/>
  <c r="R98" i="4"/>
  <c r="S98" i="4" s="1"/>
  <c r="R90" i="4"/>
  <c r="S90" i="4" s="1"/>
  <c r="R82" i="4"/>
  <c r="S82" i="4" s="1"/>
  <c r="R74" i="4"/>
  <c r="S74" i="4" s="1"/>
  <c r="R66" i="4"/>
  <c r="S66" i="4" s="1"/>
  <c r="R58" i="4"/>
  <c r="S58" i="4" s="1"/>
  <c r="R50" i="4"/>
  <c r="S50" i="4" s="1"/>
  <c r="R42" i="4"/>
  <c r="S42" i="4" s="1"/>
  <c r="R34" i="4"/>
  <c r="S34" i="4" s="1"/>
  <c r="R26" i="4"/>
  <c r="S26" i="4" s="1"/>
  <c r="R18" i="4"/>
  <c r="S18" i="4" s="1"/>
  <c r="R10" i="4"/>
  <c r="S10" i="4" s="1"/>
  <c r="R2" i="4"/>
  <c r="S2" i="4" s="1"/>
  <c r="R665" i="4"/>
  <c r="S665" i="4" s="1"/>
  <c r="R657" i="4"/>
  <c r="S657" i="4" s="1"/>
  <c r="R649" i="4"/>
  <c r="S649" i="4" s="1"/>
  <c r="R641" i="4"/>
  <c r="S641" i="4" s="1"/>
  <c r="R633" i="4"/>
  <c r="S633" i="4" s="1"/>
  <c r="R625" i="4"/>
  <c r="S625" i="4" s="1"/>
  <c r="R617" i="4"/>
  <c r="S617" i="4" s="1"/>
  <c r="R609" i="4"/>
  <c r="S609" i="4" s="1"/>
  <c r="R601" i="4"/>
  <c r="S601" i="4" s="1"/>
  <c r="R593" i="4"/>
  <c r="S593" i="4" s="1"/>
  <c r="R585" i="4"/>
  <c r="S585" i="4" s="1"/>
  <c r="R577" i="4"/>
  <c r="S577" i="4" s="1"/>
  <c r="R569" i="4"/>
  <c r="S569" i="4" s="1"/>
  <c r="R561" i="4"/>
  <c r="S561" i="4" s="1"/>
  <c r="R553" i="4"/>
  <c r="S553" i="4" s="1"/>
  <c r="R545" i="4"/>
  <c r="S545" i="4" s="1"/>
  <c r="R537" i="4"/>
  <c r="S537" i="4" s="1"/>
  <c r="R529" i="4"/>
  <c r="S529" i="4" s="1"/>
  <c r="R521" i="4"/>
  <c r="S521" i="4" s="1"/>
  <c r="R513" i="4"/>
  <c r="S513" i="4" s="1"/>
  <c r="R505" i="4"/>
  <c r="S505" i="4" s="1"/>
  <c r="R497" i="4"/>
  <c r="S497" i="4" s="1"/>
  <c r="R489" i="4"/>
  <c r="S489" i="4" s="1"/>
  <c r="R481" i="4"/>
  <c r="S481" i="4" s="1"/>
  <c r="R473" i="4"/>
  <c r="S473" i="4" s="1"/>
  <c r="R465" i="4"/>
  <c r="S465" i="4" s="1"/>
  <c r="R457" i="4"/>
  <c r="S457" i="4" s="1"/>
  <c r="R449" i="4"/>
  <c r="S449" i="4" s="1"/>
  <c r="R441" i="4"/>
  <c r="S441" i="4" s="1"/>
  <c r="R425" i="4"/>
  <c r="S425" i="4" s="1"/>
  <c r="R417" i="4"/>
  <c r="S417" i="4" s="1"/>
  <c r="R409" i="4"/>
  <c r="S409" i="4" s="1"/>
  <c r="R401" i="4"/>
  <c r="S401" i="4" s="1"/>
  <c r="R393" i="4"/>
  <c r="S393" i="4" s="1"/>
  <c r="R377" i="4"/>
  <c r="S377" i="4" s="1"/>
  <c r="R369" i="4"/>
  <c r="S369" i="4" s="1"/>
  <c r="R361" i="4"/>
  <c r="S361" i="4" s="1"/>
  <c r="R353" i="4"/>
  <c r="S353" i="4" s="1"/>
  <c r="R345" i="4"/>
  <c r="S345" i="4" s="1"/>
  <c r="R337" i="4"/>
  <c r="S337" i="4" s="1"/>
  <c r="R329" i="4"/>
  <c r="S329" i="4" s="1"/>
  <c r="R313" i="4"/>
  <c r="S313" i="4" s="1"/>
  <c r="R305" i="4"/>
  <c r="S305" i="4" s="1"/>
  <c r="R297" i="4"/>
  <c r="S297" i="4" s="1"/>
  <c r="R289" i="4"/>
  <c r="S289" i="4" s="1"/>
  <c r="R281" i="4"/>
  <c r="S281" i="4" s="1"/>
  <c r="R273" i="4"/>
  <c r="S273" i="4" s="1"/>
  <c r="R265" i="4"/>
  <c r="S265" i="4" s="1"/>
  <c r="R249" i="4"/>
  <c r="S249" i="4" s="1"/>
  <c r="R241" i="4"/>
  <c r="S241" i="4" s="1"/>
  <c r="R233" i="4"/>
  <c r="S233" i="4" s="1"/>
  <c r="R225" i="4"/>
  <c r="S225" i="4" s="1"/>
  <c r="R217" i="4"/>
  <c r="S217" i="4" s="1"/>
  <c r="R209" i="4"/>
  <c r="S209" i="4" s="1"/>
  <c r="R201" i="4"/>
  <c r="S201" i="4" s="1"/>
  <c r="R185" i="4"/>
  <c r="S185" i="4" s="1"/>
  <c r="R177" i="4"/>
  <c r="S177" i="4" s="1"/>
  <c r="R169" i="4"/>
  <c r="S169" i="4" s="1"/>
  <c r="R161" i="4"/>
  <c r="S161" i="4" s="1"/>
  <c r="R153" i="4"/>
  <c r="S153" i="4" s="1"/>
  <c r="R145" i="4"/>
  <c r="S145" i="4" s="1"/>
  <c r="R137" i="4"/>
  <c r="S137" i="4" s="1"/>
  <c r="R121" i="4"/>
  <c r="S121" i="4" s="1"/>
  <c r="R113" i="4"/>
  <c r="S113" i="4" s="1"/>
  <c r="R105" i="4"/>
  <c r="S105" i="4" s="1"/>
  <c r="R97" i="4"/>
  <c r="S97" i="4" s="1"/>
  <c r="R89" i="4"/>
  <c r="S89" i="4" s="1"/>
  <c r="R81" i="4"/>
  <c r="S81" i="4" s="1"/>
  <c r="R73" i="4"/>
  <c r="S73" i="4" s="1"/>
  <c r="R57" i="4"/>
  <c r="S57" i="4" s="1"/>
  <c r="R49" i="4"/>
  <c r="S49" i="4" s="1"/>
  <c r="R41" i="4"/>
  <c r="S41" i="4" s="1"/>
  <c r="R33" i="4"/>
  <c r="S33" i="4" s="1"/>
  <c r="R25" i="4"/>
  <c r="S25" i="4" s="1"/>
  <c r="R17" i="4"/>
  <c r="S17" i="4" s="1"/>
  <c r="R9" i="4"/>
  <c r="S9" i="4" s="1"/>
  <c r="R140" i="4"/>
  <c r="S140" i="4" s="1"/>
  <c r="R132" i="4"/>
  <c r="S132" i="4" s="1"/>
  <c r="R124" i="4"/>
  <c r="S124" i="4" s="1"/>
  <c r="R116" i="4"/>
  <c r="S116" i="4" s="1"/>
  <c r="R108" i="4"/>
  <c r="S108" i="4" s="1"/>
  <c r="R100" i="4"/>
  <c r="S100" i="4" s="1"/>
  <c r="R92" i="4"/>
  <c r="S92" i="4" s="1"/>
  <c r="R84" i="4"/>
  <c r="S84" i="4" s="1"/>
  <c r="R76" i="4"/>
  <c r="S76" i="4" s="1"/>
  <c r="R68" i="4"/>
  <c r="S68" i="4" s="1"/>
  <c r="R60" i="4"/>
  <c r="S60" i="4" s="1"/>
  <c r="R52" i="4"/>
  <c r="S52" i="4" s="1"/>
  <c r="R44" i="4"/>
  <c r="S44" i="4" s="1"/>
  <c r="R36" i="4"/>
  <c r="S36" i="4" s="1"/>
  <c r="R28" i="4"/>
  <c r="S28" i="4" s="1"/>
  <c r="R20" i="4"/>
  <c r="S20" i="4" s="1"/>
  <c r="R12" i="4"/>
  <c r="S12" i="4" s="1"/>
  <c r="R4" i="4"/>
  <c r="S4" i="4" s="1"/>
  <c r="R99" i="4"/>
  <c r="S99" i="4" s="1"/>
  <c r="R91" i="4"/>
  <c r="S91" i="4" s="1"/>
  <c r="R83" i="4"/>
  <c r="S83" i="4" s="1"/>
  <c r="R75" i="4"/>
  <c r="S75" i="4" s="1"/>
  <c r="R67" i="4"/>
  <c r="S67" i="4" s="1"/>
  <c r="R59" i="4"/>
  <c r="S59" i="4" s="1"/>
  <c r="R51" i="4"/>
  <c r="S51" i="4" s="1"/>
  <c r="R43" i="4"/>
  <c r="S43" i="4" s="1"/>
  <c r="R35" i="4"/>
  <c r="S35" i="4" s="1"/>
  <c r="R27" i="4"/>
  <c r="S27" i="4" s="1"/>
  <c r="R19" i="4"/>
  <c r="S19" i="4" s="1"/>
  <c r="R11" i="4"/>
  <c r="S11" i="4" s="1"/>
  <c r="R3" i="4"/>
  <c r="S3" i="4" s="1"/>
  <c r="R103" i="4"/>
  <c r="S103" i="4" s="1"/>
  <c r="R95" i="4"/>
  <c r="S95" i="4" s="1"/>
  <c r="R87" i="4"/>
  <c r="S87" i="4" s="1"/>
  <c r="R79" i="4"/>
  <c r="S79" i="4" s="1"/>
  <c r="R71" i="4"/>
  <c r="S71" i="4" s="1"/>
  <c r="R63" i="4"/>
  <c r="S63" i="4" s="1"/>
  <c r="R55" i="4"/>
  <c r="S55" i="4" s="1"/>
  <c r="R47" i="4"/>
  <c r="S47" i="4" s="1"/>
  <c r="R39" i="4"/>
  <c r="S39" i="4" s="1"/>
  <c r="R31" i="4"/>
  <c r="S31" i="4" s="1"/>
  <c r="R23" i="4"/>
  <c r="S23" i="4" s="1"/>
  <c r="R15" i="4"/>
  <c r="S15" i="4" s="1"/>
  <c r="R7" i="4"/>
  <c r="S7" i="4" s="1"/>
  <c r="N981" i="4"/>
  <c r="N805" i="4"/>
  <c r="N789" i="4"/>
  <c r="N765" i="4"/>
  <c r="N741" i="4"/>
  <c r="N693" i="4"/>
  <c r="N685" i="4"/>
  <c r="N677" i="4"/>
  <c r="N669" i="4"/>
  <c r="N661" i="4"/>
  <c r="N653" i="4"/>
  <c r="N645" i="4"/>
  <c r="N637" i="4"/>
  <c r="N629" i="4"/>
  <c r="N621" i="4"/>
  <c r="N613" i="4"/>
  <c r="N605" i="4"/>
  <c r="N597" i="4"/>
  <c r="N589" i="4"/>
  <c r="N581" i="4"/>
  <c r="N573" i="4"/>
  <c r="N565" i="4"/>
  <c r="N557" i="4"/>
  <c r="N549" i="4"/>
  <c r="N541" i="4"/>
  <c r="N389" i="4"/>
  <c r="N381" i="4"/>
  <c r="N373" i="4"/>
  <c r="N365" i="4"/>
  <c r="N357" i="4"/>
  <c r="N349" i="4"/>
  <c r="N341" i="4"/>
  <c r="N333" i="4"/>
  <c r="N325" i="4"/>
  <c r="N317" i="4"/>
  <c r="N309" i="4"/>
  <c r="N301" i="4"/>
  <c r="N293" i="4"/>
  <c r="N285" i="4"/>
  <c r="N277" i="4"/>
  <c r="N269" i="4"/>
  <c r="N261" i="4"/>
  <c r="N253" i="4"/>
  <c r="N245" i="4"/>
  <c r="N237" i="4"/>
  <c r="N229" i="4"/>
  <c r="N221" i="4"/>
  <c r="N213" i="4"/>
  <c r="N205" i="4"/>
  <c r="N197" i="4"/>
  <c r="N189" i="4"/>
  <c r="N181" i="4"/>
  <c r="N173" i="4"/>
  <c r="N165" i="4"/>
  <c r="N157" i="4"/>
  <c r="N149" i="4"/>
  <c r="N141" i="4"/>
  <c r="N133" i="4"/>
  <c r="N125" i="4"/>
  <c r="N117" i="4"/>
  <c r="N109" i="4"/>
  <c r="N101" i="4"/>
  <c r="N93" i="4"/>
  <c r="N85" i="4"/>
  <c r="N77" i="4"/>
  <c r="N69" i="4"/>
  <c r="N1005" i="4"/>
  <c r="N997" i="4"/>
  <c r="N989" i="4"/>
  <c r="N973" i="4"/>
  <c r="N965" i="4"/>
  <c r="N957" i="4"/>
  <c r="N949" i="4"/>
  <c r="N941" i="4"/>
  <c r="N933" i="4"/>
  <c r="N925" i="4"/>
  <c r="N917" i="4"/>
  <c r="N909" i="4"/>
  <c r="N901" i="4"/>
  <c r="N893" i="4"/>
  <c r="N885" i="4"/>
  <c r="N877" i="4"/>
  <c r="N869" i="4"/>
  <c r="N861" i="4"/>
  <c r="N853" i="4"/>
  <c r="N845" i="4"/>
  <c r="N837" i="4"/>
  <c r="N829" i="4"/>
  <c r="N821" i="4"/>
  <c r="N813" i="4"/>
  <c r="N797" i="4"/>
  <c r="N781" i="4"/>
  <c r="N773" i="4"/>
  <c r="N757" i="4"/>
  <c r="N749" i="4"/>
  <c r="N733" i="4"/>
  <c r="N725" i="4"/>
  <c r="N717" i="4"/>
  <c r="N709" i="4"/>
  <c r="N701" i="4"/>
  <c r="N1007" i="4"/>
  <c r="N999" i="4"/>
  <c r="N991" i="4"/>
  <c r="N983" i="4"/>
  <c r="N975" i="4"/>
  <c r="N967" i="4"/>
  <c r="N959" i="4"/>
  <c r="N951" i="4"/>
  <c r="N943" i="4"/>
  <c r="N935" i="4"/>
  <c r="N927" i="4"/>
  <c r="N919" i="4"/>
  <c r="N911" i="4"/>
  <c r="N903" i="4"/>
  <c r="N895" i="4"/>
  <c r="N887" i="4"/>
  <c r="N879" i="4"/>
  <c r="N871" i="4"/>
  <c r="N863" i="4"/>
  <c r="N855" i="4"/>
  <c r="N847" i="4"/>
  <c r="N839" i="4"/>
  <c r="N831" i="4"/>
  <c r="N823" i="4"/>
  <c r="N815" i="4"/>
  <c r="N807" i="4"/>
  <c r="N799" i="4"/>
  <c r="N791" i="4"/>
  <c r="N783" i="4"/>
  <c r="N775" i="4"/>
  <c r="N767" i="4"/>
  <c r="N759" i="4"/>
  <c r="N751" i="4"/>
  <c r="N743" i="4"/>
  <c r="N735" i="4"/>
  <c r="N727" i="4"/>
  <c r="N719" i="4"/>
  <c r="N711" i="4"/>
  <c r="N703" i="4"/>
  <c r="N695" i="4"/>
  <c r="N687" i="4"/>
  <c r="N679" i="4"/>
  <c r="N671" i="4"/>
  <c r="N684" i="4"/>
  <c r="N980" i="4"/>
  <c r="N948" i="4"/>
  <c r="N924" i="4"/>
  <c r="N884" i="4"/>
  <c r="N860" i="4"/>
  <c r="N820" i="4"/>
  <c r="N788" i="4"/>
  <c r="N756" i="4"/>
  <c r="N724" i="4"/>
  <c r="N692" i="4"/>
  <c r="N996" i="4"/>
  <c r="N964" i="4"/>
  <c r="N932" i="4"/>
  <c r="N900" i="4"/>
  <c r="N868" i="4"/>
  <c r="N836" i="4"/>
  <c r="N796" i="4"/>
  <c r="N764" i="4"/>
  <c r="N732" i="4"/>
  <c r="N700" i="4"/>
  <c r="N1004" i="4"/>
  <c r="N972" i="4"/>
  <c r="N940" i="4"/>
  <c r="N908" i="4"/>
  <c r="N876" i="4"/>
  <c r="N844" i="4"/>
  <c r="N812" i="4"/>
  <c r="N780" i="4"/>
  <c r="N748" i="4"/>
  <c r="N708" i="4"/>
  <c r="N988" i="4"/>
  <c r="N956" i="4"/>
  <c r="N916" i="4"/>
  <c r="N892" i="4"/>
  <c r="N852" i="4"/>
  <c r="N828" i="4"/>
  <c r="N804" i="4"/>
  <c r="N772" i="4"/>
  <c r="N740" i="4"/>
  <c r="N716" i="4"/>
  <c r="N676" i="4"/>
  <c r="N668" i="4"/>
  <c r="N660" i="4"/>
  <c r="N652" i="4"/>
  <c r="N644" i="4"/>
  <c r="N636" i="4"/>
  <c r="N628" i="4"/>
  <c r="N620" i="4"/>
  <c r="N612" i="4"/>
  <c r="N604" i="4"/>
  <c r="N596" i="4"/>
  <c r="N588" i="4"/>
  <c r="N580" i="4"/>
  <c r="N572" i="4"/>
  <c r="N564" i="4"/>
  <c r="N556" i="4"/>
  <c r="N548" i="4"/>
  <c r="N540" i="4"/>
  <c r="N532" i="4"/>
  <c r="N524" i="4"/>
  <c r="N516" i="4"/>
  <c r="N508" i="4"/>
  <c r="N500" i="4"/>
  <c r="N492" i="4"/>
  <c r="N484" i="4"/>
  <c r="N476" i="4"/>
  <c r="N468" i="4"/>
  <c r="N460" i="4"/>
  <c r="N452" i="4"/>
  <c r="N444" i="4"/>
  <c r="N436" i="4"/>
  <c r="N428" i="4"/>
  <c r="N420" i="4"/>
  <c r="N412" i="4"/>
  <c r="N404" i="4"/>
  <c r="N396" i="4"/>
  <c r="N388" i="4"/>
  <c r="N380" i="4"/>
  <c r="N372" i="4"/>
  <c r="N364" i="4"/>
  <c r="N356" i="4"/>
  <c r="N348" i="4"/>
  <c r="N340" i="4"/>
  <c r="N332" i="4"/>
  <c r="N324" i="4"/>
  <c r="N316" i="4"/>
  <c r="N308" i="4"/>
  <c r="N300" i="4"/>
  <c r="N292" i="4"/>
  <c r="N284" i="4"/>
  <c r="N276" i="4"/>
  <c r="N268" i="4"/>
  <c r="N260" i="4"/>
  <c r="N252" i="4"/>
  <c r="N244" i="4"/>
  <c r="N236" i="4"/>
  <c r="N228" i="4"/>
  <c r="N220" i="4"/>
  <c r="N212" i="4"/>
  <c r="N204" i="4"/>
  <c r="N196" i="4"/>
  <c r="N188" i="4"/>
  <c r="N180" i="4"/>
  <c r="N172" i="4"/>
  <c r="N164" i="4"/>
  <c r="N156" i="4"/>
  <c r="N148" i="4"/>
  <c r="N140" i="4"/>
  <c r="N132" i="4"/>
  <c r="N124" i="4"/>
  <c r="N116" i="4"/>
  <c r="N108" i="4"/>
  <c r="N100" i="4"/>
  <c r="N92" i="4"/>
  <c r="N84" i="4"/>
  <c r="N76" i="4"/>
  <c r="N68" i="4"/>
  <c r="N60" i="4"/>
  <c r="N52" i="4"/>
  <c r="N44" i="4"/>
  <c r="N36" i="4"/>
  <c r="N28" i="4"/>
  <c r="N20" i="4"/>
  <c r="N12" i="4"/>
  <c r="N4" i="4"/>
  <c r="N1008" i="4"/>
  <c r="N1000" i="4"/>
  <c r="N992" i="4"/>
  <c r="N984" i="4"/>
  <c r="N976" i="4"/>
  <c r="N968" i="4"/>
  <c r="N960" i="4"/>
  <c r="N952" i="4"/>
  <c r="N944" i="4"/>
  <c r="N936" i="4"/>
  <c r="N928" i="4"/>
  <c r="N920" i="4"/>
  <c r="N912" i="4"/>
  <c r="N904" i="4"/>
  <c r="N896" i="4"/>
  <c r="N888" i="4"/>
  <c r="N880" i="4"/>
  <c r="N872" i="4"/>
  <c r="N864" i="4"/>
  <c r="N856" i="4"/>
  <c r="N848" i="4"/>
  <c r="N840" i="4"/>
  <c r="N832" i="4"/>
  <c r="N824" i="4"/>
  <c r="N816" i="4"/>
  <c r="N808" i="4"/>
  <c r="N800" i="4"/>
  <c r="N792" i="4"/>
  <c r="N784" i="4"/>
  <c r="N776" i="4"/>
  <c r="N768" i="4"/>
  <c r="N760" i="4"/>
  <c r="N752" i="4"/>
  <c r="N744" i="4"/>
  <c r="N736" i="4"/>
  <c r="N728" i="4"/>
  <c r="N720" i="4"/>
  <c r="N712" i="4"/>
  <c r="N704" i="4"/>
  <c r="N696" i="4"/>
  <c r="N688" i="4"/>
  <c r="N680" i="4"/>
  <c r="N672" i="4"/>
  <c r="N664" i="4"/>
  <c r="N656" i="4"/>
  <c r="N648" i="4"/>
  <c r="N640" i="4"/>
  <c r="N632" i="4"/>
  <c r="N624" i="4"/>
  <c r="N616" i="4"/>
  <c r="N608" i="4"/>
  <c r="N600" i="4"/>
  <c r="N592" i="4"/>
  <c r="N584" i="4"/>
  <c r="N576" i="4"/>
  <c r="N568" i="4"/>
  <c r="N560" i="4"/>
  <c r="N552" i="4"/>
  <c r="N544" i="4"/>
  <c r="N536" i="4"/>
  <c r="N528" i="4"/>
  <c r="N520" i="4"/>
  <c r="N512" i="4"/>
  <c r="N504" i="4"/>
  <c r="N496" i="4"/>
  <c r="N488" i="4"/>
  <c r="N480" i="4"/>
  <c r="N472" i="4"/>
  <c r="N464" i="4"/>
  <c r="N456" i="4"/>
  <c r="N448" i="4"/>
  <c r="N440" i="4"/>
  <c r="N432" i="4"/>
  <c r="N424" i="4"/>
  <c r="N416" i="4"/>
  <c r="N408" i="4"/>
  <c r="N400" i="4"/>
  <c r="N392" i="4"/>
  <c r="N384" i="4"/>
  <c r="N376" i="4"/>
  <c r="N368" i="4"/>
  <c r="N360" i="4"/>
  <c r="N352" i="4"/>
  <c r="N344" i="4"/>
  <c r="N336" i="4"/>
  <c r="N328" i="4"/>
  <c r="N320" i="4"/>
  <c r="N312" i="4"/>
  <c r="N304" i="4"/>
  <c r="N296" i="4"/>
  <c r="N288" i="4"/>
  <c r="N280" i="4"/>
  <c r="N272" i="4"/>
  <c r="N264" i="4"/>
  <c r="N256" i="4"/>
  <c r="N248" i="4"/>
  <c r="N240" i="4"/>
  <c r="N232" i="4"/>
  <c r="N224" i="4"/>
  <c r="N216" i="4"/>
  <c r="N208" i="4"/>
  <c r="N200" i="4"/>
  <c r="N192" i="4"/>
  <c r="N184" i="4"/>
  <c r="N176" i="4"/>
  <c r="N168" i="4"/>
  <c r="N160" i="4"/>
  <c r="N152" i="4"/>
  <c r="N144" i="4"/>
  <c r="N136" i="4"/>
  <c r="N128" i="4"/>
  <c r="N120" i="4"/>
  <c r="N112" i="4"/>
  <c r="N104" i="4"/>
  <c r="N96" i="4"/>
  <c r="N88" i="4"/>
  <c r="N80" i="4"/>
  <c r="N72" i="4"/>
  <c r="N64" i="4"/>
  <c r="N56" i="4"/>
  <c r="N48" i="4"/>
  <c r="N40" i="4"/>
  <c r="N32" i="4"/>
  <c r="N24" i="4"/>
  <c r="N16" i="4"/>
  <c r="N8" i="4"/>
  <c r="N979" i="4"/>
  <c r="N947" i="4"/>
  <c r="N923" i="4"/>
  <c r="N883" i="4"/>
  <c r="N859" i="4"/>
  <c r="N835" i="4"/>
  <c r="N811" i="4"/>
  <c r="N787" i="4"/>
  <c r="N763" i="4"/>
  <c r="N739" i="4"/>
  <c r="N715" i="4"/>
  <c r="N691" i="4"/>
  <c r="N667" i="4"/>
  <c r="N627" i="4"/>
  <c r="N603" i="4"/>
  <c r="N579" i="4"/>
  <c r="N555" i="4"/>
  <c r="N531" i="4"/>
  <c r="N507" i="4"/>
  <c r="N483" i="4"/>
  <c r="N459" i="4"/>
  <c r="N435" i="4"/>
  <c r="N411" i="4"/>
  <c r="N387" i="4"/>
  <c r="N347" i="4"/>
  <c r="N323" i="4"/>
  <c r="N299" i="4"/>
  <c r="N275" i="4"/>
  <c r="N251" i="4"/>
  <c r="N227" i="4"/>
  <c r="N203" i="4"/>
  <c r="N179" i="4"/>
  <c r="N155" i="4"/>
  <c r="N131" i="4"/>
  <c r="N107" i="4"/>
  <c r="N83" i="4"/>
  <c r="N59" i="4"/>
  <c r="N35" i="4"/>
  <c r="N3" i="4"/>
  <c r="N995" i="4"/>
  <c r="N971" i="4"/>
  <c r="N955" i="4"/>
  <c r="N931" i="4"/>
  <c r="N907" i="4"/>
  <c r="N891" i="4"/>
  <c r="N867" i="4"/>
  <c r="N843" i="4"/>
  <c r="N819" i="4"/>
  <c r="N795" i="4"/>
  <c r="N771" i="4"/>
  <c r="N747" i="4"/>
  <c r="N723" i="4"/>
  <c r="N699" i="4"/>
  <c r="N675" i="4"/>
  <c r="N659" i="4"/>
  <c r="N643" i="4"/>
  <c r="N611" i="4"/>
  <c r="N595" i="4"/>
  <c r="N571" i="4"/>
  <c r="N547" i="4"/>
  <c r="N523" i="4"/>
  <c r="N499" i="4"/>
  <c r="N467" i="4"/>
  <c r="N443" i="4"/>
  <c r="N419" i="4"/>
  <c r="N395" i="4"/>
  <c r="N371" i="4"/>
  <c r="N355" i="4"/>
  <c r="N331" i="4"/>
  <c r="N307" i="4"/>
  <c r="N283" i="4"/>
  <c r="N259" i="4"/>
  <c r="N235" i="4"/>
  <c r="N211" i="4"/>
  <c r="N195" i="4"/>
  <c r="N171" i="4"/>
  <c r="N147" i="4"/>
  <c r="N123" i="4"/>
  <c r="N99" i="4"/>
  <c r="N75" i="4"/>
  <c r="N51" i="4"/>
  <c r="N27" i="4"/>
  <c r="N11" i="4"/>
  <c r="N657" i="4"/>
  <c r="N625" i="4"/>
  <c r="N593" i="4"/>
  <c r="N561" i="4"/>
  <c r="N545" i="4"/>
  <c r="N521" i="4"/>
  <c r="N457" i="4"/>
  <c r="N417" i="4"/>
  <c r="N393" i="4"/>
  <c r="N321" i="4"/>
  <c r="N313" i="4"/>
  <c r="N257" i="4"/>
  <c r="N249" i="4"/>
  <c r="N193" i="4"/>
  <c r="N185" i="4"/>
  <c r="N129" i="4"/>
  <c r="N121" i="4"/>
  <c r="N65" i="4"/>
  <c r="N57" i="4"/>
  <c r="N1003" i="4"/>
  <c r="N987" i="4"/>
  <c r="N963" i="4"/>
  <c r="N939" i="4"/>
  <c r="N915" i="4"/>
  <c r="N899" i="4"/>
  <c r="N875" i="4"/>
  <c r="N851" i="4"/>
  <c r="N827" i="4"/>
  <c r="N803" i="4"/>
  <c r="N779" i="4"/>
  <c r="N755" i="4"/>
  <c r="N731" i="4"/>
  <c r="N707" i="4"/>
  <c r="N683" i="4"/>
  <c r="N651" i="4"/>
  <c r="N635" i="4"/>
  <c r="N619" i="4"/>
  <c r="N587" i="4"/>
  <c r="N563" i="4"/>
  <c r="N539" i="4"/>
  <c r="N515" i="4"/>
  <c r="N491" i="4"/>
  <c r="N475" i="4"/>
  <c r="N451" i="4"/>
  <c r="N427" i="4"/>
  <c r="N403" i="4"/>
  <c r="N379" i="4"/>
  <c r="N363" i="4"/>
  <c r="N339" i="4"/>
  <c r="N315" i="4"/>
  <c r="N291" i="4"/>
  <c r="N267" i="4"/>
  <c r="N243" i="4"/>
  <c r="N219" i="4"/>
  <c r="N187" i="4"/>
  <c r="N163" i="4"/>
  <c r="N139" i="4"/>
  <c r="N115" i="4"/>
  <c r="N91" i="4"/>
  <c r="N67" i="4"/>
  <c r="N43" i="4"/>
  <c r="N19" i="4"/>
  <c r="N1002" i="4"/>
  <c r="N994" i="4"/>
  <c r="N986" i="4"/>
  <c r="N954" i="4"/>
  <c r="N946" i="4"/>
  <c r="N938" i="4"/>
  <c r="N930" i="4"/>
  <c r="N922" i="4"/>
  <c r="N914" i="4"/>
  <c r="N906" i="4"/>
  <c r="N898" i="4"/>
  <c r="N890" i="4"/>
  <c r="N882" i="4"/>
  <c r="N874" i="4"/>
  <c r="N866" i="4"/>
  <c r="N858" i="4"/>
  <c r="N850" i="4"/>
  <c r="N842" i="4"/>
  <c r="N834" i="4"/>
  <c r="N826" i="4"/>
  <c r="N818" i="4"/>
  <c r="N810" i="4"/>
  <c r="N978" i="4"/>
  <c r="N970" i="4"/>
  <c r="N962" i="4"/>
  <c r="N770" i="4"/>
  <c r="N746" i="4"/>
  <c r="N722" i="4"/>
  <c r="N698" i="4"/>
  <c r="N674" i="4"/>
  <c r="N650" i="4"/>
  <c r="N626" i="4"/>
  <c r="N602" i="4"/>
  <c r="N586" i="4"/>
  <c r="N562" i="4"/>
  <c r="N546" i="4"/>
  <c r="N522" i="4"/>
  <c r="N506" i="4"/>
  <c r="N482" i="4"/>
  <c r="N450" i="4"/>
  <c r="N410" i="4"/>
  <c r="N370" i="4"/>
  <c r="N346" i="4"/>
  <c r="N322" i="4"/>
  <c r="N298" i="4"/>
  <c r="N282" i="4"/>
  <c r="N266" i="4"/>
  <c r="N242" i="4"/>
  <c r="N218" i="4"/>
  <c r="N202" i="4"/>
  <c r="N186" i="4"/>
  <c r="N170" i="4"/>
  <c r="N154" i="4"/>
  <c r="N138" i="4"/>
  <c r="N122" i="4"/>
  <c r="N106" i="4"/>
  <c r="N82" i="4"/>
  <c r="N66" i="4"/>
  <c r="N42" i="4"/>
  <c r="N26" i="4"/>
  <c r="N10" i="4"/>
  <c r="N1001" i="4"/>
  <c r="N993" i="4"/>
  <c r="N985" i="4"/>
  <c r="N977" i="4"/>
  <c r="N969" i="4"/>
  <c r="N961" i="4"/>
  <c r="N953" i="4"/>
  <c r="N945" i="4"/>
  <c r="N937" i="4"/>
  <c r="N929" i="4"/>
  <c r="N921" i="4"/>
  <c r="N913" i="4"/>
  <c r="N905" i="4"/>
  <c r="N897" i="4"/>
  <c r="N889" i="4"/>
  <c r="N881" i="4"/>
  <c r="N873" i="4"/>
  <c r="N865" i="4"/>
  <c r="N857" i="4"/>
  <c r="N849" i="4"/>
  <c r="N841" i="4"/>
  <c r="N833" i="4"/>
  <c r="N825" i="4"/>
  <c r="N817" i="4"/>
  <c r="N809" i="4"/>
  <c r="N801" i="4"/>
  <c r="N793" i="4"/>
  <c r="N785" i="4"/>
  <c r="N777" i="4"/>
  <c r="N769" i="4"/>
  <c r="N761" i="4"/>
  <c r="N753" i="4"/>
  <c r="N745" i="4"/>
  <c r="N737" i="4"/>
  <c r="N729" i="4"/>
  <c r="N721" i="4"/>
  <c r="N713" i="4"/>
  <c r="N794" i="4"/>
  <c r="N778" i="4"/>
  <c r="N754" i="4"/>
  <c r="N730" i="4"/>
  <c r="N706" i="4"/>
  <c r="N682" i="4"/>
  <c r="N658" i="4"/>
  <c r="N634" i="4"/>
  <c r="N618" i="4"/>
  <c r="N594" i="4"/>
  <c r="N570" i="4"/>
  <c r="N554" i="4"/>
  <c r="N538" i="4"/>
  <c r="N514" i="4"/>
  <c r="N490" i="4"/>
  <c r="N466" i="4"/>
  <c r="N442" i="4"/>
  <c r="N418" i="4"/>
  <c r="N394" i="4"/>
  <c r="N378" i="4"/>
  <c r="N354" i="4"/>
  <c r="N338" i="4"/>
  <c r="N314" i="4"/>
  <c r="N306" i="4"/>
  <c r="N290" i="4"/>
  <c r="N274" i="4"/>
  <c r="N258" i="4"/>
  <c r="N250" i="4"/>
  <c r="N234" i="4"/>
  <c r="N210" i="4"/>
  <c r="N194" i="4"/>
  <c r="N178" i="4"/>
  <c r="N162" i="4"/>
  <c r="N146" i="4"/>
  <c r="N130" i="4"/>
  <c r="N114" i="4"/>
  <c r="N98" i="4"/>
  <c r="N90" i="4"/>
  <c r="N74" i="4"/>
  <c r="N58" i="4"/>
  <c r="N50" i="4"/>
  <c r="N34" i="4"/>
  <c r="N18" i="4"/>
  <c r="N2" i="4"/>
  <c r="N802" i="4"/>
  <c r="N786" i="4"/>
  <c r="N762" i="4"/>
  <c r="N738" i="4"/>
  <c r="N714" i="4"/>
  <c r="N690" i="4"/>
  <c r="N666" i="4"/>
  <c r="N642" i="4"/>
  <c r="N610" i="4"/>
  <c r="N578" i="4"/>
  <c r="N530" i="4"/>
  <c r="N498" i="4"/>
  <c r="N474" i="4"/>
  <c r="N458" i="4"/>
  <c r="N434" i="4"/>
  <c r="N426" i="4"/>
  <c r="N402" i="4"/>
  <c r="N386" i="4"/>
  <c r="N362" i="4"/>
  <c r="N330" i="4"/>
  <c r="N226" i="4"/>
  <c r="N705" i="4"/>
  <c r="N697" i="4"/>
  <c r="N689" i="4"/>
  <c r="N681" i="4"/>
  <c r="N673" i="4"/>
  <c r="N665" i="4"/>
  <c r="N649" i="4"/>
  <c r="N641" i="4"/>
  <c r="N633" i="4"/>
  <c r="N617" i="4"/>
  <c r="N609" i="4"/>
  <c r="N601" i="4"/>
  <c r="N585" i="4"/>
  <c r="N577" i="4"/>
  <c r="N569" i="4"/>
  <c r="N553" i="4"/>
  <c r="N537" i="4"/>
  <c r="N529" i="4"/>
  <c r="N513" i="4"/>
  <c r="N505" i="4"/>
  <c r="N497" i="4"/>
  <c r="N489" i="4"/>
  <c r="N473" i="4"/>
  <c r="N465" i="4"/>
  <c r="N449" i="4"/>
  <c r="N441" i="4"/>
  <c r="N433" i="4"/>
  <c r="N425" i="4"/>
  <c r="N409" i="4"/>
  <c r="N401" i="4"/>
  <c r="N385" i="4"/>
  <c r="N377" i="4"/>
  <c r="N369" i="4"/>
  <c r="N361" i="4"/>
  <c r="N353" i="4"/>
  <c r="N345" i="4"/>
  <c r="N337" i="4"/>
  <c r="N329" i="4"/>
  <c r="N305" i="4"/>
  <c r="N297" i="4"/>
  <c r="N289" i="4"/>
  <c r="N281" i="4"/>
  <c r="N273" i="4"/>
  <c r="N265" i="4"/>
  <c r="N241" i="4"/>
  <c r="N233" i="4"/>
  <c r="N225" i="4"/>
  <c r="N217" i="4"/>
  <c r="N209" i="4"/>
  <c r="N201" i="4"/>
  <c r="N177" i="4"/>
  <c r="N169" i="4"/>
  <c r="N161" i="4"/>
  <c r="N153" i="4"/>
  <c r="N145" i="4"/>
  <c r="N137" i="4"/>
  <c r="N113" i="4"/>
  <c r="N105" i="4"/>
  <c r="N97" i="4"/>
  <c r="N89" i="4"/>
  <c r="N81" i="4"/>
  <c r="N73" i="4"/>
  <c r="N49" i="4"/>
  <c r="N41" i="4"/>
  <c r="N33" i="4"/>
  <c r="N25" i="4"/>
  <c r="N17" i="4"/>
  <c r="N9" i="4"/>
  <c r="N533" i="4"/>
  <c r="N525" i="4"/>
  <c r="N517" i="4"/>
  <c r="N509" i="4"/>
  <c r="N501" i="4"/>
  <c r="N493" i="4"/>
  <c r="N485" i="4"/>
  <c r="N477" i="4"/>
  <c r="N469" i="4"/>
  <c r="N461" i="4"/>
  <c r="N453" i="4"/>
  <c r="N445" i="4"/>
  <c r="N437" i="4"/>
  <c r="N429" i="4"/>
  <c r="N421" i="4"/>
  <c r="N413" i="4"/>
  <c r="N405" i="4"/>
  <c r="N39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F76CEF-3B22-49A3-A560-AD67C5802BD3}" keepAlive="1" name="Query - Dim Cutomer Data" description="Connection to the 'Dim Cutomer Data' query in the workbook." type="5" refreshedVersion="8" background="1" saveData="1">
    <dbPr connection="Provider=Microsoft.Mashup.OleDb.1;Data Source=$Workbook$;Location=&quot;Dim Cutomer Data&quot;;Extended Properties=&quot;&quot;" command="SELECT * FROM [Dim Cutomer Data]"/>
  </connection>
  <connection id="2" xr16:uid="{4B6A92FD-31BE-4A88-A7A5-85DDBD779EB3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7650FC22-7271-4827-B349-2C4229189276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4" xr16:uid="{BD629CF4-BA3F-40CD-B0C8-DA39D270AA01}" keepAlive="1" name="Query - Sales_Orders" description="Connection to the 'Sales_Orders' query in the workbook." type="5" refreshedVersion="0" background="1">
    <dbPr connection="Provider=Microsoft.Mashup.OleDb.1;Data Source=$Workbook$;Location=Sales_Orders;Extended Properties=&quot;&quot;" command="SELECT * FROM [Sales_Orders]"/>
  </connection>
  <connection id="5" xr16:uid="{59B3E8CC-5847-41C5-AEA7-14AF69DD94D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F9C0AB34-A7C9-4281-84A9-991A882772D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A9C860E9-2C20-45C3-9768-8380D9B1219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8" xr16:uid="{85027EDC-2B5E-44D9-AA6E-7A6344C8F73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BAE02F28-2ECE-4D98-9AEF-F9E08A1E9436}" name="WorksheetConnection_Task 3_Muaz.xlsx!Dim_Cutomer_Data" type="102" refreshedVersion="8" minRefreshableVersion="5">
    <extLst>
      <ext xmlns:x15="http://schemas.microsoft.com/office/spreadsheetml/2010/11/main" uri="{DE250136-89BD-433C-8126-D09CA5730AF9}">
        <x15:connection id="Dim_Cutomer_Data">
          <x15:rangePr sourceName="_xlcn.WorksheetConnection_Task3_Muaz.xlsxDim_Cutomer_Data1"/>
        </x15:connection>
      </ext>
    </extLst>
  </connection>
  <connection id="10" xr16:uid="{63B72E05-E959-48FB-8740-300D8979D2B9}" name="WorksheetConnection_Task 3_Muaz.xlsx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Task3_Muaz.xlsxProducts1"/>
        </x15:connection>
      </ext>
    </extLst>
  </connection>
  <connection id="11" xr16:uid="{5EB3E61B-09D1-4466-BC01-04472FFC94F1}" name="WorksheetConnection_Task 3_Muaz.xlsx!Sales_Orders" type="102" refreshedVersion="8" minRefreshableVersion="5">
    <extLst>
      <ext xmlns:x15="http://schemas.microsoft.com/office/spreadsheetml/2010/11/main" uri="{DE250136-89BD-433C-8126-D09CA5730AF9}">
        <x15:connection id="Sales_Orders">
          <x15:rangePr sourceName="_xlcn.WorksheetConnection_Task3_Muaz.xlsxSales_Orders1"/>
        </x15:connection>
      </ext>
    </extLst>
  </connection>
</connections>
</file>

<file path=xl/sharedStrings.xml><?xml version="1.0" encoding="utf-8"?>
<sst xmlns="http://schemas.openxmlformats.org/spreadsheetml/2006/main" count="10166" uniqueCount="3454">
  <si>
    <t>Customer ID</t>
  </si>
  <si>
    <t>Customer Name</t>
  </si>
  <si>
    <t>Client Segment</t>
  </si>
  <si>
    <t>Country</t>
  </si>
  <si>
    <t>State</t>
  </si>
  <si>
    <t>Postal Code</t>
  </si>
  <si>
    <t>Region</t>
  </si>
  <si>
    <t>Claire Gute</t>
  </si>
  <si>
    <t>Consumer</t>
  </si>
  <si>
    <t>USA</t>
  </si>
  <si>
    <t>Kentucky</t>
  </si>
  <si>
    <t>South</t>
  </si>
  <si>
    <t>Darrin Van Huff</t>
  </si>
  <si>
    <t>Corporate</t>
  </si>
  <si>
    <t>California</t>
  </si>
  <si>
    <t>West</t>
  </si>
  <si>
    <t>Sean O'Donnell</t>
  </si>
  <si>
    <t>Florida</t>
  </si>
  <si>
    <t>Sandra Flanagan</t>
  </si>
  <si>
    <t>Pennsylvania</t>
  </si>
  <si>
    <t>East</t>
  </si>
  <si>
    <t>Emily Burns</t>
  </si>
  <si>
    <t>Utah</t>
  </si>
  <si>
    <t>Eric Hoffmann</t>
  </si>
  <si>
    <t>Texas</t>
  </si>
  <si>
    <t>Central</t>
  </si>
  <si>
    <t>Gene Hale</t>
  </si>
  <si>
    <t>Steve Nguyen</t>
  </si>
  <si>
    <t>Home Office</t>
  </si>
  <si>
    <t>Linda Cazamias</t>
  </si>
  <si>
    <t>Illinois</t>
  </si>
  <si>
    <t>Ruben Ausman</t>
  </si>
  <si>
    <t>Erin Smith</t>
  </si>
  <si>
    <t>Odella Nelson</t>
  </si>
  <si>
    <t>Minnesota</t>
  </si>
  <si>
    <t>Patrick O'Donnell</t>
  </si>
  <si>
    <t>Michigan</t>
  </si>
  <si>
    <t>Lena Hernandez</t>
  </si>
  <si>
    <t>Delaware</t>
  </si>
  <si>
    <t>Darren Powers</t>
  </si>
  <si>
    <t>Indiana</t>
  </si>
  <si>
    <t>Janet Molinari</t>
  </si>
  <si>
    <t>New York</t>
  </si>
  <si>
    <t>Ted Butterfield</t>
  </si>
  <si>
    <t>Kunst Miller</t>
  </si>
  <si>
    <t>Paul Stevenson</t>
  </si>
  <si>
    <t>Brendan Sweed</t>
  </si>
  <si>
    <t>Arizona</t>
  </si>
  <si>
    <t>Karen Daniels</t>
  </si>
  <si>
    <t>Virginia</t>
  </si>
  <si>
    <t>Henry MacAllister</t>
  </si>
  <si>
    <t>Joel Eaton</t>
  </si>
  <si>
    <t>Tennessee</t>
  </si>
  <si>
    <t>Ken Brennan</t>
  </si>
  <si>
    <t>Stewart Carmichael</t>
  </si>
  <si>
    <t>Alabama</t>
  </si>
  <si>
    <t>Duane Noonan</t>
  </si>
  <si>
    <t>Julie Creighton</t>
  </si>
  <si>
    <t>North Carolina</t>
  </si>
  <si>
    <t>Christopher Schild</t>
  </si>
  <si>
    <t>Paul Gonzalez</t>
  </si>
  <si>
    <t>Gary Mitchum</t>
  </si>
  <si>
    <t>Jim Sink</t>
  </si>
  <si>
    <t>Karl Braun</t>
  </si>
  <si>
    <t>Roger Barcio</t>
  </si>
  <si>
    <t>Oregon</t>
  </si>
  <si>
    <t>Parhena Norris</t>
  </si>
  <si>
    <t>Katherine Ducich</t>
  </si>
  <si>
    <t>Elpida Rittenbach</t>
  </si>
  <si>
    <t>Rick Bensley</t>
  </si>
  <si>
    <t>Gary Zandusky</t>
  </si>
  <si>
    <t>Lena Cacioppo</t>
  </si>
  <si>
    <t>Colorado</t>
  </si>
  <si>
    <t>Janet Martin</t>
  </si>
  <si>
    <t>Pete Armstrong</t>
  </si>
  <si>
    <t>Cynthia Voltz</t>
  </si>
  <si>
    <t>Clay Ludtke</t>
  </si>
  <si>
    <t>Iowa</t>
  </si>
  <si>
    <t>Ryan Crowe</t>
  </si>
  <si>
    <t>Ohio</t>
  </si>
  <si>
    <t>Dave Kipp</t>
  </si>
  <si>
    <t>Washington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</si>
  <si>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</si>
  <si>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</si>
  <si>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</si>
  <si>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</si>
  <si>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</si>
  <si>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</si>
  <si>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</si>
  <si>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</si>
  <si>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</si>
  <si>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</si>
  <si>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</si>
  <si>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Missouri</t>
  </si>
  <si>
    <t>Helen Andreada</t>
  </si>
  <si>
    <t>Maureen Gastineau</t>
  </si>
  <si>
    <t>Justin Ellison</t>
  </si>
  <si>
    <t>Wisconsin</t>
  </si>
  <si>
    <t>Tamara Willingham</t>
  </si>
  <si>
    <t>Stephanie Phelps</t>
  </si>
  <si>
    <t>Neil Knudson</t>
  </si>
  <si>
    <t>Dave Brooks</t>
  </si>
  <si>
    <t>Nora Paige</t>
  </si>
  <si>
    <t>Oklahoma</t>
  </si>
  <si>
    <t>Ted Trevino</t>
  </si>
  <si>
    <t>Eric Murdock</t>
  </si>
  <si>
    <t>Ruben Dartt</t>
  </si>
  <si>
    <t>New Mexico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</si>
  <si>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</si>
  <si>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</si>
  <si>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</si>
  <si>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</si>
  <si>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</si>
  <si>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</si>
  <si>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</si>
  <si>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</si>
  <si>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Louisiana</t>
  </si>
  <si>
    <t>Sally Knutson</t>
  </si>
  <si>
    <t>Connecticut</t>
  </si>
  <si>
    <t>Frank Merwin</t>
  </si>
  <si>
    <t>Alice McCarthy</t>
  </si>
  <si>
    <t>Mark Packer</t>
  </si>
  <si>
    <t>Mary Zewe</t>
  </si>
  <si>
    <t>Cassandra Brandow</t>
  </si>
  <si>
    <t>Valerie Mitchum</t>
  </si>
  <si>
    <t>New Jersey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</si>
  <si>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</si>
  <si>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</si>
  <si>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</si>
  <si>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</si>
  <si>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</si>
  <si>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</si>
  <si>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</si>
  <si>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</si>
  <si>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</si>
  <si>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</si>
  <si>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</si>
  <si>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</si>
  <si>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</si>
  <si>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</si>
  <si>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</si>
  <si>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</si>
  <si>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</si>
  <si>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</si>
  <si>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</si>
  <si>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</si>
  <si>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</si>
  <si>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</si>
  <si>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</si>
  <si>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</si>
  <si>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</si>
  <si>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</si>
  <si>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</si>
  <si>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</si>
  <si>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</si>
  <si>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</si>
  <si>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</si>
  <si>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</si>
  <si>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</si>
  <si>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</si>
  <si>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</si>
  <si>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</si>
  <si>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</si>
  <si>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</si>
  <si>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</si>
  <si>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</si>
  <si>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</si>
  <si>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</si>
  <si>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</si>
  <si>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</si>
  <si>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</si>
  <si>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</si>
  <si>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</si>
  <si>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</si>
  <si>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</si>
  <si>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</si>
  <si>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</si>
  <si>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</si>
  <si>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Massachusetts</t>
  </si>
  <si>
    <t>Adam Bellavance</t>
  </si>
  <si>
    <t>Jeremy Lonsdale</t>
  </si>
  <si>
    <t>Victoria Brennan</t>
  </si>
  <si>
    <t>Georgia</t>
  </si>
  <si>
    <t>Katrina Willman</t>
  </si>
  <si>
    <t>Julia Dunbar</t>
  </si>
  <si>
    <t>Michael Kennedy</t>
  </si>
  <si>
    <t>Guy Thornton</t>
  </si>
  <si>
    <t>Arthur Gainer</t>
  </si>
  <si>
    <t>Muhammed MacIntyre</t>
  </si>
  <si>
    <t>Russell Applegate</t>
  </si>
  <si>
    <t>Alejandro Savely</t>
  </si>
  <si>
    <t>Laura Armstrong</t>
  </si>
  <si>
    <t>Denny Ordway</t>
  </si>
  <si>
    <t>Dean Katz</t>
  </si>
  <si>
    <t>Mike Vittorini</t>
  </si>
  <si>
    <t>Jack Garza</t>
  </si>
  <si>
    <t>Bart Pistole</t>
  </si>
  <si>
    <t>Victor Preis</t>
  </si>
  <si>
    <t>Nevada</t>
  </si>
  <si>
    <t>Saphhira Shifley</t>
  </si>
  <si>
    <t>Rhode Island</t>
  </si>
  <si>
    <t>Anna Gayman</t>
  </si>
  <si>
    <t>Luke Foster</t>
  </si>
  <si>
    <t>Roy Französisch</t>
  </si>
  <si>
    <t>Keith Herrera</t>
  </si>
  <si>
    <t>Kimberly Carter</t>
  </si>
  <si>
    <t>Caroline Jumper</t>
  </si>
  <si>
    <t>Philip Brown</t>
  </si>
  <si>
    <t>Michael Paige</t>
  </si>
  <si>
    <t>Natalie Fritzler</t>
  </si>
  <si>
    <t>Mississippi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</si>
  <si>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</si>
  <si>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</si>
  <si>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</si>
  <si>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</si>
  <si>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</si>
  <si>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</si>
  <si>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</si>
  <si>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</si>
  <si>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</si>
  <si>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</si>
  <si>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</si>
  <si>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</si>
  <si>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</si>
  <si>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</si>
  <si>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</si>
  <si>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</si>
  <si>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</si>
  <si>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</si>
  <si>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</si>
  <si>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</si>
  <si>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</si>
  <si>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</si>
  <si>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</si>
  <si>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</si>
  <si>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</si>
  <si>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Arkansas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</si>
  <si>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</si>
  <si>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</si>
  <si>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</si>
  <si>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</si>
  <si>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</si>
  <si>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</si>
  <si>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</si>
  <si>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</si>
  <si>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</si>
  <si>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</si>
  <si>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</si>
  <si>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</si>
  <si>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</si>
  <si>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</si>
  <si>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</si>
  <si>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</si>
  <si>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</si>
  <si>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</si>
  <si>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</si>
  <si>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</si>
  <si>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</si>
  <si>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</si>
  <si>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</si>
  <si>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</si>
  <si>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</si>
  <si>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</si>
  <si>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</si>
  <si>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</si>
  <si>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</si>
  <si>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</si>
  <si>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</si>
  <si>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</si>
  <si>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</si>
  <si>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</si>
  <si>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</si>
  <si>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</si>
  <si>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</si>
  <si>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</si>
  <si>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</si>
  <si>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</si>
  <si>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</si>
  <si>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</si>
  <si>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</si>
  <si>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</si>
  <si>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</si>
  <si>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</si>
  <si>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</si>
  <si>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</si>
  <si>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</si>
  <si>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</si>
  <si>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</si>
  <si>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</si>
  <si>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</si>
  <si>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</si>
  <si>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</si>
  <si>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</si>
  <si>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</si>
  <si>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</si>
  <si>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Allen Rosenblatt</t>
  </si>
  <si>
    <t>Craig Reiter</t>
  </si>
  <si>
    <t>Eugene Hildebrand</t>
  </si>
  <si>
    <t>Sibella Parks</t>
  </si>
  <si>
    <t>Tiffany House</t>
  </si>
  <si>
    <t>Resi Pölking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</si>
  <si>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</si>
  <si>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</si>
  <si>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</si>
  <si>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</si>
  <si>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</si>
  <si>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</si>
  <si>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</si>
  <si>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</si>
  <si>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</si>
  <si>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</si>
  <si>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</si>
  <si>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</si>
  <si>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</si>
  <si>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</si>
  <si>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</si>
  <si>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</si>
  <si>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</si>
  <si>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</si>
  <si>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</si>
  <si>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</si>
  <si>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</si>
  <si>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</si>
  <si>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</si>
  <si>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</si>
  <si>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</si>
  <si>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Bühler</t>
  </si>
  <si>
    <t>Roland Fjeld</t>
  </si>
  <si>
    <t>Yoseph Carroll</t>
  </si>
  <si>
    <t>Debra Catini</t>
  </si>
  <si>
    <t>Christine Phan</t>
  </si>
  <si>
    <t>Barry Französisch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</si>
  <si>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</si>
  <si>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</si>
  <si>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</si>
  <si>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</si>
  <si>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</si>
  <si>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</si>
  <si>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</si>
  <si>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</si>
  <si>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</si>
  <si>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</si>
  <si>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</si>
  <si>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</si>
  <si>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</si>
  <si>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</si>
  <si>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</si>
  <si>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</si>
  <si>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</si>
  <si>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</si>
  <si>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</si>
  <si>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</si>
  <si>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</si>
  <si>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</si>
  <si>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</si>
  <si>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</si>
  <si>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</si>
  <si>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</si>
  <si>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</si>
  <si>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</si>
  <si>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</si>
  <si>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</si>
  <si>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</si>
  <si>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</si>
  <si>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</si>
  <si>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</si>
  <si>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</si>
  <si>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</si>
  <si>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</si>
  <si>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</si>
  <si>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Maryland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</si>
  <si>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</si>
  <si>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</si>
  <si>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</si>
  <si>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</si>
  <si>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</si>
  <si>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</si>
  <si>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</si>
  <si>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</si>
  <si>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</si>
  <si>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</si>
  <si>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</si>
  <si>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</si>
  <si>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</si>
  <si>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</si>
  <si>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</si>
  <si>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</si>
  <si>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</si>
  <si>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</si>
  <si>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</si>
  <si>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</si>
  <si>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</si>
  <si>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</si>
  <si>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</si>
  <si>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</si>
  <si>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</si>
  <si>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</si>
  <si>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</si>
  <si>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</si>
  <si>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</si>
  <si>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</si>
  <si>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</si>
  <si>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</si>
  <si>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</si>
  <si>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</si>
  <si>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</si>
  <si>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</si>
  <si>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Product ID</t>
  </si>
  <si>
    <t>Product Category</t>
  </si>
  <si>
    <t>Sub-Category</t>
  </si>
  <si>
    <t>Product Name</t>
  </si>
  <si>
    <t>Furniture</t>
  </si>
  <si>
    <t>Bookcases</t>
  </si>
  <si>
    <t>Bush Somerset Collection Bookcase</t>
  </si>
  <si>
    <t>Chairs</t>
  </si>
  <si>
    <t>Hon Deluxe Fabric Upholstered Stacking Chairs, Rounded Back</t>
  </si>
  <si>
    <t>Office Supplies</t>
  </si>
  <si>
    <t>Labels</t>
  </si>
  <si>
    <t>Self-Adhesive Address Labels for Typewriters by Universal</t>
  </si>
  <si>
    <t>Tables</t>
  </si>
  <si>
    <t>Bretford CR4500 Series Slim Rectangular Table</t>
  </si>
  <si>
    <t>Storage</t>
  </si>
  <si>
    <t>Eldon Fold 'N Roll Cart System</t>
  </si>
  <si>
    <t>Furnishings</t>
  </si>
  <si>
    <t>Eldon Expressions Wood and Plastic Desk Accessories, Cherry Wood</t>
  </si>
  <si>
    <t>Art</t>
  </si>
  <si>
    <t>Newell 322</t>
  </si>
  <si>
    <t>Technology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</si>
  <si>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</si>
  <si>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</si>
  <si>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</si>
  <si>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</si>
  <si>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</si>
  <si>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</si>
  <si>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Chromcraft Rectangular Conference Tables</t>
  </si>
  <si>
    <t>Konftel 250 Conference phone - Charcoal black</t>
  </si>
  <si>
    <t>Paper</t>
  </si>
  <si>
    <t>Xerox 1967</t>
  </si>
  <si>
    <t>Fellowes PB200 Plastic Comb Binding Machine</t>
  </si>
  <si>
    <t>Holmes Replacement Filter for HEPA Air Cleaner, Very Large Room, HEPA Filter</t>
  </si>
  <si>
    <t>Storex DuraTech Recycled Plastic Frosted Binders</t>
  </si>
  <si>
    <t>Stur-D-Stor Shelving, Vertical 5-Shelf: 72"H x 36"W x 18 1/2"D</t>
  </si>
  <si>
    <t>Fellowes Super Stor/Drawer</t>
  </si>
  <si>
    <t>Newell 341</t>
  </si>
  <si>
    <t>Cisco SPA 501G IP Phone</t>
  </si>
  <si>
    <t>Wilson Jones Hanging View Binder, White, 1"</t>
  </si>
  <si>
    <t>Newell 318</t>
  </si>
  <si>
    <t>Acco Six-Outlet Power Strip, 4' Cord Length</t>
  </si>
  <si>
    <t>Global Deluxe Stacking Chair, Gray</t>
  </si>
  <si>
    <t>Wilson Jones Active Use Binders</t>
  </si>
  <si>
    <t>Accessories</t>
  </si>
  <si>
    <t>Imation 8GB Mini TravelDrive USB 2.0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</si>
  <si>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</si>
  <si>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</si>
  <si>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</si>
  <si>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Envelopes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</si>
  <si>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</si>
  <si>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</si>
  <si>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</si>
  <si>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</si>
  <si>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Easy-staple paper</t>
  </si>
  <si>
    <t>GE 30524EE4</t>
  </si>
  <si>
    <t>Electrix Architect's Clamp-On Swing Arm Lamp, Black</t>
  </si>
  <si>
    <t>#10-4 1/8" x 9 1/2" Premium Diagonal Seam Envelopes</t>
  </si>
  <si>
    <t>Global Fabric Manager's Chair, Dark Gray</t>
  </si>
  <si>
    <t>Plantronics HL10 Handset Lifter</t>
  </si>
  <si>
    <t>Panasonic Kx-TS550</t>
  </si>
  <si>
    <t>Eldon Base for stackable storage shelf, platinum</t>
  </si>
  <si>
    <t>Advantus 10-Drawer Portable Organizer, Chrome Metal Frame, Smoke Drawers</t>
  </si>
  <si>
    <t>Verbatim 25 GB 6x Blu-ray Single Layer Recordable Disc, 25/Pack</t>
  </si>
  <si>
    <t>Wilson Jones Leather-Like Binders with DublLock Round Rings</t>
  </si>
  <si>
    <t>Gould Plastics 9-Pocket Panel Bin, 18-3/8w x 5-1/4d x 20-1/2h, Black</t>
  </si>
  <si>
    <t>Imation 8gb Micro Traveldrive Usb 2.0 Flash Drive</t>
  </si>
  <si>
    <t>LF Elite 3D Dazzle Designer Hard Case Cover, Lf Stylus Pen and Wiper For Apple Iphone 5c Mini Lite</t>
  </si>
  <si>
    <t>C-Line Peel &amp; Stick Add-On Filing Pockets, 8-3/4 x 5-1/8, 10/Pack</t>
  </si>
  <si>
    <t>Avery 485</t>
  </si>
  <si>
    <t>Longer-Life Soft White Bulbs</t>
  </si>
  <si>
    <t>Global Leather Task Chair, Black</t>
  </si>
  <si>
    <t>Fasteners</t>
  </si>
  <si>
    <t>Advantus Push Pins</t>
  </si>
  <si>
    <t>AT&amp;T CL83451 4-Handset Telephone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</si>
  <si>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</si>
  <si>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</si>
  <si>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</si>
  <si>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</si>
  <si>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</si>
  <si>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</si>
  <si>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</si>
  <si>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</si>
  <si>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</si>
  <si>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</si>
  <si>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Global Value Mid-Back Manager's Chair, Gray</t>
  </si>
  <si>
    <t>Hunt BOSTON Model 1606 High-Volume Electric Pencil Sharpener, Beige</t>
  </si>
  <si>
    <t>netTALK DUO VoIP Telephone Service</t>
  </si>
  <si>
    <t>Snap-A-Way Black Print Carbonless Ruled Speed Letter, Triplicate</t>
  </si>
  <si>
    <t>Avery Binding System Hidden Tab Executive Style Index Sets</t>
  </si>
  <si>
    <t>Telephone Message Books with Fax/Mobile Section, 5 1/2" x 3 3/16"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</si>
  <si>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</si>
  <si>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</si>
  <si>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</si>
  <si>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</si>
  <si>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</si>
  <si>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</si>
  <si>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</si>
  <si>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</si>
  <si>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</si>
  <si>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</si>
  <si>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</si>
  <si>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Jet-Pak Recycled Peel 'N' Seal Padded Mailers</t>
  </si>
  <si>
    <t>Novimex Swivel Fabric Task Chair</t>
  </si>
  <si>
    <t>Logitech LS21 Speaker System - PC Multimedia - 2.1-CH - Wired</t>
  </si>
  <si>
    <t>Avery 511</t>
  </si>
  <si>
    <t>Eldon Portable Mobile Manager</t>
  </si>
  <si>
    <t>Turquoise Lead Holder with Pocket Clip</t>
  </si>
  <si>
    <t>Xerox 1999</t>
  </si>
  <si>
    <t>Seth Thomas 13 1/2" Wall Clock</t>
  </si>
  <si>
    <t>Ibico Standard Transparent Covers</t>
  </si>
  <si>
    <t>Flexible Leather- Look Classic Collection Ring Binder</t>
  </si>
  <si>
    <t>9-3/4 Diameter Round Wall Clock</t>
  </si>
  <si>
    <t>Trimflex Flexible Post Binders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</si>
  <si>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</si>
  <si>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</si>
  <si>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</si>
  <si>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</si>
  <si>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</si>
  <si>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Logitech K350 2.4Ghz Wireless Keyboard</t>
  </si>
  <si>
    <t>Deflect-o DuraMat Lighweight, Studded, Beveled Mat for Low Pile Carpeting</t>
  </si>
  <si>
    <t>Avery Trapezoid Ring Binder, 3" Capacity, Black, 1040 sheets</t>
  </si>
  <si>
    <t>Memorex Mini Travel Drive 8 GB USB 2.0 Flash Drive</t>
  </si>
  <si>
    <t>Speck Products Candyshell Flip Case</t>
  </si>
  <si>
    <t>Logitech Gaming G510s - Keyboard</t>
  </si>
  <si>
    <t>Magnifier Swing Arm Lamp</t>
  </si>
  <si>
    <t>Hunt PowerHouse Electric Pencil Sharpener, Blue</t>
  </si>
  <si>
    <t>Avery Durable Plastic 1" Binders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</si>
  <si>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</si>
  <si>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</si>
  <si>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</si>
  <si>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</si>
  <si>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</si>
  <si>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GBC DocuBind 300 Electric Binding Machine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</si>
  <si>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</si>
  <si>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</si>
  <si>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</si>
  <si>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</si>
  <si>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</si>
  <si>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Bevis 44 x 96 Conference Tables</t>
  </si>
  <si>
    <t>Avery Durable Slant Ring Binders, No Labels</t>
  </si>
  <si>
    <t>Trav-L-File Heavy-Duty Shuttle II,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</si>
  <si>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</si>
  <si>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</si>
  <si>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</si>
  <si>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</si>
  <si>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Xerox 195</t>
  </si>
  <si>
    <t>Xerox 1880</t>
  </si>
  <si>
    <t>Sanford Colorific Colored Pencils, 12/Box</t>
  </si>
  <si>
    <t>Ideal Clamps</t>
  </si>
  <si>
    <t>GBC Wire Binding Strips</t>
  </si>
  <si>
    <t>Supplies</t>
  </si>
  <si>
    <t>Fiskars Softgrip Scissors</t>
  </si>
  <si>
    <t>Newell 343</t>
  </si>
  <si>
    <t>Convenience Packs of Business Envelopes</t>
  </si>
  <si>
    <t>Xerox 1911</t>
  </si>
  <si>
    <t>Sanyo 2.5 Cubic Foot Mid-Size Office Refrigerators</t>
  </si>
  <si>
    <t>Seth Thomas 14" Putty-Colored Wall Clock</t>
  </si>
  <si>
    <t>Plantronics Cordless Phone Headset with In-line Volume - M214C</t>
  </si>
  <si>
    <t>Anker Astro 15000mAh USB Portable Charger</t>
  </si>
  <si>
    <t>GBC Prestige Therm-A-Bind Covers</t>
  </si>
  <si>
    <t>Belkin 7 Outlet SurgeMaster Surge Protector with Phone Protection</t>
  </si>
  <si>
    <t>Jabra BIZ 2300 Duo QD Duo Corded Headset</t>
  </si>
  <si>
    <t>Southworth 25% Cotton Antique Laid Paper &amp; Envelopes</t>
  </si>
  <si>
    <t>Xerox 1883</t>
  </si>
  <si>
    <t>Tenex Personal Project File with Scoop Front Design, Black</t>
  </si>
  <si>
    <t>Newell 311</t>
  </si>
  <si>
    <t>Avery 519</t>
  </si>
  <si>
    <t>Avaya 5420 Digital phone</t>
  </si>
  <si>
    <t>Xerox 1920</t>
  </si>
  <si>
    <t>Lenovo 17-Key USB Numeric Keypad</t>
  </si>
  <si>
    <t>Staple envelope</t>
  </si>
  <si>
    <t>Wilson Jones International Size A4 Ring Binders</t>
  </si>
  <si>
    <t>BIC Brite Liner Highlighters</t>
  </si>
  <si>
    <t>Machines</t>
  </si>
  <si>
    <t>Lexmark MX611dhe Monochrome Laser Printer</t>
  </si>
  <si>
    <t>Space Solutions HD Industrial Steel Shelving.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</si>
  <si>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</si>
  <si>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</si>
  <si>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</si>
  <si>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3/6” x 11”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</si>
  <si>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</si>
  <si>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</si>
  <si>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</si>
  <si>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</si>
  <si>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</si>
  <si>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Acme Rosewood Handle Letter Opener</t>
  </si>
  <si>
    <t>Sanford Colorific Eraseable Coloring Pencils, 12 Count</t>
  </si>
  <si>
    <t>Tenex File Box, Personal Filing Tote with Lid, Black</t>
  </si>
  <si>
    <t>Imation Secure+ Hardware Encrypted USB 2.0 Flash Drive; 16GB</t>
  </si>
  <si>
    <t>AT&amp;T TR1909W</t>
  </si>
  <si>
    <t>Nokia Lumia 521 (T-Mobile)</t>
  </si>
  <si>
    <t>HP Standard 104 key PS/2 Keyboard</t>
  </si>
  <si>
    <t>Avery Poly Binder Pockets</t>
  </si>
  <si>
    <t>SanDisk Ultra 32 GB MicroSDHC Class 10 Memory Card</t>
  </si>
  <si>
    <t>Personal Filing Tote with Lid, Black/Gray</t>
  </si>
  <si>
    <t>Atlantic Metals Mobile 4-Shelf Bookcases, Custom Colors</t>
  </si>
  <si>
    <t>Xerox 205</t>
  </si>
  <si>
    <t>Atlantic Metals Mobile 3-Shelf Bookcases, Custom Colors</t>
  </si>
  <si>
    <t>4009 Highlighters by Sanford</t>
  </si>
  <si>
    <t>Binney &amp; Smith Crayola Metallic Colored Pencils, 8-Color Set</t>
  </si>
  <si>
    <t>Binney &amp; Smith inkTank Erasable Desk Highlighter, Chisel Tip, Yellow, 12/Box</t>
  </si>
  <si>
    <t>Decoflex Hanging Personal Folder File</t>
  </si>
  <si>
    <t>Pressboard Covers with Storage Hooks, 9 1/2" x 11", Light Blue</t>
  </si>
  <si>
    <t>Wirebound Message Books, 5-1/2 x 4 Forms, 2 or 4 Forms per Page</t>
  </si>
  <si>
    <t>Southworth 25% Cotton Linen-Finish Paper &amp; Envelopes</t>
  </si>
  <si>
    <t>BoxOffice By Design Rectangular and Half-Moon Meeting Room Tables</t>
  </si>
  <si>
    <t>Bravo II Megaboss 12-Amp Hard Body Upright, Replacement Belts, 2 Belts per Pack</t>
  </si>
  <si>
    <t>Eureka Sanitaire  Commercial Upright</t>
  </si>
  <si>
    <t>Eldon 200 Class Desk Accessories, Burgundy</t>
  </si>
  <si>
    <t>Nortel Business Series Terminal T7208 Digital phone</t>
  </si>
  <si>
    <t>Tennsco Lockers, Gray</t>
  </si>
  <si>
    <t>Panasonic KX-TG6844B Expandable Digital Cordless Telephone</t>
  </si>
  <si>
    <t>Gould Plastics 18-Pocket Panel Bin, 34w x 5-1/4d x 20-1/2h</t>
  </si>
  <si>
    <t>Memorex Micro Travel Drive 8 GB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</si>
  <si>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</si>
  <si>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</si>
  <si>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</si>
  <si>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</si>
  <si>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</si>
  <si>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</si>
  <si>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</si>
  <si>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</si>
  <si>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</si>
  <si>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</si>
  <si>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</si>
  <si>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</si>
  <si>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</si>
  <si>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</si>
  <si>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</si>
  <si>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</si>
  <si>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</si>
  <si>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</si>
  <si>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</si>
  <si>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</si>
  <si>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</si>
  <si>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</si>
  <si>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</si>
  <si>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</si>
  <si>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</si>
  <si>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</si>
  <si>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</si>
  <si>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</si>
  <si>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</si>
  <si>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</si>
  <si>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</si>
  <si>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</si>
  <si>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</si>
  <si>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</si>
  <si>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</si>
  <si>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</si>
  <si>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</si>
  <si>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</si>
  <si>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</si>
  <si>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</si>
  <si>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</si>
  <si>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</si>
  <si>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Microsoft Sculpt Comfort Mouse</t>
  </si>
  <si>
    <t>Quartet Omega Colored Chalk, 12/Pack</t>
  </si>
  <si>
    <t>Bagged Rubber Bands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</si>
  <si>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</si>
  <si>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</si>
  <si>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</si>
  <si>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</si>
  <si>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Presstex Flexible Ring Binders</t>
  </si>
  <si>
    <t>Ampad Gold Fibre Wirebound Steno Books, 6" x 9", Gregg Ruled</t>
  </si>
  <si>
    <t>Newell 330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</si>
  <si>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</si>
  <si>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</si>
  <si>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</si>
  <si>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</si>
  <si>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</si>
  <si>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</si>
  <si>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</si>
  <si>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</si>
  <si>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</si>
  <si>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</si>
  <si>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</si>
  <si>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</si>
  <si>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</si>
  <si>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</si>
  <si>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</si>
  <si>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</si>
  <si>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</si>
  <si>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</si>
  <si>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</si>
  <si>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</si>
  <si>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</si>
  <si>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</si>
  <si>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</si>
  <si>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</si>
  <si>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</si>
  <si>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</si>
  <si>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Newell 350</t>
  </si>
  <si>
    <t>GBC Clear Cover, 8-1/2 x 11, unpunched, 25 covers per pack</t>
  </si>
  <si>
    <t>Boston Heavy-Duty Trimline Electric Pencil Sharpeners</t>
  </si>
  <si>
    <t>Faber Castell Col-Erase Pencils</t>
  </si>
  <si>
    <t>Hon 4070 Series Pagoda Armless Upholstered Stacking Chairs</t>
  </si>
  <si>
    <t>Eldon Expressions Desk Accessory, Wood Photo Frame, Mahogany</t>
  </si>
  <si>
    <t>Avery 509</t>
  </si>
  <si>
    <t>Deflect-o SuperTray Unbreakable Stackable Tray, Letter, Black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</si>
  <si>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</si>
  <si>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</si>
  <si>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</si>
  <si>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</si>
  <si>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</si>
  <si>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</si>
  <si>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OIC Binder Clips</t>
  </si>
  <si>
    <t>Logitech Wireless Headset h800</t>
  </si>
  <si>
    <t>Telescoping Adjustable Floor Lamp</t>
  </si>
  <si>
    <t>Aastra 57i VoIP phone</t>
  </si>
  <si>
    <t>File Shuttle II and Handi-File, Black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</si>
  <si>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</si>
  <si>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</si>
  <si>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</si>
  <si>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</si>
  <si>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</si>
  <si>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</si>
  <si>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Copiers</t>
  </si>
  <si>
    <t>Hewlett Packard LaserJet 3310 Copier</t>
  </si>
  <si>
    <t>Avery Non-Stick Binders</t>
  </si>
  <si>
    <t>Tuff Stuff Recycled Round Ring Binders</t>
  </si>
  <si>
    <t>Hon 5100 Series Wood Tables</t>
  </si>
  <si>
    <t>OIC Binder Clips, Mini, 1/4" Capacity, Black</t>
  </si>
  <si>
    <t>Newell 314</t>
  </si>
  <si>
    <t>Square Credit Card Reader, 4 1/2" x 4 1/2" x 1", White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</si>
  <si>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</si>
  <si>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</si>
  <si>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</si>
  <si>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</si>
  <si>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</si>
  <si>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</si>
  <si>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</si>
  <si>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</si>
  <si>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</si>
  <si>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</si>
  <si>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</si>
  <si>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</si>
  <si>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</si>
  <si>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Wilson Jones “Snap” Scratch Pad Binder Tool for Ring Binders</t>
  </si>
  <si>
    <t>Staple remover</t>
  </si>
  <si>
    <t>Pizazz Global Quick File</t>
  </si>
  <si>
    <t>Xerox 1930</t>
  </si>
  <si>
    <t>File Shuttle I and Handi-File</t>
  </si>
  <si>
    <t>NETGEAR AC1750 Dual Band Gigabit Smart WiFi Router</t>
  </si>
  <si>
    <t>Newell 324</t>
  </si>
  <si>
    <t>Microsoft Natural Keyboard Elite</t>
  </si>
  <si>
    <t>Xerox 1960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</si>
  <si>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</si>
  <si>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</si>
  <si>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</si>
  <si>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</si>
  <si>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</si>
  <si>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</si>
  <si>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Hon Practical Foundations 30 x 60 Training Table, Light Gray/Charcoal</t>
  </si>
  <si>
    <t>Logitech Media Keyboard K200</t>
  </si>
  <si>
    <t>Lexmark MarkNet N8150 Wireless Print Server</t>
  </si>
  <si>
    <t>Angle-D Binders with Locking Rings, Label Holders</t>
  </si>
  <si>
    <t>Nortel Meridian M3904 Professional Digital phone</t>
  </si>
  <si>
    <t>Canon PC1080F Personal Copier</t>
  </si>
  <si>
    <t>Wilson Jones Century Plastic Molded Ring Binders</t>
  </si>
  <si>
    <t>Tuf-Vin Binders</t>
  </si>
  <si>
    <t>2300 Heavy-Duty Transfer File Systems by Perma</t>
  </si>
  <si>
    <t>Xerox 1958</t>
  </si>
  <si>
    <t>Acme 10" Easy Grip Assistive Scissors</t>
  </si>
  <si>
    <t>Contico 72"H Heavy-Duty Storage System</t>
  </si>
  <si>
    <t>Sony 64GB Class 10 Micro SDHC R40 Memory Card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</si>
  <si>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</si>
  <si>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</si>
  <si>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</si>
  <si>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</si>
  <si>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</si>
  <si>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</si>
  <si>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</si>
  <si>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</si>
  <si>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O'Sullivan 4-Shelf Bookcase in Odessa Pine</t>
  </si>
  <si>
    <t>Novimex High-Tech Fabric Mesh Task Chair</t>
  </si>
  <si>
    <t>Xerox 191</t>
  </si>
  <si>
    <t>Bulldog Vacuum Base Pencil Sharpener</t>
  </si>
  <si>
    <t>Bevis Steel Folding Chairs</t>
  </si>
  <si>
    <t>Xerox 1987</t>
  </si>
  <si>
    <t>American Pencil</t>
  </si>
  <si>
    <t>White Envelopes, White Envelopes with Clear Poly Window</t>
  </si>
  <si>
    <t>KeyTronic 6101 Series - Keyboard - Black</t>
  </si>
  <si>
    <t>Westinghouse Mesh Shade Clip-On Gooseneck Lamp, Black</t>
  </si>
  <si>
    <t>Crate-A-Files</t>
  </si>
  <si>
    <t>Hon Multipurpose Stacking Arm Chairs</t>
  </si>
  <si>
    <t>Coloredge Poster Frame</t>
  </si>
  <si>
    <t>GBC VeloBinder Manual Binding System</t>
  </si>
  <si>
    <t>Epson WorkForce WF-2530 All-in-One Printer, Copier Scanner</t>
  </si>
  <si>
    <t>Design Ebony Sketching Pencil</t>
  </si>
  <si>
    <t>GBC ProClick 150 Presentation Binding System</t>
  </si>
  <si>
    <t>Letter Size Cart</t>
  </si>
  <si>
    <t>Insertable Tab Post Binder Dividers</t>
  </si>
  <si>
    <t>Canon Color ImageCLASS MF8580Cdw Wireless Laser All-In-One Printer, Copier, Scanner</t>
  </si>
  <si>
    <t>Xerox 1897</t>
  </si>
  <si>
    <t>Global Deluxe Steno Chair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</si>
  <si>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</si>
  <si>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</si>
  <si>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</si>
  <si>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</si>
  <si>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</si>
  <si>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</si>
  <si>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</si>
  <si>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</si>
  <si>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</si>
  <si>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</si>
  <si>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</si>
  <si>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Deluxe Rollaway Locking File with Drawer</t>
  </si>
  <si>
    <t>Memorex Mini Travel Drive 16 GB USB 2.0 Flash Drive</t>
  </si>
  <si>
    <t>Global Geo Office Task Chair, Gray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</si>
  <si>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</si>
  <si>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</si>
  <si>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</si>
  <si>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</si>
  <si>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</si>
  <si>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</si>
  <si>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</si>
  <si>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Cardinal Hold-It CD Pocket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</si>
  <si>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</si>
  <si>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</si>
  <si>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</si>
  <si>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</si>
  <si>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</si>
  <si>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Xerox 1912</t>
  </si>
  <si>
    <t>Cisco SPA525G2 IP Phone - Wireless</t>
  </si>
  <si>
    <t>Prang Colored Pencils</t>
  </si>
  <si>
    <t>Fellowes Strictly Business Drawer File, Letter/Legal Size</t>
  </si>
  <si>
    <t>Imation USB 2.0 Swivel Flash Drive USB flash drive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</si>
  <si>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</si>
  <si>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</si>
  <si>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</si>
  <si>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</si>
  <si>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</si>
  <si>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Square Credit Card Reader</t>
  </si>
  <si>
    <t>Logitech M510 Wireless Mouse</t>
  </si>
  <si>
    <t>Fellowes Officeware Wire Shelving</t>
  </si>
  <si>
    <t>Balt Solid Wood Rectangular Table</t>
  </si>
  <si>
    <t>Strathmore #10 Envelopes, Ultimate White</t>
  </si>
  <si>
    <t>Clear Mylar Reinforcing Strips</t>
  </si>
  <si>
    <t>Howard Miller 14-1/2" Diameter Chrome Round Wall Clock</t>
  </si>
  <si>
    <t>Deflect-O Glasstique Clear Desk Accessories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</si>
  <si>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</si>
  <si>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</si>
  <si>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</si>
  <si>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</si>
  <si>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</si>
  <si>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Rogers Handheld Barrel Pencil Sharpener</t>
  </si>
  <si>
    <t>Newell 344</t>
  </si>
  <si>
    <t>Fellowes PB500 Electric Punch Plastic Comb Binding Machine with Manual Bind</t>
  </si>
  <si>
    <t>Executive Impressions Supervisor Wall Clock</t>
  </si>
  <si>
    <t>Newell 327</t>
  </si>
  <si>
    <t>Newell 317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</si>
  <si>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</si>
  <si>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</si>
  <si>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</si>
  <si>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</si>
  <si>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</si>
  <si>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</si>
  <si>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</si>
  <si>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</si>
  <si>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</si>
  <si>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</si>
  <si>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</si>
  <si>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</si>
  <si>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</si>
  <si>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Panasonic KX-TG9471B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</si>
  <si>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</si>
  <si>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</si>
  <si>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</si>
  <si>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</si>
  <si>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</si>
  <si>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Enermax Aurora Lite Keyboard</t>
  </si>
  <si>
    <t>LG Electronics Tone+ HBS-730 Bluetooth Headset</t>
  </si>
  <si>
    <t>SanDisk Cruzer 64 GB USB Flash Drive</t>
  </si>
  <si>
    <t>Xblue XB-1670-86 X16 Small Office Telephone - Titanium</t>
  </si>
  <si>
    <t>Deflect-o EconoMat Studded, No Bevel Mat for Low Pile Carpeting</t>
  </si>
  <si>
    <t>Avery Printable Repositionable Plastic Tabs</t>
  </si>
  <si>
    <t>HON 5400 Series Task Chairs for Big and Tall</t>
  </si>
  <si>
    <t>Advantus T-Pin Paper Clips</t>
  </si>
  <si>
    <t>Tennsco 16-Compartment Lockers with Coat Rack</t>
  </si>
  <si>
    <t>Zebra Zazzle Fluorescent Highlighters</t>
  </si>
  <si>
    <t>Avery 473</t>
  </si>
  <si>
    <t>Bretford “Just In Time”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</si>
  <si>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</si>
  <si>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</si>
  <si>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</si>
  <si>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</si>
  <si>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</si>
  <si>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</si>
  <si>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</si>
  <si>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</si>
  <si>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</si>
  <si>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</si>
  <si>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</si>
  <si>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</si>
  <si>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</si>
  <si>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</si>
  <si>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</si>
  <si>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</si>
  <si>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</si>
  <si>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</si>
  <si>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</si>
  <si>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i.Sound Portable Power - 8000 mAh</t>
  </si>
  <si>
    <t>Xerox 225</t>
  </si>
  <si>
    <t>Xerox 1894</t>
  </si>
  <si>
    <t>Newell 312</t>
  </si>
  <si>
    <t>Dana Halogen Swing-Arm Architect Lamp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</si>
  <si>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</si>
  <si>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</si>
  <si>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</si>
  <si>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</si>
  <si>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</si>
  <si>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</si>
  <si>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</si>
  <si>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</si>
  <si>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</si>
  <si>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</si>
  <si>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</si>
  <si>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</si>
  <si>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</si>
  <si>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</si>
  <si>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</si>
  <si>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</si>
  <si>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</si>
  <si>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</si>
  <si>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</si>
  <si>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</si>
  <si>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</si>
  <si>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</si>
  <si>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 32GB Pocket Pro USB 3.0 Flash Drive - 32 GB - Black - 1 P ...</t>
  </si>
  <si>
    <t>Verbatim 25 GB 6x Blu-ray Single Layer Recordable Disc, 1/Pack</t>
  </si>
  <si>
    <t>Office Star - Mesh Screen back chair with Vinyl seat</t>
  </si>
  <si>
    <t>Premium Transparent Presentation Covers by GBC</t>
  </si>
  <si>
    <t>Tripp Lite TLP810NET Broadband Surge for Modem/Fax</t>
  </si>
  <si>
    <t>Wilson Jones Turn Tabs Binder Tool for Ring Binders</t>
  </si>
  <si>
    <t>Eldon 200 Class Desk Accessories</t>
  </si>
  <si>
    <t>Avery 480</t>
  </si>
  <si>
    <t>Eureka The Boss Plus 12-Amp Hard Box Upright Vacuum, Red</t>
  </si>
  <si>
    <t>Belkin F9H710-06 7 Outlet SurgeMaster Surge Protector</t>
  </si>
  <si>
    <t>First Data FD10 PIN Pad</t>
  </si>
  <si>
    <t>Sony 16GB Class 10 Micro SDHC R40 Memory Card</t>
  </si>
  <si>
    <t>Tripp Lite Isotel 8 Ultra 8 Outlet Metal Surge</t>
  </si>
  <si>
    <t>Avery Durable Poly Binders</t>
  </si>
  <si>
    <t>Space Solutions Commercial Steel Shelving</t>
  </si>
  <si>
    <t>Acme Tagit Stainless Steel Antibacterial Scissors</t>
  </si>
  <si>
    <t>Master Giant Foot Doorstop, Safety Yellow</t>
  </si>
  <si>
    <t>12-1/2 Diameter Round Wall Clock</t>
  </si>
  <si>
    <t>Chromcraft Bull-Nose Wood Round Conference Table Top, Wood Base</t>
  </si>
  <si>
    <t>Newell 331</t>
  </si>
  <si>
    <t>Kensington 6 Outlet Guardian Standard Surge Protector</t>
  </si>
  <si>
    <t>Southworth 100% Résumé Paper, 24lb.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</si>
  <si>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</si>
  <si>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</si>
  <si>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</si>
  <si>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</si>
  <si>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</si>
  <si>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</si>
  <si>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Cubify CubeX 3D Printer Triple Head Print</t>
  </si>
  <si>
    <t>Bush Andora Bookcase, Maple/Graphite Gray Finish</t>
  </si>
  <si>
    <t>Recycled Eldon Regeneration Jumbo File</t>
  </si>
  <si>
    <t>Imation Bio 8GB USB Flash Drive Imation Corp</t>
  </si>
  <si>
    <t>Xerox 1977</t>
  </si>
  <si>
    <t>Avery 490</t>
  </si>
  <si>
    <t>Avery 4027 File Folder Labels for Dot Matrix Printers, 5000 Labels per Box, White</t>
  </si>
  <si>
    <t>GBC Linen Binding Covers</t>
  </si>
  <si>
    <t>Xerox 220</t>
  </si>
  <si>
    <t>O'Sullivan Living Dimensions 5-Shelf Bookcases</t>
  </si>
  <si>
    <t>#10- 4 1/8" x 9 1/2" Security-Tint Envelopes</t>
  </si>
  <si>
    <t>Bionaire Personal Warm Mist Humidifier/Vaporizer</t>
  </si>
  <si>
    <t>Logitech Wireless Performance Mouse MX for PC and Mac</t>
  </si>
  <si>
    <t>Cardinal Holdit Business Card Pockets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</si>
  <si>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</si>
  <si>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</si>
  <si>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</si>
  <si>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</si>
  <si>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Acme Softgrip Scissors</t>
  </si>
  <si>
    <t>Manila Recycled Extra-Heavyweight Clasp Envelopes, 6" x 9"</t>
  </si>
  <si>
    <t>ClearSounds CSC500 Amplified Spirit Phone Corded phone</t>
  </si>
  <si>
    <t>Bevis Traditional Conference Table Top, Plinth Base</t>
  </si>
  <si>
    <t>Personal Folder Holder, Ebony</t>
  </si>
  <si>
    <t>Logitech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</si>
  <si>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</si>
  <si>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</si>
  <si>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</si>
  <si>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</si>
  <si>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</si>
  <si>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</si>
  <si>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</si>
  <si>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Belkin iPhone and iPad Lightning Cable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</si>
  <si>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</si>
  <si>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</si>
  <si>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</si>
  <si>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</si>
  <si>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</si>
  <si>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Avery 476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</si>
  <si>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</si>
  <si>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</si>
  <si>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</si>
  <si>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</si>
  <si>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</si>
  <si>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</si>
  <si>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</si>
  <si>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</si>
  <si>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</si>
  <si>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Dixon My First Ticonderoga Pencil, #2</t>
  </si>
  <si>
    <t>Safco Value Mate Series Steel Bookcases, Baked Enamel Finish on Steel, Gray</t>
  </si>
  <si>
    <t>Microsoft Natural Ergonomic Keyboard 4000</t>
  </si>
  <si>
    <t>Cameo Buff Policy Envelopes</t>
  </si>
  <si>
    <t>Heavy-Duty E-Z-D Binders</t>
  </si>
  <si>
    <t>Acco PRESSTEX Data Binder with Storage Hooks, Dark Blue, 9 1/2" X 11"</t>
  </si>
  <si>
    <t>Office Star - Contemporary Task Swivel Chair</t>
  </si>
  <si>
    <t>Cisco Unified IP Phone 7945G VoIP phone</t>
  </si>
  <si>
    <t>Xerox 1887</t>
  </si>
  <si>
    <t>Smead Alpha-Z Color-Coded Second Alphabetical Labels and Starter Set</t>
  </si>
  <si>
    <t>Executive Impressions 14" Contract Wall Clock</t>
  </si>
  <si>
    <t>Xerox 218</t>
  </si>
  <si>
    <t>Eldon Stackable Tray, Side-Load, Legal, Smoke</t>
  </si>
  <si>
    <t>Model L Table or Wall-Mount Pencil Sharpener</t>
  </si>
  <si>
    <t>ClearOne CHATAttach 160 - speaker phone</t>
  </si>
  <si>
    <t xml:space="preserve">Kensington SlimBlade Notebook Wireless Mouse with Nano Receiver </t>
  </si>
  <si>
    <t>Newell 32</t>
  </si>
  <si>
    <t>Razer Tiamat Over Ear 7.1 Surround Sound PC Gaming Headset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</si>
  <si>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</si>
  <si>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</si>
  <si>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</si>
  <si>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</si>
  <si>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</si>
  <si>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Advantus Plastic Paper Clips</t>
  </si>
  <si>
    <t>Acme Forged Steel Scissors with Black Enamel Handles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</si>
  <si>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</si>
  <si>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</si>
  <si>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</si>
  <si>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</si>
  <si>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</si>
  <si>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</si>
  <si>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GBC ProClick Punch Binding System</t>
  </si>
  <si>
    <t>Adams Telephone Message Books, 5 1/4” x 11”</t>
  </si>
  <si>
    <t>O'Sullivan 3-Shelf Heavy-Duty Bookcases</t>
  </si>
  <si>
    <t>Fellowes Binding Cases</t>
  </si>
  <si>
    <t>Ibico Plastic and Wire Spiral Binding Combs</t>
  </si>
  <si>
    <t>Acme Preferred Stainless Steel Scissors</t>
  </si>
  <si>
    <t>Linden 10" Round Wall Clock, Black</t>
  </si>
  <si>
    <t>Maxell DVD-RAM Discs</t>
  </si>
  <si>
    <t>Xerox 202</t>
  </si>
  <si>
    <t>Xerox 1884</t>
  </si>
  <si>
    <t>Acme Box Cutter Scissors</t>
  </si>
  <si>
    <t>Staple magnet</t>
  </si>
  <si>
    <t>Deluxe Chalkboard Eraser Cleaner</t>
  </si>
  <si>
    <t>Logitech MX Performance Wireless Mouse</t>
  </si>
  <si>
    <t>Newell 337</t>
  </si>
  <si>
    <t>Logitech B530 USB Headset - headset - Full size, Binaural</t>
  </si>
  <si>
    <t>Avery 482</t>
  </si>
  <si>
    <t>Howard Miller 11-1/2" Diameter Ridgewood Wall Clock</t>
  </si>
  <si>
    <t>Large Capacity Hanging Post Binders</t>
  </si>
  <si>
    <t>GBC Ibimaster 500 Manual ProClick Binding System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</si>
  <si>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</si>
  <si>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</si>
  <si>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</si>
  <si>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</si>
  <si>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</si>
  <si>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SAFCO Arco Folding Chair</t>
  </si>
  <si>
    <t>Binney &amp; Smith Crayola Metallic Crayons, 16-Color Pack</t>
  </si>
  <si>
    <t>Dax Clear Box Frame</t>
  </si>
  <si>
    <t>Fellowes Black Plastic Comb Bindings</t>
  </si>
  <si>
    <t>Eldon Shelf Savers Cubes and Bins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</si>
  <si>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</si>
  <si>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</si>
  <si>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</si>
  <si>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</si>
  <si>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</si>
  <si>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</si>
  <si>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Permanent Self-Adhesive File Folder Labels for Typewriters by Universal</t>
  </si>
  <si>
    <t>Deluxe Heavy-Duty Vinyl Round Ring Binder</t>
  </si>
  <si>
    <t>Xerox 1923</t>
  </si>
  <si>
    <t>Xerox 1931</t>
  </si>
  <si>
    <t>Gear Head AU3700S Headset</t>
  </si>
  <si>
    <t>Wilson Jones Legal Size Ring Binders</t>
  </si>
  <si>
    <t>Polycom CX600 IP Phone VoIP phone</t>
  </si>
  <si>
    <t>Maxell iVDR EX 500GB Cartridge</t>
  </si>
  <si>
    <t>Fellowes High-Stak Drawer Files</t>
  </si>
  <si>
    <t>Lesro Sheffield Collection Coffee Table, End Table, Center Table, Corner Table</t>
  </si>
  <si>
    <t>Acco Perma 4000 Stacking Storage Drawers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</si>
  <si>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</si>
  <si>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</si>
  <si>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</si>
  <si>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</si>
  <si>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</si>
  <si>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</si>
  <si>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</si>
  <si>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</si>
  <si>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</si>
  <si>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Xerox 213</t>
  </si>
  <si>
    <t>Fellowes 8 Outlet Superior Workstation Surge Protector w/o Phone/Fax/Modem Protection</t>
  </si>
  <si>
    <t>Message Book, Standard Line "While You Were Out", 5 1/2" X 4", 200 Sets/Book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</si>
  <si>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</si>
  <si>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</si>
  <si>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</si>
  <si>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</si>
  <si>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</si>
  <si>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</si>
  <si>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</si>
  <si>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Avery Durable Slant Ring Binders</t>
  </si>
  <si>
    <t>Universal Ultra Bright White Copier/Laser Paper, 8 1/2" x 11", Ream</t>
  </si>
  <si>
    <t>Luxo Professional Combination Clamp-On Lamps</t>
  </si>
  <si>
    <t>Zipper Ring Binder Pockets</t>
  </si>
  <si>
    <t>Avery File Folder Labels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</si>
  <si>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</si>
  <si>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</si>
  <si>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</si>
  <si>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</si>
  <si>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</si>
  <si>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</si>
  <si>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</si>
  <si>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</si>
  <si>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</si>
  <si>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Wasp CCD Handheld Bar Code Reader</t>
  </si>
  <si>
    <t>Acco Suede Grain Vinyl Round Ring Binder</t>
  </si>
  <si>
    <t>Bulldog Table or Wall-Mount Pencil Sharpener</t>
  </si>
  <si>
    <t>Xerox 1979</t>
  </si>
  <si>
    <t>Fellowes PB300 Plastic Comb Binding Machine</t>
  </si>
  <si>
    <t>Laser &amp; Ink Jet Business Envelopes</t>
  </si>
  <si>
    <t>Portable Personal File Box</t>
  </si>
  <si>
    <t>Magna Visual Magnetic Picture Hangers</t>
  </si>
  <si>
    <t>Plantronics CS510 - Over-the-Head monaural Wireless Headset System</t>
  </si>
  <si>
    <t>Fellowes Super Stor/Drawer Files</t>
  </si>
  <si>
    <t>Eldon Delta Triangular Chair Mat, 52" x 58", Clear</t>
  </si>
  <si>
    <t>Project Tote Personal File</t>
  </si>
  <si>
    <t>Enermax Acrylux Wireless Keyboard</t>
  </si>
  <si>
    <t>G.E. Halogen Desk Lamp Bulbs</t>
  </si>
  <si>
    <t>Order ID</t>
  </si>
  <si>
    <t>Order Date</t>
  </si>
  <si>
    <t>Shipping Date</t>
  </si>
  <si>
    <t>Ship Mode</t>
  </si>
  <si>
    <t>Quantity</t>
  </si>
  <si>
    <t>Purchasing Price</t>
  </si>
  <si>
    <t>Planned Sales Price</t>
  </si>
  <si>
    <t>Discount</t>
  </si>
  <si>
    <t>CA-2014-115812</t>
  </si>
  <si>
    <t>9/6/2014</t>
  </si>
  <si>
    <t>14/6/2014</t>
  </si>
  <si>
    <t>Standard Class</t>
  </si>
  <si>
    <t>BH-11710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</si>
  <si>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</si>
  <si>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</si>
  <si>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</si>
  <si>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</si>
  <si>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</si>
  <si>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</si>
  <si>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</si>
  <si>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CA-2014-105893</t>
  </si>
  <si>
    <t>11/11/2014</t>
  </si>
  <si>
    <t>18/11/2014</t>
  </si>
  <si>
    <t>PK-19075</t>
  </si>
  <si>
    <t>OFF-ST-10004186</t>
  </si>
  <si>
    <t>CA-2014-167164</t>
  </si>
  <si>
    <t>13/5/2014</t>
  </si>
  <si>
    <t>15/5/2014</t>
  </si>
  <si>
    <t>Second Class</t>
  </si>
  <si>
    <t>AG-10270</t>
  </si>
  <si>
    <t>OFF-ST-10000107</t>
  </si>
  <si>
    <t>CA-2014-143336</t>
  </si>
  <si>
    <t>27/8/2014</t>
  </si>
  <si>
    <t>1/9/2014</t>
  </si>
  <si>
    <t>ZD-21925</t>
  </si>
  <si>
    <t>OFF-AR-10003056</t>
  </si>
  <si>
    <t>TEC-PH-10001949</t>
  </si>
  <si>
    <t>OFF-BI-10002215</t>
  </si>
  <si>
    <t>CA-2014-146703</t>
  </si>
  <si>
    <t>20/10/2014</t>
  </si>
  <si>
    <t>25/10/2014</t>
  </si>
  <si>
    <t>PO-18865</t>
  </si>
  <si>
    <t>OFF-ST-10001713</t>
  </si>
  <si>
    <t>CA-2014-106376</t>
  </si>
  <si>
    <t>5/12/2014</t>
  </si>
  <si>
    <t>10/12/2014</t>
  </si>
  <si>
    <t>BS-11590</t>
  </si>
  <si>
    <t>OFF-AR-10002671</t>
  </si>
  <si>
    <t>TEC-PH-10002726</t>
  </si>
  <si>
    <t>US-2014-147606</t>
  </si>
  <si>
    <t>26/11/2014</t>
  </si>
  <si>
    <t>1/12/2014</t>
  </si>
  <si>
    <t>JE-15745</t>
  </si>
  <si>
    <t>FUR-FU-10003194</t>
  </si>
  <si>
    <t>CA-2014-139451</t>
  </si>
  <si>
    <t>12/10/2014</t>
  </si>
  <si>
    <t>16/10/2014</t>
  </si>
  <si>
    <t>DN-13690</t>
  </si>
  <si>
    <t>OFF-AR-10002053</t>
  </si>
  <si>
    <t>OFF-ST-10002370</t>
  </si>
  <si>
    <t>CA-2014-115259</t>
  </si>
  <si>
    <t>25/8/2014</t>
  </si>
  <si>
    <t>RC-19960</t>
  </si>
  <si>
    <t>OFF-FA-10000621</t>
  </si>
  <si>
    <t>OFF-EN-10002600</t>
  </si>
  <si>
    <t>OFF-PA-10004965</t>
  </si>
  <si>
    <t>OFF-EN-10002504</t>
  </si>
  <si>
    <t>US-2014-152030</t>
  </si>
  <si>
    <t>26/12/2014</t>
  </si>
  <si>
    <t>28/12/2014</t>
  </si>
  <si>
    <t>AD-10180</t>
  </si>
  <si>
    <t>FUR-CH-10004063</t>
  </si>
  <si>
    <t>US-2014-134614</t>
  </si>
  <si>
    <t>20/9/2014</t>
  </si>
  <si>
    <t>25/9/2014</t>
  </si>
  <si>
    <t>PF-19165</t>
  </si>
  <si>
    <t>FUR-TA-10004534</t>
  </si>
  <si>
    <t>CA-2014-110072</t>
  </si>
  <si>
    <t>22/10/2014</t>
  </si>
  <si>
    <t>28/10/2014</t>
  </si>
  <si>
    <t>MG-17680</t>
  </si>
  <si>
    <t>FUR-FU-10000521</t>
  </si>
  <si>
    <t>CA-2014-104269</t>
  </si>
  <si>
    <t>1/3/2014</t>
  </si>
  <si>
    <t>6/3/2014</t>
  </si>
  <si>
    <t>DB-13060</t>
  </si>
  <si>
    <t>CA-2014-139892</t>
  </si>
  <si>
    <t>8/9/2014</t>
  </si>
  <si>
    <t>12/9/2014</t>
  </si>
  <si>
    <t>BM-11140</t>
  </si>
  <si>
    <t>OFF-AR-10004441</t>
  </si>
  <si>
    <t>TEC-MA-10000822</t>
  </si>
  <si>
    <t>OFF-ST-10000991</t>
  </si>
  <si>
    <t>OFF-AR-10002656</t>
  </si>
  <si>
    <t>OFF-AP-10002518</t>
  </si>
  <si>
    <t>TEC-PH-10003931</t>
  </si>
  <si>
    <t>CA-2014-118962</t>
  </si>
  <si>
    <t>5/8/2014</t>
  </si>
  <si>
    <t>9/8/2014</t>
  </si>
  <si>
    <t>CS-12130</t>
  </si>
  <si>
    <t>OFF-PA-10000659</t>
  </si>
  <si>
    <t>OFF-PA-10001144</t>
  </si>
  <si>
    <t>FUR-CH-10003817</t>
  </si>
  <si>
    <t>US-2014-100853</t>
  </si>
  <si>
    <t>14/9/2014</t>
  </si>
  <si>
    <t>19/9/2014</t>
  </si>
  <si>
    <t>JB-15400</t>
  </si>
  <si>
    <t>OFF-AP-10000891</t>
  </si>
  <si>
    <t>OFF-LA-10003148</t>
  </si>
  <si>
    <t>CA-2014-166191</t>
  </si>
  <si>
    <t>9/12/2014</t>
  </si>
  <si>
    <t>DK-13150</t>
  </si>
  <si>
    <t>OFF-ST-10003455</t>
  </si>
  <si>
    <t>TEC-AC-10004659</t>
  </si>
  <si>
    <t>CA-2014-158274</t>
  </si>
  <si>
    <t>19/11/2014</t>
  </si>
  <si>
    <t>24/11/2014</t>
  </si>
  <si>
    <t>RM-19675</t>
  </si>
  <si>
    <t>TEC-PH-10003273</t>
  </si>
  <si>
    <t>TEC-PH-10004896</t>
  </si>
  <si>
    <t>TEC-AC-10002345</t>
  </si>
  <si>
    <t>CA-2014-123260</t>
  </si>
  <si>
    <t>26/8/2014</t>
  </si>
  <si>
    <t>30/8/2014</t>
  </si>
  <si>
    <t>FM-14290</t>
  </si>
  <si>
    <t>TEC-AC-10002323</t>
  </si>
  <si>
    <t>CA-2014-140004</t>
  </si>
  <si>
    <t>21/3/2014</t>
  </si>
  <si>
    <t>25/3/2014</t>
  </si>
  <si>
    <t>CB-12025</t>
  </si>
  <si>
    <t>OFF-AR-10004685</t>
  </si>
  <si>
    <t>OFF-AR-10004027</t>
  </si>
  <si>
    <t>CA-2014-133690</t>
  </si>
  <si>
    <t>3/8/2014</t>
  </si>
  <si>
    <t>First Class</t>
  </si>
  <si>
    <t>BS-11755</t>
  </si>
  <si>
    <t>FUR-TA-10004289</t>
  </si>
  <si>
    <t>OFF-AP-10003622</t>
  </si>
  <si>
    <t>US-2014-156216</t>
  </si>
  <si>
    <t>13/9/2014</t>
  </si>
  <si>
    <t>17/9/2014</t>
  </si>
  <si>
    <t>EA-14035</t>
  </si>
  <si>
    <t>OFF-BI-10001679</t>
  </si>
  <si>
    <t>CA-2014-131926</t>
  </si>
  <si>
    <t>1/6/2014</t>
  </si>
  <si>
    <t>6/6/2014</t>
  </si>
  <si>
    <t>DW-13480</t>
  </si>
  <si>
    <t>OFF-ST-10002276</t>
  </si>
  <si>
    <t>OFF-PA-10004082</t>
  </si>
  <si>
    <t>OFF-AP-10002945</t>
  </si>
  <si>
    <t>OFF-PA-10000061</t>
  </si>
  <si>
    <t>US-2014-106992</t>
  </si>
  <si>
    <t>21/9/2014</t>
  </si>
  <si>
    <t>SB-20290</t>
  </si>
  <si>
    <t>TEC-MA-10003353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</si>
  <si>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</si>
  <si>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</si>
  <si>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</si>
  <si>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</si>
  <si>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</si>
  <si>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</si>
  <si>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</si>
  <si>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CA-2014-130960</t>
  </si>
  <si>
    <t>30/12/2014</t>
  </si>
  <si>
    <t>4/1/2015</t>
  </si>
  <si>
    <t>KB-16600</t>
  </si>
  <si>
    <t>OFF-AR-10003651</t>
  </si>
  <si>
    <t>CA-2014-111003</t>
  </si>
  <si>
    <t>CR-12625</t>
  </si>
  <si>
    <t>OFF-BI-10001072</t>
  </si>
  <si>
    <t>OFF-AR-10002135</t>
  </si>
  <si>
    <t>CA-2014-120887</t>
  </si>
  <si>
    <t>27/9/2014</t>
  </si>
  <si>
    <t>3/10/2014</t>
  </si>
  <si>
    <t>TS-21205</t>
  </si>
  <si>
    <t>FUR-FU-10001588</t>
  </si>
  <si>
    <t>CA-2014-167850</t>
  </si>
  <si>
    <t>16/8/2014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</si>
  <si>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</si>
  <si>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</si>
  <si>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</si>
  <si>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</si>
  <si>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</si>
  <si>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</si>
  <si>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</si>
  <si>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4/11/2014</t>
  </si>
  <si>
    <t>9/11/2014</t>
  </si>
  <si>
    <t>NM-18445</t>
  </si>
  <si>
    <t>FUR-CH-10002602</t>
  </si>
  <si>
    <t>TEC-MA-10002927</t>
  </si>
  <si>
    <t>TEC-PH-10004093</t>
  </si>
  <si>
    <t>TEC-AC-10000892</t>
  </si>
  <si>
    <t>OFF-ST-10002974</t>
  </si>
  <si>
    <t>CA-2014-156601</t>
  </si>
  <si>
    <t>24/9/2014</t>
  </si>
  <si>
    <t>FA-14230</t>
  </si>
  <si>
    <t>OFF-FA-10000624</t>
  </si>
  <si>
    <t>CA-2014-129924</t>
  </si>
  <si>
    <t>12/7/2014</t>
  </si>
  <si>
    <t>17/7/2014</t>
  </si>
  <si>
    <t>AC-10420</t>
  </si>
  <si>
    <t>OFF-BI-10003314</t>
  </si>
  <si>
    <t>FUR-TA-10004575</t>
  </si>
  <si>
    <t>CA-2014-122336</t>
  </si>
  <si>
    <t>13/4/2014</t>
  </si>
  <si>
    <t>17/4/2014</t>
  </si>
  <si>
    <t>JD-15895</t>
  </si>
  <si>
    <t>OFF-AR-10000122</t>
  </si>
  <si>
    <t>OFF-BI-10003656</t>
  </si>
  <si>
    <t>OFF-FA-10002780</t>
  </si>
  <si>
    <t>TEC-PH-10000702</t>
  </si>
  <si>
    <t>CA-2014-123344</t>
  </si>
  <si>
    <t>29/9/2014</t>
  </si>
  <si>
    <t>JD-16060</t>
  </si>
  <si>
    <t>US-2014-119137</t>
  </si>
  <si>
    <t>23/7/2014</t>
  </si>
  <si>
    <t>27/7/2014</t>
  </si>
  <si>
    <t>AG-10900</t>
  </si>
  <si>
    <t>OFF-BI-10001982</t>
  </si>
  <si>
    <t>TEC-AC-10003911</t>
  </si>
  <si>
    <t>OFF-AR-10000658</t>
  </si>
  <si>
    <t>TEC-AC-10002076</t>
  </si>
  <si>
    <t>US-2014-135972</t>
  </si>
  <si>
    <t>23/9/2014</t>
  </si>
  <si>
    <t>JG-15115</t>
  </si>
  <si>
    <t>TEC-PH-10003012</t>
  </si>
  <si>
    <t>TEC-CO-10002313</t>
  </si>
  <si>
    <t>US-2014-134971</t>
  </si>
  <si>
    <t>7/6/2014</t>
  </si>
  <si>
    <t>10/6/2014</t>
  </si>
  <si>
    <t>BP-11095</t>
  </si>
  <si>
    <t>OFF-BI-10003982</t>
  </si>
  <si>
    <t>CA-2014-113166</t>
  </si>
  <si>
    <t>24/12/2014</t>
  </si>
  <si>
    <t>LF-17185</t>
  </si>
  <si>
    <t>OFF-PA-10001947</t>
  </si>
  <si>
    <t>CA-2014-155208</t>
  </si>
  <si>
    <t>16/4/2014</t>
  </si>
  <si>
    <t>20/4/2014</t>
  </si>
  <si>
    <t>SP-20650</t>
  </si>
  <si>
    <t>OFF-AR-10003478</t>
  </si>
  <si>
    <t>CA-2014-142048</t>
  </si>
  <si>
    <t>22/6/2014</t>
  </si>
  <si>
    <t>25/6/2014</t>
  </si>
  <si>
    <t>TEC-AC-10004114</t>
  </si>
  <si>
    <t>CA-2014-101476</t>
  </si>
  <si>
    <t>SD-20485</t>
  </si>
  <si>
    <t>TEC-MA-10000029</t>
  </si>
  <si>
    <t>US-2014-150574</t>
  </si>
  <si>
    <t>19/12/2014</t>
  </si>
  <si>
    <t>25/12/2014</t>
  </si>
  <si>
    <t>MK-18160</t>
  </si>
  <si>
    <t>OFF-BI-10000773</t>
  </si>
  <si>
    <t>TEC-AC-10002600</t>
  </si>
  <si>
    <t>US-2014-110674</t>
  </si>
  <si>
    <t>12/2/2014</t>
  </si>
  <si>
    <t>18/2/2014</t>
  </si>
  <si>
    <t>SC-20095</t>
  </si>
  <si>
    <t>FUR-CH-10000225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</si>
  <si>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</si>
  <si>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</si>
  <si>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</si>
  <si>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</si>
  <si>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</si>
  <si>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</si>
  <si>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</si>
  <si>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</si>
  <si>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CA-2014-134677</t>
  </si>
  <si>
    <t>6/10/2014</t>
  </si>
  <si>
    <t>10/10/2014</t>
  </si>
  <si>
    <t>XP-21865</t>
  </si>
  <si>
    <t>TEC-AC-10001445</t>
  </si>
  <si>
    <t>CA-2014-127691</t>
  </si>
  <si>
    <t>22/7/2014</t>
  </si>
  <si>
    <t>EM-14065</t>
  </si>
  <si>
    <t>TEC-AC-10002567</t>
  </si>
  <si>
    <t>CA-2014-154627</t>
  </si>
  <si>
    <t>29/10/2014</t>
  </si>
  <si>
    <t>31/10/2014</t>
  </si>
  <si>
    <t>SA-20830</t>
  </si>
  <si>
    <t>TEC-PH-10001363</t>
  </si>
  <si>
    <t>CA-2014-133753</t>
  </si>
  <si>
    <t>13/6/2014</t>
  </si>
  <si>
    <t>CW-11905</t>
  </si>
  <si>
    <t>TEC-PH-10000376</t>
  </si>
  <si>
    <t>TEC-AC-10000303</t>
  </si>
  <si>
    <t>OFF-AR-10001953</t>
  </si>
  <si>
    <t>CA-2014-113362</t>
  </si>
  <si>
    <t>AJ-10960</t>
  </si>
  <si>
    <t>OFF-ST-10001809</t>
  </si>
  <si>
    <t>OFF-EN-10003845</t>
  </si>
  <si>
    <t>CA-2014-140795</t>
  </si>
  <si>
    <t>1/2/2014</t>
  </si>
  <si>
    <t>3/2/2014</t>
  </si>
  <si>
    <t>BD-11500</t>
  </si>
  <si>
    <t>TEC-AC-10001432</t>
  </si>
  <si>
    <t>CA-2014-103849</t>
  </si>
  <si>
    <t>11/5/2014</t>
  </si>
  <si>
    <t>16/5/2014</t>
  </si>
  <si>
    <t>PG-18895</t>
  </si>
  <si>
    <t>TEC-AC-10001465</t>
  </si>
  <si>
    <t>TEC-PH-10002597</t>
  </si>
  <si>
    <t>FUR-FU-10000723</t>
  </si>
  <si>
    <t>CA-2014-155852</t>
  </si>
  <si>
    <t>3/3/2014</t>
  </si>
  <si>
    <t>7/3/2014</t>
  </si>
  <si>
    <t>AJ-10945</t>
  </si>
  <si>
    <t>OFF-AR-10003560</t>
  </si>
  <si>
    <t>CA-2014-145576</t>
  </si>
  <si>
    <t>18/9/2014</t>
  </si>
  <si>
    <t>CA-12775</t>
  </si>
  <si>
    <t>OFF-AP-10003914</t>
  </si>
  <si>
    <t>FUR-FU-10004020</t>
  </si>
  <si>
    <t>CA-2014-135405</t>
  </si>
  <si>
    <t>9/1/2014</t>
  </si>
  <si>
    <t>13/1/2014</t>
  </si>
  <si>
    <t>MS-17830</t>
  </si>
  <si>
    <t>OFF-AR-10004078</t>
  </si>
  <si>
    <t>TEC-AC-10001266</t>
  </si>
  <si>
    <t>CA-2014-131450</t>
  </si>
  <si>
    <t>8/8/2014</t>
  </si>
  <si>
    <t>15/8/2014</t>
  </si>
  <si>
    <t>LR-16915</t>
  </si>
  <si>
    <t>OFF-AP-10004708</t>
  </si>
  <si>
    <t>TEC-CO-10004115</t>
  </si>
  <si>
    <t>FUR-FU-10001979</t>
  </si>
  <si>
    <t>CA-2014-149958</t>
  </si>
  <si>
    <t>15/3/2014</t>
  </si>
  <si>
    <t>19/3/2014</t>
  </si>
  <si>
    <t>AS-10240</t>
  </si>
  <si>
    <t>OFF-ST-10001490</t>
  </si>
  <si>
    <t>FUR-FU-10001756</t>
  </si>
  <si>
    <t>OFF-BI-10001543</t>
  </si>
  <si>
    <t>OFF-PA-10002120</t>
  </si>
  <si>
    <t>US-2014-105767</t>
  </si>
  <si>
    <t>23/5/2014</t>
  </si>
  <si>
    <t>27/5/2014</t>
  </si>
  <si>
    <t>AR-10510</t>
  </si>
  <si>
    <t>OFF-BI-10000848</t>
  </si>
  <si>
    <t>OFF-AR-10001246</t>
  </si>
  <si>
    <t>TEC-PH-10003092</t>
  </si>
  <si>
    <t>US-2014-111171</t>
  </si>
  <si>
    <t>31/12/2014</t>
  </si>
  <si>
    <t>CA-12265</t>
  </si>
  <si>
    <t>OFF-BI-10002103</t>
  </si>
  <si>
    <t>CA-2014-156314</t>
  </si>
  <si>
    <t>RP-19390</t>
  </si>
  <si>
    <t>FUR-FU-10003096</t>
  </si>
  <si>
    <t>CA-2014-157784</t>
  </si>
  <si>
    <t>5/7/2014</t>
  </si>
  <si>
    <t>8/7/2014</t>
  </si>
  <si>
    <t>MC-17845</t>
  </si>
  <si>
    <t>OFF-LA-10001934</t>
  </si>
  <si>
    <t>OFF-PA-10000304</t>
  </si>
  <si>
    <t>US-2014-117135</t>
  </si>
  <si>
    <t>21/6/2014</t>
  </si>
  <si>
    <t>23/6/2014</t>
  </si>
  <si>
    <t>NP-18325</t>
  </si>
  <si>
    <t>FUR-FU-10004071</t>
  </si>
  <si>
    <t>OFF-ST-10002444</t>
  </si>
  <si>
    <t>CA-2014-138527</t>
  </si>
  <si>
    <t>BN-11470</t>
  </si>
  <si>
    <t>OFF-PA-10001800</t>
  </si>
  <si>
    <t>OFF-AP-10001469</t>
  </si>
  <si>
    <t>TEC-AC-10002399</t>
  </si>
  <si>
    <t>CA-2014-112158</t>
  </si>
  <si>
    <t>2/12/2014</t>
  </si>
  <si>
    <t>4/12/2014</t>
  </si>
  <si>
    <t>DP-13165</t>
  </si>
  <si>
    <t>TEC-AC-10003628</t>
  </si>
  <si>
    <t>FUR-BO-10003272</t>
  </si>
  <si>
    <t>OFF-BI-10000050</t>
  </si>
  <si>
    <t>CA-2014-113887</t>
  </si>
  <si>
    <t>5/4/2014</t>
  </si>
  <si>
    <t>7/4/2014</t>
  </si>
  <si>
    <t>TH-21550</t>
  </si>
  <si>
    <t>OFF-PA-10004071</t>
  </si>
  <si>
    <t>CA-2014-153150</t>
  </si>
  <si>
    <t>1/7/2014</t>
  </si>
  <si>
    <t>6/7/2014</t>
  </si>
  <si>
    <t>Dl-13600</t>
  </si>
  <si>
    <t>OFF-BI-10003355</t>
  </si>
  <si>
    <t>CA-2014-130092</t>
  </si>
  <si>
    <t>11/1/2014</t>
  </si>
  <si>
    <t>14/1/2014</t>
  </si>
  <si>
    <t>SV-20365</t>
  </si>
  <si>
    <t>FUR-FU-10000010</t>
  </si>
  <si>
    <t>CA-2014-104472</t>
  </si>
  <si>
    <t>2/6/2014</t>
  </si>
  <si>
    <t>CK-12325</t>
  </si>
  <si>
    <t>OFF-BI-10001658</t>
  </si>
  <si>
    <t>FUR-FU-10000246</t>
  </si>
  <si>
    <t>CA-2014-117429</t>
  </si>
  <si>
    <t>7/10/2014</t>
  </si>
  <si>
    <t>13/10/2014</t>
  </si>
  <si>
    <t>MR-17545</t>
  </si>
  <si>
    <t>FUR-FU-10000222</t>
  </si>
  <si>
    <t>CA-2014-132500</t>
  </si>
  <si>
    <t>GZ-14470</t>
  </si>
  <si>
    <t>TEC-AC-10001383</t>
  </si>
  <si>
    <t>CA-2014-112326</t>
  </si>
  <si>
    <t>4/1/2014</t>
  </si>
  <si>
    <t>8/1/2014</t>
  </si>
  <si>
    <t>PO-19195</t>
  </si>
  <si>
    <t>OFF-LA-10003223</t>
  </si>
  <si>
    <t>OFF-BI-10004094</t>
  </si>
  <si>
    <t>CA-2014-124429</t>
  </si>
  <si>
    <t>Same Day</t>
  </si>
  <si>
    <t>MH-17785</t>
  </si>
  <si>
    <t>FUR-TA-10002607</t>
  </si>
  <si>
    <t>CA-2014-106803</t>
  </si>
  <si>
    <t>29/12/2014</t>
  </si>
  <si>
    <t>2/1/2015</t>
  </si>
  <si>
    <t>DC-13285</t>
  </si>
  <si>
    <t>TEC-AC-10001267</t>
  </si>
  <si>
    <t>CA-2014-162775</t>
  </si>
  <si>
    <t>15/1/2014</t>
  </si>
  <si>
    <t>CS-12250</t>
  </si>
  <si>
    <t>OFF-EN-10001990</t>
  </si>
  <si>
    <t>OFF-EN-10001532</t>
  </si>
  <si>
    <t>TEC-AC-10003174</t>
  </si>
  <si>
    <t>OFF-BI-10004187</t>
  </si>
  <si>
    <t>OFF-ST-10000025</t>
  </si>
  <si>
    <t>CA-2014-106810</t>
  </si>
  <si>
    <t>14/5/2014</t>
  </si>
  <si>
    <t>20/5/2014</t>
  </si>
  <si>
    <t>AJ-10795</t>
  </si>
  <si>
    <t>FUR-FU-10004306</t>
  </si>
  <si>
    <t>CA-2014-165974</t>
  </si>
  <si>
    <t>29/6/2014</t>
  </si>
  <si>
    <t>DL-12865</t>
  </si>
  <si>
    <t>OFF-AR-10003405</t>
  </si>
  <si>
    <t>CA-2014-156433</t>
  </si>
  <si>
    <t>26/9/2014</t>
  </si>
  <si>
    <t>ES-14020</t>
  </si>
  <si>
    <t>OFF-LA-10001569</t>
  </si>
  <si>
    <t>OFF-PA-10003724</t>
  </si>
  <si>
    <t>CA-2014-134313</t>
  </si>
  <si>
    <t>1/11/2014</t>
  </si>
  <si>
    <t>7/11/2014</t>
  </si>
  <si>
    <t>RA-19915</t>
  </si>
  <si>
    <t>OFF-AR-10001897</t>
  </si>
  <si>
    <t>TEC-PH-10001795</t>
  </si>
  <si>
    <t>CA-2014-151995</t>
  </si>
  <si>
    <t>15/10/2014</t>
  </si>
  <si>
    <t>ZC-21910</t>
  </si>
  <si>
    <t>OFF-AR-10003190</t>
  </si>
  <si>
    <t>FUR-TA-10002903</t>
  </si>
  <si>
    <t>OFF-AP-10000240</t>
  </si>
  <si>
    <t>TEC-AC-10001101</t>
  </si>
  <si>
    <t>CA-2014-140858</t>
  </si>
  <si>
    <t>28/6/2014</t>
  </si>
  <si>
    <t>2/7/2014</t>
  </si>
  <si>
    <t>OFF-BI-10003094</t>
  </si>
  <si>
    <t>FUR-CH-10001394</t>
  </si>
  <si>
    <t>OFF-BI-10004230</t>
  </si>
  <si>
    <t>OFF-PA-10003395</t>
  </si>
  <si>
    <t>US-2014-102071</t>
  </si>
  <si>
    <t>9/5/2014</t>
  </si>
  <si>
    <t>PG-18820</t>
  </si>
  <si>
    <t>TEC-AC-10003441</t>
  </si>
  <si>
    <t>TEC-AC-10000109</t>
  </si>
  <si>
    <t>US-2014-115987</t>
  </si>
  <si>
    <t>LH-17020</t>
  </si>
  <si>
    <t>OFF-BI-10001071</t>
  </si>
  <si>
    <t>CA-2014-107755</t>
  </si>
  <si>
    <t>7/2/2014</t>
  </si>
  <si>
    <t>CK-12760</t>
  </si>
  <si>
    <t>TEC-AC-10000710</t>
  </si>
  <si>
    <t>CA-2014-125612</t>
  </si>
  <si>
    <t>BK-11260</t>
  </si>
  <si>
    <t>OFF-PA-10001019</t>
  </si>
  <si>
    <t>OFF-SU-10002537</t>
  </si>
  <si>
    <t>OFF-ST-10003221</t>
  </si>
  <si>
    <t>CA-2014-133851</t>
  </si>
  <si>
    <t>16/6/2014</t>
  </si>
  <si>
    <t>CM-12445</t>
  </si>
  <si>
    <t>OFF-SU-10001225</t>
  </si>
  <si>
    <t>OFF-AR-10003752</t>
  </si>
  <si>
    <t>CA-2014-149020</t>
  </si>
  <si>
    <t>10/1/2014</t>
  </si>
  <si>
    <t>AJ-10780</t>
  </si>
  <si>
    <t>OFF-LA-10004272</t>
  </si>
  <si>
    <t>FUR-FU-10000965</t>
  </si>
  <si>
    <t>CA-2014-136742</t>
  </si>
  <si>
    <t>6/4/2014</t>
  </si>
  <si>
    <t>10/4/2014</t>
  </si>
  <si>
    <t>GP-14740</t>
  </si>
  <si>
    <t>OFF-BI-10003719</t>
  </si>
  <si>
    <t>CA-2014-148488</t>
  </si>
  <si>
    <t>15/12/2014</t>
  </si>
  <si>
    <t>SM-20005</t>
  </si>
  <si>
    <t>OFF-PA-10004470</t>
  </si>
  <si>
    <t>OFF-BI-10000315</t>
  </si>
  <si>
    <t>US-2014-158638</t>
  </si>
  <si>
    <t>AG-10765</t>
  </si>
  <si>
    <t>OFF-BI-10003712</t>
  </si>
  <si>
    <t>CA-2014-134061</t>
  </si>
  <si>
    <t>29/4/2014</t>
  </si>
  <si>
    <t>4/5/2014</t>
  </si>
  <si>
    <t>LL-16840</t>
  </si>
  <si>
    <t>FUR-FU-10001424</t>
  </si>
  <si>
    <t>CA-2014-104976</t>
  </si>
  <si>
    <t>16/12/2014</t>
  </si>
  <si>
    <t>OFF-PA-10003845</t>
  </si>
  <si>
    <t>CA-2014-144407</t>
  </si>
  <si>
    <t>9/9/2014</t>
  </si>
  <si>
    <t>15/9/2014</t>
  </si>
  <si>
    <t>MS-17365</t>
  </si>
  <si>
    <t>OFF-LA-10003923</t>
  </si>
  <si>
    <t>US-2014-141215</t>
  </si>
  <si>
    <t>15/6/2014</t>
  </si>
  <si>
    <t>FUR-TA-10001520</t>
  </si>
  <si>
    <t>FUR-CH-10003379</t>
  </si>
  <si>
    <t>OFF-BI-10002706</t>
  </si>
  <si>
    <t>CA-2014-138296</t>
  </si>
  <si>
    <t>12/12/2014</t>
  </si>
  <si>
    <t>RC-19825</t>
  </si>
  <si>
    <t>CA-2014-132962</t>
  </si>
  <si>
    <t>16/9/2014</t>
  </si>
  <si>
    <t>JM-15535</t>
  </si>
  <si>
    <t>OFF-PA-10003543</t>
  </si>
  <si>
    <t>TEC-AC-10004353</t>
  </si>
  <si>
    <t>CA-2014-127488</t>
  </si>
  <si>
    <t>22/9/2014</t>
  </si>
  <si>
    <t>OFF-LA-10001613</t>
  </si>
  <si>
    <t>CA-2014-115791</t>
  </si>
  <si>
    <t>16/1/2014</t>
  </si>
  <si>
    <t>18/1/2014</t>
  </si>
  <si>
    <t>DL-13315</t>
  </si>
  <si>
    <t>FUR-FU-10001095</t>
  </si>
  <si>
    <t>TEC-PH-10004614</t>
  </si>
  <si>
    <t>OFF-BI-10001575</t>
  </si>
  <si>
    <t>OFF-LA-10001074</t>
  </si>
  <si>
    <t>CA-2014-163419</t>
  </si>
  <si>
    <t>14/11/2014</t>
  </si>
  <si>
    <t>TZ-21580</t>
  </si>
  <si>
    <t>OFF-AR-10000034</t>
  </si>
  <si>
    <t>TEC-PH-10000560</t>
  </si>
  <si>
    <t>FUR-CH-10000665</t>
  </si>
  <si>
    <t>CA-2014-117639</t>
  </si>
  <si>
    <t>21/5/2014</t>
  </si>
  <si>
    <t>25/5/2014</t>
  </si>
  <si>
    <t>MW-18235</t>
  </si>
  <si>
    <t>OFF-BI-10003925</t>
  </si>
  <si>
    <t>TEC-PH-10001530</t>
  </si>
  <si>
    <t>CA-2014-158540</t>
  </si>
  <si>
    <t>VG-21790</t>
  </si>
  <si>
    <t>FUR-FU-10001602</t>
  </si>
  <si>
    <t>US-2015-108966</t>
  </si>
  <si>
    <t>11/10/2015</t>
  </si>
  <si>
    <t>18/10/2015</t>
  </si>
  <si>
    <t>SO-20335</t>
  </si>
  <si>
    <t>FUR-TA-10000577</t>
  </si>
  <si>
    <t>OFF-ST-10000760</t>
  </si>
  <si>
    <t>US-2015-118983</t>
  </si>
  <si>
    <t>22/11/2015</t>
  </si>
  <si>
    <t>26/11/2015</t>
  </si>
  <si>
    <t>HP-14815</t>
  </si>
  <si>
    <t>OFF-AP-10002311</t>
  </si>
  <si>
    <t>OFF-BI-10000756</t>
  </si>
  <si>
    <t>CA-2015-106320</t>
  </si>
  <si>
    <t>25/9/2015</t>
  </si>
  <si>
    <t>30/9/2015</t>
  </si>
  <si>
    <t>EB-13870</t>
  </si>
  <si>
    <t>US-2015-150630</t>
  </si>
  <si>
    <t>17/9/2015</t>
  </si>
  <si>
    <t>21/9/2015</t>
  </si>
  <si>
    <t>TB-21520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</si>
  <si>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</si>
  <si>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</si>
  <si>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</si>
  <si>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</si>
  <si>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</si>
  <si>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</si>
  <si>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</si>
  <si>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CA-2015-117415</t>
  </si>
  <si>
    <t>27/12/2015</t>
  </si>
  <si>
    <t>31/12/2015</t>
  </si>
  <si>
    <t>SN-20710</t>
  </si>
  <si>
    <t>OFF-EN-10002986</t>
  </si>
  <si>
    <t>FUR-CH-10004218</t>
  </si>
  <si>
    <t>TEC-PH-10000486</t>
  </si>
  <si>
    <t>CA-2015-115742</t>
  </si>
  <si>
    <t>18/4/2015</t>
  </si>
  <si>
    <t>22/4/2015</t>
  </si>
  <si>
    <t>DP-13000</t>
  </si>
  <si>
    <t>OFF-BI-10004410</t>
  </si>
  <si>
    <t>OFF-LA-10002762</t>
  </si>
  <si>
    <t>FUR-FU-10001706</t>
  </si>
  <si>
    <t>FUR-CH-10003061</t>
  </si>
  <si>
    <t>CA-2015-135545</t>
  </si>
  <si>
    <t>24/11/2015</t>
  </si>
  <si>
    <t>30/11/2015</t>
  </si>
  <si>
    <t>KM-16720</t>
  </si>
  <si>
    <t>TEC-AC-10004633</t>
  </si>
  <si>
    <t>OFF-BI-10001078</t>
  </si>
  <si>
    <t>OFF-PA-10003892</t>
  </si>
  <si>
    <t>FUR-FU-10000397</t>
  </si>
  <si>
    <t>US-2015-164175</t>
  </si>
  <si>
    <t>30/4/2015</t>
  </si>
  <si>
    <t>5/5/2015</t>
  </si>
  <si>
    <t>PS-18970</t>
  </si>
  <si>
    <t>FUR-CH-10001146</t>
  </si>
  <si>
    <t>US-2015-134026</t>
  </si>
  <si>
    <t>26/4/2015</t>
  </si>
  <si>
    <t>2/5/2015</t>
  </si>
  <si>
    <t>FUR-CH-10000513</t>
  </si>
  <si>
    <t>FUR-FU-10003708</t>
  </si>
  <si>
    <t>OFF-ST-10004123</t>
  </si>
  <si>
    <t>CA-2015-149734</t>
  </si>
  <si>
    <t>3/9/2015</t>
  </si>
  <si>
    <t>8/9/2015</t>
  </si>
  <si>
    <t>JC-16105</t>
  </si>
  <si>
    <t>OFF-EN-10000927</t>
  </si>
  <si>
    <t>CA-2015-149587</t>
  </si>
  <si>
    <t>31/1/2015</t>
  </si>
  <si>
    <t>5/2/2015</t>
  </si>
  <si>
    <t>KB-16315</t>
  </si>
  <si>
    <t>OFF-PA-10003177</t>
  </si>
  <si>
    <t>FUR-FU-10003799</t>
  </si>
  <si>
    <t>OFF-BI-10002852</t>
  </si>
  <si>
    <t>US-2015-156867</t>
  </si>
  <si>
    <t>13/11/2015</t>
  </si>
  <si>
    <t>17/11/2015</t>
  </si>
  <si>
    <t>LC-16870</t>
  </si>
  <si>
    <t>TEC-AC-10001552</t>
  </si>
  <si>
    <t>FUR-FU-10004006</t>
  </si>
  <si>
    <t>OFF-BI-10002794</t>
  </si>
  <si>
    <t>CA-2015-129476</t>
  </si>
  <si>
    <t>15/10/2015</t>
  </si>
  <si>
    <t>20/10/2015</t>
  </si>
  <si>
    <t>PA-19060</t>
  </si>
  <si>
    <t>TEC-AC-10000844</t>
  </si>
  <si>
    <t>CA-2015-110457</t>
  </si>
  <si>
    <t>2/3/2015</t>
  </si>
  <si>
    <t>6/3/2015</t>
  </si>
  <si>
    <t>DK-13090</t>
  </si>
  <si>
    <t>FUR-TA-10001768</t>
  </si>
  <si>
    <t>US-2015-136476</t>
  </si>
  <si>
    <t>5/4/2015</t>
  </si>
  <si>
    <t>10/4/2015</t>
  </si>
  <si>
    <t>GG-14650</t>
  </si>
  <si>
    <t>OFF-BI-10003650</t>
  </si>
  <si>
    <t>CA-2015-110744</t>
  </si>
  <si>
    <t>7/9/2015</t>
  </si>
  <si>
    <t>12/9/2015</t>
  </si>
  <si>
    <t>HA-14920</t>
  </si>
  <si>
    <t>OFF-ST-10003656</t>
  </si>
  <si>
    <t>CA-2015-124919</t>
  </si>
  <si>
    <t>31/5/2015</t>
  </si>
  <si>
    <t>2/6/2015</t>
  </si>
  <si>
    <t>OFF-PA-10001950</t>
  </si>
  <si>
    <t>OFF-PA-10002254</t>
  </si>
  <si>
    <t>OFF-ST-10001590</t>
  </si>
  <si>
    <t>CA-2015-118948</t>
  </si>
  <si>
    <t>28/5/2015</t>
  </si>
  <si>
    <t>3/6/2015</t>
  </si>
  <si>
    <t>NK-18490</t>
  </si>
  <si>
    <t>OFF-AR-10001547</t>
  </si>
  <si>
    <t>CA-2015-119697</t>
  </si>
  <si>
    <t>28/12/2015</t>
  </si>
  <si>
    <t>EM-13960</t>
  </si>
  <si>
    <t>TEC-AC-10003657</t>
  </si>
  <si>
    <t>US-2015-101511</t>
  </si>
  <si>
    <t>21/11/2015</t>
  </si>
  <si>
    <t>23/11/2015</t>
  </si>
  <si>
    <t>OFF-SU-10002189</t>
  </si>
  <si>
    <t>CA-2015-137225</t>
  </si>
  <si>
    <t>15/12/2015</t>
  </si>
  <si>
    <t>19/12/2015</t>
  </si>
  <si>
    <t>JK-15640</t>
  </si>
  <si>
    <t>OFF-AR-10001940</t>
  </si>
  <si>
    <t>CA-2015-102281</t>
  </si>
  <si>
    <t>12/10/2015</t>
  </si>
  <si>
    <t>14/10/2015</t>
  </si>
  <si>
    <t>MP-17470</t>
  </si>
  <si>
    <t>FUR-BO-10002613</t>
  </si>
  <si>
    <t>TEC-PH-10001552</t>
  </si>
  <si>
    <t>FUR-BO-10002545</t>
  </si>
  <si>
    <t>OFF-AR-10003514</t>
  </si>
  <si>
    <t>CA-2015-131457</t>
  </si>
  <si>
    <t>31/10/2015</t>
  </si>
  <si>
    <t>6/11/2015</t>
  </si>
  <si>
    <t>MZ-17515</t>
  </si>
  <si>
    <t>CA-2015-101007</t>
  </si>
  <si>
    <t>9/2/2015</t>
  </si>
  <si>
    <t>13/2/2015</t>
  </si>
  <si>
    <t>MS-17980</t>
  </si>
  <si>
    <t>CA-2015-146262</t>
  </si>
  <si>
    <t>9/1/2015</t>
  </si>
  <si>
    <t>VW-21775</t>
  </si>
  <si>
    <t>OFF-LA-10004544</t>
  </si>
  <si>
    <t>FUR-BO-10004695</t>
  </si>
  <si>
    <t>TEC-PH-10002844</t>
  </si>
  <si>
    <t>TEC-MA-10000864</t>
  </si>
  <si>
    <t>CA-2015-169397</t>
  </si>
  <si>
    <t>24/12/2015</t>
  </si>
  <si>
    <t>JB-15925</t>
  </si>
  <si>
    <t>OFF-FA-10000585</t>
  </si>
  <si>
    <t>OFF-PA-10004000</t>
  </si>
  <si>
    <t>FUR-FU-10000087</t>
  </si>
  <si>
    <t>TEC-MA-10001148</t>
  </si>
  <si>
    <t>OFF-AR-10001958</t>
  </si>
  <si>
    <t>CA-2015-163055</t>
  </si>
  <si>
    <t>9/8/2015</t>
  </si>
  <si>
    <t>16/8/2015</t>
  </si>
  <si>
    <t>DS-13180</t>
  </si>
  <si>
    <t>OFF-AR-10001026</t>
  </si>
  <si>
    <t>FUR-TA-10003748</t>
  </si>
  <si>
    <t>OFF-ST-10002485</t>
  </si>
  <si>
    <t>US-2015-145436</t>
  </si>
  <si>
    <t>28/2/2015</t>
  </si>
  <si>
    <t>4/3/2015</t>
  </si>
  <si>
    <t>VD-21670</t>
  </si>
  <si>
    <t>FUR-CH-10004860</t>
  </si>
  <si>
    <t>FUR-CH-10004477</t>
  </si>
  <si>
    <t>US-2015-159982</t>
  </si>
  <si>
    <t>28/11/2015</t>
  </si>
  <si>
    <t>4/12/2015</t>
  </si>
  <si>
    <t>DR-12880</t>
  </si>
  <si>
    <t>FUR-FU-10002505</t>
  </si>
  <si>
    <t>OFF-ST-10004804</t>
  </si>
  <si>
    <t>TEC-PH-10001580</t>
  </si>
  <si>
    <t>CA-2015-155040</t>
  </si>
  <si>
    <t>10/11/2015</t>
  </si>
  <si>
    <t>15/11/2015</t>
  </si>
  <si>
    <t>AH-10210</t>
  </si>
  <si>
    <t>TEC-AC-10004469</t>
  </si>
  <si>
    <t>CA-2015-155334</t>
  </si>
  <si>
    <t>30/7/2015</t>
  </si>
  <si>
    <t>31/7/2015</t>
  </si>
  <si>
    <t>FUR-FU-10003274</t>
  </si>
  <si>
    <t>OFF-BI-10002557</t>
  </si>
  <si>
    <t>US-2015-161991</t>
  </si>
  <si>
    <t>26/9/2015</t>
  </si>
  <si>
    <t>28/9/2015</t>
  </si>
  <si>
    <t>SC-20725</t>
  </si>
  <si>
    <t>OFF-BI-10004967</t>
  </si>
  <si>
    <t>TEC-PH-10001760</t>
  </si>
  <si>
    <t>CA-2015-130890</t>
  </si>
  <si>
    <t>2/11/2015</t>
  </si>
  <si>
    <t>JO-15280</t>
  </si>
  <si>
    <t>CA-2015-130883</t>
  </si>
  <si>
    <t>2/10/2015</t>
  </si>
  <si>
    <t>OFF-PA-10000474</t>
  </si>
  <si>
    <t>TEC-AC-10001956</t>
  </si>
  <si>
    <t>OFF-PA-10004100</t>
  </si>
  <si>
    <t>CA-2015-144253</t>
  </si>
  <si>
    <t>4/5/2015</t>
  </si>
  <si>
    <t>9/5/2015</t>
  </si>
  <si>
    <t>AS-10225</t>
  </si>
  <si>
    <t>FUR-FU-10002671</t>
  </si>
  <si>
    <t>CA-2015-137946</t>
  </si>
  <si>
    <t>1/9/2015</t>
  </si>
  <si>
    <t>4/9/2015</t>
  </si>
  <si>
    <t>DB-13615</t>
  </si>
  <si>
    <t>OFF-BI-10001922</t>
  </si>
  <si>
    <t>TEC-CO-10001449</t>
  </si>
  <si>
    <t>OFF-BI-10004140</t>
  </si>
  <si>
    <t>CA-2015-128167</t>
  </si>
  <si>
    <t>22/6/2015</t>
  </si>
  <si>
    <t>26/6/2015</t>
  </si>
  <si>
    <t>KL-16645</t>
  </si>
  <si>
    <t>OFF-FA-10000490</t>
  </si>
  <si>
    <t>US-2015-120712</t>
  </si>
  <si>
    <t>20/12/2015</t>
  </si>
  <si>
    <t>CA-2015-130792</t>
  </si>
  <si>
    <t>28/4/2015</t>
  </si>
  <si>
    <t>OFF-AP-10000696</t>
  </si>
  <si>
    <t>OFF-ST-10003327</t>
  </si>
  <si>
    <t>OFF-BI-10000309</t>
  </si>
  <si>
    <t>CA-2015-125395</t>
  </si>
  <si>
    <t>29/6/2015</t>
  </si>
  <si>
    <t>LA-16780</t>
  </si>
  <si>
    <t>TEC-AC-10004708</t>
  </si>
  <si>
    <t>US-2015-168935</t>
  </si>
  <si>
    <t>27/11/2015</t>
  </si>
  <si>
    <t>2/12/2015</t>
  </si>
  <si>
    <t>DO-13435</t>
  </si>
  <si>
    <t>FUR-TA-10000617</t>
  </si>
  <si>
    <t>TEC-AC-10002335</t>
  </si>
  <si>
    <t>CA-2015-122756</t>
  </si>
  <si>
    <t>3/12/2015</t>
  </si>
  <si>
    <t>7/12/2015</t>
  </si>
  <si>
    <t>DK-13225</t>
  </si>
  <si>
    <t>TEC-MA-10001681</t>
  </si>
  <si>
    <t>CA-2015-122259</t>
  </si>
  <si>
    <t>4/11/2015</t>
  </si>
  <si>
    <t>OFF-SU-10002573</t>
  </si>
  <si>
    <t>CA-2015-109638</t>
  </si>
  <si>
    <t>22/12/2015</t>
  </si>
  <si>
    <t>JH-15985</t>
  </si>
  <si>
    <t>OFF-AP-10002472</t>
  </si>
  <si>
    <t>TEC-AC-10004571</t>
  </si>
  <si>
    <t>OFF-BI-10001098</t>
  </si>
  <si>
    <t>US-2015-101399</t>
  </si>
  <si>
    <t>17/1/2015</t>
  </si>
  <si>
    <t>24/1/2015</t>
  </si>
  <si>
    <t>JS-15940</t>
  </si>
  <si>
    <t>CA-2015-154144</t>
  </si>
  <si>
    <t>CA-2015-134782</t>
  </si>
  <si>
    <t>MD-17350</t>
  </si>
  <si>
    <t>OFF-EN-10001434</t>
  </si>
  <si>
    <t>CA-2015-145352</t>
  </si>
  <si>
    <t>16/3/2015</t>
  </si>
  <si>
    <t>22/3/2015</t>
  </si>
  <si>
    <t>CM-12385</t>
  </si>
  <si>
    <t>OFF-AR-10001662</t>
  </si>
  <si>
    <t>OFF-AR-10003856</t>
  </si>
  <si>
    <t>OFF-ST-10001228</t>
  </si>
  <si>
    <t>OFF-BI-10003527</t>
  </si>
  <si>
    <t>CA-2015-157812</t>
  </si>
  <si>
    <t>26/3/2015</t>
  </si>
  <si>
    <t>DB-13210</t>
  </si>
  <si>
    <t>TEC-AC-10000171</t>
  </si>
  <si>
    <t>OFF-ST-10000736</t>
  </si>
  <si>
    <t>OFF-BI-10000285</t>
  </si>
  <si>
    <t>CA-2015-158792</t>
  </si>
  <si>
    <t>26/12/2015</t>
  </si>
  <si>
    <t>2/1/2016</t>
  </si>
  <si>
    <t>BD-11605</t>
  </si>
  <si>
    <t>OFF-FA-10002815</t>
  </si>
  <si>
    <t>US-2015-138303</t>
  </si>
  <si>
    <t>MG-18145</t>
  </si>
  <si>
    <t>OFF-ST-10004963</t>
  </si>
  <si>
    <t>OFF-SU-10002881</t>
  </si>
  <si>
    <t>OFF-EN-10001335</t>
  </si>
  <si>
    <t>CA-2015-102848</t>
  </si>
  <si>
    <t>7/11/2015</t>
  </si>
  <si>
    <t>9/11/2015</t>
  </si>
  <si>
    <t>KB-16240</t>
  </si>
  <si>
    <t>FUR-CH-10000595</t>
  </si>
  <si>
    <t>CA-2015-147851</t>
  </si>
  <si>
    <t>8/12/2015</t>
  </si>
  <si>
    <t>OFF-BI-10004528</t>
  </si>
  <si>
    <t>CA-2015-134894</t>
  </si>
  <si>
    <t>11/12/2015</t>
  </si>
  <si>
    <t>DK-12985</t>
  </si>
  <si>
    <t>OFF-AP-10001271</t>
  </si>
  <si>
    <t>FUR-CH-10002647</t>
  </si>
  <si>
    <t>US-2015-120161</t>
  </si>
  <si>
    <t>18/12/2015</t>
  </si>
  <si>
    <t>23/12/2015</t>
  </si>
  <si>
    <t>LM-17065</t>
  </si>
  <si>
    <t>CA-2015-113173</t>
  </si>
  <si>
    <t>OFF-ST-10000604</t>
  </si>
  <si>
    <t>OFF-BI-10004738</t>
  </si>
  <si>
    <t>OFF-SU-10001935</t>
  </si>
  <si>
    <t>CA-2015-130736</t>
  </si>
  <si>
    <t>9/12/2015</t>
  </si>
  <si>
    <t>JF-15490</t>
  </si>
  <si>
    <t>OFF-FA-10003467</t>
  </si>
  <si>
    <t>OFF-LA-10000634</t>
  </si>
  <si>
    <t>CA-2015-149713</t>
  </si>
  <si>
    <t>18/9/2015</t>
  </si>
  <si>
    <t>22/9/2015</t>
  </si>
  <si>
    <t>TG-21640</t>
  </si>
  <si>
    <t>OFF-PA-10004530</t>
  </si>
  <si>
    <t>OFF-PA-10001450</t>
  </si>
  <si>
    <t>OFF-SU-10001574</t>
  </si>
  <si>
    <t>CA-2015-132906</t>
  </si>
  <si>
    <t>10/9/2015</t>
  </si>
  <si>
    <t>14/9/2015</t>
  </si>
  <si>
    <t>CC-12145</t>
  </si>
  <si>
    <t>OFF-SU-10004498</t>
  </si>
  <si>
    <t>CA-2015-128139</t>
  </si>
  <si>
    <t>3/7/2015</t>
  </si>
  <si>
    <t>9/7/2015</t>
  </si>
  <si>
    <t>BD-11725</t>
  </si>
  <si>
    <t>FUR-CH-10003956</t>
  </si>
  <si>
    <t>OFF-LA-10003930</t>
  </si>
  <si>
    <t>CA-2015-138009</t>
  </si>
  <si>
    <t>29/11/2015</t>
  </si>
  <si>
    <t>SF-20965</t>
  </si>
  <si>
    <t>FUR-CH-10004853</t>
  </si>
  <si>
    <t>OFF-AP-10000179</t>
  </si>
  <si>
    <t>OFF-ST-10001272</t>
  </si>
  <si>
    <t>CA-2015-168004</t>
  </si>
  <si>
    <t>4/10/2015</t>
  </si>
  <si>
    <t>9/10/2015</t>
  </si>
  <si>
    <t>DJ-13420</t>
  </si>
  <si>
    <t>FUR-CH-10001482</t>
  </si>
  <si>
    <t>CA-2015-146563</t>
  </si>
  <si>
    <t>24/8/2015</t>
  </si>
  <si>
    <t>28/8/2015</t>
  </si>
  <si>
    <t>OFF-ST-10001511</t>
  </si>
  <si>
    <t>OFF-BI-10003981</t>
  </si>
  <si>
    <t>CA-2015-131534</t>
  </si>
  <si>
    <t>28/3/2015</t>
  </si>
  <si>
    <t>2/4/2015</t>
  </si>
  <si>
    <t>AB-10165</t>
  </si>
  <si>
    <t>TEC-AC-10002253</t>
  </si>
  <si>
    <t>OFF-PA-10000743</t>
  </si>
  <si>
    <t>CA-2015-119291</t>
  </si>
  <si>
    <t>14/5/2015</t>
  </si>
  <si>
    <t>17/5/2015</t>
  </si>
  <si>
    <t>JO-15550</t>
  </si>
  <si>
    <t>OFF-LA-10002312</t>
  </si>
  <si>
    <t>OFF-LA-10003510</t>
  </si>
  <si>
    <t>CA-2015-142027</t>
  </si>
  <si>
    <t>9/4/2015</t>
  </si>
  <si>
    <t>14/4/2015</t>
  </si>
  <si>
    <t>JK-15370</t>
  </si>
  <si>
    <t>FUR-TA-10002774</t>
  </si>
  <si>
    <t>CA-2015-135272</t>
  </si>
  <si>
    <t>12/12/2015</t>
  </si>
  <si>
    <t>FUR-FU-10002759</t>
  </si>
  <si>
    <t>CA-2015-112319</t>
  </si>
  <si>
    <t>31/8/2015</t>
  </si>
  <si>
    <t>5/9/2015</t>
  </si>
  <si>
    <t>OFF-PA-10003441</t>
  </si>
  <si>
    <t>CA-2015-114923</t>
  </si>
  <si>
    <t>8/2/2015</t>
  </si>
  <si>
    <t>CA-2015-144267</t>
  </si>
  <si>
    <t>21/8/2015</t>
  </si>
  <si>
    <t>23/8/2015</t>
  </si>
  <si>
    <t>NZ-18565</t>
  </si>
  <si>
    <t>FUR-CH-10002335</t>
  </si>
  <si>
    <t>OFF-PA-10000157</t>
  </si>
  <si>
    <t>OFF-PA-10003657</t>
  </si>
  <si>
    <t>US-2015-157014</t>
  </si>
  <si>
    <t>3/10/2015</t>
  </si>
  <si>
    <t>6/10/2015</t>
  </si>
  <si>
    <t>BM-11785</t>
  </si>
  <si>
    <t>TEC-AC-10002167</t>
  </si>
  <si>
    <t>FUR-BO-10004409</t>
  </si>
  <si>
    <t>TEC-AC-10000057</t>
  </si>
  <si>
    <t>CA-2015-154921</t>
  </si>
  <si>
    <t>23/5/2015</t>
  </si>
  <si>
    <t>OFF-EN-10000056</t>
  </si>
  <si>
    <t>CA-2015-154620</t>
  </si>
  <si>
    <t>16/12/2015</t>
  </si>
  <si>
    <t>LT-17110</t>
  </si>
  <si>
    <t>FUR-CH-10004675</t>
  </si>
  <si>
    <t>CA-2015-115938</t>
  </si>
  <si>
    <t>30/6/2015</t>
  </si>
  <si>
    <t>OFF-BI-10001132</t>
  </si>
  <si>
    <t>FUR-CH-10003199</t>
  </si>
  <si>
    <t>CA-2015-124653</t>
  </si>
  <si>
    <t>DB-13120</t>
  </si>
  <si>
    <t>OFF-PA-10000176</t>
  </si>
  <si>
    <t>OFF-PA-10002365</t>
  </si>
  <si>
    <t>OFF-LA-10002271</t>
  </si>
  <si>
    <t>CA-2015-101910</t>
  </si>
  <si>
    <t>CD-11920</t>
  </si>
  <si>
    <t>CA-2015-140921</t>
  </si>
  <si>
    <t>3/2/2015</t>
  </si>
  <si>
    <t>AA-10375</t>
  </si>
  <si>
    <t>FUR-FU-10003347</t>
  </si>
  <si>
    <t>TEC-AC-10004901</t>
  </si>
  <si>
    <t>CA-2015-106565</t>
  </si>
  <si>
    <t>20/3/2015</t>
  </si>
  <si>
    <t>23/3/2015</t>
  </si>
  <si>
    <t>BW-11110</t>
  </si>
  <si>
    <t>CA-2015-100454</t>
  </si>
  <si>
    <t>20/11/2015</t>
  </si>
  <si>
    <t>25/11/2015</t>
  </si>
  <si>
    <t>BM-11650</t>
  </si>
  <si>
    <t>OFF-AR-10004648</t>
  </si>
  <si>
    <t>OFF-AR-10002578</t>
  </si>
  <si>
    <t>FUR-BO-10001519</t>
  </si>
  <si>
    <t>CA-2015-114300</t>
  </si>
  <si>
    <t>13/10/2015</t>
  </si>
  <si>
    <t>17/10/2015</t>
  </si>
  <si>
    <t>AF-10885</t>
  </si>
  <si>
    <t>CA-2015-131128</t>
  </si>
  <si>
    <t>19/10/2015</t>
  </si>
  <si>
    <t>OFF-PA-10003591</t>
  </si>
  <si>
    <t>CA-2015-129098</t>
  </si>
  <si>
    <t>CA-2015-143602</t>
  </si>
  <si>
    <t>25/4/2015</t>
  </si>
  <si>
    <t>JS-15595</t>
  </si>
  <si>
    <t>OFF-BI-10002071</t>
  </si>
  <si>
    <t>CA-2015-133627</t>
  </si>
  <si>
    <t>7/6/2015</t>
  </si>
  <si>
    <t>SC-20050</t>
  </si>
  <si>
    <t>FUR-FU-10001935</t>
  </si>
  <si>
    <t>CA-2015-111164</t>
  </si>
  <si>
    <t>11/4/2015</t>
  </si>
  <si>
    <t>15/4/2015</t>
  </si>
  <si>
    <t>SE-20110</t>
  </si>
  <si>
    <t>TEC-AC-10002473</t>
  </si>
  <si>
    <t>TEC-PH-10004531</t>
  </si>
  <si>
    <t>OFF-AP-10004487</t>
  </si>
  <si>
    <t>CA-2015-115091</t>
  </si>
  <si>
    <t>5/10/2015</t>
  </si>
  <si>
    <t>JJ-15760</t>
  </si>
  <si>
    <t>CA-2015-148250</t>
  </si>
  <si>
    <t>13/12/2015</t>
  </si>
  <si>
    <t>17/12/2015</t>
  </si>
  <si>
    <t>RP-19270</t>
  </si>
  <si>
    <t>OFF-PA-10000289</t>
  </si>
  <si>
    <t>OFF-AP-10003040</t>
  </si>
  <si>
    <t>CA-2015-120880</t>
  </si>
  <si>
    <t>29/5/2015</t>
  </si>
  <si>
    <t>JL-15850</t>
  </si>
  <si>
    <t>OFF-PA-10004101</t>
  </si>
  <si>
    <t>OFF-ST-10001496</t>
  </si>
  <si>
    <t>OFF-BI-10002931</t>
  </si>
  <si>
    <t>US-2015-140200</t>
  </si>
  <si>
    <t>26/7/2015</t>
  </si>
  <si>
    <t>28/7/2015</t>
  </si>
  <si>
    <t>FUR-TA-10002356</t>
  </si>
  <si>
    <t>CA-2015-112571</t>
  </si>
  <si>
    <t>DL-12925</t>
  </si>
  <si>
    <t>FUR-FU-10004188</t>
  </si>
  <si>
    <t>CA-2015-160059</t>
  </si>
  <si>
    <t>1/12/2015</t>
  </si>
  <si>
    <t>TB-21190</t>
  </si>
  <si>
    <t>OFF-BI-10000145</t>
  </si>
  <si>
    <t>CA-2015-157035</t>
  </si>
  <si>
    <t>OFF-PA-10004156</t>
  </si>
  <si>
    <t>CA-2015-146829</t>
  </si>
  <si>
    <t>10/3/2015</t>
  </si>
  <si>
    <t>TS-21340</t>
  </si>
  <si>
    <t>OFF-BI-10004022</t>
  </si>
  <si>
    <t>CA-2015-153549</t>
  </si>
  <si>
    <t>29/3/2015</t>
  </si>
  <si>
    <t>31/3/2015</t>
  </si>
  <si>
    <t>SL-20155</t>
  </si>
  <si>
    <t>FUR-CH-10004086</t>
  </si>
  <si>
    <t>CA-2015-162537</t>
  </si>
  <si>
    <t>28/10/2015</t>
  </si>
  <si>
    <t>3/11/2015</t>
  </si>
  <si>
    <t>RD-19585</t>
  </si>
  <si>
    <t>OFF-EN-10003862</t>
  </si>
  <si>
    <t>OFF-ST-10004258</t>
  </si>
  <si>
    <t>FUR-FU-10002885</t>
  </si>
  <si>
    <t>FUR-FU-10001918</t>
  </si>
  <si>
    <t>CA-2015-124891</t>
  </si>
  <si>
    <t>RH-19495</t>
  </si>
  <si>
    <t>TEC-AC-10003033</t>
  </si>
  <si>
    <t>OFF-PA-10004621</t>
  </si>
  <si>
    <t>CA-2015-126445</t>
  </si>
  <si>
    <t>27/8/2015</t>
  </si>
  <si>
    <t>RA-19945</t>
  </si>
  <si>
    <t>OFF-ST-10000046</t>
  </si>
  <si>
    <t>CA-2015-111199</t>
  </si>
  <si>
    <t>JK-15730</t>
  </si>
  <si>
    <t>OFF-PA-10001790</t>
  </si>
  <si>
    <t>CA-2015-105312</t>
  </si>
  <si>
    <t>MT-17815</t>
  </si>
  <si>
    <t>OFF-BI-10002049</t>
  </si>
  <si>
    <t>US-2015-126214</t>
  </si>
  <si>
    <t>21/12/2015</t>
  </si>
  <si>
    <t>JS-15880</t>
  </si>
  <si>
    <t>TEC-AC-10003198</t>
  </si>
  <si>
    <t>CA-2015-133025</t>
  </si>
  <si>
    <t>19/9/2015</t>
  </si>
  <si>
    <t>MO-17800</t>
  </si>
  <si>
    <t>CA-2015-108665</t>
  </si>
  <si>
    <t>6/7/2015</t>
  </si>
  <si>
    <t>10/7/2015</t>
  </si>
  <si>
    <t>KM-16225</t>
  </si>
  <si>
    <t>FUR-FU-10002191</t>
  </si>
  <si>
    <t>TEC-PH-10004188</t>
  </si>
  <si>
    <t>CA-2016-152156</t>
  </si>
  <si>
    <t>8/11/2016</t>
  </si>
  <si>
    <t>11/11/2016</t>
  </si>
  <si>
    <t>CG-12520</t>
  </si>
  <si>
    <t>FUR-BO-10001798</t>
  </si>
  <si>
    <t>FUR-CH-10000454</t>
  </si>
  <si>
    <t>CA-2016-138688</t>
  </si>
  <si>
    <t>12/6/2016</t>
  </si>
  <si>
    <t>16/6/2016</t>
  </si>
  <si>
    <t>DV-13045</t>
  </si>
  <si>
    <t>OFF-LA-10000240</t>
  </si>
  <si>
    <t>CA-2016-161389</t>
  </si>
  <si>
    <t>5/12/2016</t>
  </si>
  <si>
    <t>10/12/2016</t>
  </si>
  <si>
    <t>IM-15070</t>
  </si>
  <si>
    <t>CA-2016-137330</t>
  </si>
  <si>
    <t>9/12/2016</t>
  </si>
  <si>
    <t>13/12/2016</t>
  </si>
  <si>
    <t>KB-16585</t>
  </si>
  <si>
    <t>OFF-AR-10000246</t>
  </si>
  <si>
    <t>OFF-AP-10001492</t>
  </si>
  <si>
    <t>CA-2016-121755</t>
  </si>
  <si>
    <t>16/1/2016</t>
  </si>
  <si>
    <t>20/1/2016</t>
  </si>
  <si>
    <t>EH-13945</t>
  </si>
  <si>
    <t>OFF-BI-10001634</t>
  </si>
  <si>
    <t>TEC-AC-10003027</t>
  </si>
  <si>
    <t>CA-2016-117590</t>
  </si>
  <si>
    <t>8/12/2016</t>
  </si>
  <si>
    <t>GH-14485</t>
  </si>
  <si>
    <t>TEC-PH-10004977</t>
  </si>
  <si>
    <t>FUR-FU-10003664</t>
  </si>
  <si>
    <t>CA-2016-101343</t>
  </si>
  <si>
    <t>17/7/2016</t>
  </si>
  <si>
    <t>22/7/2016</t>
  </si>
  <si>
    <t>RA-19885</t>
  </si>
  <si>
    <t>OFF-ST-10003479</t>
  </si>
  <si>
    <t>CA-2016-118255</t>
  </si>
  <si>
    <t>11/3/2016</t>
  </si>
  <si>
    <t>13/3/2016</t>
  </si>
  <si>
    <t>ON-18715</t>
  </si>
  <si>
    <t>OFF-BI-10003291</t>
  </si>
  <si>
    <t>CA-2016-169194</t>
  </si>
  <si>
    <t>20/6/2016</t>
  </si>
  <si>
    <t>25/6/2016</t>
  </si>
  <si>
    <t>LH-16900</t>
  </si>
  <si>
    <t>TEC-PH-10003988</t>
  </si>
  <si>
    <t>CA-2016-105816</t>
  </si>
  <si>
    <t>11/12/2016</t>
  </si>
  <si>
    <t>17/12/2016</t>
  </si>
  <si>
    <t>JM-15265</t>
  </si>
  <si>
    <t>OFF-FA-10000304</t>
  </si>
  <si>
    <t>TEC-PH-10002447</t>
  </si>
  <si>
    <t>CA-2016-111682</t>
  </si>
  <si>
    <t>17/6/2016</t>
  </si>
  <si>
    <t>18/6/2016</t>
  </si>
  <si>
    <t>TB-21055</t>
  </si>
  <si>
    <t>OFF-PA-10001569</t>
  </si>
  <si>
    <t>FUR-CH-10003968</t>
  </si>
  <si>
    <t>OFF-PA-10000587</t>
  </si>
  <si>
    <t>OFF-BI-10001460</t>
  </si>
  <si>
    <t>OFF-AR-10001868</t>
  </si>
  <si>
    <t>CA-2016-119823</t>
  </si>
  <si>
    <t>4/6/2016</t>
  </si>
  <si>
    <t>6/6/2016</t>
  </si>
  <si>
    <t>KD-16270</t>
  </si>
  <si>
    <t>OFF-PA-10000482</t>
  </si>
  <si>
    <t>CA-2016-106075</t>
  </si>
  <si>
    <t>18/9/2016</t>
  </si>
  <si>
    <t>23/9/2016</t>
  </si>
  <si>
    <t>HM-14980</t>
  </si>
  <si>
    <t>OFF-BI-10004654</t>
  </si>
  <si>
    <t>CA-2016-127208</t>
  </si>
  <si>
    <t>15/6/2016</t>
  </si>
  <si>
    <t>SC-20770</t>
  </si>
  <si>
    <t>OFF-AP-10002118</t>
  </si>
  <si>
    <t>OFF-BI-10002309</t>
  </si>
  <si>
    <t>CA-2016-159695</t>
  </si>
  <si>
    <t>5/4/2016</t>
  </si>
  <si>
    <t>10/4/2016</t>
  </si>
  <si>
    <t>GM-14455</t>
  </si>
  <si>
    <t>OFF-ST-10003442</t>
  </si>
  <si>
    <t>CA-2016-109806</t>
  </si>
  <si>
    <t>17/9/2016</t>
  </si>
  <si>
    <t>22/9/2016</t>
  </si>
  <si>
    <t>JS-15685</t>
  </si>
  <si>
    <t>OFF-AR-10004930</t>
  </si>
  <si>
    <t>CA-2016-149223</t>
  </si>
  <si>
    <t>6/9/2016</t>
  </si>
  <si>
    <t>11/9/2016</t>
  </si>
  <si>
    <t>ER-13855</t>
  </si>
  <si>
    <t>OFF-AP-10000358</t>
  </si>
  <si>
    <t>CA-2016-158568</t>
  </si>
  <si>
    <t>29/8/2016</t>
  </si>
  <si>
    <t>2/9/2016</t>
  </si>
  <si>
    <t>RB-19465</t>
  </si>
  <si>
    <t>OFF-PA-10003256</t>
  </si>
  <si>
    <t>TEC-AC-10001767</t>
  </si>
  <si>
    <t>OFF-BI-10002609</t>
  </si>
  <si>
    <t>CA-2016-129903</t>
  </si>
  <si>
    <t>1/12/2016</t>
  </si>
  <si>
    <t>4/12/2016</t>
  </si>
  <si>
    <t>OFF-PA-10004040</t>
  </si>
  <si>
    <t>CA-2016-128867</t>
  </si>
  <si>
    <t>3/11/2016</t>
  </si>
  <si>
    <t>10/11/2016</t>
  </si>
  <si>
    <t>CL-12565</t>
  </si>
  <si>
    <t>OFF-AR-10000380</t>
  </si>
  <si>
    <t>CA-2016-103730</t>
  </si>
  <si>
    <t>FUR-FU-10002157</t>
  </si>
  <si>
    <t>OFF-ST-10000777</t>
  </si>
  <si>
    <t>OFF-EN-10002500</t>
  </si>
  <si>
    <t>TEC-PH-10003875</t>
  </si>
  <si>
    <t>US-2016-125969</t>
  </si>
  <si>
    <t>6/11/2016</t>
  </si>
  <si>
    <t>LS-16975</t>
  </si>
  <si>
    <t>FUR-FU-10003773</t>
  </si>
  <si>
    <t>CA-2016-145583</t>
  </si>
  <si>
    <t>13/10/2016</t>
  </si>
  <si>
    <t>19/10/2016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</si>
  <si>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</si>
  <si>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</si>
  <si>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</si>
  <si>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</si>
  <si>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</si>
  <si>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</si>
  <si>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</si>
  <si>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CA-2016-110366</t>
  </si>
  <si>
    <t>5/9/2016</t>
  </si>
  <si>
    <t>7/9/2016</t>
  </si>
  <si>
    <t>CA-2016-114489</t>
  </si>
  <si>
    <t>JE-16165</t>
  </si>
  <si>
    <t>TEC-PH-10000215</t>
  </si>
  <si>
    <t>TEC-PH-10001448</t>
  </si>
  <si>
    <t>OFF-BI-10002735</t>
  </si>
  <si>
    <t>CA-2016-158834</t>
  </si>
  <si>
    <t>16/3/2016</t>
  </si>
  <si>
    <t>TW-21025</t>
  </si>
  <si>
    <t>OFF-AP-10000326</t>
  </si>
  <si>
    <t>TEC-PH-10001254</t>
  </si>
  <si>
    <t>CA-2016-114104</t>
  </si>
  <si>
    <t>20/11/2016</t>
  </si>
  <si>
    <t>24/11/2016</t>
  </si>
  <si>
    <t>NP-18670</t>
  </si>
  <si>
    <t>OFF-LA-10002475</t>
  </si>
  <si>
    <t>TEC-PH-10004536</t>
  </si>
  <si>
    <t>CA-2016-162733</t>
  </si>
  <si>
    <t>11/5/2016</t>
  </si>
  <si>
    <t>12/5/2016</t>
  </si>
  <si>
    <t>TT-21070</t>
  </si>
  <si>
    <t>OFF-PA-10002751</t>
  </si>
  <si>
    <t>CA-2016-154508</t>
  </si>
  <si>
    <t>16/11/2016</t>
  </si>
  <si>
    <t>RD-19900</t>
  </si>
  <si>
    <t>CA-2016-113817</t>
  </si>
  <si>
    <t>7/11/2016</t>
  </si>
  <si>
    <t>MJ-17740</t>
  </si>
  <si>
    <t>OFF-BI-10004002</t>
  </si>
  <si>
    <t>CA-2016-105018</t>
  </si>
  <si>
    <t>28/11/2016</t>
  </si>
  <si>
    <t>2/12/2016</t>
  </si>
  <si>
    <t>SK-19990</t>
  </si>
  <si>
    <t>OFF-BI-10001890</t>
  </si>
  <si>
    <t>CA-2016-157000</t>
  </si>
  <si>
    <t>16/7/2016</t>
  </si>
  <si>
    <t>AM-10360</t>
  </si>
  <si>
    <t>OFF-ST-10001328</t>
  </si>
  <si>
    <t>CA-2016-130162</t>
  </si>
  <si>
    <t>28/10/2016</t>
  </si>
  <si>
    <t>1/11/2016</t>
  </si>
  <si>
    <t>JH-15910</t>
  </si>
  <si>
    <t>TEC-PH-10002563</t>
  </si>
  <si>
    <t>CA-2016-157749</t>
  </si>
  <si>
    <t>9/6/2016</t>
  </si>
  <si>
    <t>OFF-PA-10003349</t>
  </si>
  <si>
    <t>FUR-FU-10000576</t>
  </si>
  <si>
    <t>FUR-FU-10004351</t>
  </si>
  <si>
    <t>TEC-PH-10000011</t>
  </si>
  <si>
    <t>CA-2016-154739</t>
  </si>
  <si>
    <t>15/12/2016</t>
  </si>
  <si>
    <t>LH-17155</t>
  </si>
  <si>
    <t>FUR-CH-10002965</t>
  </si>
  <si>
    <t>CA-2016-145625</t>
  </si>
  <si>
    <t>KC-16540</t>
  </si>
  <si>
    <t>OFF-PA-10004569</t>
  </si>
  <si>
    <t>TEC-AC-10003832</t>
  </si>
  <si>
    <t>CA-2016-146941</t>
  </si>
  <si>
    <t>OFF-EN-10003296</t>
  </si>
  <si>
    <t>CA-2016-125318</t>
  </si>
  <si>
    <t>13/6/2016</t>
  </si>
  <si>
    <t>TEC-PH-10001433</t>
  </si>
  <si>
    <t>CA-2016-111010</t>
  </si>
  <si>
    <t>22/1/2016</t>
  </si>
  <si>
    <t>28/1/2016</t>
  </si>
  <si>
    <t>OFF-FA-10003472</t>
  </si>
  <si>
    <t>CA-2016-112697</t>
  </si>
  <si>
    <t>18/12/2016</t>
  </si>
  <si>
    <t>20/12/2016</t>
  </si>
  <si>
    <t>AH-10195</t>
  </si>
  <si>
    <t>OFF-BI-10000778</t>
  </si>
  <si>
    <t>OFF-AP-10002684</t>
  </si>
  <si>
    <t>OFF-SU-10000646</t>
  </si>
  <si>
    <t>CA-2016-110772</t>
  </si>
  <si>
    <t>OFF-FA-10002983</t>
  </si>
  <si>
    <t>OFF-LA-10004689</t>
  </si>
  <si>
    <t>TEC-AC-10002001</t>
  </si>
  <si>
    <t>FUR-BO-10004709</t>
  </si>
  <si>
    <t>CA-2016-142545</t>
  </si>
  <si>
    <t>OFF-PA-10002105</t>
  </si>
  <si>
    <t>OFF-ST-10002756</t>
  </si>
  <si>
    <t>OFF-PA-10004243</t>
  </si>
  <si>
    <t>FUR-FU-10001861</t>
  </si>
  <si>
    <t>CA-2016-142902</t>
  </si>
  <si>
    <t>12/9/2016</t>
  </si>
  <si>
    <t>14/9/2016</t>
  </si>
  <si>
    <t>BP-11185</t>
  </si>
  <si>
    <t>CA-2016-162138</t>
  </si>
  <si>
    <t>23/4/2016</t>
  </si>
  <si>
    <t>27/4/2016</t>
  </si>
  <si>
    <t>GK-14620</t>
  </si>
  <si>
    <t>TEC-AC-10001908</t>
  </si>
  <si>
    <t>US-2016-141544</t>
  </si>
  <si>
    <t>30/8/2016</t>
  </si>
  <si>
    <t>1/9/2016</t>
  </si>
  <si>
    <t>PO-18850</t>
  </si>
  <si>
    <t>TEC-PH-10003645</t>
  </si>
  <si>
    <t>OFF-ST-10000675</t>
  </si>
  <si>
    <t>OFF-BI-10001524</t>
  </si>
  <si>
    <t>US-2016-150147</t>
  </si>
  <si>
    <t>25/4/2016</t>
  </si>
  <si>
    <t>29/4/2016</t>
  </si>
  <si>
    <t>OFF-BI-10001153</t>
  </si>
  <si>
    <t>CA-2016-129714</t>
  </si>
  <si>
    <t>3/9/2016</t>
  </si>
  <si>
    <t>AB-10060</t>
  </si>
  <si>
    <t>TEC-AC-10000290</t>
  </si>
  <si>
    <t>OFF-PA-10001970</t>
  </si>
  <si>
    <t>OFF-BI-10002160</t>
  </si>
  <si>
    <t>OFF-BI-10004995</t>
  </si>
  <si>
    <t>CA-2016-138520</t>
  </si>
  <si>
    <t>8/4/2016</t>
  </si>
  <si>
    <t>13/4/2016</t>
  </si>
  <si>
    <t>JL-15505</t>
  </si>
  <si>
    <t>FUR-BO-10002268</t>
  </si>
  <si>
    <t>OFF-EN-10001137</t>
  </si>
  <si>
    <t>OFF-AR-10002399</t>
  </si>
  <si>
    <t>OFF-PA-10002713</t>
  </si>
  <si>
    <t>CA-2016-130001</t>
  </si>
  <si>
    <t>28/4/2016</t>
  </si>
  <si>
    <t>HK-14890</t>
  </si>
  <si>
    <t>OFF-PA-10002666</t>
  </si>
  <si>
    <t>CA-2016-155516</t>
  </si>
  <si>
    <t>21/10/2016</t>
  </si>
  <si>
    <t>MK-17905</t>
  </si>
  <si>
    <t>OFF-BI-10002412</t>
  </si>
  <si>
    <t>OFF-ST-10002406</t>
  </si>
  <si>
    <t>US-2016-134656</t>
  </si>
  <si>
    <t>28/9/2016</t>
  </si>
  <si>
    <t>1/10/2016</t>
  </si>
  <si>
    <t>MM-18280</t>
  </si>
  <si>
    <t>OFF-PA-10003039</t>
  </si>
  <si>
    <t>CA-2016-134775</t>
  </si>
  <si>
    <t>29/10/2016</t>
  </si>
  <si>
    <t>AS-10285</t>
  </si>
  <si>
    <t>OFF-PA-10004734</t>
  </si>
  <si>
    <t>OFF-BI-10002225</t>
  </si>
  <si>
    <t>CA-2016-108987</t>
  </si>
  <si>
    <t>8/9/2016</t>
  </si>
  <si>
    <t>10/9/2016</t>
  </si>
  <si>
    <t>AG-10675</t>
  </si>
  <si>
    <t>OFF-ST-10001580</t>
  </si>
  <si>
    <t>OFF-ST-10000934</t>
  </si>
  <si>
    <t>TEC-AC-10000158</t>
  </si>
  <si>
    <t>CA-2016-148796</t>
  </si>
  <si>
    <t>14/4/2016</t>
  </si>
  <si>
    <t>18/4/2016</t>
  </si>
  <si>
    <t>PB-19150</t>
  </si>
  <si>
    <t>FUR-CH-10004886</t>
  </si>
  <si>
    <t>US-2016-123750</t>
  </si>
  <si>
    <t>15/4/2016</t>
  </si>
  <si>
    <t>21/4/2016</t>
  </si>
  <si>
    <t>RB-19795</t>
  </si>
  <si>
    <t>OFF-BI-10004584</t>
  </si>
  <si>
    <t>OFF-ST-10000617</t>
  </si>
  <si>
    <t>CA-2016-127369</t>
  </si>
  <si>
    <t>7/6/2016</t>
  </si>
  <si>
    <t>OFF-ST-10003306</t>
  </si>
  <si>
    <t>CA-2016-147375</t>
  </si>
  <si>
    <t>14/6/2016</t>
  </si>
  <si>
    <t>PO-19180</t>
  </si>
  <si>
    <t>TEC-MA-10002937</t>
  </si>
  <si>
    <t>CA-2016-115756</t>
  </si>
  <si>
    <t>OFF-ST-10000060</t>
  </si>
  <si>
    <t>OFF-ST-10003058</t>
  </si>
  <si>
    <t>OFF-PA-10002222</t>
  </si>
  <si>
    <t>FUR-CH-10002372</t>
  </si>
  <si>
    <t>OFF-LA-10001317</t>
  </si>
  <si>
    <t>CA-2016-166674</t>
  </si>
  <si>
    <t>1/4/2016</t>
  </si>
  <si>
    <t>3/4/2016</t>
  </si>
  <si>
    <t>RB-19360</t>
  </si>
  <si>
    <t>OFF-AR-10000588</t>
  </si>
  <si>
    <t>OFF-ST-10001469</t>
  </si>
  <si>
    <t>OFF-AR-10003156</t>
  </si>
  <si>
    <t>OFF-AR-10004974</t>
  </si>
  <si>
    <t>TEC-PH-10002365</t>
  </si>
  <si>
    <t>CA-2016-100153</t>
  </si>
  <si>
    <t>KH-16630</t>
  </si>
  <si>
    <t>TEC-AC-10001772</t>
  </si>
  <si>
    <t>US-2016-157945</t>
  </si>
  <si>
    <t>26/9/2016</t>
  </si>
  <si>
    <t>NF-18385</t>
  </si>
  <si>
    <t>OFF-EN-10001415</t>
  </si>
  <si>
    <t>CA-2016-109869</t>
  </si>
  <si>
    <t>22/4/2016</t>
  </si>
  <si>
    <t>TN-21040</t>
  </si>
  <si>
    <t>FUR-FU-10000023</t>
  </si>
  <si>
    <t>FUR-TA-10001889</t>
  </si>
  <si>
    <t>OFF-SU-10003505</t>
  </si>
  <si>
    <t>OFF-AP-10002578</t>
  </si>
  <si>
    <t>US-2016-100419</t>
  </si>
  <si>
    <t>16/12/2016</t>
  </si>
  <si>
    <t>CC-12670</t>
  </si>
  <si>
    <t>OFF-BI-10002194</t>
  </si>
  <si>
    <t>CA-2016-103891</t>
  </si>
  <si>
    <t>12/7/2016</t>
  </si>
  <si>
    <t>19/7/2016</t>
  </si>
  <si>
    <t>KH-16690</t>
  </si>
  <si>
    <t>TEC-PH-10000149</t>
  </si>
  <si>
    <t>CA-2016-152632</t>
  </si>
  <si>
    <t>27/10/2016</t>
  </si>
  <si>
    <t>2/11/2016</t>
  </si>
  <si>
    <t>JE-15475</t>
  </si>
  <si>
    <t>CA-2016-100790</t>
  </si>
  <si>
    <t>26/6/2016</t>
  </si>
  <si>
    <t>2/7/2016</t>
  </si>
  <si>
    <t>JG-15805</t>
  </si>
  <si>
    <t>OFF-AR-10003045</t>
  </si>
  <si>
    <t>OFF-ST-10000689</t>
  </si>
  <si>
    <t>CA-2016-169166</t>
  </si>
  <si>
    <t>9/5/2016</t>
  </si>
  <si>
    <t>14/5/2016</t>
  </si>
  <si>
    <t>SS-20590</t>
  </si>
  <si>
    <t>TEC-AC-10000991</t>
  </si>
  <si>
    <t>US-2016-120929</t>
  </si>
  <si>
    <t>18/3/2016</t>
  </si>
  <si>
    <t>21/3/2016</t>
  </si>
  <si>
    <t>RO-19780</t>
  </si>
  <si>
    <t>FUR-TA-10001857</t>
  </si>
  <si>
    <t>CA-2016-126158</t>
  </si>
  <si>
    <t>25/7/2016</t>
  </si>
  <si>
    <t>31/7/2016</t>
  </si>
  <si>
    <t>OFF-BI-10002498</t>
  </si>
  <si>
    <t>FUR-FU-10004864</t>
  </si>
  <si>
    <t>FUR-FU-10000073</t>
  </si>
  <si>
    <t>US-2016-105578</t>
  </si>
  <si>
    <t>30/5/2016</t>
  </si>
  <si>
    <t>MY-17380</t>
  </si>
  <si>
    <t>OFF-BI-10001670</t>
  </si>
  <si>
    <t>FUR-CH-10001215</t>
  </si>
  <si>
    <t>OFF-BI-10000831</t>
  </si>
  <si>
    <t>OFF-PA-10000357</t>
  </si>
  <si>
    <t>CA-2016-106341</t>
  </si>
  <si>
    <t>20/10/2016</t>
  </si>
  <si>
    <t>23/10/2016</t>
  </si>
  <si>
    <t>US-2016-139486</t>
  </si>
  <si>
    <t>21/5/2016</t>
  </si>
  <si>
    <t>23/5/2016</t>
  </si>
  <si>
    <t>TEC-PH-10003555</t>
  </si>
  <si>
    <t>CA-2016-168753</t>
  </si>
  <si>
    <t>29/5/2016</t>
  </si>
  <si>
    <t>1/6/2016</t>
  </si>
  <si>
    <t>RL-19615</t>
  </si>
  <si>
    <t>TEC-PH-10000984</t>
  </si>
  <si>
    <t>CA-2016-126613</t>
  </si>
  <si>
    <t>10/7/2016</t>
  </si>
  <si>
    <t>OFF-ST-10001325</t>
  </si>
  <si>
    <t>CA-2016-136924</t>
  </si>
  <si>
    <t>14/7/2016</t>
  </si>
  <si>
    <t>ES-14080</t>
  </si>
  <si>
    <t>TEC-PH-10002262</t>
  </si>
  <si>
    <t>CA-2016-136406</t>
  </si>
  <si>
    <t>17/4/2016</t>
  </si>
  <si>
    <t>BD-11320</t>
  </si>
  <si>
    <t>FUR-CH-10002024</t>
  </si>
  <si>
    <t>CA-2016-113243</t>
  </si>
  <si>
    <t>10/6/2016</t>
  </si>
  <si>
    <t>OT-18730</t>
  </si>
  <si>
    <t>OFF-LA-10001297</t>
  </si>
  <si>
    <t>FUR-TA-10004256</t>
  </si>
  <si>
    <t>CA-2016-127250</t>
  </si>
  <si>
    <t>SF-20200</t>
  </si>
  <si>
    <t>OFF-AR-10003394</t>
  </si>
  <si>
    <t>US-2016-156986</t>
  </si>
  <si>
    <t>20/3/2016</t>
  </si>
  <si>
    <t>24/3/2016</t>
  </si>
  <si>
    <t>TEC-PH-10003800</t>
  </si>
  <si>
    <t>OFF-PA-10002005</t>
  </si>
  <si>
    <t>CA-2016-120180</t>
  </si>
  <si>
    <t>TP-21130</t>
  </si>
  <si>
    <t>OFF-SU-10004115</t>
  </si>
  <si>
    <t>US-2016-100720</t>
  </si>
  <si>
    <t>21/7/2016</t>
  </si>
  <si>
    <t>CK-12205</t>
  </si>
  <si>
    <t>TEC-PH-10001425</t>
  </si>
  <si>
    <t>TEC-PH-10003963</t>
  </si>
  <si>
    <t>CA-2016-161816</t>
  </si>
  <si>
    <t>1/5/2016</t>
  </si>
  <si>
    <t>NB-18655</t>
  </si>
  <si>
    <t>OFF-LA-10004345</t>
  </si>
  <si>
    <t>CA-2016-121223</t>
  </si>
  <si>
    <t>13/9/2016</t>
  </si>
  <si>
    <t>GD-14590</t>
  </si>
  <si>
    <t>OFF-PA-10001204</t>
  </si>
  <si>
    <t>TEC-PH-10004667</t>
  </si>
  <si>
    <t>US-2016-135720</t>
  </si>
  <si>
    <t>FM-14380</t>
  </si>
  <si>
    <t>OFF-ST-10001963</t>
  </si>
  <si>
    <t>TEC-PH-10002103</t>
  </si>
  <si>
    <t>US-2016-123470</t>
  </si>
  <si>
    <t>15/8/2016</t>
  </si>
  <si>
    <t>21/8/2016</t>
  </si>
  <si>
    <t>ME-17725</t>
  </si>
  <si>
    <t>OFF-BI-10001989</t>
  </si>
  <si>
    <t>OFF-AP-10003287</t>
  </si>
  <si>
    <t>CA-2016-115917</t>
  </si>
  <si>
    <t>20/5/2016</t>
  </si>
  <si>
    <t>25/5/2016</t>
  </si>
  <si>
    <t>OFF-BI-10004728</t>
  </si>
  <si>
    <t>CA-2016-147067</t>
  </si>
  <si>
    <t>22/12/2016</t>
  </si>
  <si>
    <t>JD-16150</t>
  </si>
  <si>
    <t>FUR-FU-10000732</t>
  </si>
  <si>
    <t>CA-2016-103947</t>
  </si>
  <si>
    <t>BB-10990</t>
  </si>
  <si>
    <t>OFF-FA-10003112</t>
  </si>
  <si>
    <t>OFF-AP-10002350</t>
  </si>
  <si>
    <t>CA-2016-160745</t>
  </si>
  <si>
    <t>AR-10825</t>
  </si>
  <si>
    <t>TEC-AC-10001142</t>
  </si>
  <si>
    <t>CA-2016-132661</t>
  </si>
  <si>
    <t>SR-20740</t>
  </si>
  <si>
    <t>CA-2016-137239</t>
  </si>
  <si>
    <t>22/8/2016</t>
  </si>
  <si>
    <t>28/8/2016</t>
  </si>
  <si>
    <t>CR-12730</t>
  </si>
  <si>
    <t>OFF-AP-10002439</t>
  </si>
  <si>
    <t>OFF-BI-10002827</t>
  </si>
  <si>
    <t>OFF-EN-10002230</t>
  </si>
  <si>
    <t>US-2016-156097</t>
  </si>
  <si>
    <t>19/9/2016</t>
  </si>
  <si>
    <t>EH-14125</t>
  </si>
  <si>
    <t>CA-2016-123666</t>
  </si>
  <si>
    <t>26/3/2016</t>
  </si>
  <si>
    <t>30/3/2016</t>
  </si>
  <si>
    <t>SP-20545</t>
  </si>
  <si>
    <t>OFF-ST-10001522</t>
  </si>
  <si>
    <t>CA-2016-143308</t>
  </si>
  <si>
    <t>4/11/2016</t>
  </si>
  <si>
    <t>CA-2016-164511</t>
  </si>
  <si>
    <t>19/11/2016</t>
  </si>
  <si>
    <t>DJ-13630</t>
  </si>
  <si>
    <t>OFF-BI-10003305</t>
  </si>
  <si>
    <t>OFF-ST-10002583</t>
  </si>
  <si>
    <t>OFF-ST-10004507</t>
  </si>
  <si>
    <t>CA-2016-163755</t>
  </si>
  <si>
    <t>FUR-FU-10003394</t>
  </si>
  <si>
    <t>CA-2016-112942</t>
  </si>
  <si>
    <t>13/2/2016</t>
  </si>
  <si>
    <t>18/2/2016</t>
  </si>
  <si>
    <t>RD-19810</t>
  </si>
  <si>
    <t>OFF-PA-10004092</t>
  </si>
  <si>
    <t>CA-2016-142335</t>
  </si>
  <si>
    <t>19/12/2016</t>
  </si>
  <si>
    <t>MP-17965</t>
  </si>
  <si>
    <t>FUR-TA-10000198</t>
  </si>
  <si>
    <t>OFF-ST-10000036</t>
  </si>
  <si>
    <t>CA-2016-114713</t>
  </si>
  <si>
    <t>7/7/2016</t>
  </si>
  <si>
    <t>SC-20695</t>
  </si>
  <si>
    <t>OFF-SU-10004664</t>
  </si>
  <si>
    <t>US-2016-150861</t>
  </si>
  <si>
    <t>3/12/2016</t>
  </si>
  <si>
    <t>6/12/2016</t>
  </si>
  <si>
    <t>EG-13900</t>
  </si>
  <si>
    <t>OFF-PA-10001954</t>
  </si>
  <si>
    <t>FUR-TA-10002228</t>
  </si>
  <si>
    <t>OFF-ST-10004634</t>
  </si>
  <si>
    <t>US-2016-146710</t>
  </si>
  <si>
    <t>27/8/2016</t>
  </si>
  <si>
    <t>SS-20875</t>
  </si>
  <si>
    <t>OFF-PA-10002615</t>
  </si>
  <si>
    <t>OFF-PA-10004971</t>
  </si>
  <si>
    <t>OFF-SU-10004261</t>
  </si>
  <si>
    <t>CA-2016-150889</t>
  </si>
  <si>
    <t>22/3/2016</t>
  </si>
  <si>
    <t>PB-19105</t>
  </si>
  <si>
    <t>TEC-PH-10000004</t>
  </si>
  <si>
    <t>CA-2016-110499</t>
  </si>
  <si>
    <t>7/4/2016</t>
  </si>
  <si>
    <t>9/4/2016</t>
  </si>
  <si>
    <t>YC-21895</t>
  </si>
  <si>
    <t>TEC-CO-10002095</t>
  </si>
  <si>
    <t>CA-2016-140928</t>
  </si>
  <si>
    <t>FUR-TA-10001095</t>
  </si>
  <si>
    <t>CA-2016-157245</t>
  </si>
  <si>
    <t>19/5/2016</t>
  </si>
  <si>
    <t>24/5/2016</t>
  </si>
  <si>
    <t>LE-16810</t>
  </si>
  <si>
    <t>FUR-CH-10003746</t>
  </si>
  <si>
    <t>CA-2016-105256</t>
  </si>
  <si>
    <t>CA-2016-136133</t>
  </si>
  <si>
    <t>18/8/2016</t>
  </si>
  <si>
    <t>23/8/2016</t>
  </si>
  <si>
    <t>HW-14935</t>
  </si>
  <si>
    <t>OFF-AP-10000576</t>
  </si>
  <si>
    <t>CA-2016-115504</t>
  </si>
  <si>
    <t>12/3/2016</t>
  </si>
  <si>
    <t>17/3/2016</t>
  </si>
  <si>
    <t>MC-18130</t>
  </si>
  <si>
    <t>OFF-PA-10003953</t>
  </si>
  <si>
    <t>CA-2016-149370</t>
  </si>
  <si>
    <t>15/9/2016</t>
  </si>
  <si>
    <t>OFF-PA-10003651</t>
  </si>
  <si>
    <t>CA-2016-165316</t>
  </si>
  <si>
    <t>23/7/2016</t>
  </si>
  <si>
    <t>27/7/2016</t>
  </si>
  <si>
    <t>OFF-AR-10002956</t>
  </si>
  <si>
    <t>OFF-AP-10003266</t>
  </si>
  <si>
    <t>TEC-MA-10004002</t>
  </si>
  <si>
    <t>US-2016-137547</t>
  </si>
  <si>
    <t>7/3/2016</t>
  </si>
  <si>
    <t>EB-13705</t>
  </si>
  <si>
    <t>CA-2016-161669</t>
  </si>
  <si>
    <t>9/11/2016</t>
  </si>
  <si>
    <t>EM-14095</t>
  </si>
  <si>
    <t>OFF-BI-10001294</t>
  </si>
  <si>
    <t>OFF-BI-10001636</t>
  </si>
  <si>
    <t>OFF-SU-10002503</t>
  </si>
  <si>
    <t>OFF-LA-10004093</t>
  </si>
  <si>
    <t>CA-2016-152534</t>
  </si>
  <si>
    <t>DP-13105</t>
  </si>
  <si>
    <t>OFF-AR-10002335</t>
  </si>
  <si>
    <t>OFF-PA-10001870</t>
  </si>
  <si>
    <t>CA-2016-113747</t>
  </si>
  <si>
    <t>28/5/2016</t>
  </si>
  <si>
    <t>CA-2016-123274</t>
  </si>
  <si>
    <t>19/2/2016</t>
  </si>
  <si>
    <t>24/2/2016</t>
  </si>
  <si>
    <t>GT-14710</t>
  </si>
  <si>
    <t>FUR-FU-10004090</t>
  </si>
  <si>
    <t>CA-2016-134474</t>
  </si>
  <si>
    <t>5/1/2016</t>
  </si>
  <si>
    <t>7/1/2016</t>
  </si>
  <si>
    <t>TEC-AC-10001714</t>
  </si>
  <si>
    <t>OFF-AR-10003958</t>
  </si>
  <si>
    <t>TEC-PH-10002923</t>
  </si>
  <si>
    <t>CA-2016-134362</t>
  </si>
  <si>
    <t>29/9/2016</t>
  </si>
  <si>
    <t>2/10/2016</t>
  </si>
  <si>
    <t>LS-16945</t>
  </si>
  <si>
    <t>OFF-LA-10004853</t>
  </si>
  <si>
    <t>CA-2016-158099</t>
  </si>
  <si>
    <t>PK-18910</t>
  </si>
  <si>
    <t>OFF-BI-10000545</t>
  </si>
  <si>
    <t>TEC-PH-10002496</t>
  </si>
  <si>
    <t>CA-2016-116736</t>
  </si>
  <si>
    <t>17/1/2016</t>
  </si>
  <si>
    <t>21/1/2016</t>
  </si>
  <si>
    <t>CC-12430</t>
  </si>
  <si>
    <t>FUR-FU-10004017</t>
  </si>
  <si>
    <t>TEC-AC-10002049</t>
  </si>
  <si>
    <t>CA-2016-165148</t>
  </si>
  <si>
    <t>22/10/2016</t>
  </si>
  <si>
    <t>24/10/2016</t>
  </si>
  <si>
    <t>PM-19135</t>
  </si>
  <si>
    <t>CA-2016-105494</t>
  </si>
  <si>
    <t>12/11/2016</t>
  </si>
  <si>
    <t>PC-18745</t>
  </si>
  <si>
    <t>OFF-ST-10002205</t>
  </si>
  <si>
    <t>OFF-BI-10003364</t>
  </si>
  <si>
    <t>CA-2016-140634</t>
  </si>
  <si>
    <t>3/10/2016</t>
  </si>
  <si>
    <t>6/10/2016</t>
  </si>
  <si>
    <t>HL-15040</t>
  </si>
  <si>
    <t>OFF-EN-10001099</t>
  </si>
  <si>
    <t>US-2016-114622</t>
  </si>
  <si>
    <t>12/4/2016</t>
  </si>
  <si>
    <t>JR-16210</t>
  </si>
  <si>
    <t>OFF-BI-10004716</t>
  </si>
  <si>
    <t>CA-2016-130477</t>
  </si>
  <si>
    <t>LC-17140</t>
  </si>
  <si>
    <t>OFF-PA-10002947</t>
  </si>
  <si>
    <t>OFF-PA-10000019</t>
  </si>
  <si>
    <t>CA-2016-165218</t>
  </si>
  <si>
    <t>5/3/2016</t>
  </si>
  <si>
    <t>RW-19630</t>
  </si>
  <si>
    <t>OFF-ST-10001558</t>
  </si>
  <si>
    <t>CA-2016-149797</t>
  </si>
  <si>
    <t>20/9/2016</t>
  </si>
  <si>
    <t>AH-10075</t>
  </si>
  <si>
    <t>CA-2016-140081</t>
  </si>
  <si>
    <t>24/6/2016</t>
  </si>
  <si>
    <t>CG-12040</t>
  </si>
  <si>
    <t>OFF-PA-10001745</t>
  </si>
  <si>
    <t>OFF-BI-10004826</t>
  </si>
  <si>
    <t>OFF-AP-10001058</t>
  </si>
  <si>
    <t>CA-2016-105760</t>
  </si>
  <si>
    <t>19/6/2016</t>
  </si>
  <si>
    <t>KC-16255</t>
  </si>
  <si>
    <t>OFF-PA-10000350</t>
  </si>
  <si>
    <t>CA-2016-142958</t>
  </si>
  <si>
    <t>OFF-BI-10001759</t>
  </si>
  <si>
    <t>CA-2016-120859</t>
  </si>
  <si>
    <t>4/9/2016</t>
  </si>
  <si>
    <t>CV-12805</t>
  </si>
  <si>
    <t>CA-2016-145499</t>
  </si>
  <si>
    <t>31/5/2016</t>
  </si>
  <si>
    <t>RW-19690</t>
  </si>
  <si>
    <t>CA-2016-144939</t>
  </si>
  <si>
    <t>8/10/2016</t>
  </si>
  <si>
    <t>CA-2016-110023</t>
  </si>
  <si>
    <t>9/9/2016</t>
  </si>
  <si>
    <t>TS-21610</t>
  </si>
  <si>
    <t>OFF-BI-10001036</t>
  </si>
  <si>
    <t>CA-2016-105585</t>
  </si>
  <si>
    <t>26/8/2016</t>
  </si>
  <si>
    <t>RF-19735</t>
  </si>
  <si>
    <t>OFF-PA-10003625</t>
  </si>
  <si>
    <t>CA-2016-155488</t>
  </si>
  <si>
    <t>13/11/2016</t>
  </si>
  <si>
    <t>17/11/2016</t>
  </si>
  <si>
    <t>CA-2017-114412</t>
  </si>
  <si>
    <t>15/4/2017</t>
  </si>
  <si>
    <t>20/4/2017</t>
  </si>
  <si>
    <t>AA-10480</t>
  </si>
  <si>
    <t>US-2017-156909</t>
  </si>
  <si>
    <t>16/7/2017</t>
  </si>
  <si>
    <t>18/7/2017</t>
  </si>
  <si>
    <t>SF-20065</t>
  </si>
  <si>
    <t>FUR-CH-10002774</t>
  </si>
  <si>
    <t>CA-2017-107727</t>
  </si>
  <si>
    <t>19/10/2017</t>
  </si>
  <si>
    <t>23/10/2017</t>
  </si>
  <si>
    <t>MA-17560</t>
  </si>
  <si>
    <t>OFF-PA-10000249</t>
  </si>
  <si>
    <t>CA-2017-120999</t>
  </si>
  <si>
    <t>10/9/2017</t>
  </si>
  <si>
    <t>15/9/2017</t>
  </si>
  <si>
    <t>LC-16930</t>
  </si>
  <si>
    <t>CA-2017-139619</t>
  </si>
  <si>
    <t>19/9/2017</t>
  </si>
  <si>
    <t>23/9/2017</t>
  </si>
  <si>
    <t>OFF-ST-10003282</t>
  </si>
  <si>
    <t>CA-2017-114440</t>
  </si>
  <si>
    <t>14/9/2017</t>
  </si>
  <si>
    <t>17/9/2017</t>
  </si>
  <si>
    <t>OFF-PA-10004675</t>
  </si>
  <si>
    <t>US-2017-118038</t>
  </si>
  <si>
    <t>9/12/2017</t>
  </si>
  <si>
    <t>11/12/2017</t>
  </si>
  <si>
    <t>OFF-BI-10004182</t>
  </si>
  <si>
    <t>FUR-FU-10000260</t>
  </si>
  <si>
    <t>OFF-ST-10000615</t>
  </si>
  <si>
    <t>US-2017-119662</t>
  </si>
  <si>
    <t>13/11/2017</t>
  </si>
  <si>
    <t>16/11/2017</t>
  </si>
  <si>
    <t>CS-12400</t>
  </si>
  <si>
    <t>CA-2017-140088</t>
  </si>
  <si>
    <t>28/5/2017</t>
  </si>
  <si>
    <t>30/5/2017</t>
  </si>
  <si>
    <t>FUR-CH-10000863</t>
  </si>
  <si>
    <t>CA-2017-155558</t>
  </si>
  <si>
    <t>26/10/2017</t>
  </si>
  <si>
    <t>2/11/2017</t>
  </si>
  <si>
    <t>TEC-AC-10001998</t>
  </si>
  <si>
    <t>OFF-LA-10000134</t>
  </si>
  <si>
    <t>US-2017-109484</t>
  </si>
  <si>
    <t>6/11/2017</t>
  </si>
  <si>
    <t>12/11/2017</t>
  </si>
  <si>
    <t>RB-19705</t>
  </si>
  <si>
    <t>CA-2017-161018</t>
  </si>
  <si>
    <t>9/11/2017</t>
  </si>
  <si>
    <t>11/11/2017</t>
  </si>
  <si>
    <t>PN-18775</t>
  </si>
  <si>
    <t>FUR-FU-10000629</t>
  </si>
  <si>
    <t>CA-2017-157833</t>
  </si>
  <si>
    <t>17/6/2017</t>
  </si>
  <si>
    <t>20/6/2017</t>
  </si>
  <si>
    <t>KD-16345</t>
  </si>
  <si>
    <t>OFF-BI-10001721</t>
  </si>
  <si>
    <t>CA-2017-119004</t>
  </si>
  <si>
    <t>23/11/2017</t>
  </si>
  <si>
    <t>28/11/2017</t>
  </si>
  <si>
    <t>JM-15250</t>
  </si>
  <si>
    <t>TEC-AC-10003499</t>
  </si>
  <si>
    <t>CA-2017-146780</t>
  </si>
  <si>
    <t>25/12/2017</t>
  </si>
  <si>
    <t>30/12/2017</t>
  </si>
  <si>
    <t>FUR-FU-10001934</t>
  </si>
  <si>
    <t>US-2017-107272</t>
  </si>
  <si>
    <t>5/11/2017</t>
  </si>
  <si>
    <t>OFF-BI-10003274</t>
  </si>
  <si>
    <t>US-2017-164147</t>
  </si>
  <si>
    <t>2/2/2017</t>
  </si>
  <si>
    <t>5/2/2017</t>
  </si>
  <si>
    <t>DW-13585</t>
  </si>
  <si>
    <t>TEC-PH-10002293</t>
  </si>
  <si>
    <t>OFF-PA-10002377</t>
  </si>
  <si>
    <t>CA-2017-106180</t>
  </si>
  <si>
    <t>18/9/2017</t>
  </si>
  <si>
    <t>SH-19975</t>
  </si>
  <si>
    <t>OFF-AR-10000940</t>
  </si>
  <si>
    <t>OFF-EN-10004030</t>
  </si>
  <si>
    <t>OFF-PA-10004327</t>
  </si>
  <si>
    <t>CA-2017-155376</t>
  </si>
  <si>
    <t>22/12/2017</t>
  </si>
  <si>
    <t>27/12/2017</t>
  </si>
  <si>
    <t>SG-20080</t>
  </si>
  <si>
    <t>US-2017-152366</t>
  </si>
  <si>
    <t>21/4/2017</t>
  </si>
  <si>
    <t>25/4/2017</t>
  </si>
  <si>
    <t>SJ-20500</t>
  </si>
  <si>
    <t>CA-2017-107720</t>
  </si>
  <si>
    <t>VM-21685</t>
  </si>
  <si>
    <t>OFF-ST-10001414</t>
  </si>
  <si>
    <t>US-2017-124303</t>
  </si>
  <si>
    <t>6/7/2017</t>
  </si>
  <si>
    <t>13/7/2017</t>
  </si>
  <si>
    <t>FH-14365</t>
  </si>
  <si>
    <t>OFF-BI-10000343</t>
  </si>
  <si>
    <t>OFF-PA-10002749</t>
  </si>
  <si>
    <t>CA-2017-105074</t>
  </si>
  <si>
    <t>24/6/2017</t>
  </si>
  <si>
    <t>29/6/2017</t>
  </si>
  <si>
    <t>MB-17305</t>
  </si>
  <si>
    <t>US-2017-116701</t>
  </si>
  <si>
    <t>17/12/2017</t>
  </si>
  <si>
    <t>21/12/2017</t>
  </si>
  <si>
    <t>OFF-AP-10003217</t>
  </si>
  <si>
    <t>CA-2017-126382</t>
  </si>
  <si>
    <t>3/6/2017</t>
  </si>
  <si>
    <t>7/6/2017</t>
  </si>
  <si>
    <t>FUR-FU-10002960</t>
  </si>
  <si>
    <t>CA-2017-108329</t>
  </si>
  <si>
    <t>14/12/2017</t>
  </si>
  <si>
    <t>TEC-PH-10001918</t>
  </si>
  <si>
    <t>CA-2017-135860</t>
  </si>
  <si>
    <t>1/12/2017</t>
  </si>
  <si>
    <t>7/12/2017</t>
  </si>
  <si>
    <t>OFF-ST-10000642</t>
  </si>
  <si>
    <t>TEC-PH-10001700</t>
  </si>
  <si>
    <t>OFF-FA-10000134</t>
  </si>
  <si>
    <t>US-2017-100930</t>
  </si>
  <si>
    <t>7/4/2017</t>
  </si>
  <si>
    <t>12/4/2017</t>
  </si>
  <si>
    <t>FUR-TA-10001705</t>
  </si>
  <si>
    <t>FUR-TA-10003473</t>
  </si>
  <si>
    <t>CA-2017-160514</t>
  </si>
  <si>
    <t>OFF-PA-10002479</t>
  </si>
  <si>
    <t>CA-2017-163139</t>
  </si>
  <si>
    <t>3/12/2017</t>
  </si>
  <si>
    <t>OFF-ST-10002790</t>
  </si>
  <si>
    <t>OFF-BI-10003460</t>
  </si>
  <si>
    <t>US-2017-155299</t>
  </si>
  <si>
    <t>8/6/2017</t>
  </si>
  <si>
    <t>12/6/2017</t>
  </si>
  <si>
    <t>OFF-AP-10002203</t>
  </si>
  <si>
    <t>CA-2017-136826</t>
  </si>
  <si>
    <t>16/6/2017</t>
  </si>
  <si>
    <t>CB-12535</t>
  </si>
  <si>
    <t>OFF-AR-10003602</t>
  </si>
  <si>
    <t>US-2017-145366</t>
  </si>
  <si>
    <t>13/12/2017</t>
  </si>
  <si>
    <t>CA-12310</t>
  </si>
  <si>
    <t>OFF-ST-10004180</t>
  </si>
  <si>
    <t>OFF-EN-10004386</t>
  </si>
  <si>
    <t>CA-2017-163979</t>
  </si>
  <si>
    <t>28/12/2017</t>
  </si>
  <si>
    <t>2/1/2018</t>
  </si>
  <si>
    <t>OFF-ST-10003208</t>
  </si>
  <si>
    <t>CA-2017-118136</t>
  </si>
  <si>
    <t>16/9/2017</t>
  </si>
  <si>
    <t>OFF-AR-10001427</t>
  </si>
  <si>
    <t>CA-2017-132976</t>
  </si>
  <si>
    <t>13/10/2017</t>
  </si>
  <si>
    <t>17/10/2017</t>
  </si>
  <si>
    <t>AG-10495</t>
  </si>
  <si>
    <t>OFF-PA-10000673</t>
  </si>
  <si>
    <t>OFF-ST-10000876</t>
  </si>
  <si>
    <t>OFF-LA-10002043</t>
  </si>
  <si>
    <t>US-2017-152380</t>
  </si>
  <si>
    <t>19/11/2017</t>
  </si>
  <si>
    <t>FUR-TA-10002533</t>
  </si>
  <si>
    <t>CA-2017-126774</t>
  </si>
  <si>
    <t>17/4/2017</t>
  </si>
  <si>
    <t>SH-20395</t>
  </si>
  <si>
    <t>OFF-AR-10002804</t>
  </si>
  <si>
    <t>CA-2017-153339</t>
  </si>
  <si>
    <t>3/11/2017</t>
  </si>
  <si>
    <t>DJ-13510</t>
  </si>
  <si>
    <t>FUR-FU-10001967</t>
  </si>
  <si>
    <t>CA-2017-169901</t>
  </si>
  <si>
    <t>15/6/2017</t>
  </si>
  <si>
    <t>19/6/2017</t>
  </si>
  <si>
    <t>CC-12550</t>
  </si>
  <si>
    <t>CA-2017-134306</t>
  </si>
  <si>
    <t>8/7/2017</t>
  </si>
  <si>
    <t>12/7/2017</t>
  </si>
  <si>
    <t>TD-20995</t>
  </si>
  <si>
    <t>OFF-AR-10001374</t>
  </si>
  <si>
    <t>CA-2017-155698</t>
  </si>
  <si>
    <t>8/3/2017</t>
  </si>
  <si>
    <t>11/3/2017</t>
  </si>
  <si>
    <t>VB-21745</t>
  </si>
  <si>
    <t>OFF-AP-10001124</t>
  </si>
  <si>
    <t>OFF-LA-10001158</t>
  </si>
  <si>
    <t>CA-2017-144904</t>
  </si>
  <si>
    <t>25/9/2017</t>
  </si>
  <si>
    <t>1/10/2017</t>
  </si>
  <si>
    <t>KW-16435</t>
  </si>
  <si>
    <t>FUR-CH-10000785</t>
  </si>
  <si>
    <t>OFF-AR-10003732</t>
  </si>
  <si>
    <t>CA-2017-104745</t>
  </si>
  <si>
    <t>29/5/2017</t>
  </si>
  <si>
    <t>4/6/2017</t>
  </si>
  <si>
    <t>GT-14755</t>
  </si>
  <si>
    <t>OFF-PA-10002036</t>
  </si>
  <si>
    <t>CA-2017-101798</t>
  </si>
  <si>
    <t>15/12/2017</t>
  </si>
  <si>
    <t>MV-18190</t>
  </si>
  <si>
    <t>CA-2017-102946</t>
  </si>
  <si>
    <t>30/6/2017</t>
  </si>
  <si>
    <t>5/7/2017</t>
  </si>
  <si>
    <t>VP-21730</t>
  </si>
  <si>
    <t>OFF-BI-10004492</t>
  </si>
  <si>
    <t>CA-2017-165603</t>
  </si>
  <si>
    <t>SS-20140</t>
  </si>
  <si>
    <t>OFF-ST-10000798</t>
  </si>
  <si>
    <t>OFF-PA-10002552</t>
  </si>
  <si>
    <t>CA-2017-117933</t>
  </si>
  <si>
    <t>24/12/2017</t>
  </si>
  <si>
    <t>29/12/2017</t>
  </si>
  <si>
    <t>RF-19840</t>
  </si>
  <si>
    <t>OFF-AP-10004249</t>
  </si>
  <si>
    <t>CA-2017-117457</t>
  </si>
  <si>
    <t>8/12/2017</t>
  </si>
  <si>
    <t>12/12/2017</t>
  </si>
  <si>
    <t>KH-16510</t>
  </si>
  <si>
    <t>FUR-TA-10002041</t>
  </si>
  <si>
    <t>OFF-PA-10002893</t>
  </si>
  <si>
    <t>OFF-LA-10003766</t>
  </si>
  <si>
    <t>FUR-BO-10001972</t>
  </si>
  <si>
    <t>CA-2017-142636</t>
  </si>
  <si>
    <t>7/11/2017</t>
  </si>
  <si>
    <t>KC-16675</t>
  </si>
  <si>
    <t>CA-2017-122105</t>
  </si>
  <si>
    <t>28/6/2017</t>
  </si>
  <si>
    <t>CJ-12010</t>
  </si>
  <si>
    <t>OFF-AR-10004344</t>
  </si>
  <si>
    <t>CA-2017-154816</t>
  </si>
  <si>
    <t>10/11/2017</t>
  </si>
  <si>
    <t>CA-2017-110478</t>
  </si>
  <si>
    <t>4/3/2017</t>
  </si>
  <si>
    <t>9/3/2017</t>
  </si>
  <si>
    <t>OFF-AR-10001573</t>
  </si>
  <si>
    <t>OFF-EN-10000483</t>
  </si>
  <si>
    <t>CA-2017-125388</t>
  </si>
  <si>
    <t>FUR-FU-10004712</t>
  </si>
  <si>
    <t>OFF-ST-10000918</t>
  </si>
  <si>
    <t>CA-2017-155705</t>
  </si>
  <si>
    <t>21/8/2017</t>
  </si>
  <si>
    <t>23/8/2017</t>
  </si>
  <si>
    <t>FUR-CH-10000015</t>
  </si>
  <si>
    <t>CA-2017-149160</t>
  </si>
  <si>
    <t>26/11/2017</t>
  </si>
  <si>
    <t>CA-2017-152275</t>
  </si>
  <si>
    <t>8/10/2017</t>
  </si>
  <si>
    <t>OFF-AR-10000369</t>
  </si>
  <si>
    <t>CA-2017-130043</t>
  </si>
  <si>
    <t>BB-11545</t>
  </si>
  <si>
    <t>OFF-PA-10002230</t>
  </si>
  <si>
    <t>CA-2017-157252</t>
  </si>
  <si>
    <t>20/1/2017</t>
  </si>
  <si>
    <t>23/1/2017</t>
  </si>
  <si>
    <t>FUR-CH-10003396</t>
  </si>
  <si>
    <t>CA-2017-154214</t>
  </si>
  <si>
    <t>20/3/2017</t>
  </si>
  <si>
    <t>25/3/2017</t>
  </si>
  <si>
    <t>TB-21595</t>
  </si>
  <si>
    <t>FUR-FU-10000206</t>
  </si>
  <si>
    <t>CA-2017-147277</t>
  </si>
  <si>
    <t>20/10/2017</t>
  </si>
  <si>
    <t>24/10/2017</t>
  </si>
  <si>
    <t>OFF-ST-10000142</t>
  </si>
  <si>
    <t>CA-2017-140963</t>
  </si>
  <si>
    <t>10/6/2017</t>
  </si>
  <si>
    <t>13/6/2017</t>
  </si>
  <si>
    <t>MT-18070</t>
  </si>
  <si>
    <t>FUR-BO-10001337</t>
  </si>
  <si>
    <t>TEC-PH-10001924</t>
  </si>
  <si>
    <t>CA-2017-134978</t>
  </si>
  <si>
    <t>15/11/2017</t>
  </si>
  <si>
    <t>CA-2017-135307</t>
  </si>
  <si>
    <t>27/11/2017</t>
  </si>
  <si>
    <t>LS-17245</t>
  </si>
  <si>
    <t>FUR-FU-10001290</t>
  </si>
  <si>
    <t>CA-2017-163405</t>
  </si>
  <si>
    <t>BN-11515</t>
  </si>
  <si>
    <t>OFF-AR-10003811</t>
  </si>
  <si>
    <t>CA-2017-127432</t>
  </si>
  <si>
    <t>22/1/2017</t>
  </si>
  <si>
    <t>27/1/2017</t>
  </si>
  <si>
    <t>TEC-CO-10003236</t>
  </si>
  <si>
    <t>OFF-PA-10001667</t>
  </si>
  <si>
    <t>OFF-ST-10004459</t>
  </si>
  <si>
    <t>CA-2017-145142</t>
  </si>
  <si>
    <t>25/1/2017</t>
  </si>
  <si>
    <t>MC-17605</t>
  </si>
  <si>
    <t>CA-2017-113558</t>
  </si>
  <si>
    <t>21/10/2017</t>
  </si>
  <si>
    <t>PH-18790</t>
  </si>
  <si>
    <t>US-2017-129441</t>
  </si>
  <si>
    <t>7/9/2017</t>
  </si>
  <si>
    <t>11/9/2017</t>
  </si>
  <si>
    <t>JC-15340</t>
  </si>
  <si>
    <t>FUR-FU-10000448</t>
  </si>
  <si>
    <t>US-2017-122637</t>
  </si>
  <si>
    <t>3/9/2017</t>
  </si>
  <si>
    <t>8/9/2017</t>
  </si>
  <si>
    <t>EP-13915</t>
  </si>
  <si>
    <t>OFF-BI-10002429</t>
  </si>
  <si>
    <t>CA-2017-162929</t>
  </si>
  <si>
    <t>22/11/2017</t>
  </si>
  <si>
    <t>AS-10135</t>
  </si>
  <si>
    <t>OFF-BI-10000404</t>
  </si>
  <si>
    <t>OFF-PA-10002986</t>
  </si>
  <si>
    <t>CA-2017-112774</t>
  </si>
  <si>
    <t>12/9/2017</t>
  </si>
  <si>
    <t>FUR-FU-10003039</t>
  </si>
  <si>
    <t>CA-2017-101945</t>
  </si>
  <si>
    <t>24/11/2017</t>
  </si>
  <si>
    <t>OFF-FA-10004248</t>
  </si>
  <si>
    <t>CA-2017-100650</t>
  </si>
  <si>
    <t>3/7/2017</t>
  </si>
  <si>
    <t>OFF-ST-10001780</t>
  </si>
  <si>
    <t>CA-2017-118731</t>
  </si>
  <si>
    <t>20/11/2017</t>
  </si>
  <si>
    <t>LP-17080</t>
  </si>
  <si>
    <t>OFF-BI-10000069</t>
  </si>
  <si>
    <t>CA-2017-137099</t>
  </si>
  <si>
    <t>10/12/2017</t>
  </si>
  <si>
    <t>FP-14320</t>
  </si>
  <si>
    <t>CA-2017-156951</t>
  </si>
  <si>
    <t>EB-13840</t>
  </si>
  <si>
    <t>OFF-BI-10001107</t>
  </si>
  <si>
    <t>OFF-PA-10004451</t>
  </si>
  <si>
    <t>FUR-CH-10004997</t>
  </si>
  <si>
    <t>CA-2017-164826</t>
  </si>
  <si>
    <t>4/1/2018</t>
  </si>
  <si>
    <t>JF-15415</t>
  </si>
  <si>
    <t>TEC-PH-10000347</t>
  </si>
  <si>
    <t>CA-2017-118640</t>
  </si>
  <si>
    <t>20/7/2017</t>
  </si>
  <si>
    <t>26/7/2017</t>
  </si>
  <si>
    <t>CS-11950</t>
  </si>
  <si>
    <t>FUR-FU-10001475</t>
  </si>
  <si>
    <t>CA-2017-145233</t>
  </si>
  <si>
    <t>5/12/2017</t>
  </si>
  <si>
    <t>DV-13465</t>
  </si>
  <si>
    <t>TEC-PH-10000586</t>
  </si>
  <si>
    <t>OFF-BI-10002764</t>
  </si>
  <si>
    <t>CA-2017-138611</t>
  </si>
  <si>
    <t>14/11/2017</t>
  </si>
  <si>
    <t>17/11/2017</t>
  </si>
  <si>
    <t>CK-12595</t>
  </si>
  <si>
    <t>OFF-BI-10002949</t>
  </si>
  <si>
    <t>CA-2017-117947</t>
  </si>
  <si>
    <t>18/8/2017</t>
  </si>
  <si>
    <t>NG-18355</t>
  </si>
  <si>
    <t>FUR-FU-10003849</t>
  </si>
  <si>
    <t>OFF-BI-10002824</t>
  </si>
  <si>
    <t>TEC-PH-10002538</t>
  </si>
  <si>
    <t>CA-2017-163020</t>
  </si>
  <si>
    <t>FUR-FU-10000221</t>
  </si>
  <si>
    <t>CA-2017-153787</t>
  </si>
  <si>
    <t>19/5/2017</t>
  </si>
  <si>
    <t>23/5/2017</t>
  </si>
  <si>
    <t>AT-10735</t>
  </si>
  <si>
    <t>OFF-AP-10001563</t>
  </si>
  <si>
    <t>CA-2017-133431</t>
  </si>
  <si>
    <t>OFF-BI-10000605</t>
  </si>
  <si>
    <t>CA-2017-144694</t>
  </si>
  <si>
    <t>24/9/2017</t>
  </si>
  <si>
    <t>26/9/2017</t>
  </si>
  <si>
    <t>TEC-AC-10002857</t>
  </si>
  <si>
    <t>CA-2017-167913</t>
  </si>
  <si>
    <t>30/7/2017</t>
  </si>
  <si>
    <t>3/8/2017</t>
  </si>
  <si>
    <t>JL-15835</t>
  </si>
  <si>
    <t>OFF-ST-10000585</t>
  </si>
  <si>
    <t>OFF-LA-10002787</t>
  </si>
  <si>
    <t>CA-2017-106103</t>
  </si>
  <si>
    <t>SC-20305</t>
  </si>
  <si>
    <t>US-2017-127719</t>
  </si>
  <si>
    <t>21/7/2017</t>
  </si>
  <si>
    <t>25/7/2017</t>
  </si>
  <si>
    <t>OFF-PA-10001934</t>
  </si>
  <si>
    <t>CA-2017-126221</t>
  </si>
  <si>
    <t>5/1/2018</t>
  </si>
  <si>
    <t>OFF-AP-10002457</t>
  </si>
  <si>
    <t>CA-2017-140844</t>
  </si>
  <si>
    <t>23/6/2017</t>
  </si>
  <si>
    <t>AR-10405</t>
  </si>
  <si>
    <t>CA-2017-132682</t>
  </si>
  <si>
    <t>TH-21235</t>
  </si>
  <si>
    <t>OFF-SU-10004231</t>
  </si>
  <si>
    <t>TEC-PH-10004042</t>
  </si>
  <si>
    <t>US-2017-106663</t>
  </si>
  <si>
    <t>9/6/2017</t>
  </si>
  <si>
    <t>FUR-TA-10000688</t>
  </si>
  <si>
    <t>CA-2017-111178</t>
  </si>
  <si>
    <t>22/6/2017</t>
  </si>
  <si>
    <t>OFF-AR-10001954</t>
  </si>
  <si>
    <t>CA-2017-130351</t>
  </si>
  <si>
    <t>RB-19570</t>
  </si>
  <si>
    <t>OFF-AP-10004532</t>
  </si>
  <si>
    <t>OFF-PA-10002137</t>
  </si>
  <si>
    <t>US-2017-119438</t>
  </si>
  <si>
    <t>18/3/2017</t>
  </si>
  <si>
    <t>23/3/2017</t>
  </si>
  <si>
    <t>CD-11980</t>
  </si>
  <si>
    <t>OFF-AP-10000804</t>
  </si>
  <si>
    <t>TEC-AC-10003614</t>
  </si>
  <si>
    <t>FUR-FU-10003553</t>
  </si>
  <si>
    <t>OFF-BI-10004632</t>
  </si>
  <si>
    <t>US-2017-168116</t>
  </si>
  <si>
    <t>4/11/2017</t>
  </si>
  <si>
    <t>GT-14635</t>
  </si>
  <si>
    <t>TEC-MA-10004125</t>
  </si>
  <si>
    <t>CA-2017-161480</t>
  </si>
  <si>
    <t>RA-19285</t>
  </si>
  <si>
    <t>FUR-BO-10004015</t>
  </si>
  <si>
    <t>CA-2017-114552</t>
  </si>
  <si>
    <t>2/9/2017</t>
  </si>
  <si>
    <t>CA-2017-146136</t>
  </si>
  <si>
    <t>AP-10915</t>
  </si>
  <si>
    <t>OFF-EN-10001219</t>
  </si>
  <si>
    <t>US-2017-100048</t>
  </si>
  <si>
    <t>24/5/2017</t>
  </si>
  <si>
    <t>RS-19765</t>
  </si>
  <si>
    <t>OFF-AP-10001154</t>
  </si>
  <si>
    <t>TEC-AC-10001606</t>
  </si>
  <si>
    <t>CA-2017-108910</t>
  </si>
  <si>
    <t>29/9/2017</t>
  </si>
  <si>
    <t>FUR-FU-10002253</t>
  </si>
  <si>
    <t>CA-2017-144113</t>
  </si>
  <si>
    <t>20/9/2017</t>
  </si>
  <si>
    <t>JF-15355</t>
  </si>
  <si>
    <t>OFF-EN-10001141</t>
  </si>
  <si>
    <t>TEC-PH-10002170</t>
  </si>
  <si>
    <t>CA-2017-131954</t>
  </si>
  <si>
    <t>21/1/2017</t>
  </si>
  <si>
    <t>DS-13030</t>
  </si>
  <si>
    <t>TEC-AC-10003610</t>
  </si>
  <si>
    <t>FUR-BO-10001619</t>
  </si>
  <si>
    <t>OFF-BI-10000138</t>
  </si>
  <si>
    <t>CA-2017-126074</t>
  </si>
  <si>
    <t>2/10/2017</t>
  </si>
  <si>
    <t>6/10/2017</t>
  </si>
  <si>
    <t>OFF-BI-10003638</t>
  </si>
  <si>
    <t>FUR-FU-10003577</t>
  </si>
  <si>
    <t>OFF-BI-10000546</t>
  </si>
  <si>
    <t>CA-2017-117240</t>
  </si>
  <si>
    <t>23/7/2017</t>
  </si>
  <si>
    <t>28/7/2017</t>
  </si>
  <si>
    <t>CP-12340</t>
  </si>
  <si>
    <t>CA-2017-133333</t>
  </si>
  <si>
    <t>22/9/2017</t>
  </si>
  <si>
    <t>BF-11020</t>
  </si>
  <si>
    <t>CA-2017-126046</t>
  </si>
  <si>
    <t>OFF-LA-10004484</t>
  </si>
  <si>
    <t>CA-2017-104220</t>
  </si>
  <si>
    <t>30/1/2017</t>
  </si>
  <si>
    <t>BV-11245</t>
  </si>
  <si>
    <t>OFF-BI-10000301</t>
  </si>
  <si>
    <t>FUR-FU-10002597</t>
  </si>
  <si>
    <t>CA-2017-129567</t>
  </si>
  <si>
    <t>17/3/2017</t>
  </si>
  <si>
    <t>21/3/2017</t>
  </si>
  <si>
    <t>OFF-BI-10000014</t>
  </si>
  <si>
    <t>CA-2017-151428</t>
  </si>
  <si>
    <t>21/9/2017</t>
  </si>
  <si>
    <t>CA-2017-105809</t>
  </si>
  <si>
    <t>20/2/2017</t>
  </si>
  <si>
    <t>23/2/2017</t>
  </si>
  <si>
    <t>CA-2017-135783</t>
  </si>
  <si>
    <t>22/4/2017</t>
  </si>
  <si>
    <t>24/4/2017</t>
  </si>
  <si>
    <t>GM-14440</t>
  </si>
  <si>
    <t>FUR-FU-10000794</t>
  </si>
  <si>
    <t>CA-2017-143686</t>
  </si>
  <si>
    <t>14/5/2017</t>
  </si>
  <si>
    <t>PJ-19015</t>
  </si>
  <si>
    <t>TEC-AC-10001838</t>
  </si>
  <si>
    <t>CA-2017-101434</t>
  </si>
  <si>
    <t>27/6/2017</t>
  </si>
  <si>
    <t>TR-21325</t>
  </si>
  <si>
    <t>TEC-AC-10002402</t>
  </si>
  <si>
    <t>CA-2017-126956</t>
  </si>
  <si>
    <t>28/8/2017</t>
  </si>
  <si>
    <t>OFF-FA-10002280</t>
  </si>
  <si>
    <t>OFF-SU-10000381</t>
  </si>
  <si>
    <t>OFF-EN-10004459</t>
  </si>
  <si>
    <t>CA-2017-129462</t>
  </si>
  <si>
    <t>21/6/2017</t>
  </si>
  <si>
    <t>OFF-AP-10003884</t>
  </si>
  <si>
    <t>TEC-PH-10001557</t>
  </si>
  <si>
    <t>TEC-PH-10002085</t>
  </si>
  <si>
    <t>US-2017-156083</t>
  </si>
  <si>
    <t>JL-15175</t>
  </si>
  <si>
    <t>OFF-PA-10001560</t>
  </si>
  <si>
    <t>CA-2017-107503</t>
  </si>
  <si>
    <t>1/1/2017</t>
  </si>
  <si>
    <t>6/1/2017</t>
  </si>
  <si>
    <t>GA-14725</t>
  </si>
  <si>
    <t>FUR-FU-10003878</t>
  </si>
  <si>
    <t>CA-2017-161984</t>
  </si>
  <si>
    <t>10/4/2017</t>
  </si>
  <si>
    <t>SJ-20125</t>
  </si>
  <si>
    <t>CA-2017-114636</t>
  </si>
  <si>
    <t>25/8/2017</t>
  </si>
  <si>
    <t>29/8/2017</t>
  </si>
  <si>
    <t>CA-2017-111689</t>
  </si>
  <si>
    <t>30/11/2017</t>
  </si>
  <si>
    <t>2/12/2017</t>
  </si>
  <si>
    <t>OFF-BI-10003984</t>
  </si>
  <si>
    <t>FUR-CH-10004287</t>
  </si>
  <si>
    <t>US-2017-123463</t>
  </si>
  <si>
    <t>23/12/2017</t>
  </si>
  <si>
    <t>OFF-AR-10001118</t>
  </si>
  <si>
    <t>CA-2017-115364</t>
  </si>
  <si>
    <t>26/6/2017</t>
  </si>
  <si>
    <t>2/7/2017</t>
  </si>
  <si>
    <t>OFF-ST-10002486</t>
  </si>
  <si>
    <t>CA-2017-150707</t>
  </si>
  <si>
    <t>14/10/2017</t>
  </si>
  <si>
    <t>EL-13735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</si>
  <si>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</si>
  <si>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</si>
  <si>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</si>
  <si>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</si>
  <si>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</si>
  <si>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</si>
  <si>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CA-2017-160983</t>
  </si>
  <si>
    <t>29/10/2017</t>
  </si>
  <si>
    <t>31/10/2017</t>
  </si>
  <si>
    <t>GB-14530</t>
  </si>
  <si>
    <t>OFF-PA-10002250</t>
  </si>
  <si>
    <t>CA-2017-150959</t>
  </si>
  <si>
    <t>OFF-LA-10001045</t>
  </si>
  <si>
    <t>OFF-BI-10001510</t>
  </si>
  <si>
    <t>CA-2017-132353</t>
  </si>
  <si>
    <t>CA-2017-143259</t>
  </si>
  <si>
    <t>3/1/2018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</si>
  <si>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</si>
  <si>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</si>
  <si>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</si>
  <si>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</si>
  <si>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</si>
  <si>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</si>
  <si>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</si>
  <si>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</si>
  <si>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CA-2017-102519</t>
  </si>
  <si>
    <t>29/11/2017</t>
  </si>
  <si>
    <t>CA-2017-144932</t>
  </si>
  <si>
    <t>14/4/2017</t>
  </si>
  <si>
    <t>OFF-AR-10001468</t>
  </si>
  <si>
    <t>CA-2017-114216</t>
  </si>
  <si>
    <t>6/9/2017</t>
  </si>
  <si>
    <t>RK-19300</t>
  </si>
  <si>
    <t>OFF-PA-10002195</t>
  </si>
  <si>
    <t>US-2017-111745</t>
  </si>
  <si>
    <t>US-2017-110576</t>
  </si>
  <si>
    <t>FUR-FU-10003601</t>
  </si>
  <si>
    <t>FUR-TA-10004154</t>
  </si>
  <si>
    <t>OFF-PA-10000788</t>
  </si>
  <si>
    <t>CA-2017-131156</t>
  </si>
  <si>
    <t>3/4/2017</t>
  </si>
  <si>
    <t>KH-16360</t>
  </si>
  <si>
    <t>FUR-FU-10001940</t>
  </si>
  <si>
    <t>CA-2017-136539</t>
  </si>
  <si>
    <t>1/1/2018</t>
  </si>
  <si>
    <t>GH-14665</t>
  </si>
  <si>
    <t>CA-2017-119305</t>
  </si>
  <si>
    <t>4/12/2017</t>
  </si>
  <si>
    <t>SW-20275</t>
  </si>
  <si>
    <t>CA-2017-102414</t>
  </si>
  <si>
    <t>15/5/2017</t>
  </si>
  <si>
    <t>18/5/2017</t>
  </si>
  <si>
    <t>JA-15970</t>
  </si>
  <si>
    <t>OFF-BI-10004465</t>
  </si>
  <si>
    <t>OFF-PA-10002333</t>
  </si>
  <si>
    <t>CA-2017-152142</t>
  </si>
  <si>
    <t>LW-16990</t>
  </si>
  <si>
    <t>CA-2017-135279</t>
  </si>
  <si>
    <t>9/4/2017</t>
  </si>
  <si>
    <t>11/4/2017</t>
  </si>
  <si>
    <t>BS-11800</t>
  </si>
  <si>
    <t>OFF-LA-10004055</t>
  </si>
  <si>
    <t>OFF-PA-10001281</t>
  </si>
  <si>
    <t>OFF-ST-10001097</t>
  </si>
  <si>
    <t>US-2017-103247</t>
  </si>
  <si>
    <t>5/10/2017</t>
  </si>
  <si>
    <t>US-2017-100209</t>
  </si>
  <si>
    <t>9/7/2017</t>
  </si>
  <si>
    <t>15/7/2017</t>
  </si>
  <si>
    <t>OFF-BI-10002012</t>
  </si>
  <si>
    <t>CA-2017-159366</t>
  </si>
  <si>
    <t>7/1/2017</t>
  </si>
  <si>
    <t>10/1/2017</t>
  </si>
  <si>
    <t>CA-2017-100314</t>
  </si>
  <si>
    <t>AS-10630</t>
  </si>
  <si>
    <t>OFF-EN-10000461</t>
  </si>
  <si>
    <t>TEC-MA-10003066</t>
  </si>
  <si>
    <t>CA-2017-167899</t>
  </si>
  <si>
    <t>21/5/2017</t>
  </si>
  <si>
    <t>26/5/2017</t>
  </si>
  <si>
    <t>OFF-AR-10001988</t>
  </si>
  <si>
    <t>US-2017-106705</t>
  </si>
  <si>
    <t>26/12/2017</t>
  </si>
  <si>
    <t>CA-2017-135034</t>
  </si>
  <si>
    <t>1/8/2017</t>
  </si>
  <si>
    <t>CA-2017-118437</t>
  </si>
  <si>
    <t>OFF-ST-10003722</t>
  </si>
  <si>
    <t>Order Date Adj</t>
  </si>
  <si>
    <t>Shipping Date Adj</t>
  </si>
  <si>
    <t>Total Purchasing Price</t>
  </si>
  <si>
    <t>Shipping Time</t>
  </si>
  <si>
    <t>Total Planned Sales Price</t>
  </si>
  <si>
    <t>Customer ID Adj</t>
  </si>
  <si>
    <t>Product ID Adj</t>
  </si>
  <si>
    <t>Row Labels</t>
  </si>
  <si>
    <t>Grand Total</t>
  </si>
  <si>
    <t>Sum of Total Planned Sales Price</t>
  </si>
  <si>
    <t>Sum of Total Purchasing Price</t>
  </si>
  <si>
    <t>Profit Value</t>
  </si>
  <si>
    <t>GP %</t>
  </si>
  <si>
    <t>Sum of Profit Value</t>
  </si>
  <si>
    <t>Average of Shipping Time</t>
  </si>
  <si>
    <t>(blank)</t>
  </si>
  <si>
    <t>Avg of Shipping Time by Product Category</t>
  </si>
  <si>
    <t>Avg of Shipping Time by Sub Category</t>
  </si>
  <si>
    <t>Avg of Shipping Time by Client Segment</t>
  </si>
  <si>
    <t>Avg of Shipping Time by Ship Mode</t>
  </si>
  <si>
    <t>Avg of Shipping Time by State</t>
  </si>
  <si>
    <t>Sum of Sales by Product Category</t>
  </si>
  <si>
    <t>Sum of Sales by Sub Category</t>
  </si>
  <si>
    <t>Sum of Sales by Client Segment</t>
  </si>
  <si>
    <t>Sum of Sales by Ship Mode</t>
  </si>
  <si>
    <t>Sum of Sales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</si>
</sst>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13C09]d/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4" fontId="2" fillId="2" borderId="0" xfId="0" applyNumberFormat="1" applyFont="1" applyFill="1"/>
    <xf numFmtId="164" fontId="0" fillId="0" borderId="0" xfId="0" applyNumberFormat="1"/>
    <xf numFmtId="0" fontId="2" fillId="2" borderId="0" xfId="0" applyFont="1" applyFill="1"/>
    <xf numFmtId="43" fontId="0" fillId="0" borderId="0" xfId="1" applyFont="1"/>
    <xf numFmtId="43" fontId="0" fillId="0" borderId="0" xfId="0" applyNumberFormat="1"/>
    <xf numFmtId="0" fontId="3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3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0" formatCode="General"/>
    </dxf>
    <dxf>
      <numFmt numFmtId="35" formatCode="_-* #,##0.00_-;\-* #,##0.00_-;_-* &quot;-&quot;??_-;_-@_-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13C09]d/m/yyyy;@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5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az sulaiman" refreshedDate="44790.846599421297" backgroundQuery="1" createdVersion="8" refreshedVersion="8" minRefreshableVersion="3" recordCount="0" supportSubquery="1" supportAdvancedDrill="1" xr:uid="{5DE3BBFA-FC29-4ED8-9D81-31E7A04DF8B6}">
  <cacheSource type="external" connectionId="8"/>
  <cacheFields count="4">
    <cacheField name="[Products].[Product Category].[Product Category]" caption="Product Category" numFmtId="0" hierarchy="8" level="1">
      <sharedItems count="3">
        <s v="Furniture"/>
        <s v="Office Supplies"/>
        <s v="Technology"/>
      </sharedItems>
    </cacheField>
    <cacheField name="[Measures].[Sum of Total Planned Sales Price]" caption="Sum of Total Planned Sales Price" numFmtId="0" hierarchy="38" level="32767"/>
    <cacheField name="[Measures].[Sum of Total Purchasing Price]" caption="Sum of Total Purchasing Price" numFmtId="0" hierarchy="39" level="32767"/>
    <cacheField name="[Measures].[Sum of Profit Value]" caption="Sum of Profit Value" numFmtId="0" hierarchy="41" level="32767"/>
  </cacheFields>
  <cacheHierarchies count="46">
    <cacheHierarchy uniqueName="[Dim_Cutomer_Data].[Customer ID]" caption="Customer ID" attribute="1" defaultMemberUniqueName="[Dim_Cutomer_Data].[Customer ID].[All]" allUniqueName="[Dim_Cutomer_Data].[Customer ID].[All]" dimensionUniqueName="[Dim_Cutomer_Data]" displayFolder="" count="0" memberValueDatatype="20" unbalanced="0"/>
    <cacheHierarchy uniqueName="[Dim_Cutomer_Data].[Customer Name]" caption="Customer Name" attribute="1" defaultMemberUniqueName="[Dim_Cutomer_Data].[Customer Name].[All]" allUniqueName="[Dim_Cutomer_Data].[Customer Name].[All]" dimensionUniqueName="[Dim_Cutomer_Data]" displayFolder="" count="0" memberValueDatatype="130" unbalanced="0"/>
    <cacheHierarchy uniqueName="[Dim_Cutomer_Data].[Client Segment]" caption="Client Segment" attribute="1" defaultMemberUniqueName="[Dim_Cutomer_Data].[Client Segment].[All]" allUniqueName="[Dim_Cutomer_Data].[Client Segment].[All]" dimensionUniqueName="[Dim_Cutomer_Data]" displayFolder="" count="0" memberValueDatatype="130" unbalanced="0"/>
    <cacheHierarchy uniqueName="[Dim_Cutomer_Data].[Country]" caption="Country" attribute="1" defaultMemberUniqueName="[Dim_Cutomer_Data].[Country].[All]" allUniqueName="[Dim_Cutomer_Data].[Country].[All]" dimensionUniqueName="[Dim_Cutomer_Data]" displayFolder="" count="0" memberValueDatatype="130" unbalanced="0"/>
    <cacheHierarchy uniqueName="[Dim_Cutomer_Data].[State]" caption="State" attribute="1" defaultMemberUniqueName="[Dim_Cutomer_Data].[State].[All]" allUniqueName="[Dim_Cutomer_Data].[State].[All]" dimensionUniqueName="[Dim_Cutomer_Data]" displayFolder="" count="0" memberValueDatatype="130" unbalanced="0"/>
    <cacheHierarchy uniqueName="[Dim_Cutomer_Data].[Postal Code]" caption="Postal Code" attribute="1" defaultMemberUniqueName="[Dim_Cutomer_Data].[Postal Code].[All]" allUniqueName="[Dim_Cutomer_Data].[Postal Code].[All]" dimensionUniqueName="[Dim_Cutomer_Data]" displayFolder="" count="0" memberValueDatatype="20" unbalanced="0"/>
    <cacheHierarchy uniqueName="[Dim_Cutomer_Data].[Region]" caption="Region" attribute="1" defaultMemberUniqueName="[Dim_Cutomer_Data].[Region].[All]" allUniqueName="[Dim_Cutomer_Data].[Region].[All]" dimensionUniqueName="[Dim_Cutomer_Data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ales_Orders].[Order ID]" caption="Order ID" attribute="1" defaultMemberUniqueName="[Sales_Orders].[Order ID].[All]" allUniqueName="[Sales_Orders].[Order ID].[All]" dimensionUniqueName="[Sales_Orders]" displayFolder="" count="0" memberValueDatatype="130" unbalanced="0"/>
    <cacheHierarchy uniqueName="[Sales_Orders].[Order Date]" caption="Order Date" attribute="1" defaultMemberUniqueName="[Sales_Orders].[Order Date].[All]" allUniqueName="[Sales_Orders].[Order Date].[All]" dimensionUniqueName="[Sales_Orders]" displayFolder="" count="0" memberValueDatatype="130" unbalanced="0"/>
    <cacheHierarchy uniqueName="[Sales_Orders].[Shipping Date]" caption="Shipping Date" attribute="1" defaultMemberUniqueName="[Sales_Orders].[Shipping Date].[All]" allUniqueName="[Sales_Orders].[Shipping Date].[All]" dimensionUniqueName="[Sales_Orders]" displayFolder="" count="0" memberValueDatatype="130" unbalanced="0"/>
    <cacheHierarchy uniqueName="[Sales_Orders].[Ship Mode]" caption="Ship Mode" attribute="1" defaultMemberUniqueName="[Sales_Orders].[Ship Mode].[All]" allUniqueName="[Sales_Orders].[Ship Mode].[All]" dimensionUniqueName="[Sales_Orders]" displayFolder="" count="0" memberValueDatatype="130" unbalanced="0"/>
    <cacheHierarchy uniqueName="[Sales_Orders].[Customer ID]" caption="Customer ID" attribute="1" defaultMemberUniqueName="[Sales_Orders].[Customer ID].[All]" allUniqueName="[Sales_Orders].[Customer ID].[All]" dimensionUniqueName="[Sales_Orders]" displayFolder="" count="0" memberValueDatatype="130" unbalanced="0"/>
    <cacheHierarchy uniqueName="[Sales_Orders].[Product ID]" caption="Product ID" attribute="1" defaultMemberUniqueName="[Sales_Orders].[Product ID].[All]" allUniqueName="[Sales_Orders].[Product ID].[All]" dimensionUniqueName="[Sales_Orders]" displayFolder="" count="0" memberValueDatatype="130" unbalanced="0"/>
    <cacheHierarchy uniqueName="[Sales_Orders].[Quantity]" caption="Quantity" attribute="1" defaultMemberUniqueName="[Sales_Orders].[Quantity].[All]" allUniqueName="[Sales_Orders].[Quantity].[All]" dimensionUniqueName="[Sales_Orders]" displayFolder="" count="0" memberValueDatatype="20" unbalanced="0"/>
    <cacheHierarchy uniqueName="[Sales_Orders].[Purchasing Price]" caption="Purchasing Price" attribute="1" defaultMemberUniqueName="[Sales_Orders].[Purchasing Price].[All]" allUniqueName="[Sales_Orders].[Purchasing Price].[All]" dimensionUniqueName="[Sales_Orders]" displayFolder="" count="0" memberValueDatatype="5" unbalanced="0"/>
    <cacheHierarchy uniqueName="[Sales_Orders].[Planned Sales Price]" caption="Planned Sales Price" attribute="1" defaultMemberUniqueName="[Sales_Orders].[Planned Sales Price].[All]" allUniqueName="[Sales_Orders].[Planned Sales Price].[All]" dimensionUniqueName="[Sales_Orders]" displayFolder="" count="0" memberValueDatatype="5" unbalanced="0"/>
    <cacheHierarchy uniqueName="[Sales_Orders].[Discount]" caption="Discount" attribute="1" defaultMemberUniqueName="[Sales_Orders].[Discount].[All]" allUniqueName="[Sales_Orders].[Discount].[All]" dimensionUniqueName="[Sales_Orders]" displayFolder="" count="0" memberValueDatatype="5" unbalanced="0"/>
    <cacheHierarchy uniqueName="[Sales_Orders].[Order Date Adj]" caption="Order Date Adj" attribute="1" time="1" defaultMemberUniqueName="[Sales_Orders].[Order Date Adj].[All]" allUniqueName="[Sales_Orders].[Order Date Adj].[All]" dimensionUniqueName="[Sales_Orders]" displayFolder="" count="0" memberValueDatatype="7" unbalanced="0"/>
    <cacheHierarchy uniqueName="[Sales_Orders].[Shipping Date Adj]" caption="Shipping Date Adj" attribute="1" time="1" defaultMemberUniqueName="[Sales_Orders].[Shipping Date Adj].[All]" allUniqueName="[Sales_Orders].[Shipping Date Adj].[All]" dimensionUniqueName="[Sales_Orders]" displayFolder="" count="0" memberValueDatatype="7" unbalanced="0"/>
    <cacheHierarchy uniqueName="[Sales_Orders].[Total Purchasing Price]" caption="Total Purchasing Price" attribute="1" defaultMemberUniqueName="[Sales_Orders].[Total Purchasing Price].[All]" allUniqueName="[Sales_Orders].[Total Purchasing Price].[All]" dimensionUniqueName="[Sales_Orders]" displayFolder="" count="0" memberValueDatatype="5" unbalanced="0"/>
    <cacheHierarchy uniqueName="[Sales_Orders].[Shipping Time]" caption="Shipping Time" attribute="1" defaultMemberUniqueName="[Sales_Orders].[Shipping Time].[All]" allUniqueName="[Sales_Orders].[Shipping Time].[All]" dimensionUniqueName="[Sales_Orders]" displayFolder="" count="0" memberValueDatatype="20" unbalanced="0"/>
    <cacheHierarchy uniqueName="[Sales_Orders].[Total Planned Sales Price]" caption="Total Planned Sales Price" attribute="1" defaultMemberUniqueName="[Sales_Orders].[Total Planned Sales Price].[All]" allUniqueName="[Sales_Orders].[Total Planned Sales Price].[All]" dimensionUniqueName="[Sales_Orders]" displayFolder="" count="0" memberValueDatatype="5" unbalanced="0"/>
    <cacheHierarchy uniqueName="[Sales_Orders].[Customer ID Adj]" caption="Customer ID Adj" attribute="1" defaultMemberUniqueName="[Sales_Orders].[Customer ID Adj].[All]" allUniqueName="[Sales_Orders].[Customer ID Adj].[All]" dimensionUniqueName="[Sales_Orders]" displayFolder="" count="0" memberValueDatatype="130" unbalanced="0"/>
    <cacheHierarchy uniqueName="[Sales_Orders].[Product ID Adj]" caption="Product ID Adj" attribute="1" defaultMemberUniqueName="[Sales_Orders].[Product ID Adj].[All]" allUniqueName="[Sales_Orders].[Product ID Adj].[All]" dimensionUniqueName="[Sales_Orders]" displayFolder="" count="0" memberValueDatatype="130" unbalanced="0"/>
    <cacheHierarchy uniqueName="[Sales_Orders].[Profit Value]" caption="Profit Value" attribute="1" defaultMemberUniqueName="[Sales_Orders].[Profit Value].[All]" allUniqueName="[Sales_Orders].[Profit Value].[All]" dimensionUniqueName="[Sales_Orders]" displayFolder="" count="0" memberValueDatatype="5" unbalanced="0"/>
    <cacheHierarchy uniqueName="[Sales_Orders].[GP %]" caption="GP %" attribute="1" defaultMemberUniqueName="[Sales_Orders].[GP %].[All]" allUniqueName="[Sales_Orders].[GP %].[All]" dimensionUniqueName="[Sales_Orders]" displayFolder="" count="0" memberValueDatatype="5" unbalanced="0"/>
    <cacheHierarchy uniqueName="[Sales_Orders].[Order Date Adj (Year)]" caption="Order Date Adj (Year)" attribute="1" defaultMemberUniqueName="[Sales_Orders].[Order Date Adj (Year)].[All]" allUniqueName="[Sales_Orders].[Order Date Adj (Year)].[All]" dimensionUniqueName="[Sales_Orders]" displayFolder="" count="0" memberValueDatatype="130" unbalanced="0"/>
    <cacheHierarchy uniqueName="[Sales_Orders].[Order Date Adj (Quarter)]" caption="Order Date Adj (Quarter)" attribute="1" defaultMemberUniqueName="[Sales_Orders].[Order Date Adj (Quarter)].[All]" allUniqueName="[Sales_Orders].[Order Date Adj (Quarter)].[All]" dimensionUniqueName="[Sales_Orders]" displayFolder="" count="0" memberValueDatatype="130" unbalanced="0"/>
    <cacheHierarchy uniqueName="[Sales_Orders].[Order Date Adj (Month)]" caption="Order Date Adj (Month)" attribute="1" defaultMemberUniqueName="[Sales_Orders].[Order Date Adj (Month)].[All]" allUniqueName="[Sales_Orders].[Order Date Adj (Month)].[All]" dimensionUniqueName="[Sales_Orders]" displayFolder="" count="0" memberValueDatatype="130" unbalanced="0"/>
    <cacheHierarchy uniqueName="[Sales_Orders].[Order Date Adj (Month Index)]" caption="Order Date Adj (Month Index)" attribute="1" defaultMemberUniqueName="[Sales_Orders].[Order Date Adj (Month Index)].[All]" allUniqueName="[Sales_Orders].[Order Date Adj (Month Index)].[All]" dimensionUniqueName="[Sales_Orders]" displayFolder="" count="0" memberValueDatatype="20" unbalanced="0" hidden="1"/>
    <cacheHierarchy uniqueName="[Measures].[__XL_Count Sales_Orders]" caption="__XL_Count Sales_Orders" measure="1" displayFolder="" measureGroup="Sales_Orders" count="0" hidden="1"/>
    <cacheHierarchy uniqueName="[Measures].[__XL_Count Products]" caption="__XL_Count Products" measure="1" displayFolder="" measureGroup="Products" count="0" hidden="1"/>
    <cacheHierarchy uniqueName="[Measures].[__XL_Count Dim_Cutomer_Data]" caption="__XL_Count Dim_Cutomer_Data" measure="1" displayFolder="" measureGroup="Dim_Cutomer_Data" count="0" hidden="1"/>
    <cacheHierarchy uniqueName="[Measures].[__No measures defined]" caption="__No measures defined" measure="1" displayFolder="" count="0" hidden="1"/>
    <cacheHierarchy uniqueName="[Measures].[Sum of Total Planned Sales Price]" caption="Sum of Total Planned Sales Price" measure="1" displayFolder="" measureGroup="Sales_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Total Purchasing Price]" caption="Sum of Total Purchasing Price" measure="1" displayFolder="" measureGroup="Sales_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P %]" caption="Sum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fit Value]" caption="Sum of Profit Value" measure="1" displayFolder="" measureGroup="Sales_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GP %]" caption="Average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Order Date Adj (Year)]" caption="Count of Order Date Adj (Year)" measure="1" displayFolder="" measureGroup="Sales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hipping Time]" caption="Sum of Shipping Tim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hipping Time]" caption="Average of Shipping Tim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4">
    <dimension name="Dim_Cutomer_Data" uniqueName="[Dim_Cutomer_Data]" caption="Dim_Cutomer_Data"/>
    <dimension measure="1" name="Measures" uniqueName="[Measures]" caption="Measures"/>
    <dimension name="Products" uniqueName="[Products]" caption="Products"/>
    <dimension name="Sales_Orders" uniqueName="[Sales_Orders]" caption="Sales_Orders"/>
  </dimensions>
  <measureGroups count="3">
    <measureGroup name="Dim_Cutomer_Data" caption="Dim_Cutomer_Data"/>
    <measureGroup name="Products" caption="Products"/>
    <measureGroup name="Sales_Orders" caption="Sales_Order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az sulaiman" refreshedDate="44791.274496874998" backgroundQuery="1" createdVersion="8" refreshedVersion="8" minRefreshableVersion="3" recordCount="0" supportSubquery="1" supportAdvancedDrill="1" xr:uid="{375D4EE2-55C1-41C9-8CE5-AB1A30EDDC53}">
  <cacheSource type="external" connectionId="8"/>
  <cacheFields count="4">
    <cacheField name="[Measures].[Sum of Total Planned Sales Price]" caption="Sum of Total Planned Sales Price" numFmtId="0" hierarchy="38" level="32767"/>
    <cacheField name="[Measures].[Sum of Total Purchasing Price]" caption="Sum of Total Purchasing Price" numFmtId="0" hierarchy="39" level="32767"/>
    <cacheField name="[Measures].[Sum of Profit Value]" caption="Sum of Profit Value" numFmtId="0" hierarchy="41" level="32767"/>
    <cacheField name="[Sales_Orders].[Ship Mode].[Ship Mode]" caption="Ship Mode" numFmtId="0" hierarchy="14" level="1">
      <sharedItems count="4">
        <s v="First Class"/>
        <s v="Same Day"/>
        <s v="Second Class"/>
        <s v="Standard Class"/>
      </sharedItems>
    </cacheField>
  </cacheFields>
  <cacheHierarchies count="46">
    <cacheHierarchy uniqueName="[Dim_Cutomer_Data].[Customer ID]" caption="Customer ID" attribute="1" defaultMemberUniqueName="[Dim_Cutomer_Data].[Customer ID].[All]" allUniqueName="[Dim_Cutomer_Data].[Customer ID].[All]" dimensionUniqueName="[Dim_Cutomer_Data]" displayFolder="" count="0" memberValueDatatype="20" unbalanced="0"/>
    <cacheHierarchy uniqueName="[Dim_Cutomer_Data].[Customer Name]" caption="Customer Name" attribute="1" defaultMemberUniqueName="[Dim_Cutomer_Data].[Customer Name].[All]" allUniqueName="[Dim_Cutomer_Data].[Customer Name].[All]" dimensionUniqueName="[Dim_Cutomer_Data]" displayFolder="" count="2" memberValueDatatype="130" unbalanced="0"/>
    <cacheHierarchy uniqueName="[Dim_Cutomer_Data].[Client Segment]" caption="Client Segment" attribute="1" defaultMemberUniqueName="[Dim_Cutomer_Data].[Client Segment].[All]" allUniqueName="[Dim_Cutomer_Data].[Client Segment].[All]" dimensionUniqueName="[Dim_Cutomer_Data]" displayFolder="" count="2" memberValueDatatype="130" unbalanced="0"/>
    <cacheHierarchy uniqueName="[Dim_Cutomer_Data].[Country]" caption="Country" attribute="1" defaultMemberUniqueName="[Dim_Cutomer_Data].[Country].[All]" allUniqueName="[Dim_Cutomer_Data].[Country].[All]" dimensionUniqueName="[Dim_Cutomer_Data]" displayFolder="" count="0" memberValueDatatype="130" unbalanced="0"/>
    <cacheHierarchy uniqueName="[Dim_Cutomer_Data].[State]" caption="State" attribute="1" defaultMemberUniqueName="[Dim_Cutomer_Data].[State].[All]" allUniqueName="[Dim_Cutomer_Data].[State].[All]" dimensionUniqueName="[Dim_Cutomer_Data]" displayFolder="" count="0" memberValueDatatype="130" unbalanced="0"/>
    <cacheHierarchy uniqueName="[Dim_Cutomer_Data].[Postal Code]" caption="Postal Code" attribute="1" defaultMemberUniqueName="[Dim_Cutomer_Data].[Postal Code].[All]" allUniqueName="[Dim_Cutomer_Data].[Postal Code].[All]" dimensionUniqueName="[Dim_Cutomer_Data]" displayFolder="" count="0" memberValueDatatype="20" unbalanced="0"/>
    <cacheHierarchy uniqueName="[Dim_Cutomer_Data].[Region]" caption="Region" attribute="1" defaultMemberUniqueName="[Dim_Cutomer_Data].[Region].[All]" allUniqueName="[Dim_Cutomer_Data].[Region].[All]" dimensionUniqueName="[Dim_Cutomer_Data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2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ales_Orders].[Order ID]" caption="Order ID" attribute="1" defaultMemberUniqueName="[Sales_Orders].[Order ID].[All]" allUniqueName="[Sales_Orders].[Order ID].[All]" dimensionUniqueName="[Sales_Orders]" displayFolder="" count="0" memberValueDatatype="130" unbalanced="0"/>
    <cacheHierarchy uniqueName="[Sales_Orders].[Order Date]" caption="Order Date" attribute="1" defaultMemberUniqueName="[Sales_Orders].[Order Date].[All]" allUniqueName="[Sales_Orders].[Order Date].[All]" dimensionUniqueName="[Sales_Orders]" displayFolder="" count="0" memberValueDatatype="130" unbalanced="0"/>
    <cacheHierarchy uniqueName="[Sales_Orders].[Shipping Date]" caption="Shipping Date" attribute="1" defaultMemberUniqueName="[Sales_Orders].[Shipping Date].[All]" allUniqueName="[Sales_Orders].[Shipping Date].[All]" dimensionUniqueName="[Sales_Orders]" displayFolder="" count="0" memberValueDatatype="130" unbalanced="0"/>
    <cacheHierarchy uniqueName="[Sales_Orders].[Ship Mode]" caption="Ship Mode" attribute="1" defaultMemberUniqueName="[Sales_Orders].[Ship Mode].[All]" allUniqueName="[Sales_Orders].[Ship Mode].[All]" dimensionUniqueName="[Sales_Orders]" displayFolder="" count="2" memberValueDatatype="130" unbalanced="0">
      <fieldsUsage count="2">
        <fieldUsage x="-1"/>
        <fieldUsage x="3"/>
      </fieldsUsage>
    </cacheHierarchy>
    <cacheHierarchy uniqueName="[Sales_Orders].[Customer ID]" caption="Customer ID" attribute="1" defaultMemberUniqueName="[Sales_Orders].[Customer ID].[All]" allUniqueName="[Sales_Orders].[Customer ID].[All]" dimensionUniqueName="[Sales_Orders]" displayFolder="" count="0" memberValueDatatype="130" unbalanced="0"/>
    <cacheHierarchy uniqueName="[Sales_Orders].[Product ID]" caption="Product ID" attribute="1" defaultMemberUniqueName="[Sales_Orders].[Product ID].[All]" allUniqueName="[Sales_Orders].[Product ID].[All]" dimensionUniqueName="[Sales_Orders]" displayFolder="" count="0" memberValueDatatype="130" unbalanced="0"/>
    <cacheHierarchy uniqueName="[Sales_Orders].[Quantity]" caption="Quantity" attribute="1" defaultMemberUniqueName="[Sales_Orders].[Quantity].[All]" allUniqueName="[Sales_Orders].[Quantity].[All]" dimensionUniqueName="[Sales_Orders]" displayFolder="" count="0" memberValueDatatype="20" unbalanced="0"/>
    <cacheHierarchy uniqueName="[Sales_Orders].[Purchasing Price]" caption="Purchasing Price" attribute="1" defaultMemberUniqueName="[Sales_Orders].[Purchasing Price].[All]" allUniqueName="[Sales_Orders].[Purchasing Price].[All]" dimensionUniqueName="[Sales_Orders]" displayFolder="" count="0" memberValueDatatype="5" unbalanced="0"/>
    <cacheHierarchy uniqueName="[Sales_Orders].[Planned Sales Price]" caption="Planned Sales Price" attribute="1" defaultMemberUniqueName="[Sales_Orders].[Planned Sales Price].[All]" allUniqueName="[Sales_Orders].[Planned Sales Price].[All]" dimensionUniqueName="[Sales_Orders]" displayFolder="" count="0" memberValueDatatype="5" unbalanced="0"/>
    <cacheHierarchy uniqueName="[Sales_Orders].[Discount]" caption="Discount" attribute="1" defaultMemberUniqueName="[Sales_Orders].[Discount].[All]" allUniqueName="[Sales_Orders].[Discount].[All]" dimensionUniqueName="[Sales_Orders]" displayFolder="" count="0" memberValueDatatype="5" unbalanced="0"/>
    <cacheHierarchy uniqueName="[Sales_Orders].[Order Date Adj]" caption="Order Date Adj" attribute="1" time="1" defaultMemberUniqueName="[Sales_Orders].[Order Date Adj].[All]" allUniqueName="[Sales_Orders].[Order Date Adj].[All]" dimensionUniqueName="[Sales_Orders]" displayFolder="" count="0" memberValueDatatype="7" unbalanced="0"/>
    <cacheHierarchy uniqueName="[Sales_Orders].[Shipping Date Adj]" caption="Shipping Date Adj" attribute="1" time="1" defaultMemberUniqueName="[Sales_Orders].[Shipping Date Adj].[All]" allUniqueName="[Sales_Orders].[Shipping Date Adj].[All]" dimensionUniqueName="[Sales_Orders]" displayFolder="" count="0" memberValueDatatype="7" unbalanced="0"/>
    <cacheHierarchy uniqueName="[Sales_Orders].[Total Purchasing Price]" caption="Total Purchasing Price" attribute="1" defaultMemberUniqueName="[Sales_Orders].[Total Purchasing Price].[All]" allUniqueName="[Sales_Orders].[Total Purchasing Price].[All]" dimensionUniqueName="[Sales_Orders]" displayFolder="" count="0" memberValueDatatype="5" unbalanced="0"/>
    <cacheHierarchy uniqueName="[Sales_Orders].[Shipping Time]" caption="Shipping Time" attribute="1" defaultMemberUniqueName="[Sales_Orders].[Shipping Time].[All]" allUniqueName="[Sales_Orders].[Shipping Time].[All]" dimensionUniqueName="[Sales_Orders]" displayFolder="" count="0" memberValueDatatype="20" unbalanced="0"/>
    <cacheHierarchy uniqueName="[Sales_Orders].[Total Planned Sales Price]" caption="Total Planned Sales Price" attribute="1" defaultMemberUniqueName="[Sales_Orders].[Total Planned Sales Price].[All]" allUniqueName="[Sales_Orders].[Total Planned Sales Price].[All]" dimensionUniqueName="[Sales_Orders]" displayFolder="" count="0" memberValueDatatype="5" unbalanced="0"/>
    <cacheHierarchy uniqueName="[Sales_Orders].[Customer ID Adj]" caption="Customer ID Adj" attribute="1" defaultMemberUniqueName="[Sales_Orders].[Customer ID Adj].[All]" allUniqueName="[Sales_Orders].[Customer ID Adj].[All]" dimensionUniqueName="[Sales_Orders]" displayFolder="" count="0" memberValueDatatype="130" unbalanced="0"/>
    <cacheHierarchy uniqueName="[Sales_Orders].[Product ID Adj]" caption="Product ID Adj" attribute="1" defaultMemberUniqueName="[Sales_Orders].[Product ID Adj].[All]" allUniqueName="[Sales_Orders].[Product ID Adj].[All]" dimensionUniqueName="[Sales_Orders]" displayFolder="" count="0" memberValueDatatype="130" unbalanced="0"/>
    <cacheHierarchy uniqueName="[Sales_Orders].[Profit Value]" caption="Profit Value" attribute="1" defaultMemberUniqueName="[Sales_Orders].[Profit Value].[All]" allUniqueName="[Sales_Orders].[Profit Value].[All]" dimensionUniqueName="[Sales_Orders]" displayFolder="" count="0" memberValueDatatype="5" unbalanced="0"/>
    <cacheHierarchy uniqueName="[Sales_Orders].[GP %]" caption="GP %" attribute="1" defaultMemberUniqueName="[Sales_Orders].[GP %].[All]" allUniqueName="[Sales_Orders].[GP %].[All]" dimensionUniqueName="[Sales_Orders]" displayFolder="" count="0" memberValueDatatype="5" unbalanced="0"/>
    <cacheHierarchy uniqueName="[Sales_Orders].[Order Date Adj (Year)]" caption="Order Date Adj (Year)" attribute="1" defaultMemberUniqueName="[Sales_Orders].[Order Date Adj (Year)].[All]" allUniqueName="[Sales_Orders].[Order Date Adj (Year)].[All]" dimensionUniqueName="[Sales_Orders]" displayFolder="" count="0" memberValueDatatype="130" unbalanced="0"/>
    <cacheHierarchy uniqueName="[Sales_Orders].[Order Date Adj (Quarter)]" caption="Order Date Adj (Quarter)" attribute="1" defaultMemberUniqueName="[Sales_Orders].[Order Date Adj (Quarter)].[All]" allUniqueName="[Sales_Orders].[Order Date Adj (Quarter)].[All]" dimensionUniqueName="[Sales_Orders]" displayFolder="" count="0" memberValueDatatype="130" unbalanced="0"/>
    <cacheHierarchy uniqueName="[Sales_Orders].[Order Date Adj (Month)]" caption="Order Date Adj (Month)" attribute="1" defaultMemberUniqueName="[Sales_Orders].[Order Date Adj (Month)].[All]" allUniqueName="[Sales_Orders].[Order Date Adj (Month)].[All]" dimensionUniqueName="[Sales_Orders]" displayFolder="" count="0" memberValueDatatype="130" unbalanced="0"/>
    <cacheHierarchy uniqueName="[Sales_Orders].[Order Date Adj (Month Index)]" caption="Order Date Adj (Month Index)" attribute="1" defaultMemberUniqueName="[Sales_Orders].[Order Date Adj (Month Index)].[All]" allUniqueName="[Sales_Orders].[Order Date Adj (Month Index)].[All]" dimensionUniqueName="[Sales_Orders]" displayFolder="" count="0" memberValueDatatype="20" unbalanced="0" hidden="1"/>
    <cacheHierarchy uniqueName="[Measures].[__XL_Count Sales_Orders]" caption="__XL_Count Sales_Orders" measure="1" displayFolder="" measureGroup="Sales_Orders" count="0" hidden="1"/>
    <cacheHierarchy uniqueName="[Measures].[__XL_Count Products]" caption="__XL_Count Products" measure="1" displayFolder="" measureGroup="Products" count="0" hidden="1"/>
    <cacheHierarchy uniqueName="[Measures].[__XL_Count Dim_Cutomer_Data]" caption="__XL_Count Dim_Cutomer_Data" measure="1" displayFolder="" measureGroup="Dim_Cutomer_Data" count="0" hidden="1"/>
    <cacheHierarchy uniqueName="[Measures].[__No measures defined]" caption="__No measures defined" measure="1" displayFolder="" count="0" hidden="1"/>
    <cacheHierarchy uniqueName="[Measures].[Sum of Total Planned Sales Price]" caption="Sum of Total Planned Sales Price" measure="1" displayFolder="" measureGroup="Sales_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Total Purchasing Price]" caption="Sum of Total Purchasing Price" measure="1" displayFolder="" measureGroup="Sales_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P %]" caption="Sum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fit Value]" caption="Sum of Profit Value" measure="1" displayFolder="" measureGroup="Sales_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GP %]" caption="Average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Order Date Adj (Year)]" caption="Count of Order Date Adj (Year)" measure="1" displayFolder="" measureGroup="Sales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hipping Time]" caption="Sum of Shipping Tim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hipping Time]" caption="Average of Shipping Tim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4">
    <dimension name="Dim_Cutomer_Data" uniqueName="[Dim_Cutomer_Data]" caption="Dim_Cutomer_Data"/>
    <dimension measure="1" name="Measures" uniqueName="[Measures]" caption="Measures"/>
    <dimension name="Products" uniqueName="[Products]" caption="Products"/>
    <dimension name="Sales_Orders" uniqueName="[Sales_Orders]" caption="Sales_Orders"/>
  </dimensions>
  <measureGroups count="3">
    <measureGroup name="Dim_Cutomer_Data" caption="Dim_Cutomer_Data"/>
    <measureGroup name="Products" caption="Products"/>
    <measureGroup name="Sales_Orders" caption="Sales_Order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az sulaiman" refreshedDate="44791.26179074074" backgroundQuery="1" createdVersion="8" refreshedVersion="8" minRefreshableVersion="3" recordCount="0" supportSubquery="1" supportAdvancedDrill="1" xr:uid="{30C3B1DB-8BA2-4C6F-BE56-9E9E41D05260}">
  <cacheSource type="external" connectionId="8"/>
  <cacheFields count="2">
    <cacheField name="[Measures].[Average of Shipping Time]" caption="Average of Shipping Time" numFmtId="0" hierarchy="45" level="32767"/>
    <cacheField name="[Sales_Orders].[Ship Mode].[Ship Mode]" caption="Ship Mode" numFmtId="0" hierarchy="14" level="1">
      <sharedItems count="4">
        <s v="First Class"/>
        <s v="Same Day"/>
        <s v="Second Class"/>
        <s v="Standard Class"/>
      </sharedItems>
    </cacheField>
  </cacheFields>
  <cacheHierarchies count="46">
    <cacheHierarchy uniqueName="[Dim_Cutomer_Data].[Customer ID]" caption="Customer ID" attribute="1" defaultMemberUniqueName="[Dim_Cutomer_Data].[Customer ID].[All]" allUniqueName="[Dim_Cutomer_Data].[Customer ID].[All]" dimensionUniqueName="[Dim_Cutomer_Data]" displayFolder="" count="0" memberValueDatatype="20" unbalanced="0"/>
    <cacheHierarchy uniqueName="[Dim_Cutomer_Data].[Customer Name]" caption="Customer Name" attribute="1" defaultMemberUniqueName="[Dim_Cutomer_Data].[Customer Name].[All]" allUniqueName="[Dim_Cutomer_Data].[Customer Name].[All]" dimensionUniqueName="[Dim_Cutomer_Data]" displayFolder="" count="0" memberValueDatatype="130" unbalanced="0"/>
    <cacheHierarchy uniqueName="[Dim_Cutomer_Data].[Client Segment]" caption="Client Segment" attribute="1" defaultMemberUniqueName="[Dim_Cutomer_Data].[Client Segment].[All]" allUniqueName="[Dim_Cutomer_Data].[Client Segment].[All]" dimensionUniqueName="[Dim_Cutomer_Data]" displayFolder="" count="0" memberValueDatatype="130" unbalanced="0"/>
    <cacheHierarchy uniqueName="[Dim_Cutomer_Data].[Country]" caption="Country" attribute="1" defaultMemberUniqueName="[Dim_Cutomer_Data].[Country].[All]" allUniqueName="[Dim_Cutomer_Data].[Country].[All]" dimensionUniqueName="[Dim_Cutomer_Data]" displayFolder="" count="0" memberValueDatatype="130" unbalanced="0"/>
    <cacheHierarchy uniqueName="[Dim_Cutomer_Data].[State]" caption="State" attribute="1" defaultMemberUniqueName="[Dim_Cutomer_Data].[State].[All]" allUniqueName="[Dim_Cutomer_Data].[State].[All]" dimensionUniqueName="[Dim_Cutomer_Data]" displayFolder="" count="0" memberValueDatatype="130" unbalanced="0"/>
    <cacheHierarchy uniqueName="[Dim_Cutomer_Data].[Postal Code]" caption="Postal Code" attribute="1" defaultMemberUniqueName="[Dim_Cutomer_Data].[Postal Code].[All]" allUniqueName="[Dim_Cutomer_Data].[Postal Code].[All]" dimensionUniqueName="[Dim_Cutomer_Data]" displayFolder="" count="0" memberValueDatatype="20" unbalanced="0"/>
    <cacheHierarchy uniqueName="[Dim_Cutomer_Data].[Region]" caption="Region" attribute="1" defaultMemberUniqueName="[Dim_Cutomer_Data].[Region].[All]" allUniqueName="[Dim_Cutomer_Data].[Region].[All]" dimensionUniqueName="[Dim_Cutomer_Data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2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2" memberValueDatatype="130" unbalanced="0"/>
    <cacheHierarchy uniqueName="[Sales_Orders].[Order ID]" caption="Order ID" attribute="1" defaultMemberUniqueName="[Sales_Orders].[Order ID].[All]" allUniqueName="[Sales_Orders].[Order ID].[All]" dimensionUniqueName="[Sales_Orders]" displayFolder="" count="0" memberValueDatatype="130" unbalanced="0"/>
    <cacheHierarchy uniqueName="[Sales_Orders].[Order Date]" caption="Order Date" attribute="1" defaultMemberUniqueName="[Sales_Orders].[Order Date].[All]" allUniqueName="[Sales_Orders].[Order Date].[All]" dimensionUniqueName="[Sales_Orders]" displayFolder="" count="0" memberValueDatatype="130" unbalanced="0"/>
    <cacheHierarchy uniqueName="[Sales_Orders].[Shipping Date]" caption="Shipping Date" attribute="1" defaultMemberUniqueName="[Sales_Orders].[Shipping Date].[All]" allUniqueName="[Sales_Orders].[Shipping Date].[All]" dimensionUniqueName="[Sales_Orders]" displayFolder="" count="0" memberValueDatatype="130" unbalanced="0"/>
    <cacheHierarchy uniqueName="[Sales_Orders].[Ship Mode]" caption="Ship Mode" attribute="1" defaultMemberUniqueName="[Sales_Orders].[Ship Mode].[All]" allUniqueName="[Sales_Orders].[Ship Mode].[All]" dimensionUniqueName="[Sales_Orders]" displayFolder="" count="2" memberValueDatatype="130" unbalanced="0">
      <fieldsUsage count="2">
        <fieldUsage x="-1"/>
        <fieldUsage x="1"/>
      </fieldsUsage>
    </cacheHierarchy>
    <cacheHierarchy uniqueName="[Sales_Orders].[Customer ID]" caption="Customer ID" attribute="1" defaultMemberUniqueName="[Sales_Orders].[Customer ID].[All]" allUniqueName="[Sales_Orders].[Customer ID].[All]" dimensionUniqueName="[Sales_Orders]" displayFolder="" count="0" memberValueDatatype="130" unbalanced="0"/>
    <cacheHierarchy uniqueName="[Sales_Orders].[Product ID]" caption="Product ID" attribute="1" defaultMemberUniqueName="[Sales_Orders].[Product ID].[All]" allUniqueName="[Sales_Orders].[Product ID].[All]" dimensionUniqueName="[Sales_Orders]" displayFolder="" count="0" memberValueDatatype="130" unbalanced="0"/>
    <cacheHierarchy uniqueName="[Sales_Orders].[Quantity]" caption="Quantity" attribute="1" defaultMemberUniqueName="[Sales_Orders].[Quantity].[All]" allUniqueName="[Sales_Orders].[Quantity].[All]" dimensionUniqueName="[Sales_Orders]" displayFolder="" count="0" memberValueDatatype="20" unbalanced="0"/>
    <cacheHierarchy uniqueName="[Sales_Orders].[Purchasing Price]" caption="Purchasing Price" attribute="1" defaultMemberUniqueName="[Sales_Orders].[Purchasing Price].[All]" allUniqueName="[Sales_Orders].[Purchasing Price].[All]" dimensionUniqueName="[Sales_Orders]" displayFolder="" count="0" memberValueDatatype="5" unbalanced="0"/>
    <cacheHierarchy uniqueName="[Sales_Orders].[Planned Sales Price]" caption="Planned Sales Price" attribute="1" defaultMemberUniqueName="[Sales_Orders].[Planned Sales Price].[All]" allUniqueName="[Sales_Orders].[Planned Sales Price].[All]" dimensionUniqueName="[Sales_Orders]" displayFolder="" count="0" memberValueDatatype="5" unbalanced="0"/>
    <cacheHierarchy uniqueName="[Sales_Orders].[Discount]" caption="Discount" attribute="1" defaultMemberUniqueName="[Sales_Orders].[Discount].[All]" allUniqueName="[Sales_Orders].[Discount].[All]" dimensionUniqueName="[Sales_Orders]" displayFolder="" count="0" memberValueDatatype="5" unbalanced="0"/>
    <cacheHierarchy uniqueName="[Sales_Orders].[Order Date Adj]" caption="Order Date Adj" attribute="1" time="1" defaultMemberUniqueName="[Sales_Orders].[Order Date Adj].[All]" allUniqueName="[Sales_Orders].[Order Date Adj].[All]" dimensionUniqueName="[Sales_Orders]" displayFolder="" count="0" memberValueDatatype="7" unbalanced="0"/>
    <cacheHierarchy uniqueName="[Sales_Orders].[Shipping Date Adj]" caption="Shipping Date Adj" attribute="1" time="1" defaultMemberUniqueName="[Sales_Orders].[Shipping Date Adj].[All]" allUniqueName="[Sales_Orders].[Shipping Date Adj].[All]" dimensionUniqueName="[Sales_Orders]" displayFolder="" count="0" memberValueDatatype="7" unbalanced="0"/>
    <cacheHierarchy uniqueName="[Sales_Orders].[Total Purchasing Price]" caption="Total Purchasing Price" attribute="1" defaultMemberUniqueName="[Sales_Orders].[Total Purchasing Price].[All]" allUniqueName="[Sales_Orders].[Total Purchasing Price].[All]" dimensionUniqueName="[Sales_Orders]" displayFolder="" count="0" memberValueDatatype="5" unbalanced="0"/>
    <cacheHierarchy uniqueName="[Sales_Orders].[Shipping Time]" caption="Shipping Time" attribute="1" defaultMemberUniqueName="[Sales_Orders].[Shipping Time].[All]" allUniqueName="[Sales_Orders].[Shipping Time].[All]" dimensionUniqueName="[Sales_Orders]" displayFolder="" count="0" memberValueDatatype="20" unbalanced="0"/>
    <cacheHierarchy uniqueName="[Sales_Orders].[Total Planned Sales Price]" caption="Total Planned Sales Price" attribute="1" defaultMemberUniqueName="[Sales_Orders].[Total Planned Sales Price].[All]" allUniqueName="[Sales_Orders].[Total Planned Sales Price].[All]" dimensionUniqueName="[Sales_Orders]" displayFolder="" count="0" memberValueDatatype="5" unbalanced="0"/>
    <cacheHierarchy uniqueName="[Sales_Orders].[Customer ID Adj]" caption="Customer ID Adj" attribute="1" defaultMemberUniqueName="[Sales_Orders].[Customer ID Adj].[All]" allUniqueName="[Sales_Orders].[Customer ID Adj].[All]" dimensionUniqueName="[Sales_Orders]" displayFolder="" count="0" memberValueDatatype="130" unbalanced="0"/>
    <cacheHierarchy uniqueName="[Sales_Orders].[Product ID Adj]" caption="Product ID Adj" attribute="1" defaultMemberUniqueName="[Sales_Orders].[Product ID Adj].[All]" allUniqueName="[Sales_Orders].[Product ID Adj].[All]" dimensionUniqueName="[Sales_Orders]" displayFolder="" count="0" memberValueDatatype="130" unbalanced="0"/>
    <cacheHierarchy uniqueName="[Sales_Orders].[Profit Value]" caption="Profit Value" attribute="1" defaultMemberUniqueName="[Sales_Orders].[Profit Value].[All]" allUniqueName="[Sales_Orders].[Profit Value].[All]" dimensionUniqueName="[Sales_Orders]" displayFolder="" count="0" memberValueDatatype="5" unbalanced="0"/>
    <cacheHierarchy uniqueName="[Sales_Orders].[GP %]" caption="GP %" attribute="1" defaultMemberUniqueName="[Sales_Orders].[GP %].[All]" allUniqueName="[Sales_Orders].[GP %].[All]" dimensionUniqueName="[Sales_Orders]" displayFolder="" count="0" memberValueDatatype="5" unbalanced="0"/>
    <cacheHierarchy uniqueName="[Sales_Orders].[Order Date Adj (Year)]" caption="Order Date Adj (Year)" attribute="1" defaultMemberUniqueName="[Sales_Orders].[Order Date Adj (Year)].[All]" allUniqueName="[Sales_Orders].[Order Date Adj (Year)].[All]" dimensionUniqueName="[Sales_Orders]" displayFolder="" count="0" memberValueDatatype="130" unbalanced="0"/>
    <cacheHierarchy uniqueName="[Sales_Orders].[Order Date Adj (Quarter)]" caption="Order Date Adj (Quarter)" attribute="1" defaultMemberUniqueName="[Sales_Orders].[Order Date Adj (Quarter)].[All]" allUniqueName="[Sales_Orders].[Order Date Adj (Quarter)].[All]" dimensionUniqueName="[Sales_Orders]" displayFolder="" count="0" memberValueDatatype="130" unbalanced="0"/>
    <cacheHierarchy uniqueName="[Sales_Orders].[Order Date Adj (Month)]" caption="Order Date Adj (Month)" attribute="1" defaultMemberUniqueName="[Sales_Orders].[Order Date Adj (Month)].[All]" allUniqueName="[Sales_Orders].[Order Date Adj (Month)].[All]" dimensionUniqueName="[Sales_Orders]" displayFolder="" count="0" memberValueDatatype="130" unbalanced="0"/>
    <cacheHierarchy uniqueName="[Sales_Orders].[Order Date Adj (Month Index)]" caption="Order Date Adj (Month Index)" attribute="1" defaultMemberUniqueName="[Sales_Orders].[Order Date Adj (Month Index)].[All]" allUniqueName="[Sales_Orders].[Order Date Adj (Month Index)].[All]" dimensionUniqueName="[Sales_Orders]" displayFolder="" count="0" memberValueDatatype="20" unbalanced="0" hidden="1"/>
    <cacheHierarchy uniqueName="[Measures].[__XL_Count Sales_Orders]" caption="__XL_Count Sales_Orders" measure="1" displayFolder="" measureGroup="Sales_Orders" count="0" hidden="1"/>
    <cacheHierarchy uniqueName="[Measures].[__XL_Count Products]" caption="__XL_Count Products" measure="1" displayFolder="" measureGroup="Products" count="0" hidden="1"/>
    <cacheHierarchy uniqueName="[Measures].[__XL_Count Dim_Cutomer_Data]" caption="__XL_Count Dim_Cutomer_Data" measure="1" displayFolder="" measureGroup="Dim_Cutomer_Data" count="0" hidden="1"/>
    <cacheHierarchy uniqueName="[Measures].[__No measures defined]" caption="__No measures defined" measure="1" displayFolder="" count="0" hidden="1"/>
    <cacheHierarchy uniqueName="[Measures].[Sum of Total Planned Sales Price]" caption="Sum of Total Planned Sales Pric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Total Purchasing Price]" caption="Sum of Total Purchasing Pric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P %]" caption="Sum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fit Value]" caption="Sum of Profit Valu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GP %]" caption="Average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Order Date Adj (Year)]" caption="Count of Order Date Adj (Year)" measure="1" displayFolder="" measureGroup="Sales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hipping Time]" caption="Sum of Shipping Tim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hipping Time]" caption="Average of Shipping Time" measure="1" displayFolder="" measureGroup="Sales_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4">
    <dimension name="Dim_Cutomer_Data" uniqueName="[Dim_Cutomer_Data]" caption="Dim_Cutomer_Data"/>
    <dimension measure="1" name="Measures" uniqueName="[Measures]" caption="Measures"/>
    <dimension name="Products" uniqueName="[Products]" caption="Products"/>
    <dimension name="Sales_Orders" uniqueName="[Sales_Orders]" caption="Sales_Orders"/>
  </dimensions>
  <measureGroups count="3">
    <measureGroup name="Dim_Cutomer_Data" caption="Dim_Cutomer_Data"/>
    <measureGroup name="Products" caption="Products"/>
    <measureGroup name="Sales_Orders" caption="Sales_Order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az sulaiman" refreshedDate="44791.263840046297" backgroundQuery="1" createdVersion="8" refreshedVersion="8" minRefreshableVersion="3" recordCount="0" supportSubquery="1" supportAdvancedDrill="1" xr:uid="{9D09575A-3F7C-4446-B69C-2839A47C1D75}">
  <cacheSource type="external" connectionId="8"/>
  <cacheFields count="2">
    <cacheField name="[Measures].[Average of Shipping Time]" caption="Average of Shipping Time" numFmtId="0" hierarchy="45" level="32767"/>
    <cacheField name="[Dim_Cutomer_Data].[State].[State]" caption="State" numFmtId="0" hierarchy="4" level="1">
      <sharedItems containsBlank="1" count="37">
        <s v="Alabama"/>
        <s v="Arizona"/>
        <s v="Arkansas"/>
        <s v="California"/>
        <s v="Colorado"/>
        <s v="Connecticut"/>
        <s v="Delaware"/>
        <s v="Florida"/>
        <s v="Georgia"/>
        <s v="Illinois"/>
        <s v="Indiana"/>
        <s v="Iowa"/>
        <s v="Kentucky"/>
        <s v="Louisiana"/>
        <s v="Maryland"/>
        <s v="Massachusetts"/>
        <s v="Michigan"/>
        <s v="Minnesota"/>
        <s v="Mississippi"/>
        <s v="Missouri"/>
        <s v="Nevada"/>
        <s v="New Jersey"/>
        <s v="New Mexico"/>
        <s v="New York"/>
        <s v="North Carolina"/>
        <s v="Ohio"/>
        <s v="Oklahoma"/>
        <s v="Oregon"/>
        <s v="Pennsylvania"/>
        <s v="Rhode Island"/>
        <s v="Tennessee"/>
        <s v="Texas"/>
        <s v="Utah"/>
        <s v="Virginia"/>
        <s v="Washington"/>
        <s v="Wisconsin"/>
        <m/>
      </sharedItems>
    </cacheField>
  </cacheFields>
  <cacheHierarchies count="46">
    <cacheHierarchy uniqueName="[Dim_Cutomer_Data].[Customer ID]" caption="Customer ID" attribute="1" defaultMemberUniqueName="[Dim_Cutomer_Data].[Customer ID].[All]" allUniqueName="[Dim_Cutomer_Data].[Customer ID].[All]" dimensionUniqueName="[Dim_Cutomer_Data]" displayFolder="" count="0" memberValueDatatype="20" unbalanced="0"/>
    <cacheHierarchy uniqueName="[Dim_Cutomer_Data].[Customer Name]" caption="Customer Name" attribute="1" defaultMemberUniqueName="[Dim_Cutomer_Data].[Customer Name].[All]" allUniqueName="[Dim_Cutomer_Data].[Customer Name].[All]" dimensionUniqueName="[Dim_Cutomer_Data]" displayFolder="" count="0" memberValueDatatype="130" unbalanced="0"/>
    <cacheHierarchy uniqueName="[Dim_Cutomer_Data].[Client Segment]" caption="Client Segment" attribute="1" defaultMemberUniqueName="[Dim_Cutomer_Data].[Client Segment].[All]" allUniqueName="[Dim_Cutomer_Data].[Client Segment].[All]" dimensionUniqueName="[Dim_Cutomer_Data]" displayFolder="" count="0" memberValueDatatype="130" unbalanced="0"/>
    <cacheHierarchy uniqueName="[Dim_Cutomer_Data].[Country]" caption="Country" attribute="1" defaultMemberUniqueName="[Dim_Cutomer_Data].[Country].[All]" allUniqueName="[Dim_Cutomer_Data].[Country].[All]" dimensionUniqueName="[Dim_Cutomer_Data]" displayFolder="" count="2" memberValueDatatype="130" unbalanced="0"/>
    <cacheHierarchy uniqueName="[Dim_Cutomer_Data].[State]" caption="State" attribute="1" defaultMemberUniqueName="[Dim_Cutomer_Data].[State].[All]" allUniqueName="[Dim_Cutomer_Data].[State].[All]" dimensionUniqueName="[Dim_Cutomer_Data]" displayFolder="" count="2" memberValueDatatype="130" unbalanced="0">
      <fieldsUsage count="2">
        <fieldUsage x="-1"/>
        <fieldUsage x="1"/>
      </fieldsUsage>
    </cacheHierarchy>
    <cacheHierarchy uniqueName="[Dim_Cutomer_Data].[Postal Code]" caption="Postal Code" attribute="1" defaultMemberUniqueName="[Dim_Cutomer_Data].[Postal Code].[All]" allUniqueName="[Dim_Cutomer_Data].[Postal Code].[All]" dimensionUniqueName="[Dim_Cutomer_Data]" displayFolder="" count="0" memberValueDatatype="20" unbalanced="0"/>
    <cacheHierarchy uniqueName="[Dim_Cutomer_Data].[Region]" caption="Region" attribute="1" defaultMemberUniqueName="[Dim_Cutomer_Data].[Region].[All]" allUniqueName="[Dim_Cutomer_Data].[Region].[All]" dimensionUniqueName="[Dim_Cutomer_Data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2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2" memberValueDatatype="130" unbalanced="0"/>
    <cacheHierarchy uniqueName="[Sales_Orders].[Order ID]" caption="Order ID" attribute="1" defaultMemberUniqueName="[Sales_Orders].[Order ID].[All]" allUniqueName="[Sales_Orders].[Order ID].[All]" dimensionUniqueName="[Sales_Orders]" displayFolder="" count="0" memberValueDatatype="130" unbalanced="0"/>
    <cacheHierarchy uniqueName="[Sales_Orders].[Order Date]" caption="Order Date" attribute="1" defaultMemberUniqueName="[Sales_Orders].[Order Date].[All]" allUniqueName="[Sales_Orders].[Order Date].[All]" dimensionUniqueName="[Sales_Orders]" displayFolder="" count="0" memberValueDatatype="130" unbalanced="0"/>
    <cacheHierarchy uniqueName="[Sales_Orders].[Shipping Date]" caption="Shipping Date" attribute="1" defaultMemberUniqueName="[Sales_Orders].[Shipping Date].[All]" allUniqueName="[Sales_Orders].[Shipping Date].[All]" dimensionUniqueName="[Sales_Orders]" displayFolder="" count="0" memberValueDatatype="130" unbalanced="0"/>
    <cacheHierarchy uniqueName="[Sales_Orders].[Ship Mode]" caption="Ship Mode" attribute="1" defaultMemberUniqueName="[Sales_Orders].[Ship Mode].[All]" allUniqueName="[Sales_Orders].[Ship Mode].[All]" dimensionUniqueName="[Sales_Orders]" displayFolder="" count="2" memberValueDatatype="130" unbalanced="0"/>
    <cacheHierarchy uniqueName="[Sales_Orders].[Customer ID]" caption="Customer ID" attribute="1" defaultMemberUniqueName="[Sales_Orders].[Customer ID].[All]" allUniqueName="[Sales_Orders].[Customer ID].[All]" dimensionUniqueName="[Sales_Orders]" displayFolder="" count="0" memberValueDatatype="130" unbalanced="0"/>
    <cacheHierarchy uniqueName="[Sales_Orders].[Product ID]" caption="Product ID" attribute="1" defaultMemberUniqueName="[Sales_Orders].[Product ID].[All]" allUniqueName="[Sales_Orders].[Product ID].[All]" dimensionUniqueName="[Sales_Orders]" displayFolder="" count="0" memberValueDatatype="130" unbalanced="0"/>
    <cacheHierarchy uniqueName="[Sales_Orders].[Quantity]" caption="Quantity" attribute="1" defaultMemberUniqueName="[Sales_Orders].[Quantity].[All]" allUniqueName="[Sales_Orders].[Quantity].[All]" dimensionUniqueName="[Sales_Orders]" displayFolder="" count="0" memberValueDatatype="20" unbalanced="0"/>
    <cacheHierarchy uniqueName="[Sales_Orders].[Purchasing Price]" caption="Purchasing Price" attribute="1" defaultMemberUniqueName="[Sales_Orders].[Purchasing Price].[All]" allUniqueName="[Sales_Orders].[Purchasing Price].[All]" dimensionUniqueName="[Sales_Orders]" displayFolder="" count="0" memberValueDatatype="5" unbalanced="0"/>
    <cacheHierarchy uniqueName="[Sales_Orders].[Planned Sales Price]" caption="Planned Sales Price" attribute="1" defaultMemberUniqueName="[Sales_Orders].[Planned Sales Price].[All]" allUniqueName="[Sales_Orders].[Planned Sales Price].[All]" dimensionUniqueName="[Sales_Orders]" displayFolder="" count="0" memberValueDatatype="5" unbalanced="0"/>
    <cacheHierarchy uniqueName="[Sales_Orders].[Discount]" caption="Discount" attribute="1" defaultMemberUniqueName="[Sales_Orders].[Discount].[All]" allUniqueName="[Sales_Orders].[Discount].[All]" dimensionUniqueName="[Sales_Orders]" displayFolder="" count="0" memberValueDatatype="5" unbalanced="0"/>
    <cacheHierarchy uniqueName="[Sales_Orders].[Order Date Adj]" caption="Order Date Adj" attribute="1" time="1" defaultMemberUniqueName="[Sales_Orders].[Order Date Adj].[All]" allUniqueName="[Sales_Orders].[Order Date Adj].[All]" dimensionUniqueName="[Sales_Orders]" displayFolder="" count="0" memberValueDatatype="7" unbalanced="0"/>
    <cacheHierarchy uniqueName="[Sales_Orders].[Shipping Date Adj]" caption="Shipping Date Adj" attribute="1" time="1" defaultMemberUniqueName="[Sales_Orders].[Shipping Date Adj].[All]" allUniqueName="[Sales_Orders].[Shipping Date Adj].[All]" dimensionUniqueName="[Sales_Orders]" displayFolder="" count="0" memberValueDatatype="7" unbalanced="0"/>
    <cacheHierarchy uniqueName="[Sales_Orders].[Total Purchasing Price]" caption="Total Purchasing Price" attribute="1" defaultMemberUniqueName="[Sales_Orders].[Total Purchasing Price].[All]" allUniqueName="[Sales_Orders].[Total Purchasing Price].[All]" dimensionUniqueName="[Sales_Orders]" displayFolder="" count="0" memberValueDatatype="5" unbalanced="0"/>
    <cacheHierarchy uniqueName="[Sales_Orders].[Shipping Time]" caption="Shipping Time" attribute="1" defaultMemberUniqueName="[Sales_Orders].[Shipping Time].[All]" allUniqueName="[Sales_Orders].[Shipping Time].[All]" dimensionUniqueName="[Sales_Orders]" displayFolder="" count="0" memberValueDatatype="20" unbalanced="0"/>
    <cacheHierarchy uniqueName="[Sales_Orders].[Total Planned Sales Price]" caption="Total Planned Sales Price" attribute="1" defaultMemberUniqueName="[Sales_Orders].[Total Planned Sales Price].[All]" allUniqueName="[Sales_Orders].[Total Planned Sales Price].[All]" dimensionUniqueName="[Sales_Orders]" displayFolder="" count="0" memberValueDatatype="5" unbalanced="0"/>
    <cacheHierarchy uniqueName="[Sales_Orders].[Customer ID Adj]" caption="Customer ID Adj" attribute="1" defaultMemberUniqueName="[Sales_Orders].[Customer ID Adj].[All]" allUniqueName="[Sales_Orders].[Customer ID Adj].[All]" dimensionUniqueName="[Sales_Orders]" displayFolder="" count="0" memberValueDatatype="130" unbalanced="0"/>
    <cacheHierarchy uniqueName="[Sales_Orders].[Product ID Adj]" caption="Product ID Adj" attribute="1" defaultMemberUniqueName="[Sales_Orders].[Product ID Adj].[All]" allUniqueName="[Sales_Orders].[Product ID Adj].[All]" dimensionUniqueName="[Sales_Orders]" displayFolder="" count="0" memberValueDatatype="130" unbalanced="0"/>
    <cacheHierarchy uniqueName="[Sales_Orders].[Profit Value]" caption="Profit Value" attribute="1" defaultMemberUniqueName="[Sales_Orders].[Profit Value].[All]" allUniqueName="[Sales_Orders].[Profit Value].[All]" dimensionUniqueName="[Sales_Orders]" displayFolder="" count="0" memberValueDatatype="5" unbalanced="0"/>
    <cacheHierarchy uniqueName="[Sales_Orders].[GP %]" caption="GP %" attribute="1" defaultMemberUniqueName="[Sales_Orders].[GP %].[All]" allUniqueName="[Sales_Orders].[GP %].[All]" dimensionUniqueName="[Sales_Orders]" displayFolder="" count="0" memberValueDatatype="5" unbalanced="0"/>
    <cacheHierarchy uniqueName="[Sales_Orders].[Order Date Adj (Year)]" caption="Order Date Adj (Year)" attribute="1" defaultMemberUniqueName="[Sales_Orders].[Order Date Adj (Year)].[All]" allUniqueName="[Sales_Orders].[Order Date Adj (Year)].[All]" dimensionUniqueName="[Sales_Orders]" displayFolder="" count="0" memberValueDatatype="130" unbalanced="0"/>
    <cacheHierarchy uniqueName="[Sales_Orders].[Order Date Adj (Quarter)]" caption="Order Date Adj (Quarter)" attribute="1" defaultMemberUniqueName="[Sales_Orders].[Order Date Adj (Quarter)].[All]" allUniqueName="[Sales_Orders].[Order Date Adj (Quarter)].[All]" dimensionUniqueName="[Sales_Orders]" displayFolder="" count="0" memberValueDatatype="130" unbalanced="0"/>
    <cacheHierarchy uniqueName="[Sales_Orders].[Order Date Adj (Month)]" caption="Order Date Adj (Month)" attribute="1" defaultMemberUniqueName="[Sales_Orders].[Order Date Adj (Month)].[All]" allUniqueName="[Sales_Orders].[Order Date Adj (Month)].[All]" dimensionUniqueName="[Sales_Orders]" displayFolder="" count="0" memberValueDatatype="130" unbalanced="0"/>
    <cacheHierarchy uniqueName="[Sales_Orders].[Order Date Adj (Month Index)]" caption="Order Date Adj (Month Index)" attribute="1" defaultMemberUniqueName="[Sales_Orders].[Order Date Adj (Month Index)].[All]" allUniqueName="[Sales_Orders].[Order Date Adj (Month Index)].[All]" dimensionUniqueName="[Sales_Orders]" displayFolder="" count="0" memberValueDatatype="20" unbalanced="0" hidden="1"/>
    <cacheHierarchy uniqueName="[Measures].[__XL_Count Sales_Orders]" caption="__XL_Count Sales_Orders" measure="1" displayFolder="" measureGroup="Sales_Orders" count="0" hidden="1"/>
    <cacheHierarchy uniqueName="[Measures].[__XL_Count Products]" caption="__XL_Count Products" measure="1" displayFolder="" measureGroup="Products" count="0" hidden="1"/>
    <cacheHierarchy uniqueName="[Measures].[__XL_Count Dim_Cutomer_Data]" caption="__XL_Count Dim_Cutomer_Data" measure="1" displayFolder="" measureGroup="Dim_Cutomer_Data" count="0" hidden="1"/>
    <cacheHierarchy uniqueName="[Measures].[__No measures defined]" caption="__No measures defined" measure="1" displayFolder="" count="0" hidden="1"/>
    <cacheHierarchy uniqueName="[Measures].[Sum of Total Planned Sales Price]" caption="Sum of Total Planned Sales Pric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Total Purchasing Price]" caption="Sum of Total Purchasing Pric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P %]" caption="Sum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fit Value]" caption="Sum of Profit Valu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GP %]" caption="Average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Order Date Adj (Year)]" caption="Count of Order Date Adj (Year)" measure="1" displayFolder="" measureGroup="Sales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hipping Time]" caption="Sum of Shipping Tim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hipping Time]" caption="Average of Shipping Time" measure="1" displayFolder="" measureGroup="Sales_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4">
    <dimension name="Dim_Cutomer_Data" uniqueName="[Dim_Cutomer_Data]" caption="Dim_Cutomer_Data"/>
    <dimension measure="1" name="Measures" uniqueName="[Measures]" caption="Measures"/>
    <dimension name="Products" uniqueName="[Products]" caption="Products"/>
    <dimension name="Sales_Orders" uniqueName="[Sales_Orders]" caption="Sales_Orders"/>
  </dimensions>
  <measureGroups count="3">
    <measureGroup name="Dim_Cutomer_Data" caption="Dim_Cutomer_Data"/>
    <measureGroup name="Products" caption="Products"/>
    <measureGroup name="Sales_Orders" caption="Sales_Order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az sulaiman" refreshedDate="44791.264466666667" backgroundQuery="1" createdVersion="8" refreshedVersion="8" minRefreshableVersion="3" recordCount="0" supportSubquery="1" supportAdvancedDrill="1" xr:uid="{388FE6ED-04D8-49DB-9708-50C45143F1EC}">
  <cacheSource type="external" connectionId="8"/>
  <cacheFields count="2">
    <cacheField name="[Products].[Product Category].[Product Category]" caption="Product Category" numFmtId="0" hierarchy="8" level="1">
      <sharedItems count="3">
        <s v="Furniture"/>
        <s v="Office Supplies"/>
        <s v="Technology"/>
      </sharedItems>
    </cacheField>
    <cacheField name="[Measures].[Average of Shipping Time]" caption="Average of Shipping Time" numFmtId="0" hierarchy="45" level="32767"/>
  </cacheFields>
  <cacheHierarchies count="46">
    <cacheHierarchy uniqueName="[Dim_Cutomer_Data].[Customer ID]" caption="Customer ID" attribute="1" defaultMemberUniqueName="[Dim_Cutomer_Data].[Customer ID].[All]" allUniqueName="[Dim_Cutomer_Data].[Customer ID].[All]" dimensionUniqueName="[Dim_Cutomer_Data]" displayFolder="" count="0" memberValueDatatype="20" unbalanced="0"/>
    <cacheHierarchy uniqueName="[Dim_Cutomer_Data].[Customer Name]" caption="Customer Name" attribute="1" defaultMemberUniqueName="[Dim_Cutomer_Data].[Customer Name].[All]" allUniqueName="[Dim_Cutomer_Data].[Customer Name].[All]" dimensionUniqueName="[Dim_Cutomer_Data]" displayFolder="" count="0" memberValueDatatype="130" unbalanced="0"/>
    <cacheHierarchy uniqueName="[Dim_Cutomer_Data].[Client Segment]" caption="Client Segment" attribute="1" defaultMemberUniqueName="[Dim_Cutomer_Data].[Client Segment].[All]" allUniqueName="[Dim_Cutomer_Data].[Client Segment].[All]" dimensionUniqueName="[Dim_Cutomer_Data]" displayFolder="" count="0" memberValueDatatype="130" unbalanced="0"/>
    <cacheHierarchy uniqueName="[Dim_Cutomer_Data].[Country]" caption="Country" attribute="1" defaultMemberUniqueName="[Dim_Cutomer_Data].[Country].[All]" allUniqueName="[Dim_Cutomer_Data].[Country].[All]" dimensionUniqueName="[Dim_Cutomer_Data]" displayFolder="" count="0" memberValueDatatype="130" unbalanced="0"/>
    <cacheHierarchy uniqueName="[Dim_Cutomer_Data].[State]" caption="State" attribute="1" defaultMemberUniqueName="[Dim_Cutomer_Data].[State].[All]" allUniqueName="[Dim_Cutomer_Data].[State].[All]" dimensionUniqueName="[Dim_Cutomer_Data]" displayFolder="" count="0" memberValueDatatype="130" unbalanced="0"/>
    <cacheHierarchy uniqueName="[Dim_Cutomer_Data].[Postal Code]" caption="Postal Code" attribute="1" defaultMemberUniqueName="[Dim_Cutomer_Data].[Postal Code].[All]" allUniqueName="[Dim_Cutomer_Data].[Postal Code].[All]" dimensionUniqueName="[Dim_Cutomer_Data]" displayFolder="" count="0" memberValueDatatype="20" unbalanced="0"/>
    <cacheHierarchy uniqueName="[Dim_Cutomer_Data].[Region]" caption="Region" attribute="1" defaultMemberUniqueName="[Dim_Cutomer_Data].[Region].[All]" allUniqueName="[Dim_Cutomer_Data].[Region].[All]" dimensionUniqueName="[Dim_Cutomer_Data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ub-Category]" caption="Sub-Category" attribute="1" defaultMemberUniqueName="[Products].[Sub-Category].[All]" allUniqueName="[Products].[Sub-Category].[All]" dimensionUniqueName="[Products]" displayFolder="" count="2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2" memberValueDatatype="130" unbalanced="0"/>
    <cacheHierarchy uniqueName="[Sales_Orders].[Order ID]" caption="Order ID" attribute="1" defaultMemberUniqueName="[Sales_Orders].[Order ID].[All]" allUniqueName="[Sales_Orders].[Order ID].[All]" dimensionUniqueName="[Sales_Orders]" displayFolder="" count="0" memberValueDatatype="130" unbalanced="0"/>
    <cacheHierarchy uniqueName="[Sales_Orders].[Order Date]" caption="Order Date" attribute="1" defaultMemberUniqueName="[Sales_Orders].[Order Date].[All]" allUniqueName="[Sales_Orders].[Order Date].[All]" dimensionUniqueName="[Sales_Orders]" displayFolder="" count="0" memberValueDatatype="130" unbalanced="0"/>
    <cacheHierarchy uniqueName="[Sales_Orders].[Shipping Date]" caption="Shipping Date" attribute="1" defaultMemberUniqueName="[Sales_Orders].[Shipping Date].[All]" allUniqueName="[Sales_Orders].[Shipping Date].[All]" dimensionUniqueName="[Sales_Orders]" displayFolder="" count="0" memberValueDatatype="130" unbalanced="0"/>
    <cacheHierarchy uniqueName="[Sales_Orders].[Ship Mode]" caption="Ship Mode" attribute="1" defaultMemberUniqueName="[Sales_Orders].[Ship Mode].[All]" allUniqueName="[Sales_Orders].[Ship Mode].[All]" dimensionUniqueName="[Sales_Orders]" displayFolder="" count="0" memberValueDatatype="130" unbalanced="0"/>
    <cacheHierarchy uniqueName="[Sales_Orders].[Customer ID]" caption="Customer ID" attribute="1" defaultMemberUniqueName="[Sales_Orders].[Customer ID].[All]" allUniqueName="[Sales_Orders].[Customer ID].[All]" dimensionUniqueName="[Sales_Orders]" displayFolder="" count="0" memberValueDatatype="130" unbalanced="0"/>
    <cacheHierarchy uniqueName="[Sales_Orders].[Product ID]" caption="Product ID" attribute="1" defaultMemberUniqueName="[Sales_Orders].[Product ID].[All]" allUniqueName="[Sales_Orders].[Product ID].[All]" dimensionUniqueName="[Sales_Orders]" displayFolder="" count="0" memberValueDatatype="130" unbalanced="0"/>
    <cacheHierarchy uniqueName="[Sales_Orders].[Quantity]" caption="Quantity" attribute="1" defaultMemberUniqueName="[Sales_Orders].[Quantity].[All]" allUniqueName="[Sales_Orders].[Quantity].[All]" dimensionUniqueName="[Sales_Orders]" displayFolder="" count="0" memberValueDatatype="20" unbalanced="0"/>
    <cacheHierarchy uniqueName="[Sales_Orders].[Purchasing Price]" caption="Purchasing Price" attribute="1" defaultMemberUniqueName="[Sales_Orders].[Purchasing Price].[All]" allUniqueName="[Sales_Orders].[Purchasing Price].[All]" dimensionUniqueName="[Sales_Orders]" displayFolder="" count="0" memberValueDatatype="5" unbalanced="0"/>
    <cacheHierarchy uniqueName="[Sales_Orders].[Planned Sales Price]" caption="Planned Sales Price" attribute="1" defaultMemberUniqueName="[Sales_Orders].[Planned Sales Price].[All]" allUniqueName="[Sales_Orders].[Planned Sales Price].[All]" dimensionUniqueName="[Sales_Orders]" displayFolder="" count="0" memberValueDatatype="5" unbalanced="0"/>
    <cacheHierarchy uniqueName="[Sales_Orders].[Discount]" caption="Discount" attribute="1" defaultMemberUniqueName="[Sales_Orders].[Discount].[All]" allUniqueName="[Sales_Orders].[Discount].[All]" dimensionUniqueName="[Sales_Orders]" displayFolder="" count="0" memberValueDatatype="5" unbalanced="0"/>
    <cacheHierarchy uniqueName="[Sales_Orders].[Order Date Adj]" caption="Order Date Adj" attribute="1" time="1" defaultMemberUniqueName="[Sales_Orders].[Order Date Adj].[All]" allUniqueName="[Sales_Orders].[Order Date Adj].[All]" dimensionUniqueName="[Sales_Orders]" displayFolder="" count="0" memberValueDatatype="7" unbalanced="0"/>
    <cacheHierarchy uniqueName="[Sales_Orders].[Shipping Date Adj]" caption="Shipping Date Adj" attribute="1" time="1" defaultMemberUniqueName="[Sales_Orders].[Shipping Date Adj].[All]" allUniqueName="[Sales_Orders].[Shipping Date Adj].[All]" dimensionUniqueName="[Sales_Orders]" displayFolder="" count="0" memberValueDatatype="7" unbalanced="0"/>
    <cacheHierarchy uniqueName="[Sales_Orders].[Total Purchasing Price]" caption="Total Purchasing Price" attribute="1" defaultMemberUniqueName="[Sales_Orders].[Total Purchasing Price].[All]" allUniqueName="[Sales_Orders].[Total Purchasing Price].[All]" dimensionUniqueName="[Sales_Orders]" displayFolder="" count="0" memberValueDatatype="5" unbalanced="0"/>
    <cacheHierarchy uniqueName="[Sales_Orders].[Shipping Time]" caption="Shipping Time" attribute="1" defaultMemberUniqueName="[Sales_Orders].[Shipping Time].[All]" allUniqueName="[Sales_Orders].[Shipping Time].[All]" dimensionUniqueName="[Sales_Orders]" displayFolder="" count="0" memberValueDatatype="20" unbalanced="0"/>
    <cacheHierarchy uniqueName="[Sales_Orders].[Total Planned Sales Price]" caption="Total Planned Sales Price" attribute="1" defaultMemberUniqueName="[Sales_Orders].[Total Planned Sales Price].[All]" allUniqueName="[Sales_Orders].[Total Planned Sales Price].[All]" dimensionUniqueName="[Sales_Orders]" displayFolder="" count="0" memberValueDatatype="5" unbalanced="0"/>
    <cacheHierarchy uniqueName="[Sales_Orders].[Customer ID Adj]" caption="Customer ID Adj" attribute="1" defaultMemberUniqueName="[Sales_Orders].[Customer ID Adj].[All]" allUniqueName="[Sales_Orders].[Customer ID Adj].[All]" dimensionUniqueName="[Sales_Orders]" displayFolder="" count="0" memberValueDatatype="130" unbalanced="0"/>
    <cacheHierarchy uniqueName="[Sales_Orders].[Product ID Adj]" caption="Product ID Adj" attribute="1" defaultMemberUniqueName="[Sales_Orders].[Product ID Adj].[All]" allUniqueName="[Sales_Orders].[Product ID Adj].[All]" dimensionUniqueName="[Sales_Orders]" displayFolder="" count="0" memberValueDatatype="130" unbalanced="0"/>
    <cacheHierarchy uniqueName="[Sales_Orders].[Profit Value]" caption="Profit Value" attribute="1" defaultMemberUniqueName="[Sales_Orders].[Profit Value].[All]" allUniqueName="[Sales_Orders].[Profit Value].[All]" dimensionUniqueName="[Sales_Orders]" displayFolder="" count="0" memberValueDatatype="5" unbalanced="0"/>
    <cacheHierarchy uniqueName="[Sales_Orders].[GP %]" caption="GP %" attribute="1" defaultMemberUniqueName="[Sales_Orders].[GP %].[All]" allUniqueName="[Sales_Orders].[GP %].[All]" dimensionUniqueName="[Sales_Orders]" displayFolder="" count="0" memberValueDatatype="5" unbalanced="0"/>
    <cacheHierarchy uniqueName="[Sales_Orders].[Order Date Adj (Year)]" caption="Order Date Adj (Year)" attribute="1" defaultMemberUniqueName="[Sales_Orders].[Order Date Adj (Year)].[All]" allUniqueName="[Sales_Orders].[Order Date Adj (Year)].[All]" dimensionUniqueName="[Sales_Orders]" displayFolder="" count="0" memberValueDatatype="130" unbalanced="0"/>
    <cacheHierarchy uniqueName="[Sales_Orders].[Order Date Adj (Quarter)]" caption="Order Date Adj (Quarter)" attribute="1" defaultMemberUniqueName="[Sales_Orders].[Order Date Adj (Quarter)].[All]" allUniqueName="[Sales_Orders].[Order Date Adj (Quarter)].[All]" dimensionUniqueName="[Sales_Orders]" displayFolder="" count="0" memberValueDatatype="130" unbalanced="0"/>
    <cacheHierarchy uniqueName="[Sales_Orders].[Order Date Adj (Month)]" caption="Order Date Adj (Month)" attribute="1" defaultMemberUniqueName="[Sales_Orders].[Order Date Adj (Month)].[All]" allUniqueName="[Sales_Orders].[Order Date Adj (Month)].[All]" dimensionUniqueName="[Sales_Orders]" displayFolder="" count="0" memberValueDatatype="130" unbalanced="0"/>
    <cacheHierarchy uniqueName="[Sales_Orders].[Order Date Adj (Month Index)]" caption="Order Date Adj (Month Index)" attribute="1" defaultMemberUniqueName="[Sales_Orders].[Order Date Adj (Month Index)].[All]" allUniqueName="[Sales_Orders].[Order Date Adj (Month Index)].[All]" dimensionUniqueName="[Sales_Orders]" displayFolder="" count="0" memberValueDatatype="20" unbalanced="0" hidden="1"/>
    <cacheHierarchy uniqueName="[Measures].[__XL_Count Sales_Orders]" caption="__XL_Count Sales_Orders" measure="1" displayFolder="" measureGroup="Sales_Orders" count="0" hidden="1"/>
    <cacheHierarchy uniqueName="[Measures].[__XL_Count Products]" caption="__XL_Count Products" measure="1" displayFolder="" measureGroup="Products" count="0" hidden="1"/>
    <cacheHierarchy uniqueName="[Measures].[__XL_Count Dim_Cutomer_Data]" caption="__XL_Count Dim_Cutomer_Data" measure="1" displayFolder="" measureGroup="Dim_Cutomer_Data" count="0" hidden="1"/>
    <cacheHierarchy uniqueName="[Measures].[__No measures defined]" caption="__No measures defined" measure="1" displayFolder="" count="0" hidden="1"/>
    <cacheHierarchy uniqueName="[Measures].[Sum of Total Planned Sales Price]" caption="Sum of Total Planned Sales Pric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Total Purchasing Price]" caption="Sum of Total Purchasing Pric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P %]" caption="Sum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fit Value]" caption="Sum of Profit Valu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GP %]" caption="Average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Order Date Adj (Year)]" caption="Count of Order Date Adj (Year)" measure="1" displayFolder="" measureGroup="Sales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hipping Time]" caption="Sum of Shipping Tim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hipping Time]" caption="Average of Shipping Time" measure="1" displayFolder="" measureGroup="Sales_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4">
    <dimension name="Dim_Cutomer_Data" uniqueName="[Dim_Cutomer_Data]" caption="Dim_Cutomer_Data"/>
    <dimension measure="1" name="Measures" uniqueName="[Measures]" caption="Measures"/>
    <dimension name="Products" uniqueName="[Products]" caption="Products"/>
    <dimension name="Sales_Orders" uniqueName="[Sales_Orders]" caption="Sales_Orders"/>
  </dimensions>
  <measureGroups count="3">
    <measureGroup name="Dim_Cutomer_Data" caption="Dim_Cutomer_Data"/>
    <measureGroup name="Products" caption="Products"/>
    <measureGroup name="Sales_Orders" caption="Sales_Order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az sulaiman" refreshedDate="44791.264506597225" backgroundQuery="1" createdVersion="8" refreshedVersion="8" minRefreshableVersion="3" recordCount="0" supportSubquery="1" supportAdvancedDrill="1" xr:uid="{F47C69C3-676B-4B1F-9668-246AFF5AE862}">
  <cacheSource type="external" connectionId="8"/>
  <cacheFields count="2">
    <cacheField name="[Dim_Cutomer_Data].[Client Segment].[Client Segment]" caption="Client Segment" numFmtId="0" hierarchy="2" level="1">
      <sharedItems containsBlank="1" count="4">
        <m/>
        <s v="Consumer"/>
        <s v="Corporate"/>
        <s v="Home Office"/>
      </sharedItems>
    </cacheField>
    <cacheField name="[Measures].[Average of Shipping Time]" caption="Average of Shipping Time" numFmtId="0" hierarchy="45" level="32767"/>
  </cacheFields>
  <cacheHierarchies count="46">
    <cacheHierarchy uniqueName="[Dim_Cutomer_Data].[Customer ID]" caption="Customer ID" attribute="1" defaultMemberUniqueName="[Dim_Cutomer_Data].[Customer ID].[All]" allUniqueName="[Dim_Cutomer_Data].[Customer ID].[All]" dimensionUniqueName="[Dim_Cutomer_Data]" displayFolder="" count="0" memberValueDatatype="20" unbalanced="0"/>
    <cacheHierarchy uniqueName="[Dim_Cutomer_Data].[Customer Name]" caption="Customer Name" attribute="1" defaultMemberUniqueName="[Dim_Cutomer_Data].[Customer Name].[All]" allUniqueName="[Dim_Cutomer_Data].[Customer Name].[All]" dimensionUniqueName="[Dim_Cutomer_Data]" displayFolder="" count="2" memberValueDatatype="130" unbalanced="0"/>
    <cacheHierarchy uniqueName="[Dim_Cutomer_Data].[Client Segment]" caption="Client Segment" attribute="1" defaultMemberUniqueName="[Dim_Cutomer_Data].[Client Segment].[All]" allUniqueName="[Dim_Cutomer_Data].[Client Segment].[All]" dimensionUniqueName="[Dim_Cutomer_Data]" displayFolder="" count="2" memberValueDatatype="130" unbalanced="0">
      <fieldsUsage count="2">
        <fieldUsage x="-1"/>
        <fieldUsage x="0"/>
      </fieldsUsage>
    </cacheHierarchy>
    <cacheHierarchy uniqueName="[Dim_Cutomer_Data].[Country]" caption="Country" attribute="1" defaultMemberUniqueName="[Dim_Cutomer_Data].[Country].[All]" allUniqueName="[Dim_Cutomer_Data].[Country].[All]" dimensionUniqueName="[Dim_Cutomer_Data]" displayFolder="" count="0" memberValueDatatype="130" unbalanced="0"/>
    <cacheHierarchy uniqueName="[Dim_Cutomer_Data].[State]" caption="State" attribute="1" defaultMemberUniqueName="[Dim_Cutomer_Data].[State].[All]" allUniqueName="[Dim_Cutomer_Data].[State].[All]" dimensionUniqueName="[Dim_Cutomer_Data]" displayFolder="" count="0" memberValueDatatype="130" unbalanced="0"/>
    <cacheHierarchy uniqueName="[Dim_Cutomer_Data].[Postal Code]" caption="Postal Code" attribute="1" defaultMemberUniqueName="[Dim_Cutomer_Data].[Postal Code].[All]" allUniqueName="[Dim_Cutomer_Data].[Postal Code].[All]" dimensionUniqueName="[Dim_Cutomer_Data]" displayFolder="" count="0" memberValueDatatype="20" unbalanced="0"/>
    <cacheHierarchy uniqueName="[Dim_Cutomer_Data].[Region]" caption="Region" attribute="1" defaultMemberUniqueName="[Dim_Cutomer_Data].[Region].[All]" allUniqueName="[Dim_Cutomer_Data].[Region].[All]" dimensionUniqueName="[Dim_Cutomer_Data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2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2" memberValueDatatype="130" unbalanced="0"/>
    <cacheHierarchy uniqueName="[Sales_Orders].[Order ID]" caption="Order ID" attribute="1" defaultMemberUniqueName="[Sales_Orders].[Order ID].[All]" allUniqueName="[Sales_Orders].[Order ID].[All]" dimensionUniqueName="[Sales_Orders]" displayFolder="" count="0" memberValueDatatype="130" unbalanced="0"/>
    <cacheHierarchy uniqueName="[Sales_Orders].[Order Date]" caption="Order Date" attribute="1" defaultMemberUniqueName="[Sales_Orders].[Order Date].[All]" allUniqueName="[Sales_Orders].[Order Date].[All]" dimensionUniqueName="[Sales_Orders]" displayFolder="" count="0" memberValueDatatype="130" unbalanced="0"/>
    <cacheHierarchy uniqueName="[Sales_Orders].[Shipping Date]" caption="Shipping Date" attribute="1" defaultMemberUniqueName="[Sales_Orders].[Shipping Date].[All]" allUniqueName="[Sales_Orders].[Shipping Date].[All]" dimensionUniqueName="[Sales_Orders]" displayFolder="" count="0" memberValueDatatype="130" unbalanced="0"/>
    <cacheHierarchy uniqueName="[Sales_Orders].[Ship Mode]" caption="Ship Mode" attribute="1" defaultMemberUniqueName="[Sales_Orders].[Ship Mode].[All]" allUniqueName="[Sales_Orders].[Ship Mode].[All]" dimensionUniqueName="[Sales_Orders]" displayFolder="" count="0" memberValueDatatype="130" unbalanced="0"/>
    <cacheHierarchy uniqueName="[Sales_Orders].[Customer ID]" caption="Customer ID" attribute="1" defaultMemberUniqueName="[Sales_Orders].[Customer ID].[All]" allUniqueName="[Sales_Orders].[Customer ID].[All]" dimensionUniqueName="[Sales_Orders]" displayFolder="" count="0" memberValueDatatype="130" unbalanced="0"/>
    <cacheHierarchy uniqueName="[Sales_Orders].[Product ID]" caption="Product ID" attribute="1" defaultMemberUniqueName="[Sales_Orders].[Product ID].[All]" allUniqueName="[Sales_Orders].[Product ID].[All]" dimensionUniqueName="[Sales_Orders]" displayFolder="" count="0" memberValueDatatype="130" unbalanced="0"/>
    <cacheHierarchy uniqueName="[Sales_Orders].[Quantity]" caption="Quantity" attribute="1" defaultMemberUniqueName="[Sales_Orders].[Quantity].[All]" allUniqueName="[Sales_Orders].[Quantity].[All]" dimensionUniqueName="[Sales_Orders]" displayFolder="" count="0" memberValueDatatype="20" unbalanced="0"/>
    <cacheHierarchy uniqueName="[Sales_Orders].[Purchasing Price]" caption="Purchasing Price" attribute="1" defaultMemberUniqueName="[Sales_Orders].[Purchasing Price].[All]" allUniqueName="[Sales_Orders].[Purchasing Price].[All]" dimensionUniqueName="[Sales_Orders]" displayFolder="" count="0" memberValueDatatype="5" unbalanced="0"/>
    <cacheHierarchy uniqueName="[Sales_Orders].[Planned Sales Price]" caption="Planned Sales Price" attribute="1" defaultMemberUniqueName="[Sales_Orders].[Planned Sales Price].[All]" allUniqueName="[Sales_Orders].[Planned Sales Price].[All]" dimensionUniqueName="[Sales_Orders]" displayFolder="" count="0" memberValueDatatype="5" unbalanced="0"/>
    <cacheHierarchy uniqueName="[Sales_Orders].[Discount]" caption="Discount" attribute="1" defaultMemberUniqueName="[Sales_Orders].[Discount].[All]" allUniqueName="[Sales_Orders].[Discount].[All]" dimensionUniqueName="[Sales_Orders]" displayFolder="" count="0" memberValueDatatype="5" unbalanced="0"/>
    <cacheHierarchy uniqueName="[Sales_Orders].[Order Date Adj]" caption="Order Date Adj" attribute="1" time="1" defaultMemberUniqueName="[Sales_Orders].[Order Date Adj].[All]" allUniqueName="[Sales_Orders].[Order Date Adj].[All]" dimensionUniqueName="[Sales_Orders]" displayFolder="" count="0" memberValueDatatype="7" unbalanced="0"/>
    <cacheHierarchy uniqueName="[Sales_Orders].[Shipping Date Adj]" caption="Shipping Date Adj" attribute="1" time="1" defaultMemberUniqueName="[Sales_Orders].[Shipping Date Adj].[All]" allUniqueName="[Sales_Orders].[Shipping Date Adj].[All]" dimensionUniqueName="[Sales_Orders]" displayFolder="" count="0" memberValueDatatype="7" unbalanced="0"/>
    <cacheHierarchy uniqueName="[Sales_Orders].[Total Purchasing Price]" caption="Total Purchasing Price" attribute="1" defaultMemberUniqueName="[Sales_Orders].[Total Purchasing Price].[All]" allUniqueName="[Sales_Orders].[Total Purchasing Price].[All]" dimensionUniqueName="[Sales_Orders]" displayFolder="" count="0" memberValueDatatype="5" unbalanced="0"/>
    <cacheHierarchy uniqueName="[Sales_Orders].[Shipping Time]" caption="Shipping Time" attribute="1" defaultMemberUniqueName="[Sales_Orders].[Shipping Time].[All]" allUniqueName="[Sales_Orders].[Shipping Time].[All]" dimensionUniqueName="[Sales_Orders]" displayFolder="" count="0" memberValueDatatype="20" unbalanced="0"/>
    <cacheHierarchy uniqueName="[Sales_Orders].[Total Planned Sales Price]" caption="Total Planned Sales Price" attribute="1" defaultMemberUniqueName="[Sales_Orders].[Total Planned Sales Price].[All]" allUniqueName="[Sales_Orders].[Total Planned Sales Price].[All]" dimensionUniqueName="[Sales_Orders]" displayFolder="" count="0" memberValueDatatype="5" unbalanced="0"/>
    <cacheHierarchy uniqueName="[Sales_Orders].[Customer ID Adj]" caption="Customer ID Adj" attribute="1" defaultMemberUniqueName="[Sales_Orders].[Customer ID Adj].[All]" allUniqueName="[Sales_Orders].[Customer ID Adj].[All]" dimensionUniqueName="[Sales_Orders]" displayFolder="" count="0" memberValueDatatype="130" unbalanced="0"/>
    <cacheHierarchy uniqueName="[Sales_Orders].[Product ID Adj]" caption="Product ID Adj" attribute="1" defaultMemberUniqueName="[Sales_Orders].[Product ID Adj].[All]" allUniqueName="[Sales_Orders].[Product ID Adj].[All]" dimensionUniqueName="[Sales_Orders]" displayFolder="" count="0" memberValueDatatype="130" unbalanced="0"/>
    <cacheHierarchy uniqueName="[Sales_Orders].[Profit Value]" caption="Profit Value" attribute="1" defaultMemberUniqueName="[Sales_Orders].[Profit Value].[All]" allUniqueName="[Sales_Orders].[Profit Value].[All]" dimensionUniqueName="[Sales_Orders]" displayFolder="" count="0" memberValueDatatype="5" unbalanced="0"/>
    <cacheHierarchy uniqueName="[Sales_Orders].[GP %]" caption="GP %" attribute="1" defaultMemberUniqueName="[Sales_Orders].[GP %].[All]" allUniqueName="[Sales_Orders].[GP %].[All]" dimensionUniqueName="[Sales_Orders]" displayFolder="" count="0" memberValueDatatype="5" unbalanced="0"/>
    <cacheHierarchy uniqueName="[Sales_Orders].[Order Date Adj (Year)]" caption="Order Date Adj (Year)" attribute="1" defaultMemberUniqueName="[Sales_Orders].[Order Date Adj (Year)].[All]" allUniqueName="[Sales_Orders].[Order Date Adj (Year)].[All]" dimensionUniqueName="[Sales_Orders]" displayFolder="" count="0" memberValueDatatype="130" unbalanced="0"/>
    <cacheHierarchy uniqueName="[Sales_Orders].[Order Date Adj (Quarter)]" caption="Order Date Adj (Quarter)" attribute="1" defaultMemberUniqueName="[Sales_Orders].[Order Date Adj (Quarter)].[All]" allUniqueName="[Sales_Orders].[Order Date Adj (Quarter)].[All]" dimensionUniqueName="[Sales_Orders]" displayFolder="" count="0" memberValueDatatype="130" unbalanced="0"/>
    <cacheHierarchy uniqueName="[Sales_Orders].[Order Date Adj (Month)]" caption="Order Date Adj (Month)" attribute="1" defaultMemberUniqueName="[Sales_Orders].[Order Date Adj (Month)].[All]" allUniqueName="[Sales_Orders].[Order Date Adj (Month)].[All]" dimensionUniqueName="[Sales_Orders]" displayFolder="" count="0" memberValueDatatype="130" unbalanced="0"/>
    <cacheHierarchy uniqueName="[Sales_Orders].[Order Date Adj (Month Index)]" caption="Order Date Adj (Month Index)" attribute="1" defaultMemberUniqueName="[Sales_Orders].[Order Date Adj (Month Index)].[All]" allUniqueName="[Sales_Orders].[Order Date Adj (Month Index)].[All]" dimensionUniqueName="[Sales_Orders]" displayFolder="" count="0" memberValueDatatype="20" unbalanced="0" hidden="1"/>
    <cacheHierarchy uniqueName="[Measures].[__XL_Count Sales_Orders]" caption="__XL_Count Sales_Orders" measure="1" displayFolder="" measureGroup="Sales_Orders" count="0" hidden="1"/>
    <cacheHierarchy uniqueName="[Measures].[__XL_Count Products]" caption="__XL_Count Products" measure="1" displayFolder="" measureGroup="Products" count="0" hidden="1"/>
    <cacheHierarchy uniqueName="[Measures].[__XL_Count Dim_Cutomer_Data]" caption="__XL_Count Dim_Cutomer_Data" measure="1" displayFolder="" measureGroup="Dim_Cutomer_Data" count="0" hidden="1"/>
    <cacheHierarchy uniqueName="[Measures].[__No measures defined]" caption="__No measures defined" measure="1" displayFolder="" count="0" hidden="1"/>
    <cacheHierarchy uniqueName="[Measures].[Sum of Total Planned Sales Price]" caption="Sum of Total Planned Sales Pric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Total Purchasing Price]" caption="Sum of Total Purchasing Pric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P %]" caption="Sum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fit Value]" caption="Sum of Profit Valu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GP %]" caption="Average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Order Date Adj (Year)]" caption="Count of Order Date Adj (Year)" measure="1" displayFolder="" measureGroup="Sales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hipping Time]" caption="Sum of Shipping Tim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hipping Time]" caption="Average of Shipping Time" measure="1" displayFolder="" measureGroup="Sales_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4">
    <dimension name="Dim_Cutomer_Data" uniqueName="[Dim_Cutomer_Data]" caption="Dim_Cutomer_Data"/>
    <dimension measure="1" name="Measures" uniqueName="[Measures]" caption="Measures"/>
    <dimension name="Products" uniqueName="[Products]" caption="Products"/>
    <dimension name="Sales_Orders" uniqueName="[Sales_Orders]" caption="Sales_Orders"/>
  </dimensions>
  <measureGroups count="3">
    <measureGroup name="Dim_Cutomer_Data" caption="Dim_Cutomer_Data"/>
    <measureGroup name="Products" caption="Products"/>
    <measureGroup name="Sales_Orders" caption="Sales_Order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az sulaiman" refreshedDate="44791.265010300929" backgroundQuery="1" createdVersion="8" refreshedVersion="8" minRefreshableVersion="3" recordCount="0" supportSubquery="1" supportAdvancedDrill="1" xr:uid="{B8438B6C-A6A0-431C-9B3E-D791631F3605}">
  <cacheSource type="external" connectionId="8"/>
  <cacheFields count="2">
    <cacheField name="[Measures].[Average of Shipping Time]" caption="Average of Shipping Time" numFmtId="0" hierarchy="45" level="32767"/>
    <cacheField name="[Products].[Sub-Category].[Sub-Category]" caption="Sub-Category" numFmtId="0" hierarchy="9" level="1">
      <sharedItems count="17">
        <s v="Accessories"/>
        <s v="Appliances"/>
        <s v="Art"/>
        <s v="Binders"/>
        <s v="Bookcases"/>
        <s v="Chairs"/>
        <s v="Copiers"/>
        <s v="Envelopes"/>
        <s v="Fasteners"/>
        <s v="Furnishings"/>
        <s v="Labels"/>
        <s v="Machines"/>
        <s v="Paper"/>
        <s v="Phones"/>
        <s v="Storage"/>
        <s v="Supplies"/>
        <s v="Tables"/>
      </sharedItems>
    </cacheField>
  </cacheFields>
  <cacheHierarchies count="46">
    <cacheHierarchy uniqueName="[Dim_Cutomer_Data].[Customer ID]" caption="Customer ID" attribute="1" defaultMemberUniqueName="[Dim_Cutomer_Data].[Customer ID].[All]" allUniqueName="[Dim_Cutomer_Data].[Customer ID].[All]" dimensionUniqueName="[Dim_Cutomer_Data]" displayFolder="" count="0" memberValueDatatype="20" unbalanced="0"/>
    <cacheHierarchy uniqueName="[Dim_Cutomer_Data].[Customer Name]" caption="Customer Name" attribute="1" defaultMemberUniqueName="[Dim_Cutomer_Data].[Customer Name].[All]" allUniqueName="[Dim_Cutomer_Data].[Customer Name].[All]" dimensionUniqueName="[Dim_Cutomer_Data]" displayFolder="" count="0" memberValueDatatype="130" unbalanced="0"/>
    <cacheHierarchy uniqueName="[Dim_Cutomer_Data].[Client Segment]" caption="Client Segment" attribute="1" defaultMemberUniqueName="[Dim_Cutomer_Data].[Client Segment].[All]" allUniqueName="[Dim_Cutomer_Data].[Client Segment].[All]" dimensionUniqueName="[Dim_Cutomer_Data]" displayFolder="" count="0" memberValueDatatype="130" unbalanced="0"/>
    <cacheHierarchy uniqueName="[Dim_Cutomer_Data].[Country]" caption="Country" attribute="1" defaultMemberUniqueName="[Dim_Cutomer_Data].[Country].[All]" allUniqueName="[Dim_Cutomer_Data].[Country].[All]" dimensionUniqueName="[Dim_Cutomer_Data]" displayFolder="" count="0" memberValueDatatype="130" unbalanced="0"/>
    <cacheHierarchy uniqueName="[Dim_Cutomer_Data].[State]" caption="State" attribute="1" defaultMemberUniqueName="[Dim_Cutomer_Data].[State].[All]" allUniqueName="[Dim_Cutomer_Data].[State].[All]" dimensionUniqueName="[Dim_Cutomer_Data]" displayFolder="" count="0" memberValueDatatype="130" unbalanced="0"/>
    <cacheHierarchy uniqueName="[Dim_Cutomer_Data].[Postal Code]" caption="Postal Code" attribute="1" defaultMemberUniqueName="[Dim_Cutomer_Data].[Postal Code].[All]" allUniqueName="[Dim_Cutomer_Data].[Postal Code].[All]" dimensionUniqueName="[Dim_Cutomer_Data]" displayFolder="" count="0" memberValueDatatype="20" unbalanced="0"/>
    <cacheHierarchy uniqueName="[Dim_Cutomer_Data].[Region]" caption="Region" attribute="1" defaultMemberUniqueName="[Dim_Cutomer_Data].[Region].[All]" allUniqueName="[Dim_Cutomer_Data].[Region].[All]" dimensionUniqueName="[Dim_Cutomer_Data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2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Product Name]" caption="Product Name" attribute="1" defaultMemberUniqueName="[Products].[Product Name].[All]" allUniqueName="[Products].[Product Name].[All]" dimensionUniqueName="[Products]" displayFolder="" count="2" memberValueDatatype="130" unbalanced="0"/>
    <cacheHierarchy uniqueName="[Sales_Orders].[Order ID]" caption="Order ID" attribute="1" defaultMemberUniqueName="[Sales_Orders].[Order ID].[All]" allUniqueName="[Sales_Orders].[Order ID].[All]" dimensionUniqueName="[Sales_Orders]" displayFolder="" count="0" memberValueDatatype="130" unbalanced="0"/>
    <cacheHierarchy uniqueName="[Sales_Orders].[Order Date]" caption="Order Date" attribute="1" defaultMemberUniqueName="[Sales_Orders].[Order Date].[All]" allUniqueName="[Sales_Orders].[Order Date].[All]" dimensionUniqueName="[Sales_Orders]" displayFolder="" count="0" memberValueDatatype="130" unbalanced="0"/>
    <cacheHierarchy uniqueName="[Sales_Orders].[Shipping Date]" caption="Shipping Date" attribute="1" defaultMemberUniqueName="[Sales_Orders].[Shipping Date].[All]" allUniqueName="[Sales_Orders].[Shipping Date].[All]" dimensionUniqueName="[Sales_Orders]" displayFolder="" count="0" memberValueDatatype="130" unbalanced="0"/>
    <cacheHierarchy uniqueName="[Sales_Orders].[Ship Mode]" caption="Ship Mode" attribute="1" defaultMemberUniqueName="[Sales_Orders].[Ship Mode].[All]" allUniqueName="[Sales_Orders].[Ship Mode].[All]" dimensionUniqueName="[Sales_Orders]" displayFolder="" count="2" memberValueDatatype="130" unbalanced="0"/>
    <cacheHierarchy uniqueName="[Sales_Orders].[Customer ID]" caption="Customer ID" attribute="1" defaultMemberUniqueName="[Sales_Orders].[Customer ID].[All]" allUniqueName="[Sales_Orders].[Customer ID].[All]" dimensionUniqueName="[Sales_Orders]" displayFolder="" count="0" memberValueDatatype="130" unbalanced="0"/>
    <cacheHierarchy uniqueName="[Sales_Orders].[Product ID]" caption="Product ID" attribute="1" defaultMemberUniqueName="[Sales_Orders].[Product ID].[All]" allUniqueName="[Sales_Orders].[Product ID].[All]" dimensionUniqueName="[Sales_Orders]" displayFolder="" count="0" memberValueDatatype="130" unbalanced="0"/>
    <cacheHierarchy uniqueName="[Sales_Orders].[Quantity]" caption="Quantity" attribute="1" defaultMemberUniqueName="[Sales_Orders].[Quantity].[All]" allUniqueName="[Sales_Orders].[Quantity].[All]" dimensionUniqueName="[Sales_Orders]" displayFolder="" count="0" memberValueDatatype="20" unbalanced="0"/>
    <cacheHierarchy uniqueName="[Sales_Orders].[Purchasing Price]" caption="Purchasing Price" attribute="1" defaultMemberUniqueName="[Sales_Orders].[Purchasing Price].[All]" allUniqueName="[Sales_Orders].[Purchasing Price].[All]" dimensionUniqueName="[Sales_Orders]" displayFolder="" count="0" memberValueDatatype="5" unbalanced="0"/>
    <cacheHierarchy uniqueName="[Sales_Orders].[Planned Sales Price]" caption="Planned Sales Price" attribute="1" defaultMemberUniqueName="[Sales_Orders].[Planned Sales Price].[All]" allUniqueName="[Sales_Orders].[Planned Sales Price].[All]" dimensionUniqueName="[Sales_Orders]" displayFolder="" count="0" memberValueDatatype="5" unbalanced="0"/>
    <cacheHierarchy uniqueName="[Sales_Orders].[Discount]" caption="Discount" attribute="1" defaultMemberUniqueName="[Sales_Orders].[Discount].[All]" allUniqueName="[Sales_Orders].[Discount].[All]" dimensionUniqueName="[Sales_Orders]" displayFolder="" count="0" memberValueDatatype="5" unbalanced="0"/>
    <cacheHierarchy uniqueName="[Sales_Orders].[Order Date Adj]" caption="Order Date Adj" attribute="1" time="1" defaultMemberUniqueName="[Sales_Orders].[Order Date Adj].[All]" allUniqueName="[Sales_Orders].[Order Date Adj].[All]" dimensionUniqueName="[Sales_Orders]" displayFolder="" count="0" memberValueDatatype="7" unbalanced="0"/>
    <cacheHierarchy uniqueName="[Sales_Orders].[Shipping Date Adj]" caption="Shipping Date Adj" attribute="1" time="1" defaultMemberUniqueName="[Sales_Orders].[Shipping Date Adj].[All]" allUniqueName="[Sales_Orders].[Shipping Date Adj].[All]" dimensionUniqueName="[Sales_Orders]" displayFolder="" count="0" memberValueDatatype="7" unbalanced="0"/>
    <cacheHierarchy uniqueName="[Sales_Orders].[Total Purchasing Price]" caption="Total Purchasing Price" attribute="1" defaultMemberUniqueName="[Sales_Orders].[Total Purchasing Price].[All]" allUniqueName="[Sales_Orders].[Total Purchasing Price].[All]" dimensionUniqueName="[Sales_Orders]" displayFolder="" count="0" memberValueDatatype="5" unbalanced="0"/>
    <cacheHierarchy uniqueName="[Sales_Orders].[Shipping Time]" caption="Shipping Time" attribute="1" defaultMemberUniqueName="[Sales_Orders].[Shipping Time].[All]" allUniqueName="[Sales_Orders].[Shipping Time].[All]" dimensionUniqueName="[Sales_Orders]" displayFolder="" count="0" memberValueDatatype="20" unbalanced="0"/>
    <cacheHierarchy uniqueName="[Sales_Orders].[Total Planned Sales Price]" caption="Total Planned Sales Price" attribute="1" defaultMemberUniqueName="[Sales_Orders].[Total Planned Sales Price].[All]" allUniqueName="[Sales_Orders].[Total Planned Sales Price].[All]" dimensionUniqueName="[Sales_Orders]" displayFolder="" count="0" memberValueDatatype="5" unbalanced="0"/>
    <cacheHierarchy uniqueName="[Sales_Orders].[Customer ID Adj]" caption="Customer ID Adj" attribute="1" defaultMemberUniqueName="[Sales_Orders].[Customer ID Adj].[All]" allUniqueName="[Sales_Orders].[Customer ID Adj].[All]" dimensionUniqueName="[Sales_Orders]" displayFolder="" count="0" memberValueDatatype="130" unbalanced="0"/>
    <cacheHierarchy uniqueName="[Sales_Orders].[Product ID Adj]" caption="Product ID Adj" attribute="1" defaultMemberUniqueName="[Sales_Orders].[Product ID Adj].[All]" allUniqueName="[Sales_Orders].[Product ID Adj].[All]" dimensionUniqueName="[Sales_Orders]" displayFolder="" count="0" memberValueDatatype="130" unbalanced="0"/>
    <cacheHierarchy uniqueName="[Sales_Orders].[Profit Value]" caption="Profit Value" attribute="1" defaultMemberUniqueName="[Sales_Orders].[Profit Value].[All]" allUniqueName="[Sales_Orders].[Profit Value].[All]" dimensionUniqueName="[Sales_Orders]" displayFolder="" count="0" memberValueDatatype="5" unbalanced="0"/>
    <cacheHierarchy uniqueName="[Sales_Orders].[GP %]" caption="GP %" attribute="1" defaultMemberUniqueName="[Sales_Orders].[GP %].[All]" allUniqueName="[Sales_Orders].[GP %].[All]" dimensionUniqueName="[Sales_Orders]" displayFolder="" count="0" memberValueDatatype="5" unbalanced="0"/>
    <cacheHierarchy uniqueName="[Sales_Orders].[Order Date Adj (Year)]" caption="Order Date Adj (Year)" attribute="1" defaultMemberUniqueName="[Sales_Orders].[Order Date Adj (Year)].[All]" allUniqueName="[Sales_Orders].[Order Date Adj (Year)].[All]" dimensionUniqueName="[Sales_Orders]" displayFolder="" count="0" memberValueDatatype="130" unbalanced="0"/>
    <cacheHierarchy uniqueName="[Sales_Orders].[Order Date Adj (Quarter)]" caption="Order Date Adj (Quarter)" attribute="1" defaultMemberUniqueName="[Sales_Orders].[Order Date Adj (Quarter)].[All]" allUniqueName="[Sales_Orders].[Order Date Adj (Quarter)].[All]" dimensionUniqueName="[Sales_Orders]" displayFolder="" count="0" memberValueDatatype="130" unbalanced="0"/>
    <cacheHierarchy uniqueName="[Sales_Orders].[Order Date Adj (Month)]" caption="Order Date Adj (Month)" attribute="1" defaultMemberUniqueName="[Sales_Orders].[Order Date Adj (Month)].[All]" allUniqueName="[Sales_Orders].[Order Date Adj (Month)].[All]" dimensionUniqueName="[Sales_Orders]" displayFolder="" count="0" memberValueDatatype="130" unbalanced="0"/>
    <cacheHierarchy uniqueName="[Sales_Orders].[Order Date Adj (Month Index)]" caption="Order Date Adj (Month Index)" attribute="1" defaultMemberUniqueName="[Sales_Orders].[Order Date Adj (Month Index)].[All]" allUniqueName="[Sales_Orders].[Order Date Adj (Month Index)].[All]" dimensionUniqueName="[Sales_Orders]" displayFolder="" count="0" memberValueDatatype="20" unbalanced="0" hidden="1"/>
    <cacheHierarchy uniqueName="[Measures].[__XL_Count Sales_Orders]" caption="__XL_Count Sales_Orders" measure="1" displayFolder="" measureGroup="Sales_Orders" count="0" hidden="1"/>
    <cacheHierarchy uniqueName="[Measures].[__XL_Count Products]" caption="__XL_Count Products" measure="1" displayFolder="" measureGroup="Products" count="0" hidden="1"/>
    <cacheHierarchy uniqueName="[Measures].[__XL_Count Dim_Cutomer_Data]" caption="__XL_Count Dim_Cutomer_Data" measure="1" displayFolder="" measureGroup="Dim_Cutomer_Data" count="0" hidden="1"/>
    <cacheHierarchy uniqueName="[Measures].[__No measures defined]" caption="__No measures defined" measure="1" displayFolder="" count="0" hidden="1"/>
    <cacheHierarchy uniqueName="[Measures].[Sum of Total Planned Sales Price]" caption="Sum of Total Planned Sales Pric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Total Purchasing Price]" caption="Sum of Total Purchasing Pric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P %]" caption="Sum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fit Value]" caption="Sum of Profit Valu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GP %]" caption="Average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Order Date Adj (Year)]" caption="Count of Order Date Adj (Year)" measure="1" displayFolder="" measureGroup="Sales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hipping Time]" caption="Sum of Shipping Tim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hipping Time]" caption="Average of Shipping Time" measure="1" displayFolder="" measureGroup="Sales_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4">
    <dimension name="Dim_Cutomer_Data" uniqueName="[Dim_Cutomer_Data]" caption="Dim_Cutomer_Data"/>
    <dimension measure="1" name="Measures" uniqueName="[Measures]" caption="Measures"/>
    <dimension name="Products" uniqueName="[Products]" caption="Products"/>
    <dimension name="Sales_Orders" uniqueName="[Sales_Orders]" caption="Sales_Orders"/>
  </dimensions>
  <measureGroups count="3">
    <measureGroup name="Dim_Cutomer_Data" caption="Dim_Cutomer_Data"/>
    <measureGroup name="Products" caption="Products"/>
    <measureGroup name="Sales_Orders" caption="Sales_Order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az sulaiman" refreshedDate="44791.272601157405" backgroundQuery="1" createdVersion="8" refreshedVersion="8" minRefreshableVersion="3" recordCount="0" supportSubquery="1" supportAdvancedDrill="1" xr:uid="{2897AF5E-D5AA-428C-A80F-54AF3D40F9C4}">
  <cacheSource type="external" connectionId="8"/>
  <cacheFields count="4">
    <cacheField name="[Measures].[Sum of Total Planned Sales Price]" caption="Sum of Total Planned Sales Price" numFmtId="0" hierarchy="38" level="32767"/>
    <cacheField name="[Measures].[Sum of Total Purchasing Price]" caption="Sum of Total Purchasing Price" numFmtId="0" hierarchy="39" level="32767"/>
    <cacheField name="[Measures].[Sum of Profit Value]" caption="Sum of Profit Value" numFmtId="0" hierarchy="41" level="32767"/>
    <cacheField name="[Dim_Cutomer_Data].[Client Segment].[Client Segment]" caption="Client Segment" numFmtId="0" hierarchy="2" level="1">
      <sharedItems containsBlank="1" count="4">
        <m/>
        <s v="Consumer"/>
        <s v="Corporate"/>
        <s v="Home Office"/>
      </sharedItems>
    </cacheField>
  </cacheFields>
  <cacheHierarchies count="46">
    <cacheHierarchy uniqueName="[Dim_Cutomer_Data].[Customer ID]" caption="Customer ID" attribute="1" defaultMemberUniqueName="[Dim_Cutomer_Data].[Customer ID].[All]" allUniqueName="[Dim_Cutomer_Data].[Customer ID].[All]" dimensionUniqueName="[Dim_Cutomer_Data]" displayFolder="" count="0" memberValueDatatype="20" unbalanced="0"/>
    <cacheHierarchy uniqueName="[Dim_Cutomer_Data].[Customer Name]" caption="Customer Name" attribute="1" defaultMemberUniqueName="[Dim_Cutomer_Data].[Customer Name].[All]" allUniqueName="[Dim_Cutomer_Data].[Customer Name].[All]" dimensionUniqueName="[Dim_Cutomer_Data]" displayFolder="" count="2" memberValueDatatype="130" unbalanced="0"/>
    <cacheHierarchy uniqueName="[Dim_Cutomer_Data].[Client Segment]" caption="Client Segment" attribute="1" defaultMemberUniqueName="[Dim_Cutomer_Data].[Client Segment].[All]" allUniqueName="[Dim_Cutomer_Data].[Client Segment].[All]" dimensionUniqueName="[Dim_Cutomer_Data]" displayFolder="" count="2" memberValueDatatype="130" unbalanced="0">
      <fieldsUsage count="2">
        <fieldUsage x="-1"/>
        <fieldUsage x="3"/>
      </fieldsUsage>
    </cacheHierarchy>
    <cacheHierarchy uniqueName="[Dim_Cutomer_Data].[Country]" caption="Country" attribute="1" defaultMemberUniqueName="[Dim_Cutomer_Data].[Country].[All]" allUniqueName="[Dim_Cutomer_Data].[Country].[All]" dimensionUniqueName="[Dim_Cutomer_Data]" displayFolder="" count="0" memberValueDatatype="130" unbalanced="0"/>
    <cacheHierarchy uniqueName="[Dim_Cutomer_Data].[State]" caption="State" attribute="1" defaultMemberUniqueName="[Dim_Cutomer_Data].[State].[All]" allUniqueName="[Dim_Cutomer_Data].[State].[All]" dimensionUniqueName="[Dim_Cutomer_Data]" displayFolder="" count="0" memberValueDatatype="130" unbalanced="0"/>
    <cacheHierarchy uniqueName="[Dim_Cutomer_Data].[Postal Code]" caption="Postal Code" attribute="1" defaultMemberUniqueName="[Dim_Cutomer_Data].[Postal Code].[All]" allUniqueName="[Dim_Cutomer_Data].[Postal Code].[All]" dimensionUniqueName="[Dim_Cutomer_Data]" displayFolder="" count="0" memberValueDatatype="20" unbalanced="0"/>
    <cacheHierarchy uniqueName="[Dim_Cutomer_Data].[Region]" caption="Region" attribute="1" defaultMemberUniqueName="[Dim_Cutomer_Data].[Region].[All]" allUniqueName="[Dim_Cutomer_Data].[Region].[All]" dimensionUniqueName="[Dim_Cutomer_Data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2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ales_Orders].[Order ID]" caption="Order ID" attribute="1" defaultMemberUniqueName="[Sales_Orders].[Order ID].[All]" allUniqueName="[Sales_Orders].[Order ID].[All]" dimensionUniqueName="[Sales_Orders]" displayFolder="" count="0" memberValueDatatype="130" unbalanced="0"/>
    <cacheHierarchy uniqueName="[Sales_Orders].[Order Date]" caption="Order Date" attribute="1" defaultMemberUniqueName="[Sales_Orders].[Order Date].[All]" allUniqueName="[Sales_Orders].[Order Date].[All]" dimensionUniqueName="[Sales_Orders]" displayFolder="" count="0" memberValueDatatype="130" unbalanced="0"/>
    <cacheHierarchy uniqueName="[Sales_Orders].[Shipping Date]" caption="Shipping Date" attribute="1" defaultMemberUniqueName="[Sales_Orders].[Shipping Date].[All]" allUniqueName="[Sales_Orders].[Shipping Date].[All]" dimensionUniqueName="[Sales_Orders]" displayFolder="" count="0" memberValueDatatype="130" unbalanced="0"/>
    <cacheHierarchy uniqueName="[Sales_Orders].[Ship Mode]" caption="Ship Mode" attribute="1" defaultMemberUniqueName="[Sales_Orders].[Ship Mode].[All]" allUniqueName="[Sales_Orders].[Ship Mode].[All]" dimensionUniqueName="[Sales_Orders]" displayFolder="" count="0" memberValueDatatype="130" unbalanced="0"/>
    <cacheHierarchy uniqueName="[Sales_Orders].[Customer ID]" caption="Customer ID" attribute="1" defaultMemberUniqueName="[Sales_Orders].[Customer ID].[All]" allUniqueName="[Sales_Orders].[Customer ID].[All]" dimensionUniqueName="[Sales_Orders]" displayFolder="" count="0" memberValueDatatype="130" unbalanced="0"/>
    <cacheHierarchy uniqueName="[Sales_Orders].[Product ID]" caption="Product ID" attribute="1" defaultMemberUniqueName="[Sales_Orders].[Product ID].[All]" allUniqueName="[Sales_Orders].[Product ID].[All]" dimensionUniqueName="[Sales_Orders]" displayFolder="" count="0" memberValueDatatype="130" unbalanced="0"/>
    <cacheHierarchy uniqueName="[Sales_Orders].[Quantity]" caption="Quantity" attribute="1" defaultMemberUniqueName="[Sales_Orders].[Quantity].[All]" allUniqueName="[Sales_Orders].[Quantity].[All]" dimensionUniqueName="[Sales_Orders]" displayFolder="" count="0" memberValueDatatype="20" unbalanced="0"/>
    <cacheHierarchy uniqueName="[Sales_Orders].[Purchasing Price]" caption="Purchasing Price" attribute="1" defaultMemberUniqueName="[Sales_Orders].[Purchasing Price].[All]" allUniqueName="[Sales_Orders].[Purchasing Price].[All]" dimensionUniqueName="[Sales_Orders]" displayFolder="" count="0" memberValueDatatype="5" unbalanced="0"/>
    <cacheHierarchy uniqueName="[Sales_Orders].[Planned Sales Price]" caption="Planned Sales Price" attribute="1" defaultMemberUniqueName="[Sales_Orders].[Planned Sales Price].[All]" allUniqueName="[Sales_Orders].[Planned Sales Price].[All]" dimensionUniqueName="[Sales_Orders]" displayFolder="" count="0" memberValueDatatype="5" unbalanced="0"/>
    <cacheHierarchy uniqueName="[Sales_Orders].[Discount]" caption="Discount" attribute="1" defaultMemberUniqueName="[Sales_Orders].[Discount].[All]" allUniqueName="[Sales_Orders].[Discount].[All]" dimensionUniqueName="[Sales_Orders]" displayFolder="" count="0" memberValueDatatype="5" unbalanced="0"/>
    <cacheHierarchy uniqueName="[Sales_Orders].[Order Date Adj]" caption="Order Date Adj" attribute="1" time="1" defaultMemberUniqueName="[Sales_Orders].[Order Date Adj].[All]" allUniqueName="[Sales_Orders].[Order Date Adj].[All]" dimensionUniqueName="[Sales_Orders]" displayFolder="" count="0" memberValueDatatype="7" unbalanced="0"/>
    <cacheHierarchy uniqueName="[Sales_Orders].[Shipping Date Adj]" caption="Shipping Date Adj" attribute="1" time="1" defaultMemberUniqueName="[Sales_Orders].[Shipping Date Adj].[All]" allUniqueName="[Sales_Orders].[Shipping Date Adj].[All]" dimensionUniqueName="[Sales_Orders]" displayFolder="" count="0" memberValueDatatype="7" unbalanced="0"/>
    <cacheHierarchy uniqueName="[Sales_Orders].[Total Purchasing Price]" caption="Total Purchasing Price" attribute="1" defaultMemberUniqueName="[Sales_Orders].[Total Purchasing Price].[All]" allUniqueName="[Sales_Orders].[Total Purchasing Price].[All]" dimensionUniqueName="[Sales_Orders]" displayFolder="" count="0" memberValueDatatype="5" unbalanced="0"/>
    <cacheHierarchy uniqueName="[Sales_Orders].[Shipping Time]" caption="Shipping Time" attribute="1" defaultMemberUniqueName="[Sales_Orders].[Shipping Time].[All]" allUniqueName="[Sales_Orders].[Shipping Time].[All]" dimensionUniqueName="[Sales_Orders]" displayFolder="" count="0" memberValueDatatype="20" unbalanced="0"/>
    <cacheHierarchy uniqueName="[Sales_Orders].[Total Planned Sales Price]" caption="Total Planned Sales Price" attribute="1" defaultMemberUniqueName="[Sales_Orders].[Total Planned Sales Price].[All]" allUniqueName="[Sales_Orders].[Total Planned Sales Price].[All]" dimensionUniqueName="[Sales_Orders]" displayFolder="" count="0" memberValueDatatype="5" unbalanced="0"/>
    <cacheHierarchy uniqueName="[Sales_Orders].[Customer ID Adj]" caption="Customer ID Adj" attribute="1" defaultMemberUniqueName="[Sales_Orders].[Customer ID Adj].[All]" allUniqueName="[Sales_Orders].[Customer ID Adj].[All]" dimensionUniqueName="[Sales_Orders]" displayFolder="" count="0" memberValueDatatype="130" unbalanced="0"/>
    <cacheHierarchy uniqueName="[Sales_Orders].[Product ID Adj]" caption="Product ID Adj" attribute="1" defaultMemberUniqueName="[Sales_Orders].[Product ID Adj].[All]" allUniqueName="[Sales_Orders].[Product ID Adj].[All]" dimensionUniqueName="[Sales_Orders]" displayFolder="" count="0" memberValueDatatype="130" unbalanced="0"/>
    <cacheHierarchy uniqueName="[Sales_Orders].[Profit Value]" caption="Profit Value" attribute="1" defaultMemberUniqueName="[Sales_Orders].[Profit Value].[All]" allUniqueName="[Sales_Orders].[Profit Value].[All]" dimensionUniqueName="[Sales_Orders]" displayFolder="" count="0" memberValueDatatype="5" unbalanced="0"/>
    <cacheHierarchy uniqueName="[Sales_Orders].[GP %]" caption="GP %" attribute="1" defaultMemberUniqueName="[Sales_Orders].[GP %].[All]" allUniqueName="[Sales_Orders].[GP %].[All]" dimensionUniqueName="[Sales_Orders]" displayFolder="" count="0" memberValueDatatype="5" unbalanced="0"/>
    <cacheHierarchy uniqueName="[Sales_Orders].[Order Date Adj (Year)]" caption="Order Date Adj (Year)" attribute="1" defaultMemberUniqueName="[Sales_Orders].[Order Date Adj (Year)].[All]" allUniqueName="[Sales_Orders].[Order Date Adj (Year)].[All]" dimensionUniqueName="[Sales_Orders]" displayFolder="" count="0" memberValueDatatype="130" unbalanced="0"/>
    <cacheHierarchy uniqueName="[Sales_Orders].[Order Date Adj (Quarter)]" caption="Order Date Adj (Quarter)" attribute="1" defaultMemberUniqueName="[Sales_Orders].[Order Date Adj (Quarter)].[All]" allUniqueName="[Sales_Orders].[Order Date Adj (Quarter)].[All]" dimensionUniqueName="[Sales_Orders]" displayFolder="" count="0" memberValueDatatype="130" unbalanced="0"/>
    <cacheHierarchy uniqueName="[Sales_Orders].[Order Date Adj (Month)]" caption="Order Date Adj (Month)" attribute="1" defaultMemberUniqueName="[Sales_Orders].[Order Date Adj (Month)].[All]" allUniqueName="[Sales_Orders].[Order Date Adj (Month)].[All]" dimensionUniqueName="[Sales_Orders]" displayFolder="" count="0" memberValueDatatype="130" unbalanced="0"/>
    <cacheHierarchy uniqueName="[Sales_Orders].[Order Date Adj (Month Index)]" caption="Order Date Adj (Month Index)" attribute="1" defaultMemberUniqueName="[Sales_Orders].[Order Date Adj (Month Index)].[All]" allUniqueName="[Sales_Orders].[Order Date Adj (Month Index)].[All]" dimensionUniqueName="[Sales_Orders]" displayFolder="" count="0" memberValueDatatype="20" unbalanced="0" hidden="1"/>
    <cacheHierarchy uniqueName="[Measures].[__XL_Count Sales_Orders]" caption="__XL_Count Sales_Orders" measure="1" displayFolder="" measureGroup="Sales_Orders" count="0" hidden="1"/>
    <cacheHierarchy uniqueName="[Measures].[__XL_Count Products]" caption="__XL_Count Products" measure="1" displayFolder="" measureGroup="Products" count="0" hidden="1"/>
    <cacheHierarchy uniqueName="[Measures].[__XL_Count Dim_Cutomer_Data]" caption="__XL_Count Dim_Cutomer_Data" measure="1" displayFolder="" measureGroup="Dim_Cutomer_Data" count="0" hidden="1"/>
    <cacheHierarchy uniqueName="[Measures].[__No measures defined]" caption="__No measures defined" measure="1" displayFolder="" count="0" hidden="1"/>
    <cacheHierarchy uniqueName="[Measures].[Sum of Total Planned Sales Price]" caption="Sum of Total Planned Sales Price" measure="1" displayFolder="" measureGroup="Sales_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Total Purchasing Price]" caption="Sum of Total Purchasing Price" measure="1" displayFolder="" measureGroup="Sales_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P %]" caption="Sum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fit Value]" caption="Sum of Profit Value" measure="1" displayFolder="" measureGroup="Sales_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GP %]" caption="Average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Order Date Adj (Year)]" caption="Count of Order Date Adj (Year)" measure="1" displayFolder="" measureGroup="Sales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hipping Time]" caption="Sum of Shipping Tim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hipping Time]" caption="Average of Shipping Tim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4">
    <dimension name="Dim_Cutomer_Data" uniqueName="[Dim_Cutomer_Data]" caption="Dim_Cutomer_Data"/>
    <dimension measure="1" name="Measures" uniqueName="[Measures]" caption="Measures"/>
    <dimension name="Products" uniqueName="[Products]" caption="Products"/>
    <dimension name="Sales_Orders" uniqueName="[Sales_Orders]" caption="Sales_Orders"/>
  </dimensions>
  <measureGroups count="3">
    <measureGroup name="Dim_Cutomer_Data" caption="Dim_Cutomer_Data"/>
    <measureGroup name="Products" caption="Products"/>
    <measureGroup name="Sales_Orders" caption="Sales_Order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az sulaiman" refreshedDate="44791.273037847219" backgroundQuery="1" createdVersion="8" refreshedVersion="8" minRefreshableVersion="3" recordCount="0" supportSubquery="1" supportAdvancedDrill="1" xr:uid="{D8F68FA3-0A0E-4ED1-9001-04D8A2D0391D}">
  <cacheSource type="external" connectionId="8"/>
  <cacheFields count="4">
    <cacheField name="[Measures].[Sum of Total Planned Sales Price]" caption="Sum of Total Planned Sales Price" numFmtId="0" hierarchy="38" level="32767"/>
    <cacheField name="[Measures].[Sum of Total Purchasing Price]" caption="Sum of Total Purchasing Price" numFmtId="0" hierarchy="39" level="32767"/>
    <cacheField name="[Measures].[Sum of Profit Value]" caption="Sum of Profit Value" numFmtId="0" hierarchy="41" level="32767"/>
    <cacheField name="[Products].[Sub-Category].[Sub-Category]" caption="Sub-Category" numFmtId="0" hierarchy="9" level="1">
      <sharedItems count="17">
        <s v="Accessories"/>
        <s v="Appliances"/>
        <s v="Art"/>
        <s v="Binders"/>
        <s v="Bookcases"/>
        <s v="Chairs"/>
        <s v="Copiers"/>
        <s v="Envelopes"/>
        <s v="Fasteners"/>
        <s v="Furnishings"/>
        <s v="Labels"/>
        <s v="Machines"/>
        <s v="Paper"/>
        <s v="Phones"/>
        <s v="Storage"/>
        <s v="Supplies"/>
        <s v="Tables"/>
      </sharedItems>
    </cacheField>
  </cacheFields>
  <cacheHierarchies count="46">
    <cacheHierarchy uniqueName="[Dim_Cutomer_Data].[Customer ID]" caption="Customer ID" attribute="1" defaultMemberUniqueName="[Dim_Cutomer_Data].[Customer ID].[All]" allUniqueName="[Dim_Cutomer_Data].[Customer ID].[All]" dimensionUniqueName="[Dim_Cutomer_Data]" displayFolder="" count="0" memberValueDatatype="20" unbalanced="0"/>
    <cacheHierarchy uniqueName="[Dim_Cutomer_Data].[Customer Name]" caption="Customer Name" attribute="1" defaultMemberUniqueName="[Dim_Cutomer_Data].[Customer Name].[All]" allUniqueName="[Dim_Cutomer_Data].[Customer Name].[All]" dimensionUniqueName="[Dim_Cutomer_Data]" displayFolder="" count="0" memberValueDatatype="130" unbalanced="0"/>
    <cacheHierarchy uniqueName="[Dim_Cutomer_Data].[Client Segment]" caption="Client Segment" attribute="1" defaultMemberUniqueName="[Dim_Cutomer_Data].[Client Segment].[All]" allUniqueName="[Dim_Cutomer_Data].[Client Segment].[All]" dimensionUniqueName="[Dim_Cutomer_Data]" displayFolder="" count="0" memberValueDatatype="130" unbalanced="0"/>
    <cacheHierarchy uniqueName="[Dim_Cutomer_Data].[Country]" caption="Country" attribute="1" defaultMemberUniqueName="[Dim_Cutomer_Data].[Country].[All]" allUniqueName="[Dim_Cutomer_Data].[Country].[All]" dimensionUniqueName="[Dim_Cutomer_Data]" displayFolder="" count="0" memberValueDatatype="130" unbalanced="0"/>
    <cacheHierarchy uniqueName="[Dim_Cutomer_Data].[State]" caption="State" attribute="1" defaultMemberUniqueName="[Dim_Cutomer_Data].[State].[All]" allUniqueName="[Dim_Cutomer_Data].[State].[All]" dimensionUniqueName="[Dim_Cutomer_Data]" displayFolder="" count="0" memberValueDatatype="130" unbalanced="0"/>
    <cacheHierarchy uniqueName="[Dim_Cutomer_Data].[Postal Code]" caption="Postal Code" attribute="1" defaultMemberUniqueName="[Dim_Cutomer_Data].[Postal Code].[All]" allUniqueName="[Dim_Cutomer_Data].[Postal Code].[All]" dimensionUniqueName="[Dim_Cutomer_Data]" displayFolder="" count="0" memberValueDatatype="20" unbalanced="0"/>
    <cacheHierarchy uniqueName="[Dim_Cutomer_Data].[Region]" caption="Region" attribute="1" defaultMemberUniqueName="[Dim_Cutomer_Data].[Region].[All]" allUniqueName="[Dim_Cutomer_Data].[Region].[All]" dimensionUniqueName="[Dim_Cutomer_Data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2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2" memberValueDatatype="130" unbalanced="0">
      <fieldsUsage count="2">
        <fieldUsage x="-1"/>
        <fieldUsage x="3"/>
      </fieldsUsage>
    </cacheHierarchy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ales_Orders].[Order ID]" caption="Order ID" attribute="1" defaultMemberUniqueName="[Sales_Orders].[Order ID].[All]" allUniqueName="[Sales_Orders].[Order ID].[All]" dimensionUniqueName="[Sales_Orders]" displayFolder="" count="0" memberValueDatatype="130" unbalanced="0"/>
    <cacheHierarchy uniqueName="[Sales_Orders].[Order Date]" caption="Order Date" attribute="1" defaultMemberUniqueName="[Sales_Orders].[Order Date].[All]" allUniqueName="[Sales_Orders].[Order Date].[All]" dimensionUniqueName="[Sales_Orders]" displayFolder="" count="0" memberValueDatatype="130" unbalanced="0"/>
    <cacheHierarchy uniqueName="[Sales_Orders].[Shipping Date]" caption="Shipping Date" attribute="1" defaultMemberUniqueName="[Sales_Orders].[Shipping Date].[All]" allUniqueName="[Sales_Orders].[Shipping Date].[All]" dimensionUniqueName="[Sales_Orders]" displayFolder="" count="0" memberValueDatatype="130" unbalanced="0"/>
    <cacheHierarchy uniqueName="[Sales_Orders].[Ship Mode]" caption="Ship Mode" attribute="1" defaultMemberUniqueName="[Sales_Orders].[Ship Mode].[All]" allUniqueName="[Sales_Orders].[Ship Mode].[All]" dimensionUniqueName="[Sales_Orders]" displayFolder="" count="0" memberValueDatatype="130" unbalanced="0"/>
    <cacheHierarchy uniqueName="[Sales_Orders].[Customer ID]" caption="Customer ID" attribute="1" defaultMemberUniqueName="[Sales_Orders].[Customer ID].[All]" allUniqueName="[Sales_Orders].[Customer ID].[All]" dimensionUniqueName="[Sales_Orders]" displayFolder="" count="0" memberValueDatatype="130" unbalanced="0"/>
    <cacheHierarchy uniqueName="[Sales_Orders].[Product ID]" caption="Product ID" attribute="1" defaultMemberUniqueName="[Sales_Orders].[Product ID].[All]" allUniqueName="[Sales_Orders].[Product ID].[All]" dimensionUniqueName="[Sales_Orders]" displayFolder="" count="0" memberValueDatatype="130" unbalanced="0"/>
    <cacheHierarchy uniqueName="[Sales_Orders].[Quantity]" caption="Quantity" attribute="1" defaultMemberUniqueName="[Sales_Orders].[Quantity].[All]" allUniqueName="[Sales_Orders].[Quantity].[All]" dimensionUniqueName="[Sales_Orders]" displayFolder="" count="0" memberValueDatatype="20" unbalanced="0"/>
    <cacheHierarchy uniqueName="[Sales_Orders].[Purchasing Price]" caption="Purchasing Price" attribute="1" defaultMemberUniqueName="[Sales_Orders].[Purchasing Price].[All]" allUniqueName="[Sales_Orders].[Purchasing Price].[All]" dimensionUniqueName="[Sales_Orders]" displayFolder="" count="0" memberValueDatatype="5" unbalanced="0"/>
    <cacheHierarchy uniqueName="[Sales_Orders].[Planned Sales Price]" caption="Planned Sales Price" attribute="1" defaultMemberUniqueName="[Sales_Orders].[Planned Sales Price].[All]" allUniqueName="[Sales_Orders].[Planned Sales Price].[All]" dimensionUniqueName="[Sales_Orders]" displayFolder="" count="0" memberValueDatatype="5" unbalanced="0"/>
    <cacheHierarchy uniqueName="[Sales_Orders].[Discount]" caption="Discount" attribute="1" defaultMemberUniqueName="[Sales_Orders].[Discount].[All]" allUniqueName="[Sales_Orders].[Discount].[All]" dimensionUniqueName="[Sales_Orders]" displayFolder="" count="0" memberValueDatatype="5" unbalanced="0"/>
    <cacheHierarchy uniqueName="[Sales_Orders].[Order Date Adj]" caption="Order Date Adj" attribute="1" time="1" defaultMemberUniqueName="[Sales_Orders].[Order Date Adj].[All]" allUniqueName="[Sales_Orders].[Order Date Adj].[All]" dimensionUniqueName="[Sales_Orders]" displayFolder="" count="0" memberValueDatatype="7" unbalanced="0"/>
    <cacheHierarchy uniqueName="[Sales_Orders].[Shipping Date Adj]" caption="Shipping Date Adj" attribute="1" time="1" defaultMemberUniqueName="[Sales_Orders].[Shipping Date Adj].[All]" allUniqueName="[Sales_Orders].[Shipping Date Adj].[All]" dimensionUniqueName="[Sales_Orders]" displayFolder="" count="0" memberValueDatatype="7" unbalanced="0"/>
    <cacheHierarchy uniqueName="[Sales_Orders].[Total Purchasing Price]" caption="Total Purchasing Price" attribute="1" defaultMemberUniqueName="[Sales_Orders].[Total Purchasing Price].[All]" allUniqueName="[Sales_Orders].[Total Purchasing Price].[All]" dimensionUniqueName="[Sales_Orders]" displayFolder="" count="0" memberValueDatatype="5" unbalanced="0"/>
    <cacheHierarchy uniqueName="[Sales_Orders].[Shipping Time]" caption="Shipping Time" attribute="1" defaultMemberUniqueName="[Sales_Orders].[Shipping Time].[All]" allUniqueName="[Sales_Orders].[Shipping Time].[All]" dimensionUniqueName="[Sales_Orders]" displayFolder="" count="0" memberValueDatatype="20" unbalanced="0"/>
    <cacheHierarchy uniqueName="[Sales_Orders].[Total Planned Sales Price]" caption="Total Planned Sales Price" attribute="1" defaultMemberUniqueName="[Sales_Orders].[Total Planned Sales Price].[All]" allUniqueName="[Sales_Orders].[Total Planned Sales Price].[All]" dimensionUniqueName="[Sales_Orders]" displayFolder="" count="0" memberValueDatatype="5" unbalanced="0"/>
    <cacheHierarchy uniqueName="[Sales_Orders].[Customer ID Adj]" caption="Customer ID Adj" attribute="1" defaultMemberUniqueName="[Sales_Orders].[Customer ID Adj].[All]" allUniqueName="[Sales_Orders].[Customer ID Adj].[All]" dimensionUniqueName="[Sales_Orders]" displayFolder="" count="0" memberValueDatatype="130" unbalanced="0"/>
    <cacheHierarchy uniqueName="[Sales_Orders].[Product ID Adj]" caption="Product ID Adj" attribute="1" defaultMemberUniqueName="[Sales_Orders].[Product ID Adj].[All]" allUniqueName="[Sales_Orders].[Product ID Adj].[All]" dimensionUniqueName="[Sales_Orders]" displayFolder="" count="0" memberValueDatatype="130" unbalanced="0"/>
    <cacheHierarchy uniqueName="[Sales_Orders].[Profit Value]" caption="Profit Value" attribute="1" defaultMemberUniqueName="[Sales_Orders].[Profit Value].[All]" allUniqueName="[Sales_Orders].[Profit Value].[All]" dimensionUniqueName="[Sales_Orders]" displayFolder="" count="0" memberValueDatatype="5" unbalanced="0"/>
    <cacheHierarchy uniqueName="[Sales_Orders].[GP %]" caption="GP %" attribute="1" defaultMemberUniqueName="[Sales_Orders].[GP %].[All]" allUniqueName="[Sales_Orders].[GP %].[All]" dimensionUniqueName="[Sales_Orders]" displayFolder="" count="0" memberValueDatatype="5" unbalanced="0"/>
    <cacheHierarchy uniqueName="[Sales_Orders].[Order Date Adj (Year)]" caption="Order Date Adj (Year)" attribute="1" defaultMemberUniqueName="[Sales_Orders].[Order Date Adj (Year)].[All]" allUniqueName="[Sales_Orders].[Order Date Adj (Year)].[All]" dimensionUniqueName="[Sales_Orders]" displayFolder="" count="0" memberValueDatatype="130" unbalanced="0"/>
    <cacheHierarchy uniqueName="[Sales_Orders].[Order Date Adj (Quarter)]" caption="Order Date Adj (Quarter)" attribute="1" defaultMemberUniqueName="[Sales_Orders].[Order Date Adj (Quarter)].[All]" allUniqueName="[Sales_Orders].[Order Date Adj (Quarter)].[All]" dimensionUniqueName="[Sales_Orders]" displayFolder="" count="0" memberValueDatatype="130" unbalanced="0"/>
    <cacheHierarchy uniqueName="[Sales_Orders].[Order Date Adj (Month)]" caption="Order Date Adj (Month)" attribute="1" defaultMemberUniqueName="[Sales_Orders].[Order Date Adj (Month)].[All]" allUniqueName="[Sales_Orders].[Order Date Adj (Month)].[All]" dimensionUniqueName="[Sales_Orders]" displayFolder="" count="0" memberValueDatatype="130" unbalanced="0"/>
    <cacheHierarchy uniqueName="[Sales_Orders].[Order Date Adj (Month Index)]" caption="Order Date Adj (Month Index)" attribute="1" defaultMemberUniqueName="[Sales_Orders].[Order Date Adj (Month Index)].[All]" allUniqueName="[Sales_Orders].[Order Date Adj (Month Index)].[All]" dimensionUniqueName="[Sales_Orders]" displayFolder="" count="0" memberValueDatatype="20" unbalanced="0" hidden="1"/>
    <cacheHierarchy uniqueName="[Measures].[__XL_Count Sales_Orders]" caption="__XL_Count Sales_Orders" measure="1" displayFolder="" measureGroup="Sales_Orders" count="0" hidden="1"/>
    <cacheHierarchy uniqueName="[Measures].[__XL_Count Products]" caption="__XL_Count Products" measure="1" displayFolder="" measureGroup="Products" count="0" hidden="1"/>
    <cacheHierarchy uniqueName="[Measures].[__XL_Count Dim_Cutomer_Data]" caption="__XL_Count Dim_Cutomer_Data" measure="1" displayFolder="" measureGroup="Dim_Cutomer_Data" count="0" hidden="1"/>
    <cacheHierarchy uniqueName="[Measures].[__No measures defined]" caption="__No measures defined" measure="1" displayFolder="" count="0" hidden="1"/>
    <cacheHierarchy uniqueName="[Measures].[Sum of Total Planned Sales Price]" caption="Sum of Total Planned Sales Price" measure="1" displayFolder="" measureGroup="Sales_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Total Purchasing Price]" caption="Sum of Total Purchasing Price" measure="1" displayFolder="" measureGroup="Sales_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P %]" caption="Sum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fit Value]" caption="Sum of Profit Value" measure="1" displayFolder="" measureGroup="Sales_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GP %]" caption="Average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Order Date Adj (Year)]" caption="Count of Order Date Adj (Year)" measure="1" displayFolder="" measureGroup="Sales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hipping Time]" caption="Sum of Shipping Tim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hipping Time]" caption="Average of Shipping Tim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4">
    <dimension name="Dim_Cutomer_Data" uniqueName="[Dim_Cutomer_Data]" caption="Dim_Cutomer_Data"/>
    <dimension measure="1" name="Measures" uniqueName="[Measures]" caption="Measures"/>
    <dimension name="Products" uniqueName="[Products]" caption="Products"/>
    <dimension name="Sales_Orders" uniqueName="[Sales_Orders]" caption="Sales_Orders"/>
  </dimensions>
  <measureGroups count="3">
    <measureGroup name="Dim_Cutomer_Data" caption="Dim_Cutomer_Data"/>
    <measureGroup name="Products" caption="Products"/>
    <measureGroup name="Sales_Orders" caption="Sales_Order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az sulaiman" refreshedDate="44791.273910069445" backgroundQuery="1" createdVersion="8" refreshedVersion="8" minRefreshableVersion="3" recordCount="0" supportSubquery="1" supportAdvancedDrill="1" xr:uid="{3A183201-8A64-416F-AA15-83F9656935D9}">
  <cacheSource type="external" connectionId="8"/>
  <cacheFields count="4">
    <cacheField name="[Measures].[Sum of Total Planned Sales Price]" caption="Sum of Total Planned Sales Price" numFmtId="0" hierarchy="38" level="32767"/>
    <cacheField name="[Measures].[Sum of Total Purchasing Price]" caption="Sum of Total Purchasing Price" numFmtId="0" hierarchy="39" level="32767"/>
    <cacheField name="[Measures].[Sum of Profit Value]" caption="Sum of Profit Value" numFmtId="0" hierarchy="41" level="32767"/>
    <cacheField name="[Dim_Cutomer_Data].[State].[State]" caption="State" numFmtId="0" hierarchy="4" level="1">
      <sharedItems containsBlank="1" count="37">
        <s v="Alabama"/>
        <s v="Arizona"/>
        <s v="Arkansas"/>
        <s v="California"/>
        <s v="Colorado"/>
        <s v="Connecticut"/>
        <s v="Delaware"/>
        <s v="Florida"/>
        <s v="Georgia"/>
        <s v="Illinois"/>
        <s v="Indiana"/>
        <s v="Iowa"/>
        <s v="Kentucky"/>
        <s v="Louisiana"/>
        <s v="Maryland"/>
        <s v="Massachusetts"/>
        <s v="Michigan"/>
        <s v="Minnesota"/>
        <s v="Mississippi"/>
        <s v="Missouri"/>
        <s v="Nevada"/>
        <s v="New Jersey"/>
        <s v="New Mexico"/>
        <s v="New York"/>
        <s v="North Carolina"/>
        <s v="Ohio"/>
        <s v="Oklahoma"/>
        <s v="Oregon"/>
        <s v="Pennsylvania"/>
        <s v="Rhode Island"/>
        <s v="Tennessee"/>
        <s v="Texas"/>
        <s v="Utah"/>
        <s v="Virginia"/>
        <s v="Washington"/>
        <s v="Wisconsin"/>
        <m/>
      </sharedItems>
    </cacheField>
  </cacheFields>
  <cacheHierarchies count="46">
    <cacheHierarchy uniqueName="[Dim_Cutomer_Data].[Customer ID]" caption="Customer ID" attribute="1" defaultMemberUniqueName="[Dim_Cutomer_Data].[Customer ID].[All]" allUniqueName="[Dim_Cutomer_Data].[Customer ID].[All]" dimensionUniqueName="[Dim_Cutomer_Data]" displayFolder="" count="0" memberValueDatatype="20" unbalanced="0"/>
    <cacheHierarchy uniqueName="[Dim_Cutomer_Data].[Customer Name]" caption="Customer Name" attribute="1" defaultMemberUniqueName="[Dim_Cutomer_Data].[Customer Name].[All]" allUniqueName="[Dim_Cutomer_Data].[Customer Name].[All]" dimensionUniqueName="[Dim_Cutomer_Data]" displayFolder="" count="2" memberValueDatatype="130" unbalanced="0"/>
    <cacheHierarchy uniqueName="[Dim_Cutomer_Data].[Client Segment]" caption="Client Segment" attribute="1" defaultMemberUniqueName="[Dim_Cutomer_Data].[Client Segment].[All]" allUniqueName="[Dim_Cutomer_Data].[Client Segment].[All]" dimensionUniqueName="[Dim_Cutomer_Data]" displayFolder="" count="2" memberValueDatatype="130" unbalanced="0"/>
    <cacheHierarchy uniqueName="[Dim_Cutomer_Data].[Country]" caption="Country" attribute="1" defaultMemberUniqueName="[Dim_Cutomer_Data].[Country].[All]" allUniqueName="[Dim_Cutomer_Data].[Country].[All]" dimensionUniqueName="[Dim_Cutomer_Data]" displayFolder="" count="0" memberValueDatatype="130" unbalanced="0"/>
    <cacheHierarchy uniqueName="[Dim_Cutomer_Data].[State]" caption="State" attribute="1" defaultMemberUniqueName="[Dim_Cutomer_Data].[State].[All]" allUniqueName="[Dim_Cutomer_Data].[State].[All]" dimensionUniqueName="[Dim_Cutomer_Data]" displayFolder="" count="2" memberValueDatatype="130" unbalanced="0">
      <fieldsUsage count="2">
        <fieldUsage x="-1"/>
        <fieldUsage x="3"/>
      </fieldsUsage>
    </cacheHierarchy>
    <cacheHierarchy uniqueName="[Dim_Cutomer_Data].[Postal Code]" caption="Postal Code" attribute="1" defaultMemberUniqueName="[Dim_Cutomer_Data].[Postal Code].[All]" allUniqueName="[Dim_Cutomer_Data].[Postal Code].[All]" dimensionUniqueName="[Dim_Cutomer_Data]" displayFolder="" count="0" memberValueDatatype="20" unbalanced="0"/>
    <cacheHierarchy uniqueName="[Dim_Cutomer_Data].[Region]" caption="Region" attribute="1" defaultMemberUniqueName="[Dim_Cutomer_Data].[Region].[All]" allUniqueName="[Dim_Cutomer_Data].[Region].[All]" dimensionUniqueName="[Dim_Cutomer_Data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2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ales_Orders].[Order ID]" caption="Order ID" attribute="1" defaultMemberUniqueName="[Sales_Orders].[Order ID].[All]" allUniqueName="[Sales_Orders].[Order ID].[All]" dimensionUniqueName="[Sales_Orders]" displayFolder="" count="0" memberValueDatatype="130" unbalanced="0"/>
    <cacheHierarchy uniqueName="[Sales_Orders].[Order Date]" caption="Order Date" attribute="1" defaultMemberUniqueName="[Sales_Orders].[Order Date].[All]" allUniqueName="[Sales_Orders].[Order Date].[All]" dimensionUniqueName="[Sales_Orders]" displayFolder="" count="0" memberValueDatatype="130" unbalanced="0"/>
    <cacheHierarchy uniqueName="[Sales_Orders].[Shipping Date]" caption="Shipping Date" attribute="1" defaultMemberUniqueName="[Sales_Orders].[Shipping Date].[All]" allUniqueName="[Sales_Orders].[Shipping Date].[All]" dimensionUniqueName="[Sales_Orders]" displayFolder="" count="0" memberValueDatatype="130" unbalanced="0"/>
    <cacheHierarchy uniqueName="[Sales_Orders].[Ship Mode]" caption="Ship Mode" attribute="1" defaultMemberUniqueName="[Sales_Orders].[Ship Mode].[All]" allUniqueName="[Sales_Orders].[Ship Mode].[All]" dimensionUniqueName="[Sales_Orders]" displayFolder="" count="0" memberValueDatatype="130" unbalanced="0"/>
    <cacheHierarchy uniqueName="[Sales_Orders].[Customer ID]" caption="Customer ID" attribute="1" defaultMemberUniqueName="[Sales_Orders].[Customer ID].[All]" allUniqueName="[Sales_Orders].[Customer ID].[All]" dimensionUniqueName="[Sales_Orders]" displayFolder="" count="0" memberValueDatatype="130" unbalanced="0"/>
    <cacheHierarchy uniqueName="[Sales_Orders].[Product ID]" caption="Product ID" attribute="1" defaultMemberUniqueName="[Sales_Orders].[Product ID].[All]" allUniqueName="[Sales_Orders].[Product ID].[All]" dimensionUniqueName="[Sales_Orders]" displayFolder="" count="0" memberValueDatatype="130" unbalanced="0"/>
    <cacheHierarchy uniqueName="[Sales_Orders].[Quantity]" caption="Quantity" attribute="1" defaultMemberUniqueName="[Sales_Orders].[Quantity].[All]" allUniqueName="[Sales_Orders].[Quantity].[All]" dimensionUniqueName="[Sales_Orders]" displayFolder="" count="0" memberValueDatatype="20" unbalanced="0"/>
    <cacheHierarchy uniqueName="[Sales_Orders].[Purchasing Price]" caption="Purchasing Price" attribute="1" defaultMemberUniqueName="[Sales_Orders].[Purchasing Price].[All]" allUniqueName="[Sales_Orders].[Purchasing Price].[All]" dimensionUniqueName="[Sales_Orders]" displayFolder="" count="0" memberValueDatatype="5" unbalanced="0"/>
    <cacheHierarchy uniqueName="[Sales_Orders].[Planned Sales Price]" caption="Planned Sales Price" attribute="1" defaultMemberUniqueName="[Sales_Orders].[Planned Sales Price].[All]" allUniqueName="[Sales_Orders].[Planned Sales Price].[All]" dimensionUniqueName="[Sales_Orders]" displayFolder="" count="0" memberValueDatatype="5" unbalanced="0"/>
    <cacheHierarchy uniqueName="[Sales_Orders].[Discount]" caption="Discount" attribute="1" defaultMemberUniqueName="[Sales_Orders].[Discount].[All]" allUniqueName="[Sales_Orders].[Discount].[All]" dimensionUniqueName="[Sales_Orders]" displayFolder="" count="0" memberValueDatatype="5" unbalanced="0"/>
    <cacheHierarchy uniqueName="[Sales_Orders].[Order Date Adj]" caption="Order Date Adj" attribute="1" time="1" defaultMemberUniqueName="[Sales_Orders].[Order Date Adj].[All]" allUniqueName="[Sales_Orders].[Order Date Adj].[All]" dimensionUniqueName="[Sales_Orders]" displayFolder="" count="0" memberValueDatatype="7" unbalanced="0"/>
    <cacheHierarchy uniqueName="[Sales_Orders].[Shipping Date Adj]" caption="Shipping Date Adj" attribute="1" time="1" defaultMemberUniqueName="[Sales_Orders].[Shipping Date Adj].[All]" allUniqueName="[Sales_Orders].[Shipping Date Adj].[All]" dimensionUniqueName="[Sales_Orders]" displayFolder="" count="0" memberValueDatatype="7" unbalanced="0"/>
    <cacheHierarchy uniqueName="[Sales_Orders].[Total Purchasing Price]" caption="Total Purchasing Price" attribute="1" defaultMemberUniqueName="[Sales_Orders].[Total Purchasing Price].[All]" allUniqueName="[Sales_Orders].[Total Purchasing Price].[All]" dimensionUniqueName="[Sales_Orders]" displayFolder="" count="0" memberValueDatatype="5" unbalanced="0"/>
    <cacheHierarchy uniqueName="[Sales_Orders].[Shipping Time]" caption="Shipping Time" attribute="1" defaultMemberUniqueName="[Sales_Orders].[Shipping Time].[All]" allUniqueName="[Sales_Orders].[Shipping Time].[All]" dimensionUniqueName="[Sales_Orders]" displayFolder="" count="0" memberValueDatatype="20" unbalanced="0"/>
    <cacheHierarchy uniqueName="[Sales_Orders].[Total Planned Sales Price]" caption="Total Planned Sales Price" attribute="1" defaultMemberUniqueName="[Sales_Orders].[Total Planned Sales Price].[All]" allUniqueName="[Sales_Orders].[Total Planned Sales Price].[All]" dimensionUniqueName="[Sales_Orders]" displayFolder="" count="0" memberValueDatatype="5" unbalanced="0"/>
    <cacheHierarchy uniqueName="[Sales_Orders].[Customer ID Adj]" caption="Customer ID Adj" attribute="1" defaultMemberUniqueName="[Sales_Orders].[Customer ID Adj].[All]" allUniqueName="[Sales_Orders].[Customer ID Adj].[All]" dimensionUniqueName="[Sales_Orders]" displayFolder="" count="0" memberValueDatatype="130" unbalanced="0"/>
    <cacheHierarchy uniqueName="[Sales_Orders].[Product ID Adj]" caption="Product ID Adj" attribute="1" defaultMemberUniqueName="[Sales_Orders].[Product ID Adj].[All]" allUniqueName="[Sales_Orders].[Product ID Adj].[All]" dimensionUniqueName="[Sales_Orders]" displayFolder="" count="0" memberValueDatatype="130" unbalanced="0"/>
    <cacheHierarchy uniqueName="[Sales_Orders].[Profit Value]" caption="Profit Value" attribute="1" defaultMemberUniqueName="[Sales_Orders].[Profit Value].[All]" allUniqueName="[Sales_Orders].[Profit Value].[All]" dimensionUniqueName="[Sales_Orders]" displayFolder="" count="0" memberValueDatatype="5" unbalanced="0"/>
    <cacheHierarchy uniqueName="[Sales_Orders].[GP %]" caption="GP %" attribute="1" defaultMemberUniqueName="[Sales_Orders].[GP %].[All]" allUniqueName="[Sales_Orders].[GP %].[All]" dimensionUniqueName="[Sales_Orders]" displayFolder="" count="0" memberValueDatatype="5" unbalanced="0"/>
    <cacheHierarchy uniqueName="[Sales_Orders].[Order Date Adj (Year)]" caption="Order Date Adj (Year)" attribute="1" defaultMemberUniqueName="[Sales_Orders].[Order Date Adj (Year)].[All]" allUniqueName="[Sales_Orders].[Order Date Adj (Year)].[All]" dimensionUniqueName="[Sales_Orders]" displayFolder="" count="0" memberValueDatatype="130" unbalanced="0"/>
    <cacheHierarchy uniqueName="[Sales_Orders].[Order Date Adj (Quarter)]" caption="Order Date Adj (Quarter)" attribute="1" defaultMemberUniqueName="[Sales_Orders].[Order Date Adj (Quarter)].[All]" allUniqueName="[Sales_Orders].[Order Date Adj (Quarter)].[All]" dimensionUniqueName="[Sales_Orders]" displayFolder="" count="0" memberValueDatatype="130" unbalanced="0"/>
    <cacheHierarchy uniqueName="[Sales_Orders].[Order Date Adj (Month)]" caption="Order Date Adj (Month)" attribute="1" defaultMemberUniqueName="[Sales_Orders].[Order Date Adj (Month)].[All]" allUniqueName="[Sales_Orders].[Order Date Adj (Month)].[All]" dimensionUniqueName="[Sales_Orders]" displayFolder="" count="0" memberValueDatatype="130" unbalanced="0"/>
    <cacheHierarchy uniqueName="[Sales_Orders].[Order Date Adj (Month Index)]" caption="Order Date Adj (Month Index)" attribute="1" defaultMemberUniqueName="[Sales_Orders].[Order Date Adj (Month Index)].[All]" allUniqueName="[Sales_Orders].[Order Date Adj (Month Index)].[All]" dimensionUniqueName="[Sales_Orders]" displayFolder="" count="0" memberValueDatatype="20" unbalanced="0" hidden="1"/>
    <cacheHierarchy uniqueName="[Measures].[__XL_Count Sales_Orders]" caption="__XL_Count Sales_Orders" measure="1" displayFolder="" measureGroup="Sales_Orders" count="0" hidden="1"/>
    <cacheHierarchy uniqueName="[Measures].[__XL_Count Products]" caption="__XL_Count Products" measure="1" displayFolder="" measureGroup="Products" count="0" hidden="1"/>
    <cacheHierarchy uniqueName="[Measures].[__XL_Count Dim_Cutomer_Data]" caption="__XL_Count Dim_Cutomer_Data" measure="1" displayFolder="" measureGroup="Dim_Cutomer_Data" count="0" hidden="1"/>
    <cacheHierarchy uniqueName="[Measures].[__No measures defined]" caption="__No measures defined" measure="1" displayFolder="" count="0" hidden="1"/>
    <cacheHierarchy uniqueName="[Measures].[Sum of Total Planned Sales Price]" caption="Sum of Total Planned Sales Price" measure="1" displayFolder="" measureGroup="Sales_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Total Purchasing Price]" caption="Sum of Total Purchasing Price" measure="1" displayFolder="" measureGroup="Sales_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GP %]" caption="Sum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fit Value]" caption="Sum of Profit Value" measure="1" displayFolder="" measureGroup="Sales_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GP %]" caption="Average of GP %" measure="1" displayFolder="" measureGroup="Sales_Order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Order Date Adj (Year)]" caption="Count of Order Date Adj (Year)" measure="1" displayFolder="" measureGroup="Sales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hipping Time]" caption="Sum of Shipping Tim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hipping Time]" caption="Average of Shipping Time" measure="1" displayFolder="" measureGroup="Sales_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4">
    <dimension name="Dim_Cutomer_Data" uniqueName="[Dim_Cutomer_Data]" caption="Dim_Cutomer_Data"/>
    <dimension measure="1" name="Measures" uniqueName="[Measures]" caption="Measures"/>
    <dimension name="Products" uniqueName="[Products]" caption="Products"/>
    <dimension name="Sales_Orders" uniqueName="[Sales_Orders]" caption="Sales_Orders"/>
  </dimensions>
  <measureGroups count="3">
    <measureGroup name="Dim_Cutomer_Data" caption="Dim_Cutomer_Data"/>
    <measureGroup name="Products" caption="Products"/>
    <measureGroup name="Sales_Orders" caption="Sales_Order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B19D1-93F6-48C5-AC70-B30CC95EC6AD}" name="PivotTable8" cacheId="90" applyNumberFormats="0" applyBorderFormats="0" applyFontFormats="0" applyPatternFormats="0" applyAlignmentFormats="0" applyWidthHeightFormats="1" dataCaption="Values" tag="7f885eac-68cb-41ec-8d18-82896621a5ff" updatedVersion="8" minRefreshableVersion="3" useAutoFormatting="1" itemPrintTitles="1" createdVersion="8" indent="0" outline="1" outlineData="1" multipleFieldFilters="0">
  <location ref="A39:D44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Purchasing Price" fld="1" baseField="0" baseItem="0"/>
    <dataField name="Sum of Total Planned Sales Price" fld="0" baseField="0" baseItem="0"/>
    <dataField name="Sum of Profit Value" fld="2" baseField="0" baseItem="0"/>
  </dataFields>
  <formats count="1">
    <format dxfId="3">
      <pivotArea outline="0" collapsedLevelsAreSubtotals="1" fieldPosition="0"/>
    </format>
  </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GP %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rders]"/>
        <x15:activeTabTopLevelEntity name="[Products]"/>
        <x15:activeTabTopLevelEntity name="[Dim_Cutomer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0E905-334F-46F9-B7D2-A5C037EB28C2}" name="PivotTable4" cacheId="53" applyNumberFormats="0" applyBorderFormats="0" applyFontFormats="0" applyPatternFormats="0" applyAlignmentFormats="0" applyWidthHeightFormats="1" dataCaption="Values" tag="61ea3310-c8b6-4ee6-9923-f0c626e75b78" updatedVersion="8" minRefreshableVersion="3" useAutoFormatting="1" itemPrintTitles="1" createdVersion="8" indent="0" outline="1" outlineData="1" multipleFieldFilters="0">
  <location ref="A31:B36" firstHeaderRow="1" firstDataRow="1" firstDataCol="1"/>
  <pivotFields count="2">
    <pivotField axis="axisRow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hipping Time" fld="1" subtotal="average" baseField="0" baseItem="2"/>
  </dataFields>
  <formats count="1">
    <format dxfId="60">
      <pivotArea outline="0" collapsedLevelsAreSubtotals="1" fieldPosition="0"/>
    </format>
  </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GP %"/>
    <pivotHierarchy dragToData="1"/>
    <pivotHierarchy dragToData="1"/>
    <pivotHierarchy dragToData="1" caption="Average of Shipping Time"/>
  </pivotHierarchies>
  <pivotTableStyleInfo name="PivotStyleLight21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rders]"/>
        <x15:activeTabTopLevelEntity name="[Products]"/>
        <x15:activeTabTopLevelEntity name="[Dim_Cutomer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82481-2F45-4273-AE8D-93882289E049}" name="PivotTable7" cacheId="83" applyNumberFormats="0" applyBorderFormats="0" applyFontFormats="0" applyPatternFormats="0" applyAlignmentFormats="0" applyWidthHeightFormats="1" dataCaption="Values" tag="7f885eac-68cb-41ec-8d18-82896621a5ff" updatedVersion="8" minRefreshableVersion="3" useAutoFormatting="1" itemPrintTitles="1" createdVersion="8" indent="0" outline="1" outlineData="1" multipleFieldFilters="0">
  <location ref="A50:D88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</pivotFields>
  <rowFields count="1">
    <field x="3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Purchasing Price" fld="1" baseField="0" baseItem="0"/>
    <dataField name="Sum of Total Planned Sales Price" fld="0" baseField="0" baseItem="0"/>
    <dataField name="Sum of Profit Value" fld="2" baseField="0" baseItem="0"/>
  </dataFields>
  <formats count="1">
    <format dxfId="6">
      <pivotArea outline="0" collapsedLevelsAreSubtotals="1" fieldPosition="0"/>
    </format>
  </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GP %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rders]"/>
        <x15:activeTabTopLevelEntity name="[Products]"/>
        <x15:activeTabTopLevelEntity name="[Dim_Cutomer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A487A-9CEC-431A-A0D4-63449D0779F6}" name="PivotTable6" cacheId="76" applyNumberFormats="0" applyBorderFormats="0" applyFontFormats="0" applyPatternFormats="0" applyAlignmentFormats="0" applyWidthHeightFormats="1" dataCaption="Values" tag="2e9ca0ff-550f-4836-8d3d-8574715c7996" updatedVersion="8" minRefreshableVersion="3" useAutoFormatting="1" itemPrintTitles="1" createdVersion="8" indent="0" outline="1" outlineData="1" multipleFieldFilters="0">
  <location ref="A10:D28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Purchasing Price" fld="1" baseField="0" baseItem="0"/>
    <dataField name="Sum of Total Planned Sales Price" fld="0" baseField="0" baseItem="0"/>
    <dataField name="Sum of Profit Value" fld="2" baseField="0" baseItem="0"/>
  </dataFields>
  <formats count="1">
    <format dxfId="12">
      <pivotArea outline="0" collapsedLevelsAreSubtotals="1" fieldPosition="0"/>
    </format>
  </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GP %"/>
    <pivotHierarchy dragToData="1"/>
    <pivotHierarchy dragToData="1"/>
    <pivotHierarchy dragToData="1"/>
  </pivotHierarchies>
  <pivotTableStyleInfo name="PivotStyleLight19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DE8B5-DF85-43F2-B4BE-06EA72A4F11C}" name="PivotTable5" cacheId="69" applyNumberFormats="0" applyBorderFormats="0" applyFontFormats="0" applyPatternFormats="0" applyAlignmentFormats="0" applyWidthHeightFormats="1" dataCaption="Values" tag="7f885eac-68cb-41ec-8d18-82896621a5ff" updatedVersion="8" minRefreshableVersion="3" useAutoFormatting="1" itemPrintTitles="1" createdVersion="8" indent="0" outline="1" outlineData="1" multipleFieldFilters="0">
  <location ref="A31:D36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Purchasing Price" fld="1" baseField="0" baseItem="0"/>
    <dataField name="Sum of Total Planned Sales Price" fld="0" baseField="0" baseItem="0"/>
    <dataField name="Sum of Profit Value" fld="2" baseField="0" baseItem="0"/>
  </dataFields>
  <formats count="1">
    <format dxfId="61">
      <pivotArea outline="0" collapsedLevelsAreSubtotals="1" fieldPosition="0"/>
    </format>
  </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GP %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rders]"/>
        <x15:activeTabTopLevelEntity name="[Products]"/>
        <x15:activeTabTopLevelEntity name="[Dim_Cutomer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E44A9-30C2-401C-A974-8C7833A979C7}" name="PivotTable1" cacheId="0" applyNumberFormats="0" applyBorderFormats="0" applyFontFormats="0" applyPatternFormats="0" applyAlignmentFormats="0" applyWidthHeightFormats="1" dataCaption="Values" tag="2e9ca0ff-550f-4836-8d3d-8574715c7996" updatedVersion="8" minRefreshableVersion="3" useAutoFormatting="1" itemPrintTitles="1" createdVersion="8" indent="0" outline="1" outlineData="1" multipleFieldFilters="0">
  <location ref="A3:D7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Purchasing Price" fld="2" baseField="0" baseItem="0"/>
    <dataField name="Sum of Total Planned Sales Price" fld="1" baseField="0" baseItem="0"/>
    <dataField name="Sum of Profit Value" fld="3" baseField="0" baseItem="0"/>
  </dataFields>
  <formats count="1">
    <format dxfId="62">
      <pivotArea outline="0" collapsedLevelsAreSubtotals="1" fieldPosition="0"/>
    </format>
  </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GP %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0F069-F27F-4AC0-94A4-5CD7CC509F8A}" name="PivotTable5" cacheId="60" applyNumberFormats="0" applyBorderFormats="0" applyFontFormats="0" applyPatternFormats="0" applyAlignmentFormats="0" applyWidthHeightFormats="1" dataCaption="Values" tag="2daaeb01-098a-4748-a75f-bf5dcd14fb93" updatedVersion="8" minRefreshableVersion="3" useAutoFormatting="1" itemPrintTitles="1" createdVersion="8" indent="0" outline="1" outlineData="1" multipleFieldFilters="0">
  <location ref="A10:B2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verage of Shipping Time" fld="0" subtotal="average" baseField="0" baseItem="0"/>
  </dataFields>
  <formats count="1">
    <format dxfId="32">
      <pivotArea outline="0" collapsedLevelsAreSubtotals="1" fieldPosition="0"/>
    </format>
  </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GP %"/>
    <pivotHierarchy dragToData="1"/>
    <pivotHierarchy dragToData="1"/>
    <pivotHierarchy dragToData="1" caption="Average of Shipping Time"/>
  </pivotHierarchies>
  <pivotTableStyleInfo name="PivotStyleLight19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B3932-9512-49F2-B6EE-B586F6D0A633}" name="PivotTable3" cacheId="44" applyNumberFormats="0" applyBorderFormats="0" applyFontFormats="0" applyPatternFormats="0" applyAlignmentFormats="0" applyWidthHeightFormats="1" dataCaption="Values" tag="2daaeb01-098a-4748-a75f-bf5dcd14fb93" updatedVersion="8" minRefreshableVersion="3" useAutoFormatting="1" itemPrintTitles="1" createdVersion="8" indent="0" outline="1" outlineData="1" multipleFieldFilters="0">
  <location ref="D4:E4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Shipping Time" fld="0" subtotal="average" baseField="0" baseItem="0"/>
  </dataFields>
  <formats count="1">
    <format dxfId="35">
      <pivotArea outline="0" collapsedLevelsAreSubtotals="1" fieldPosition="0"/>
    </format>
  </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GP %"/>
    <pivotHierarchy dragToData="1"/>
    <pivotHierarchy dragToData="1"/>
    <pivotHierarchy dragToData="1" caption="Average of Shipping Time"/>
  </pivotHierarchies>
  <pivotTableStyleInfo name="PivotStyleLight15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rders]"/>
        <x15:activeTabTopLevelEntity name="[Products]"/>
        <x15:activeTabTopLevelEntity name="[Dim_Cutomer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7AD90-E65E-4FF4-A93C-49CCB0940F03}" name="PivotTable1" cacheId="13" applyNumberFormats="0" applyBorderFormats="0" applyFontFormats="0" applyPatternFormats="0" applyAlignmentFormats="0" applyWidthHeightFormats="1" dataCaption="Values" tag="2daaeb01-098a-4748-a75f-bf5dcd14fb93" updatedVersion="8" minRefreshableVersion="3" useAutoFormatting="1" itemPrintTitles="1" createdVersion="8" indent="0" outline="1" outlineData="1" multipleFieldFilters="0">
  <location ref="A39:B4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hipping Time" fld="0" subtotal="average" baseField="0" baseItem="0"/>
  </dataFields>
  <formats count="1">
    <format dxfId="37">
      <pivotArea outline="0" collapsedLevelsAreSubtotals="1" fieldPosition="0"/>
    </format>
  </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GP %"/>
    <pivotHierarchy dragToData="1"/>
    <pivotHierarchy dragToData="1"/>
    <pivotHierarchy dragToData="1" caption="Average of Shipping Time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17AEF-6A5A-4753-AAF3-3369B71E8EBF}" name="PivotTable2" cacheId="50" applyNumberFormats="0" applyBorderFormats="0" applyFontFormats="0" applyPatternFormats="0" applyAlignmentFormats="0" applyWidthHeightFormats="1" dataCaption="Values" tag="2daaeb01-098a-4748-a75f-bf5dcd14fb93" updatedVersion="8" minRefreshableVersion="3" useAutoFormatting="1" subtotalHiddenItems="1" itemPrintTitles="1" createdVersion="8" indent="0" outline="1" outlineData="1" multipleFieldFilters="0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hipping Time" fld="1" subtotal="average" baseField="0" baseItem="0"/>
  </dataFields>
  <formats count="1">
    <format dxfId="36">
      <pivotArea outline="0" collapsedLevelsAreSubtotals="1" fieldPosition="0"/>
    </format>
  </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GP %"/>
    <pivotHierarchy dragToData="1"/>
    <pivotHierarchy dragToData="1"/>
    <pivotHierarchy dragToData="1" caption="Average of Shipping Time"/>
  </pivotHierarchies>
  <pivotTableStyleInfo name="PivotStyleLight17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F70EFFC-DF94-40B2-97AD-E9A0F16C284C}" autoFormatId="16" applyNumberFormats="0" applyBorderFormats="0" applyFontFormats="0" applyPatternFormats="0" applyAlignmentFormats="0" applyWidthHeightFormats="0">
  <queryTableRefresh nextId="5">
    <queryTableFields count="4">
      <queryTableField id="1" name="Product ID" tableColumnId="1"/>
      <queryTableField id="2" name="Product Category" tableColumnId="2"/>
      <queryTableField id="3" name="Sub-Category" tableColumnId="3"/>
      <queryTableField id="4" name="Product Na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0FB2BC-E026-45DC-A584-D36720A22C10}" autoFormatId="16" applyNumberFormats="0" applyBorderFormats="0" applyFontFormats="0" applyPatternFormats="0" applyAlignmentFormats="0" applyWidthHeightFormats="0">
  <queryTableRefresh nextId="8">
    <queryTableFields count="7">
      <queryTableField id="1" name="Customer ID" tableColumnId="1"/>
      <queryTableField id="2" name="Customer Name" tableColumnId="2"/>
      <queryTableField id="3" name="Client Segment" tableColumnId="3"/>
      <queryTableField id="4" name="Country" tableColumnId="4"/>
      <queryTableField id="5" name="State" tableColumnId="5"/>
      <queryTableField id="6" name="Postal Code" tableColumnId="6"/>
      <queryTableField id="7" name="Region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1D0335-91EE-4602-BEB1-1A3D62DF3FCF}" name="Sales_Orders" displayName="Sales_Orders" ref="A1:S1008" totalsRowShown="0">
  <autoFilter ref="A1:S1008" xr:uid="{B61D0335-91EE-4602-BEB1-1A3D62DF3FCF}"/>
  <tableColumns count="19">
    <tableColumn id="1" xr3:uid="{89E7B9AB-5812-433C-87A6-13E91AAE6FFA}" name="Order ID" dataDxfId="59"/>
    <tableColumn id="2" xr3:uid="{CBE4BB1B-6F06-484B-BC22-DD24EDADCF59}" name="Order Date" dataDxfId="58"/>
    <tableColumn id="3" xr3:uid="{AC48B278-2C2F-4B6F-A1BA-7D6894ABB82E}" name="Shipping Date" dataDxfId="57"/>
    <tableColumn id="4" xr3:uid="{C93A8CAD-52DB-4BD7-ABB5-4B24C221329D}" name="Ship Mode" dataDxfId="56"/>
    <tableColumn id="5" xr3:uid="{3E8E32EC-646E-42AA-8E43-1538BC65F212}" name="Customer ID" dataDxfId="55"/>
    <tableColumn id="6" xr3:uid="{333A0B10-927E-4C94-9477-428DD4D18926}" name="Product ID" dataDxfId="54"/>
    <tableColumn id="7" xr3:uid="{4732CDD3-1489-4C73-AE09-1BC07D5E1069}" name="Quantity"/>
    <tableColumn id="8" xr3:uid="{79783D69-D014-4674-93D3-A68E8D89FE78}" name="Purchasing Price" dataCellStyle="Comma"/>
    <tableColumn id="9" xr3:uid="{859E7C6E-EF90-4C78-B1E3-F8BFD215BBBE}" name="Planned Sales Price" dataCellStyle="Comma"/>
    <tableColumn id="10" xr3:uid="{7B133F17-8A72-4389-9403-D110A4790CD2}" name="Discount"/>
    <tableColumn id="16" xr3:uid="{FE5D6C0D-8FB8-4870-BD7B-CCAD22419008}" name="Order Date Adj" dataDxfId="53">
      <calculatedColumnFormula>DATEVALUE(Sales_Orders[[#This Row],[Order Date]])</calculatedColumnFormula>
    </tableColumn>
    <tableColumn id="17" xr3:uid="{0FAAA42E-4DE7-4D8A-B2FC-E2D22918FB5E}" name="Shipping Date Adj" dataDxfId="52">
      <calculatedColumnFormula>DATEVALUE(Sales_Orders[[#This Row],[Shipping Date]])</calculatedColumnFormula>
    </tableColumn>
    <tableColumn id="18" xr3:uid="{EB08BD20-7D8B-47EE-8BA3-17DEC527A2CD}" name="Total Purchasing Price" dataDxfId="51">
      <calculatedColumnFormula>Sales_Orders[[#This Row],[Quantity]]*Sales_Orders[[#This Row],[Purchasing Price]]</calculatedColumnFormula>
    </tableColumn>
    <tableColumn id="19" xr3:uid="{FD6BFF49-C983-40A1-BA03-0615DB46FDD8}" name="Shipping Time" dataDxfId="50">
      <calculatedColumnFormula>DATEDIF(Sales_Orders[[#This Row],[Order Date Adj]],Sales_Orders[[#This Row],[Shipping Date Adj]],"d")</calculatedColumnFormula>
    </tableColumn>
    <tableColumn id="20" xr3:uid="{A2C5AD98-E22D-4A8A-8F11-05289B461704}" name="Total Planned Sales Price" dataDxfId="49">
      <calculatedColumnFormula>Sales_Orders[[#This Row],[Quantity]]*Sales_Orders[[#This Row],[Planned Sales Price]]*(1-Sales_Orders[[#This Row],[Discount]])</calculatedColumnFormula>
    </tableColumn>
    <tableColumn id="21" xr3:uid="{C3E22A87-39BF-4826-9826-56434E8F6B49}" name="Customer ID Adj" dataDxfId="48">
      <calculatedColumnFormula>RIGHT(Sales_Orders[[#This Row],[Customer ID]],5)</calculatedColumnFormula>
    </tableColumn>
    <tableColumn id="22" xr3:uid="{256359E1-57A7-4FCD-BF0D-1ED57A6270A9}" name="Product ID Adj" dataDxfId="47">
      <calculatedColumnFormula>RIGHT(Sales_Orders[[#This Row],[Product ID]],8)</calculatedColumnFormula>
    </tableColumn>
    <tableColumn id="11" xr3:uid="{8A01C7A3-C7D3-488C-A266-C813F8FED543}" name="Profit Value" dataDxfId="46">
      <calculatedColumnFormula>Sales_Orders[[#This Row],[Total Planned Sales Price]]-Sales_Orders[[#This Row],[Total Purchasing Price]]</calculatedColumnFormula>
    </tableColumn>
    <tableColumn id="12" xr3:uid="{2FCB2A47-1F1F-40FE-94A9-C9D65CC4B195}" name="GP %" dataCellStyle="Percent">
      <calculatedColumnFormula>Sales_Orders[[#This Row],[Profit Value]]/Sales_Orders[[#This Row],[Total Planned Sales Price]]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9AF2EF-26CC-4A2C-B3AD-61E8AD35A2DE}" name="Products" displayName="Products" ref="A1:D711" tableType="queryTable" totalsRowShown="0">
  <autoFilter ref="A1:D711" xr:uid="{AF9AF2EF-26CC-4A2C-B3AD-61E8AD35A2DE}"/>
  <tableColumns count="4">
    <tableColumn id="1" xr3:uid="{0F2EAF7C-9856-4636-BB0E-67A836C2B727}" uniqueName="1" name="Product ID" queryTableFieldId="1"/>
    <tableColumn id="2" xr3:uid="{9D1CDEDA-8115-4EFF-8E7B-F899DDC75E3D}" uniqueName="2" name="Product Category" queryTableFieldId="2" dataDxfId="45"/>
    <tableColumn id="3" xr3:uid="{E2A4F580-F4CA-42B1-9B53-D53F2742CCCE}" uniqueName="3" name="Sub-Category" queryTableFieldId="3" dataDxfId="44"/>
    <tableColumn id="4" xr3:uid="{3C910DBF-5789-46F8-95CF-9770E6CBC644}" uniqueName="4" name="Product Name" queryTableFieldId="4" dataDxfId="4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0A10A5-3862-412B-9759-39194F0C1974}" name="Dim_Cutomer_Data" displayName="Dim_Cutomer_Data" ref="A1:G359" tableType="queryTable" totalsRowShown="0">
  <autoFilter ref="A1:G359" xr:uid="{800A10A5-3862-412B-9759-39194F0C1974}"/>
  <tableColumns count="7">
    <tableColumn id="1" xr3:uid="{517BC108-1385-4433-807A-629C5D87456E}" uniqueName="1" name="Customer ID" queryTableFieldId="1"/>
    <tableColumn id="2" xr3:uid="{B425FA32-1484-4438-9026-C39D59B966E9}" uniqueName="2" name="Customer Name" queryTableFieldId="2" dataDxfId="42"/>
    <tableColumn id="3" xr3:uid="{E4F3D225-7633-476A-8B51-A3275A5F66F1}" uniqueName="3" name="Client Segment" queryTableFieldId="3" dataDxfId="41"/>
    <tableColumn id="4" xr3:uid="{5A13C5A3-7FFF-4408-B5FB-C0DACE614C01}" uniqueName="4" name="Country" queryTableFieldId="4" dataDxfId="40"/>
    <tableColumn id="5" xr3:uid="{825C782E-F3F5-4D4D-BC54-BFDB3CE4C8BA}" uniqueName="5" name="State" queryTableFieldId="5" dataDxfId="39"/>
    <tableColumn id="6" xr3:uid="{8D073CCB-1EF5-4496-AF9F-5F745BD7F6A5}" uniqueName="6" name="Postal Code" queryTableFieldId="6"/>
    <tableColumn id="7" xr3:uid="{F2B0B407-D3E2-4F3C-B5A0-7785502A515E}" uniqueName="7" name="Region" queryTableFieldId="7" dataDxfId="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E7D2-B539-4A9D-AAEA-F802EDBD8FA1}">
  <dimension ref="A2:D88"/>
  <sheetViews>
    <sheetView tabSelected="1" workbookViewId="0">
      <selection activeCell="D48" sqref="D48"/>
    </sheetView>
  </sheetViews>
  <sheetFormatPr defaultRowHeight="14.5" x14ac:dyDescent="0.35"/>
  <cols>
    <col min="1" max="1" width="13.08984375" bestFit="1" customWidth="1"/>
    <col min="2" max="2" width="25.81640625" bestFit="1" customWidth="1"/>
    <col min="3" max="3" width="28.1796875" bestFit="1" customWidth="1"/>
    <col min="4" max="4" width="17.1796875" bestFit="1" customWidth="1"/>
    <col min="5" max="5" width="14.54296875" bestFit="1" customWidth="1"/>
    <col min="6" max="6" width="13.1796875" bestFit="1" customWidth="1"/>
    <col min="7" max="7" width="25.81640625" bestFit="1" customWidth="1"/>
    <col min="8" max="8" width="28.1796875" bestFit="1" customWidth="1"/>
    <col min="9" max="9" width="17.1796875" bestFit="1" customWidth="1"/>
  </cols>
  <sheetData>
    <row r="2" spans="1:4" x14ac:dyDescent="0.35">
      <c r="A2" s="11" t="s">
        <v>3449</v>
      </c>
      <c r="B2" s="11"/>
      <c r="C2" s="11"/>
      <c r="D2" s="11"/>
    </row>
    <row r="3" spans="1:4" x14ac:dyDescent="0.35">
      <c r="A3" s="8" t="s">
        <v>3435</v>
      </c>
      <c r="B3" t="s">
        <v>3438</v>
      </c>
      <c r="C3" t="s">
        <v>3437</v>
      </c>
      <c r="D3" t="s">
        <v>3441</v>
      </c>
    </row>
    <row r="4" spans="1:4" x14ac:dyDescent="0.35">
      <c r="A4" s="9" t="s">
        <v>411</v>
      </c>
      <c r="B4" s="6">
        <v>232886.67736000015</v>
      </c>
      <c r="C4" s="6">
        <v>354588.38465599983</v>
      </c>
      <c r="D4" s="6">
        <v>121701.70729599995</v>
      </c>
    </row>
    <row r="5" spans="1:4" x14ac:dyDescent="0.35">
      <c r="A5" s="9" t="s">
        <v>416</v>
      </c>
      <c r="B5" s="6">
        <v>205243.13884999984</v>
      </c>
      <c r="C5" s="6">
        <v>321289.62944000028</v>
      </c>
      <c r="D5" s="6">
        <v>116046.49059000015</v>
      </c>
    </row>
    <row r="6" spans="1:4" x14ac:dyDescent="0.35">
      <c r="A6" s="9" t="s">
        <v>427</v>
      </c>
      <c r="B6" s="6">
        <v>290281.50380000001</v>
      </c>
      <c r="C6" s="6">
        <v>453641.39279000007</v>
      </c>
      <c r="D6" s="6">
        <v>163359.88898999995</v>
      </c>
    </row>
    <row r="7" spans="1:4" x14ac:dyDescent="0.35">
      <c r="A7" s="9" t="s">
        <v>3436</v>
      </c>
      <c r="B7" s="6">
        <v>728411.32001000037</v>
      </c>
      <c r="C7" s="6">
        <v>1129519.4068860014</v>
      </c>
      <c r="D7" s="6">
        <v>401108.08687599958</v>
      </c>
    </row>
    <row r="8" spans="1:4" x14ac:dyDescent="0.35">
      <c r="A8" s="9"/>
      <c r="B8" s="6"/>
      <c r="C8" s="6"/>
      <c r="D8" s="6"/>
    </row>
    <row r="9" spans="1:4" x14ac:dyDescent="0.35">
      <c r="A9" s="12" t="s">
        <v>3450</v>
      </c>
      <c r="B9" s="12"/>
      <c r="C9" s="12"/>
      <c r="D9" s="12"/>
    </row>
    <row r="10" spans="1:4" x14ac:dyDescent="0.35">
      <c r="A10" s="8" t="s">
        <v>3435</v>
      </c>
      <c r="B10" t="s">
        <v>3438</v>
      </c>
      <c r="C10" t="s">
        <v>3437</v>
      </c>
      <c r="D10" t="s">
        <v>3441</v>
      </c>
    </row>
    <row r="11" spans="1:4" x14ac:dyDescent="0.35">
      <c r="A11" s="9" t="s">
        <v>450</v>
      </c>
      <c r="B11" s="6">
        <v>87610.906400000007</v>
      </c>
      <c r="C11" s="6">
        <v>144598.90087000001</v>
      </c>
      <c r="D11" s="6">
        <v>56987.994470000012</v>
      </c>
    </row>
    <row r="12" spans="1:4" x14ac:dyDescent="0.35">
      <c r="A12" s="9" t="s">
        <v>432</v>
      </c>
      <c r="B12" s="6">
        <v>19437.271799999999</v>
      </c>
      <c r="C12" s="6">
        <v>30084.092799999999</v>
      </c>
      <c r="D12" s="6">
        <v>10646.821000000004</v>
      </c>
    </row>
    <row r="13" spans="1:4" x14ac:dyDescent="0.35">
      <c r="A13" s="9" t="s">
        <v>425</v>
      </c>
      <c r="B13" s="6">
        <v>17459.678099999994</v>
      </c>
      <c r="C13" s="6">
        <v>25863.091600000007</v>
      </c>
      <c r="D13" s="6">
        <v>8403.4135000000006</v>
      </c>
    </row>
    <row r="14" spans="1:4" x14ac:dyDescent="0.35">
      <c r="A14" s="9" t="s">
        <v>430</v>
      </c>
      <c r="B14" s="6">
        <v>66209.966449999993</v>
      </c>
      <c r="C14" s="6">
        <v>107265.38014000008</v>
      </c>
      <c r="D14" s="6">
        <v>41055.413690000001</v>
      </c>
    </row>
    <row r="15" spans="1:4" x14ac:dyDescent="0.35">
      <c r="A15" s="9" t="s">
        <v>412</v>
      </c>
      <c r="B15" s="6">
        <v>46571.502409999986</v>
      </c>
      <c r="C15" s="6">
        <v>64485.672306</v>
      </c>
      <c r="D15" s="6">
        <v>17914.169895999999</v>
      </c>
    </row>
    <row r="16" spans="1:4" x14ac:dyDescent="0.35">
      <c r="A16" s="9" t="s">
        <v>414</v>
      </c>
      <c r="B16" s="6">
        <v>66085.309049999996</v>
      </c>
      <c r="C16" s="6">
        <v>104685.06389</v>
      </c>
      <c r="D16" s="6">
        <v>38599.754840000009</v>
      </c>
    </row>
    <row r="17" spans="1:4" x14ac:dyDescent="0.35">
      <c r="A17" s="9" t="s">
        <v>724</v>
      </c>
      <c r="B17" s="6">
        <v>20553.9215</v>
      </c>
      <c r="C17" s="6">
        <v>31539.038639999999</v>
      </c>
      <c r="D17" s="6">
        <v>10985.117139999998</v>
      </c>
    </row>
    <row r="18" spans="1:4" x14ac:dyDescent="0.35">
      <c r="A18" s="9" t="s">
        <v>455</v>
      </c>
      <c r="B18" s="6">
        <v>7442.3251</v>
      </c>
      <c r="C18" s="6">
        <v>11899.869040000001</v>
      </c>
      <c r="D18" s="6">
        <v>4457.5439400000023</v>
      </c>
    </row>
    <row r="19" spans="1:4" x14ac:dyDescent="0.35">
      <c r="A19" s="9" t="s">
        <v>478</v>
      </c>
      <c r="B19" s="6">
        <v>1950.3923999999997</v>
      </c>
      <c r="C19" s="6">
        <v>3190.923319999999</v>
      </c>
      <c r="D19" s="6">
        <v>1240.5309200000002</v>
      </c>
    </row>
    <row r="20" spans="1:4" x14ac:dyDescent="0.35">
      <c r="A20" s="9" t="s">
        <v>423</v>
      </c>
      <c r="B20" s="6">
        <v>30888.269199999999</v>
      </c>
      <c r="C20" s="6">
        <v>45097.933019999997</v>
      </c>
      <c r="D20" s="6">
        <v>14209.663819999996</v>
      </c>
    </row>
    <row r="21" spans="1:4" x14ac:dyDescent="0.35">
      <c r="A21" s="9" t="s">
        <v>417</v>
      </c>
      <c r="B21" s="6">
        <v>4934.8579999999984</v>
      </c>
      <c r="C21" s="6">
        <v>7483.9713999999985</v>
      </c>
      <c r="D21" s="6">
        <v>2549.1133999999997</v>
      </c>
    </row>
    <row r="22" spans="1:4" x14ac:dyDescent="0.35">
      <c r="A22" s="9" t="s">
        <v>580</v>
      </c>
      <c r="B22" s="6">
        <v>94168.742999999988</v>
      </c>
      <c r="C22" s="6">
        <v>143393.62229999999</v>
      </c>
      <c r="D22" s="6">
        <v>49224.879299999993</v>
      </c>
    </row>
    <row r="23" spans="1:4" x14ac:dyDescent="0.35">
      <c r="A23" s="9" t="s">
        <v>436</v>
      </c>
      <c r="B23" s="6">
        <v>21209.2199</v>
      </c>
      <c r="C23" s="6">
        <v>33231.988079999996</v>
      </c>
      <c r="D23" s="6">
        <v>12022.768179999999</v>
      </c>
    </row>
    <row r="24" spans="1:4" x14ac:dyDescent="0.35">
      <c r="A24" s="9" t="s">
        <v>428</v>
      </c>
      <c r="B24" s="6">
        <v>87947.9329</v>
      </c>
      <c r="C24" s="6">
        <v>134109.83098000003</v>
      </c>
      <c r="D24" s="6">
        <v>46161.898080000006</v>
      </c>
    </row>
    <row r="25" spans="1:4" x14ac:dyDescent="0.35">
      <c r="A25" s="9" t="s">
        <v>421</v>
      </c>
      <c r="B25" s="6">
        <v>60491.332300000002</v>
      </c>
      <c r="C25" s="6">
        <v>93751.025619999942</v>
      </c>
      <c r="D25" s="6">
        <v>33259.693319999998</v>
      </c>
    </row>
    <row r="26" spans="1:4" x14ac:dyDescent="0.35">
      <c r="A26" s="9" t="s">
        <v>557</v>
      </c>
      <c r="B26" s="6">
        <v>6108.0948000000008</v>
      </c>
      <c r="C26" s="6">
        <v>8519.2874400000019</v>
      </c>
      <c r="D26" s="6">
        <v>2411.1926400000002</v>
      </c>
    </row>
    <row r="27" spans="1:4" x14ac:dyDescent="0.35">
      <c r="A27" s="9" t="s">
        <v>419</v>
      </c>
      <c r="B27" s="6">
        <v>89341.596700000009</v>
      </c>
      <c r="C27" s="6">
        <v>140319.71543999997</v>
      </c>
      <c r="D27" s="6">
        <v>50978.118740000005</v>
      </c>
    </row>
    <row r="28" spans="1:4" x14ac:dyDescent="0.35">
      <c r="A28" s="9" t="s">
        <v>3436</v>
      </c>
      <c r="B28" s="6">
        <v>728411.32001000037</v>
      </c>
      <c r="C28" s="6">
        <v>1129519.4068860014</v>
      </c>
      <c r="D28" s="6">
        <v>401108.08687599958</v>
      </c>
    </row>
    <row r="30" spans="1:4" x14ac:dyDescent="0.35">
      <c r="A30" s="13" t="s">
        <v>3451</v>
      </c>
      <c r="B30" s="13"/>
      <c r="C30" s="13"/>
      <c r="D30" s="13"/>
    </row>
    <row r="31" spans="1:4" x14ac:dyDescent="0.35">
      <c r="A31" s="8" t="s">
        <v>3435</v>
      </c>
      <c r="B31" t="s">
        <v>3438</v>
      </c>
      <c r="C31" t="s">
        <v>3437</v>
      </c>
      <c r="D31" t="s">
        <v>3441</v>
      </c>
    </row>
    <row r="32" spans="1:4" x14ac:dyDescent="0.35">
      <c r="A32" s="9" t="s">
        <v>3443</v>
      </c>
      <c r="B32" s="6">
        <v>41847.601600000024</v>
      </c>
      <c r="C32" s="6">
        <v>56092.888839999992</v>
      </c>
      <c r="D32" s="6">
        <v>14245.287240000001</v>
      </c>
    </row>
    <row r="33" spans="1:4" x14ac:dyDescent="0.35">
      <c r="A33" s="9" t="s">
        <v>8</v>
      </c>
      <c r="B33" s="6">
        <v>355938.53971000033</v>
      </c>
      <c r="C33" s="6">
        <v>552407.2899010001</v>
      </c>
      <c r="D33" s="6">
        <v>196468.75019099991</v>
      </c>
    </row>
    <row r="34" spans="1:4" x14ac:dyDescent="0.35">
      <c r="A34" s="9" t="s">
        <v>13</v>
      </c>
      <c r="B34" s="6">
        <v>190308.48194999975</v>
      </c>
      <c r="C34" s="6">
        <v>305035.67430000019</v>
      </c>
      <c r="D34" s="6">
        <v>114727.19235000001</v>
      </c>
    </row>
    <row r="35" spans="1:4" x14ac:dyDescent="0.35">
      <c r="A35" s="9" t="s">
        <v>28</v>
      </c>
      <c r="B35" s="6">
        <v>140316.69675</v>
      </c>
      <c r="C35" s="6">
        <v>215983.55384500002</v>
      </c>
      <c r="D35" s="6">
        <v>75666.857095000014</v>
      </c>
    </row>
    <row r="36" spans="1:4" x14ac:dyDescent="0.35">
      <c r="A36" s="9" t="s">
        <v>3436</v>
      </c>
      <c r="B36" s="6">
        <v>728411.32001000037</v>
      </c>
      <c r="C36" s="6">
        <v>1129519.4068860014</v>
      </c>
      <c r="D36" s="6">
        <v>401108.08687599958</v>
      </c>
    </row>
    <row r="38" spans="1:4" x14ac:dyDescent="0.35">
      <c r="A38" s="14" t="s">
        <v>3452</v>
      </c>
      <c r="B38" s="14"/>
      <c r="C38" s="14"/>
      <c r="D38" s="14"/>
    </row>
    <row r="39" spans="1:4" x14ac:dyDescent="0.35">
      <c r="A39" s="8" t="s">
        <v>3435</v>
      </c>
      <c r="B39" t="s">
        <v>3438</v>
      </c>
      <c r="C39" t="s">
        <v>3437</v>
      </c>
      <c r="D39" t="s">
        <v>3441</v>
      </c>
    </row>
    <row r="40" spans="1:4" x14ac:dyDescent="0.35">
      <c r="A40" s="9" t="s">
        <v>1270</v>
      </c>
      <c r="B40" s="6">
        <v>95113.120150000046</v>
      </c>
      <c r="C40" s="6">
        <v>147203.71364999999</v>
      </c>
      <c r="D40" s="6">
        <v>52090.593500000025</v>
      </c>
    </row>
    <row r="41" spans="1:4" x14ac:dyDescent="0.35">
      <c r="A41" s="9" t="s">
        <v>1543</v>
      </c>
      <c r="B41" s="6">
        <v>46701.604899999998</v>
      </c>
      <c r="C41" s="6">
        <v>80181.882180000001</v>
      </c>
      <c r="D41" s="6">
        <v>33480.277280000002</v>
      </c>
    </row>
    <row r="42" spans="1:4" x14ac:dyDescent="0.35">
      <c r="A42" s="9" t="s">
        <v>1164</v>
      </c>
      <c r="B42" s="6">
        <v>133625.67081000004</v>
      </c>
      <c r="C42" s="6">
        <v>218594.83160400001</v>
      </c>
      <c r="D42" s="6">
        <v>84969.160793999938</v>
      </c>
    </row>
    <row r="43" spans="1:4" x14ac:dyDescent="0.35">
      <c r="A43" s="9" t="s">
        <v>1147</v>
      </c>
      <c r="B43" s="6">
        <v>452970.9241500005</v>
      </c>
      <c r="C43" s="6">
        <v>683538.97945199942</v>
      </c>
      <c r="D43" s="6">
        <v>230568.05530199982</v>
      </c>
    </row>
    <row r="44" spans="1:4" x14ac:dyDescent="0.35">
      <c r="A44" s="9" t="s">
        <v>3436</v>
      </c>
      <c r="B44" s="6">
        <v>728411.32001000037</v>
      </c>
      <c r="C44" s="6">
        <v>1129519.4068860014</v>
      </c>
      <c r="D44" s="6">
        <v>401108.08687599958</v>
      </c>
    </row>
    <row r="49" spans="1:4" x14ac:dyDescent="0.35">
      <c r="A49" s="15" t="s">
        <v>3453</v>
      </c>
      <c r="B49" s="15"/>
      <c r="C49" s="15"/>
      <c r="D49" s="15"/>
    </row>
    <row r="50" spans="1:4" x14ac:dyDescent="0.35">
      <c r="A50" s="8" t="s">
        <v>3435</v>
      </c>
      <c r="B50" t="s">
        <v>3438</v>
      </c>
      <c r="C50" t="s">
        <v>3437</v>
      </c>
      <c r="D50" t="s">
        <v>3441</v>
      </c>
    </row>
    <row r="51" spans="1:4" x14ac:dyDescent="0.35">
      <c r="A51" s="9" t="s">
        <v>55</v>
      </c>
      <c r="B51" s="6">
        <v>2672.1860000000001</v>
      </c>
      <c r="C51" s="6">
        <v>4869.6625000000004</v>
      </c>
      <c r="D51" s="6">
        <v>2197.4765000000002</v>
      </c>
    </row>
    <row r="52" spans="1:4" x14ac:dyDescent="0.35">
      <c r="A52" s="9" t="s">
        <v>47</v>
      </c>
      <c r="B52" s="6">
        <v>20587.948800000002</v>
      </c>
      <c r="C52" s="6">
        <v>32948.228740000006</v>
      </c>
      <c r="D52" s="6">
        <v>12360.279940000002</v>
      </c>
    </row>
    <row r="53" spans="1:4" x14ac:dyDescent="0.35">
      <c r="A53" s="9" t="s">
        <v>236</v>
      </c>
      <c r="B53" s="6">
        <v>143.91000000000003</v>
      </c>
      <c r="C53" s="6">
        <v>214.26239999999999</v>
      </c>
      <c r="D53" s="6">
        <v>70.352399999999975</v>
      </c>
    </row>
    <row r="54" spans="1:4" x14ac:dyDescent="0.35">
      <c r="A54" s="9" t="s">
        <v>14</v>
      </c>
      <c r="B54" s="6">
        <v>107496.65905000003</v>
      </c>
      <c r="C54" s="6">
        <v>172498.28912999996</v>
      </c>
      <c r="D54" s="6">
        <v>65001.630079999995</v>
      </c>
    </row>
    <row r="55" spans="1:4" x14ac:dyDescent="0.35">
      <c r="A55" s="9" t="s">
        <v>72</v>
      </c>
      <c r="B55" s="6">
        <v>13152.236800000004</v>
      </c>
      <c r="C55" s="6">
        <v>21888.936940000007</v>
      </c>
      <c r="D55" s="6">
        <v>8736.7001400000008</v>
      </c>
    </row>
    <row r="56" spans="1:4" x14ac:dyDescent="0.35">
      <c r="A56" s="9" t="s">
        <v>118</v>
      </c>
      <c r="B56" s="6">
        <v>3382.8750000000005</v>
      </c>
      <c r="C56" s="6">
        <v>4899.9935000000005</v>
      </c>
      <c r="D56" s="6">
        <v>1517.1184999999998</v>
      </c>
    </row>
    <row r="57" spans="1:4" x14ac:dyDescent="0.35">
      <c r="A57" s="9" t="s">
        <v>38</v>
      </c>
      <c r="B57" s="6">
        <v>6206.2680000000009</v>
      </c>
      <c r="C57" s="6">
        <v>10597.003200000001</v>
      </c>
      <c r="D57" s="6">
        <v>4390.7352000000001</v>
      </c>
    </row>
    <row r="58" spans="1:4" x14ac:dyDescent="0.35">
      <c r="A58" s="9" t="s">
        <v>17</v>
      </c>
      <c r="B58" s="6">
        <v>23199.923250000003</v>
      </c>
      <c r="C58" s="6">
        <v>35729.911204999997</v>
      </c>
      <c r="D58" s="6">
        <v>12529.987954999999</v>
      </c>
    </row>
    <row r="59" spans="1:4" x14ac:dyDescent="0.35">
      <c r="A59" s="9" t="s">
        <v>182</v>
      </c>
      <c r="B59" s="6">
        <v>24934.786499999998</v>
      </c>
      <c r="C59" s="6">
        <v>36538.414700000001</v>
      </c>
      <c r="D59" s="6">
        <v>11603.628199999997</v>
      </c>
    </row>
    <row r="60" spans="1:4" x14ac:dyDescent="0.35">
      <c r="A60" s="9" t="s">
        <v>30</v>
      </c>
      <c r="B60" s="6">
        <v>39125.250599999999</v>
      </c>
      <c r="C60" s="6">
        <v>56447.301535000006</v>
      </c>
      <c r="D60" s="6">
        <v>17322.050935000003</v>
      </c>
    </row>
    <row r="61" spans="1:4" x14ac:dyDescent="0.35">
      <c r="A61" s="9" t="s">
        <v>40</v>
      </c>
      <c r="B61" s="6">
        <v>2565.7139999999999</v>
      </c>
      <c r="C61" s="6">
        <v>3791.3937999999998</v>
      </c>
      <c r="D61" s="6">
        <v>1225.6798000000001</v>
      </c>
    </row>
    <row r="62" spans="1:4" x14ac:dyDescent="0.35">
      <c r="A62" s="9" t="s">
        <v>77</v>
      </c>
      <c r="B62" s="6">
        <v>864.59719999999993</v>
      </c>
      <c r="C62" s="6">
        <v>1408.3239999999998</v>
      </c>
      <c r="D62" s="6">
        <v>543.72679999999991</v>
      </c>
    </row>
    <row r="63" spans="1:4" x14ac:dyDescent="0.35">
      <c r="A63" s="9" t="s">
        <v>10</v>
      </c>
      <c r="B63" s="6">
        <v>4517.9834999999994</v>
      </c>
      <c r="C63" s="6">
        <v>6726.7745999999988</v>
      </c>
      <c r="D63" s="6">
        <v>2208.7910999999995</v>
      </c>
    </row>
    <row r="64" spans="1:4" x14ac:dyDescent="0.35">
      <c r="A64" s="9" t="s">
        <v>116</v>
      </c>
      <c r="B64" s="6">
        <v>6651.3829999999989</v>
      </c>
      <c r="C64" s="6">
        <v>9460.2821999999996</v>
      </c>
      <c r="D64" s="6">
        <v>2808.8992000000003</v>
      </c>
    </row>
    <row r="65" spans="1:4" x14ac:dyDescent="0.35">
      <c r="A65" s="9" t="s">
        <v>370</v>
      </c>
      <c r="B65" s="6">
        <v>184.53399999999996</v>
      </c>
      <c r="C65" s="6">
        <v>250.43899999999999</v>
      </c>
      <c r="D65" s="6">
        <v>65.90500000000003</v>
      </c>
    </row>
    <row r="66" spans="1:4" x14ac:dyDescent="0.35">
      <c r="A66" s="9" t="s">
        <v>178</v>
      </c>
      <c r="B66" s="6">
        <v>4096.2682000000004</v>
      </c>
      <c r="C66" s="6">
        <v>6788.769119999999</v>
      </c>
      <c r="D66" s="6">
        <v>2692.50092</v>
      </c>
    </row>
    <row r="67" spans="1:4" x14ac:dyDescent="0.35">
      <c r="A67" s="9" t="s">
        <v>36</v>
      </c>
      <c r="B67" s="6">
        <v>28407.416800000003</v>
      </c>
      <c r="C67" s="6">
        <v>44846.790360000006</v>
      </c>
      <c r="D67" s="6">
        <v>16439.373560000004</v>
      </c>
    </row>
    <row r="68" spans="1:4" x14ac:dyDescent="0.35">
      <c r="A68" s="9" t="s">
        <v>34</v>
      </c>
      <c r="B68" s="6">
        <v>27739.511099999996</v>
      </c>
      <c r="C68" s="6">
        <v>44941.422379999982</v>
      </c>
      <c r="D68" s="6">
        <v>17201.911280000004</v>
      </c>
    </row>
    <row r="69" spans="1:4" x14ac:dyDescent="0.35">
      <c r="A69" s="9" t="s">
        <v>210</v>
      </c>
      <c r="B69" s="6">
        <v>3304.4586999999997</v>
      </c>
      <c r="C69" s="6">
        <v>5453.6220199999998</v>
      </c>
      <c r="D69" s="6">
        <v>2149.1633199999997</v>
      </c>
    </row>
    <row r="70" spans="1:4" x14ac:dyDescent="0.35">
      <c r="A70" s="9" t="s">
        <v>93</v>
      </c>
      <c r="B70" s="6">
        <v>1528.329</v>
      </c>
      <c r="C70" s="6">
        <v>2950.5209999999997</v>
      </c>
      <c r="D70" s="6">
        <v>1422.192</v>
      </c>
    </row>
    <row r="71" spans="1:4" x14ac:dyDescent="0.35">
      <c r="A71" s="9" t="s">
        <v>198</v>
      </c>
      <c r="B71" s="6">
        <v>113.688</v>
      </c>
      <c r="C71" s="6">
        <v>213.73344</v>
      </c>
      <c r="D71" s="6">
        <v>100.04544</v>
      </c>
    </row>
    <row r="72" spans="1:4" x14ac:dyDescent="0.35">
      <c r="A72" s="9" t="s">
        <v>125</v>
      </c>
      <c r="B72" s="6">
        <v>2651.9050000000007</v>
      </c>
      <c r="C72" s="6">
        <v>3891.636</v>
      </c>
      <c r="D72" s="6">
        <v>1239.731</v>
      </c>
    </row>
    <row r="73" spans="1:4" x14ac:dyDescent="0.35">
      <c r="A73" s="9" t="s">
        <v>107</v>
      </c>
      <c r="B73" s="6">
        <v>85.199999999999989</v>
      </c>
      <c r="C73" s="6">
        <v>120.7</v>
      </c>
      <c r="D73" s="6">
        <v>35.500000000000014</v>
      </c>
    </row>
    <row r="74" spans="1:4" x14ac:dyDescent="0.35">
      <c r="A74" s="9" t="s">
        <v>42</v>
      </c>
      <c r="B74" s="6">
        <v>68607.430600000022</v>
      </c>
      <c r="C74" s="6">
        <v>110356.45297999989</v>
      </c>
      <c r="D74" s="6">
        <v>41749.022380000024</v>
      </c>
    </row>
    <row r="75" spans="1:4" x14ac:dyDescent="0.35">
      <c r="A75" s="9" t="s">
        <v>58</v>
      </c>
      <c r="B75" s="6">
        <v>48421.921800000004</v>
      </c>
      <c r="C75" s="6">
        <v>77600.960679999989</v>
      </c>
      <c r="D75" s="6">
        <v>29179.038879999996</v>
      </c>
    </row>
    <row r="76" spans="1:4" x14ac:dyDescent="0.35">
      <c r="A76" s="9" t="s">
        <v>79</v>
      </c>
      <c r="B76" s="6">
        <v>33135.750050000002</v>
      </c>
      <c r="C76" s="6">
        <v>52376.776249999988</v>
      </c>
      <c r="D76" s="6">
        <v>19241.026199999997</v>
      </c>
    </row>
    <row r="77" spans="1:4" x14ac:dyDescent="0.35">
      <c r="A77" s="9" t="s">
        <v>103</v>
      </c>
      <c r="B77" s="6">
        <v>4319.8995000000004</v>
      </c>
      <c r="C77" s="6">
        <v>6178.9798999999994</v>
      </c>
      <c r="D77" s="6">
        <v>1859.0803999999987</v>
      </c>
    </row>
    <row r="78" spans="1:4" x14ac:dyDescent="0.35">
      <c r="A78" s="9" t="s">
        <v>65</v>
      </c>
      <c r="B78" s="6">
        <v>4645.1490999999996</v>
      </c>
      <c r="C78" s="6">
        <v>7312.2598099999996</v>
      </c>
      <c r="D78" s="6">
        <v>2667.1107099999995</v>
      </c>
    </row>
    <row r="79" spans="1:4" x14ac:dyDescent="0.35">
      <c r="A79" s="9" t="s">
        <v>19</v>
      </c>
      <c r="B79" s="6">
        <v>49052.328900000008</v>
      </c>
      <c r="C79" s="6">
        <v>70265.62877999997</v>
      </c>
      <c r="D79" s="6">
        <v>21213.299880000002</v>
      </c>
    </row>
    <row r="80" spans="1:4" x14ac:dyDescent="0.35">
      <c r="A80" s="9" t="s">
        <v>200</v>
      </c>
      <c r="B80" s="6">
        <v>80.5</v>
      </c>
      <c r="C80" s="6">
        <v>118.28959999999999</v>
      </c>
      <c r="D80" s="6">
        <v>37.789599999999979</v>
      </c>
    </row>
    <row r="81" spans="1:4" x14ac:dyDescent="0.35">
      <c r="A81" s="9" t="s">
        <v>52</v>
      </c>
      <c r="B81" s="6">
        <v>9458.5580000000009</v>
      </c>
      <c r="C81" s="6">
        <v>14997.250980000001</v>
      </c>
      <c r="D81" s="6">
        <v>5538.6929799999998</v>
      </c>
    </row>
    <row r="82" spans="1:4" x14ac:dyDescent="0.35">
      <c r="A82" s="9" t="s">
        <v>24</v>
      </c>
      <c r="B82" s="6">
        <v>101617.45716000001</v>
      </c>
      <c r="C82" s="6">
        <v>147226.73347600005</v>
      </c>
      <c r="D82" s="6">
        <v>45609.276315999974</v>
      </c>
    </row>
    <row r="83" spans="1:4" x14ac:dyDescent="0.35">
      <c r="A83" s="9" t="s">
        <v>22</v>
      </c>
      <c r="B83" s="6">
        <v>4135.9409999999998</v>
      </c>
      <c r="C83" s="6">
        <v>6997.8837600000006</v>
      </c>
      <c r="D83" s="6">
        <v>2861.9427599999999</v>
      </c>
    </row>
    <row r="84" spans="1:4" x14ac:dyDescent="0.35">
      <c r="A84" s="9" t="s">
        <v>49</v>
      </c>
      <c r="B84" s="6">
        <v>11314.926500000003</v>
      </c>
      <c r="C84" s="6">
        <v>20336.123899999999</v>
      </c>
      <c r="D84" s="6">
        <v>9021.1973999999991</v>
      </c>
    </row>
    <row r="85" spans="1:4" x14ac:dyDescent="0.35">
      <c r="A85" s="9" t="s">
        <v>81</v>
      </c>
      <c r="B85" s="6">
        <v>24822.051600000003</v>
      </c>
      <c r="C85" s="6">
        <v>42402.940940000015</v>
      </c>
      <c r="D85" s="6">
        <v>17580.889339999998</v>
      </c>
    </row>
    <row r="86" spans="1:4" x14ac:dyDescent="0.35">
      <c r="A86" s="9" t="s">
        <v>97</v>
      </c>
      <c r="B86" s="6">
        <v>20240.074800000002</v>
      </c>
      <c r="C86" s="6">
        <v>29060.688280000002</v>
      </c>
      <c r="D86" s="6">
        <v>8820.6134799999963</v>
      </c>
    </row>
    <row r="87" spans="1:4" x14ac:dyDescent="0.35">
      <c r="A87" s="9" t="s">
        <v>3443</v>
      </c>
      <c r="B87" s="6">
        <v>24946.298500000004</v>
      </c>
      <c r="C87" s="6">
        <v>36812.025780000004</v>
      </c>
      <c r="D87" s="6">
        <v>11865.727279999997</v>
      </c>
    </row>
    <row r="88" spans="1:4" x14ac:dyDescent="0.35">
      <c r="A88" s="9" t="s">
        <v>3436</v>
      </c>
      <c r="B88" s="6">
        <v>728411.32001000037</v>
      </c>
      <c r="C88" s="6">
        <v>1129519.4068860014</v>
      </c>
      <c r="D88" s="6">
        <v>401108.08687599958</v>
      </c>
    </row>
  </sheetData>
  <mergeCells count="5">
    <mergeCell ref="A9:D9"/>
    <mergeCell ref="A30:D30"/>
    <mergeCell ref="A38:D38"/>
    <mergeCell ref="A49:D49"/>
    <mergeCell ref="A2:D2"/>
  </mergeCells>
  <printOptions horizontalCentered="1" verticalCentered="1"/>
  <pageMargins left="0.25" right="0.25" top="0.75" bottom="0.75" header="0.3" footer="0.3"/>
  <pageSetup fitToWidth="0" orientation="portrait" r:id="rId6"/>
  <headerFooter>
    <oddHeader>&amp;L&amp;20&amp;F&amp;R&amp;20&amp;A</oddHeader>
    <oddFooter>&amp;L&amp;15&amp;D&amp;R&amp;15&amp;P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D3F5-6990-4DD1-A694-ED0A774E3FBE}">
  <dimension ref="A2:E44"/>
  <sheetViews>
    <sheetView tabSelected="1" workbookViewId="0">
      <selection activeCell="D48" sqref="D48"/>
    </sheetView>
  </sheetViews>
  <sheetFormatPr defaultRowHeight="14.5" x14ac:dyDescent="0.35"/>
  <cols>
    <col min="1" max="1" width="13.1796875" bestFit="1" customWidth="1"/>
    <col min="2" max="2" width="22.08984375" bestFit="1" customWidth="1"/>
    <col min="3" max="3" width="8.7265625" customWidth="1"/>
    <col min="4" max="4" width="13.08984375" bestFit="1" customWidth="1"/>
    <col min="5" max="5" width="22.08984375" bestFit="1" customWidth="1"/>
    <col min="7" max="7" width="13.1796875" bestFit="1" customWidth="1"/>
    <col min="8" max="8" width="22.08984375" bestFit="1" customWidth="1"/>
  </cols>
  <sheetData>
    <row r="2" spans="1:5" x14ac:dyDescent="0.35">
      <c r="A2" s="11" t="s">
        <v>3444</v>
      </c>
      <c r="B2" s="11"/>
    </row>
    <row r="3" spans="1:5" x14ac:dyDescent="0.35">
      <c r="A3" s="8" t="s">
        <v>3435</v>
      </c>
      <c r="B3" t="s">
        <v>3442</v>
      </c>
      <c r="D3" s="15" t="s">
        <v>3448</v>
      </c>
      <c r="E3" s="15"/>
    </row>
    <row r="4" spans="1:5" x14ac:dyDescent="0.35">
      <c r="A4" s="9" t="s">
        <v>411</v>
      </c>
      <c r="B4" s="6">
        <v>4.0314136125654452</v>
      </c>
      <c r="D4" s="8" t="s">
        <v>3435</v>
      </c>
      <c r="E4" t="s">
        <v>3442</v>
      </c>
    </row>
    <row r="5" spans="1:5" x14ac:dyDescent="0.35">
      <c r="A5" s="9" t="s">
        <v>416</v>
      </c>
      <c r="B5" s="6">
        <v>4.051446945337621</v>
      </c>
      <c r="D5" s="9" t="s">
        <v>55</v>
      </c>
      <c r="E5" s="6">
        <v>3</v>
      </c>
    </row>
    <row r="6" spans="1:5" x14ac:dyDescent="0.35">
      <c r="A6" s="9" t="s">
        <v>427</v>
      </c>
      <c r="B6" s="6">
        <v>3.8556701030927836</v>
      </c>
      <c r="D6" s="9" t="s">
        <v>47</v>
      </c>
      <c r="E6" s="6">
        <v>4.4800000000000004</v>
      </c>
    </row>
    <row r="7" spans="1:5" x14ac:dyDescent="0.35">
      <c r="A7" s="9" t="s">
        <v>3436</v>
      </c>
      <c r="B7" s="6">
        <v>4.0099304865938432</v>
      </c>
      <c r="D7" s="9" t="s">
        <v>236</v>
      </c>
      <c r="E7" s="6">
        <v>4</v>
      </c>
    </row>
    <row r="8" spans="1:5" x14ac:dyDescent="0.35">
      <c r="D8" s="9" t="s">
        <v>14</v>
      </c>
      <c r="E8" s="6">
        <v>3.9757575757575756</v>
      </c>
    </row>
    <row r="9" spans="1:5" x14ac:dyDescent="0.35">
      <c r="A9" s="12" t="s">
        <v>3445</v>
      </c>
      <c r="B9" s="12"/>
      <c r="D9" s="9" t="s">
        <v>72</v>
      </c>
      <c r="E9" s="6">
        <v>3.5428571428571427</v>
      </c>
    </row>
    <row r="10" spans="1:5" x14ac:dyDescent="0.35">
      <c r="A10" s="8" t="s">
        <v>3435</v>
      </c>
      <c r="B10" t="s">
        <v>3442</v>
      </c>
      <c r="D10" s="9" t="s">
        <v>118</v>
      </c>
      <c r="E10" s="6">
        <v>1.8333333333333333</v>
      </c>
    </row>
    <row r="11" spans="1:5" x14ac:dyDescent="0.35">
      <c r="A11" s="9" t="s">
        <v>450</v>
      </c>
      <c r="B11" s="6">
        <v>3.8275862068965516</v>
      </c>
      <c r="D11" s="9" t="s">
        <v>38</v>
      </c>
      <c r="E11" s="6">
        <v>3.2</v>
      </c>
    </row>
    <row r="12" spans="1:5" x14ac:dyDescent="0.35">
      <c r="A12" s="9" t="s">
        <v>432</v>
      </c>
      <c r="B12" s="6">
        <v>4.4000000000000004</v>
      </c>
      <c r="D12" s="9" t="s">
        <v>17</v>
      </c>
      <c r="E12" s="6">
        <v>4.0810810810810807</v>
      </c>
    </row>
    <row r="13" spans="1:5" x14ac:dyDescent="0.35">
      <c r="A13" s="9" t="s">
        <v>425</v>
      </c>
      <c r="B13" s="6">
        <v>4.0909090909090908</v>
      </c>
      <c r="D13" s="9" t="s">
        <v>182</v>
      </c>
      <c r="E13" s="6">
        <v>4.875</v>
      </c>
    </row>
    <row r="14" spans="1:5" x14ac:dyDescent="0.35">
      <c r="A14" s="9" t="s">
        <v>430</v>
      </c>
      <c r="B14" s="6">
        <v>3.9934210526315788</v>
      </c>
      <c r="D14" s="9" t="s">
        <v>30</v>
      </c>
      <c r="E14" s="6">
        <v>4.3666666666666663</v>
      </c>
    </row>
    <row r="15" spans="1:5" x14ac:dyDescent="0.35">
      <c r="A15" s="9" t="s">
        <v>412</v>
      </c>
      <c r="B15" s="6">
        <v>3.3333333333333335</v>
      </c>
      <c r="D15" s="9" t="s">
        <v>40</v>
      </c>
      <c r="E15" s="6">
        <v>4</v>
      </c>
    </row>
    <row r="16" spans="1:5" x14ac:dyDescent="0.35">
      <c r="A16" s="9" t="s">
        <v>414</v>
      </c>
      <c r="B16" s="6">
        <v>4</v>
      </c>
      <c r="D16" s="9" t="s">
        <v>77</v>
      </c>
      <c r="E16" s="6">
        <v>6</v>
      </c>
    </row>
    <row r="17" spans="1:5" x14ac:dyDescent="0.35">
      <c r="A17" s="9" t="s">
        <v>724</v>
      </c>
      <c r="B17" s="6">
        <v>3.5714285714285716</v>
      </c>
      <c r="D17" s="9" t="s">
        <v>10</v>
      </c>
      <c r="E17" s="6">
        <v>4.833333333333333</v>
      </c>
    </row>
    <row r="18" spans="1:5" x14ac:dyDescent="0.35">
      <c r="A18" s="9" t="s">
        <v>455</v>
      </c>
      <c r="B18" s="6">
        <v>4.0909090909090908</v>
      </c>
      <c r="D18" s="9" t="s">
        <v>116</v>
      </c>
      <c r="E18" s="6">
        <v>3.3333333333333335</v>
      </c>
    </row>
    <row r="19" spans="1:5" x14ac:dyDescent="0.35">
      <c r="A19" s="9" t="s">
        <v>478</v>
      </c>
      <c r="B19" s="6">
        <v>4.208333333333333</v>
      </c>
      <c r="D19" s="9" t="s">
        <v>370</v>
      </c>
      <c r="E19" s="6">
        <v>5</v>
      </c>
    </row>
    <row r="20" spans="1:5" x14ac:dyDescent="0.35">
      <c r="A20" s="9" t="s">
        <v>423</v>
      </c>
      <c r="B20" s="6">
        <v>4.1647058823529415</v>
      </c>
      <c r="D20" s="9" t="s">
        <v>178</v>
      </c>
      <c r="E20" s="6">
        <v>4</v>
      </c>
    </row>
    <row r="21" spans="1:5" x14ac:dyDescent="0.35">
      <c r="A21" s="9" t="s">
        <v>417</v>
      </c>
      <c r="B21" s="6">
        <v>3.8157894736842106</v>
      </c>
      <c r="D21" s="9" t="s">
        <v>36</v>
      </c>
      <c r="E21" s="6">
        <v>4.5714285714285712</v>
      </c>
    </row>
    <row r="22" spans="1:5" x14ac:dyDescent="0.35">
      <c r="A22" s="9" t="s">
        <v>580</v>
      </c>
      <c r="B22" s="6">
        <v>3.25</v>
      </c>
      <c r="D22" s="9" t="s">
        <v>34</v>
      </c>
      <c r="E22" s="6">
        <v>4</v>
      </c>
    </row>
    <row r="23" spans="1:5" x14ac:dyDescent="0.35">
      <c r="A23" s="9" t="s">
        <v>436</v>
      </c>
      <c r="B23" s="6">
        <v>3.8625954198473282</v>
      </c>
      <c r="D23" s="9" t="s">
        <v>210</v>
      </c>
      <c r="E23" s="6">
        <v>3.3333333333333335</v>
      </c>
    </row>
    <row r="24" spans="1:5" x14ac:dyDescent="0.35">
      <c r="A24" s="9" t="s">
        <v>428</v>
      </c>
      <c r="B24" s="6">
        <v>3.9886363636363638</v>
      </c>
      <c r="D24" s="9" t="s">
        <v>93</v>
      </c>
      <c r="E24" s="6">
        <v>2.3333333333333335</v>
      </c>
    </row>
    <row r="25" spans="1:5" x14ac:dyDescent="0.35">
      <c r="A25" s="9" t="s">
        <v>421</v>
      </c>
      <c r="B25" s="6">
        <v>4.2105263157894735</v>
      </c>
      <c r="D25" s="9" t="s">
        <v>198</v>
      </c>
      <c r="E25" s="6">
        <v>5</v>
      </c>
    </row>
    <row r="26" spans="1:5" x14ac:dyDescent="0.35">
      <c r="A26" s="9" t="s">
        <v>557</v>
      </c>
      <c r="B26" s="6">
        <v>4.2857142857142856</v>
      </c>
      <c r="D26" s="9" t="s">
        <v>125</v>
      </c>
      <c r="E26" s="6">
        <v>5.9</v>
      </c>
    </row>
    <row r="27" spans="1:5" x14ac:dyDescent="0.35">
      <c r="A27" s="9" t="s">
        <v>419</v>
      </c>
      <c r="B27" s="6">
        <v>4.1142857142857139</v>
      </c>
      <c r="D27" s="9" t="s">
        <v>107</v>
      </c>
      <c r="E27" s="6">
        <v>4</v>
      </c>
    </row>
    <row r="28" spans="1:5" x14ac:dyDescent="0.35">
      <c r="A28" s="9" t="s">
        <v>3436</v>
      </c>
      <c r="B28" s="6">
        <v>4.0099304865938432</v>
      </c>
      <c r="D28" s="9" t="s">
        <v>42</v>
      </c>
      <c r="E28" s="6">
        <v>3.6312056737588652</v>
      </c>
    </row>
    <row r="29" spans="1:5" x14ac:dyDescent="0.35">
      <c r="D29" s="9" t="s">
        <v>58</v>
      </c>
      <c r="E29" s="6">
        <v>4</v>
      </c>
    </row>
    <row r="30" spans="1:5" x14ac:dyDescent="0.35">
      <c r="A30" s="13" t="s">
        <v>3446</v>
      </c>
      <c r="B30" s="13"/>
      <c r="D30" s="9" t="s">
        <v>79</v>
      </c>
      <c r="E30" s="6">
        <v>3.8793103448275863</v>
      </c>
    </row>
    <row r="31" spans="1:5" x14ac:dyDescent="0.35">
      <c r="A31" s="8" t="s">
        <v>3435</v>
      </c>
      <c r="B31" t="s">
        <v>3442</v>
      </c>
      <c r="D31" s="9" t="s">
        <v>103</v>
      </c>
      <c r="E31" s="6">
        <v>4</v>
      </c>
    </row>
    <row r="32" spans="1:5" x14ac:dyDescent="0.35">
      <c r="A32" s="9" t="s">
        <v>3443</v>
      </c>
      <c r="B32" s="6">
        <v>3.9750000000000001</v>
      </c>
      <c r="D32" s="9" t="s">
        <v>65</v>
      </c>
      <c r="E32" s="6">
        <v>3.3333333333333335</v>
      </c>
    </row>
    <row r="33" spans="1:5" x14ac:dyDescent="0.35">
      <c r="A33" s="9" t="s">
        <v>8</v>
      </c>
      <c r="B33" s="6">
        <v>4.0229445506692159</v>
      </c>
      <c r="D33" s="9" t="s">
        <v>19</v>
      </c>
      <c r="E33" s="6">
        <v>3.8902439024390243</v>
      </c>
    </row>
    <row r="34" spans="1:5" x14ac:dyDescent="0.35">
      <c r="A34" s="9" t="s">
        <v>13</v>
      </c>
      <c r="B34" s="6">
        <v>3.9857651245551602</v>
      </c>
      <c r="D34" s="9" t="s">
        <v>200</v>
      </c>
      <c r="E34" s="6">
        <v>2</v>
      </c>
    </row>
    <row r="35" spans="1:5" x14ac:dyDescent="0.35">
      <c r="A35" s="9" t="s">
        <v>28</v>
      </c>
      <c r="B35" s="6">
        <v>4.0184049079754605</v>
      </c>
      <c r="D35" s="9" t="s">
        <v>52</v>
      </c>
      <c r="E35" s="6">
        <v>4.6842105263157894</v>
      </c>
    </row>
    <row r="36" spans="1:5" x14ac:dyDescent="0.35">
      <c r="A36" s="9" t="s">
        <v>3436</v>
      </c>
      <c r="B36" s="6">
        <v>4.0099304865938432</v>
      </c>
      <c r="D36" s="9" t="s">
        <v>24</v>
      </c>
      <c r="E36" s="6">
        <v>4.3263157894736839</v>
      </c>
    </row>
    <row r="37" spans="1:5" x14ac:dyDescent="0.35">
      <c r="D37" s="9" t="s">
        <v>22</v>
      </c>
      <c r="E37" s="6">
        <v>5</v>
      </c>
    </row>
    <row r="38" spans="1:5" x14ac:dyDescent="0.35">
      <c r="A38" s="14" t="s">
        <v>3447</v>
      </c>
      <c r="B38" s="14"/>
      <c r="D38" s="9" t="s">
        <v>49</v>
      </c>
      <c r="E38" s="6">
        <v>3.2727272727272729</v>
      </c>
    </row>
    <row r="39" spans="1:5" x14ac:dyDescent="0.35">
      <c r="A39" s="8" t="s">
        <v>3435</v>
      </c>
      <c r="B39" t="s">
        <v>3442</v>
      </c>
      <c r="D39" s="9" t="s">
        <v>81</v>
      </c>
      <c r="E39" s="6">
        <v>4.0625</v>
      </c>
    </row>
    <row r="40" spans="1:5" x14ac:dyDescent="0.35">
      <c r="A40" s="9" t="s">
        <v>1270</v>
      </c>
      <c r="B40" s="6">
        <v>2.2108108108108109</v>
      </c>
      <c r="D40" s="9" t="s">
        <v>97</v>
      </c>
      <c r="E40" s="6">
        <v>3.5</v>
      </c>
    </row>
    <row r="41" spans="1:5" x14ac:dyDescent="0.35">
      <c r="A41" s="9" t="s">
        <v>1543</v>
      </c>
      <c r="B41" s="6">
        <v>0</v>
      </c>
      <c r="D41" s="9" t="s">
        <v>3443</v>
      </c>
      <c r="E41" s="6">
        <v>3.8888888888888888</v>
      </c>
    </row>
    <row r="42" spans="1:5" x14ac:dyDescent="0.35">
      <c r="A42" s="9" t="s">
        <v>1164</v>
      </c>
      <c r="B42" s="6">
        <v>3.193548387096774</v>
      </c>
      <c r="D42" s="9" t="s">
        <v>3436</v>
      </c>
      <c r="E42" s="6">
        <v>4.0099304865938432</v>
      </c>
    </row>
    <row r="43" spans="1:5" x14ac:dyDescent="0.35">
      <c r="A43" s="9" t="s">
        <v>1147</v>
      </c>
      <c r="B43" s="6">
        <v>5.0102389078498293</v>
      </c>
    </row>
    <row r="44" spans="1:5" x14ac:dyDescent="0.35">
      <c r="A44" s="9" t="s">
        <v>3436</v>
      </c>
      <c r="B44" s="6">
        <v>4.0099304865938432</v>
      </c>
    </row>
  </sheetData>
  <mergeCells count="5">
    <mergeCell ref="A30:B30"/>
    <mergeCell ref="D3:E3"/>
    <mergeCell ref="A38:B38"/>
    <mergeCell ref="A2:B2"/>
    <mergeCell ref="A9:B9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orientation="portrait" r:id="rId6"/>
  <headerFooter>
    <oddHeader>&amp;L&amp;20&amp;F&amp;R&amp;20&amp;A</oddHeader>
    <oddFooter>&amp;L&amp;15&amp;D&amp;R&amp;15&amp;P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69C1-9AA9-43D5-AD15-31FEDC4D7B9F}">
  <dimension ref="A1:S1008"/>
  <sheetViews>
    <sheetView zoomScale="50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RowHeight="14.5" x14ac:dyDescent="0.35"/>
  <cols>
    <col min="1" max="1" width="15.08984375" bestFit="1" customWidth="1"/>
    <col min="2" max="2" width="14.1796875" style="1" bestFit="1" customWidth="1"/>
    <col min="3" max="3" width="16.1796875" bestFit="1" customWidth="1"/>
    <col min="4" max="4" width="13.54296875" bestFit="1" customWidth="1"/>
    <col min="5" max="5" width="15.08984375" bestFit="1" customWidth="1"/>
    <col min="6" max="6" width="16.453125" bestFit="1" customWidth="1"/>
    <col min="7" max="7" width="12.08984375" bestFit="1" customWidth="1"/>
    <col min="8" max="8" width="18.26953125" bestFit="1" customWidth="1"/>
    <col min="9" max="9" width="20.7265625" bestFit="1" customWidth="1"/>
    <col min="10" max="10" width="11.90625" bestFit="1" customWidth="1"/>
    <col min="11" max="11" width="17.36328125" bestFit="1" customWidth="1"/>
    <col min="12" max="12" width="19.453125" bestFit="1" customWidth="1"/>
    <col min="13" max="13" width="23" bestFit="1" customWidth="1"/>
    <col min="14" max="14" width="16.26953125" bestFit="1" customWidth="1"/>
    <col min="15" max="15" width="25.36328125" bestFit="1" customWidth="1"/>
    <col min="16" max="16" width="18.453125" bestFit="1" customWidth="1"/>
    <col min="17" max="17" width="16.6328125" bestFit="1" customWidth="1"/>
    <col min="18" max="18" width="14.6328125" bestFit="1" customWidth="1"/>
    <col min="19" max="19" width="8.90625" bestFit="1" customWidth="1"/>
  </cols>
  <sheetData>
    <row r="1" spans="1:19" x14ac:dyDescent="0.35">
      <c r="A1" t="s">
        <v>1136</v>
      </c>
      <c r="B1" s="2" t="s">
        <v>1137</v>
      </c>
      <c r="C1" t="s">
        <v>1138</v>
      </c>
      <c r="D1" t="s">
        <v>1139</v>
      </c>
      <c r="E1" t="s">
        <v>0</v>
      </c>
      <c r="F1" t="s">
        <v>407</v>
      </c>
      <c r="G1" t="s">
        <v>1140</v>
      </c>
      <c r="H1" t="s">
        <v>1141</v>
      </c>
      <c r="I1" t="s">
        <v>1142</v>
      </c>
      <c r="J1" t="s">
        <v>1143</v>
      </c>
      <c r="K1" s="2" t="s">
        <v>3428</v>
      </c>
      <c r="L1" s="2" t="s">
        <v>3429</v>
      </c>
      <c r="M1" s="7" t="s">
        <v>3430</v>
      </c>
      <c r="N1" s="7" t="s">
        <v>3431</v>
      </c>
      <c r="O1" s="7" t="s">
        <v>3432</v>
      </c>
      <c r="P1" s="4" t="s">
        <v>3433</v>
      </c>
      <c r="Q1" s="4" t="s">
        <v>3434</v>
      </c>
      <c r="R1" s="7" t="s">
        <v>3439</v>
      </c>
      <c r="S1" s="7" t="s">
        <v>3440</v>
      </c>
    </row>
    <row r="2" spans="1:19" x14ac:dyDescent="0.35">
      <c r="A2" t="s">
        <v>1144</v>
      </c>
      <c r="B2" s="3" t="s">
        <v>1145</v>
      </c>
      <c r="C2" t="s">
        <v>1146</v>
      </c>
      <c r="D2" t="s">
        <v>1147</v>
      </c>
      <c r="E2" t="s">
        <v>1148</v>
      </c>
      <c r="F2" t="s">
        <v>1149</v>
      </c>
      <c r="G2">
        <v>7</v>
      </c>
      <c r="H2" s="5">
        <v>31.759</v>
      </c>
      <c r="I2" s="5">
        <v>48.86</v>
      </c>
      <c r="J2">
        <v>0.05</v>
      </c>
      <c r="K2" s="1">
        <f>DATEVALUE(Sales_Orders[[#This Row],[Order Date]])</f>
        <v>41799</v>
      </c>
      <c r="L2" s="1">
        <f>DATEVALUE(Sales_Orders[[#This Row],[Shipping Date]])</f>
        <v>41804</v>
      </c>
      <c r="M2" s="5">
        <f>Sales_Orders[[#This Row],[Quantity]]*Sales_Orders[[#This Row],[Purchasing Price]]</f>
        <v>222.31299999999999</v>
      </c>
      <c r="N2">
        <f>DATEDIF(Sales_Orders[[#This Row],[Order Date Adj]],Sales_Orders[[#This Row],[Shipping Date Adj]],"d")</f>
        <v>5</v>
      </c>
      <c r="O2" s="6">
        <f>Sales_Orders[[#This Row],[Quantity]]*Sales_Orders[[#This Row],[Planned Sales Price]]*(1-Sales_Orders[[#This Row],[Discount]])</f>
        <v>324.91899999999998</v>
      </c>
      <c r="P2" t="str">
        <f>RIGHT(Sales_Orders[[#This Row],[Customer ID]],5)</f>
        <v>11710</v>
      </c>
      <c r="Q2" t="str">
        <f>RIGHT(Sales_Orders[[#This Row],[Product ID]],8)</f>
        <v>10001487</v>
      </c>
      <c r="R2" s="6">
        <f>Sales_Orders[[#This Row],[Total Planned Sales Price]]-Sales_Orders[[#This Row],[Total Purchasing Price]]</f>
        <v>102.60599999999999</v>
      </c>
      <c r="S2" s="10">
        <f>Sales_Orders[[#This Row],[Profit Value]]/Sales_Orders[[#This Row],[Total Planned Sales Price]]</f>
        <v>0.31578947368421051</v>
      </c>
    </row>
    <row r="3" spans="1:19" x14ac:dyDescent="0.35">
      <c r="A3" t="s">
        <v>1144</v>
      </c>
      <c r="B3" s="3" t="s">
        <v>1145</v>
      </c>
      <c r="C3" t="s">
        <v>1146</v>
      </c>
      <c r="D3" t="s">
        <v>1147</v>
      </c>
      <c r="E3" t="s">
        <v>1148</v>
      </c>
      <c r="F3" t="s">
        <v>1150</v>
      </c>
      <c r="G3">
        <v>4</v>
      </c>
      <c r="H3" s="5">
        <v>4.3680000000000003</v>
      </c>
      <c r="I3" s="5">
        <v>7.28</v>
      </c>
      <c r="J3">
        <v>0.09</v>
      </c>
      <c r="K3" s="1">
        <f>DATEVALUE(Sales_Orders[[#This Row],[Order Date]])</f>
        <v>41799</v>
      </c>
      <c r="L3" s="1">
        <f>DATEVALUE(Sales_Orders[[#This Row],[Shipping Date]])</f>
        <v>41804</v>
      </c>
      <c r="M3" s="5">
        <f>Sales_Orders[[#This Row],[Quantity]]*Sales_Orders[[#This Row],[Purchasing Price]]</f>
        <v>17.472000000000001</v>
      </c>
      <c r="N3">
        <f>DATEDIF(Sales_Orders[[#This Row],[Order Date Adj]],Sales_Orders[[#This Row],[Shipping Date Adj]],"d")</f>
        <v>5</v>
      </c>
      <c r="O3" s="6">
        <f>Sales_Orders[[#This Row],[Quantity]]*Sales_Orders[[#This Row],[Planned Sales Price]]*(1-Sales_Orders[[#This Row],[Discount]])</f>
        <v>26.499200000000002</v>
      </c>
      <c r="P3" t="str">
        <f>RIGHT(Sales_Orders[[#This Row],[Customer ID]],5)</f>
        <v>11710</v>
      </c>
      <c r="Q3" t="str">
        <f>RIGHT(Sales_Orders[[#This Row],[Product ID]],8)</f>
        <v>10002833</v>
      </c>
      <c r="R3" s="6">
        <f>Sales_Orders[[#This Row],[Total Planned Sales Price]]-Sales_Orders[[#This Row],[Total Purchasing Price]]</f>
        <v>9.0272000000000006</v>
      </c>
      <c r="S3" s="10">
        <f>Sales_Orders[[#This Row],[Profit Value]]/Sales_Orders[[#This Row],[Total Planned Sales Price]]</f>
        <v>0.34065934065934067</v>
      </c>
    </row>
    <row r="4" spans="1:19" x14ac:dyDescent="0.35">
      <c r="A4" t="s">
        <v>1144</v>
      </c>
      <c r="B4" s="3" t="s">
        <v>1145</v>
      </c>
      <c r="C4" t="s">
        <v>1146</v>
      </c>
      <c r="D4" t="s">
        <v>1147</v>
      </c>
      <c r="E4" t="s">
        <v>1148</v>
      </c>
      <c r="F4" t="s">
        <v>1151</v>
      </c>
      <c r="G4">
        <v>6</v>
      </c>
      <c r="H4" s="5">
        <v>635.00639999999999</v>
      </c>
      <c r="I4" s="5">
        <v>907.15200000000004</v>
      </c>
      <c r="J4">
        <v>0.15</v>
      </c>
      <c r="K4" s="1">
        <f>DATEVALUE(Sales_Orders[[#This Row],[Order Date]])</f>
        <v>41799</v>
      </c>
      <c r="L4" s="1">
        <f>DATEVALUE(Sales_Orders[[#This Row],[Shipping Date]])</f>
        <v>41804</v>
      </c>
      <c r="M4" s="6">
        <f>Sales_Orders[[#This Row],[Quantity]]*Sales_Orders[[#This Row],[Purchasing Price]]</f>
        <v>3810.0383999999999</v>
      </c>
      <c r="N4">
        <f>DATEDIF(Sales_Orders[[#This Row],[Order Date Adj]],Sales_Orders[[#This Row],[Shipping Date Adj]],"d")</f>
        <v>5</v>
      </c>
      <c r="O4" s="6">
        <f>Sales_Orders[[#This Row],[Quantity]]*Sales_Orders[[#This Row],[Planned Sales Price]]*(1-Sales_Orders[[#This Row],[Discount]])</f>
        <v>4626.4751999999999</v>
      </c>
      <c r="P4" t="str">
        <f>RIGHT(Sales_Orders[[#This Row],[Customer ID]],5)</f>
        <v>11710</v>
      </c>
      <c r="Q4" t="str">
        <f>RIGHT(Sales_Orders[[#This Row],[Product ID]],8)</f>
        <v>10002275</v>
      </c>
      <c r="R4" s="6">
        <f>Sales_Orders[[#This Row],[Total Planned Sales Price]]-Sales_Orders[[#This Row],[Total Purchasing Price]]</f>
        <v>816.43679999999995</v>
      </c>
      <c r="S4" s="10">
        <f>Sales_Orders[[#This Row],[Profit Value]]/Sales_Orders[[#This Row],[Total Planned Sales Price]]</f>
        <v>0.1764705882352941</v>
      </c>
    </row>
    <row r="5" spans="1:19" x14ac:dyDescent="0.35">
      <c r="A5" t="s">
        <v>1144</v>
      </c>
      <c r="B5" s="3" t="s">
        <v>1145</v>
      </c>
      <c r="C5" t="s">
        <v>1146</v>
      </c>
      <c r="D5" t="s">
        <v>1147</v>
      </c>
      <c r="E5" t="s">
        <v>1148</v>
      </c>
      <c r="F5" t="s">
        <v>1152</v>
      </c>
      <c r="G5">
        <v>3</v>
      </c>
      <c r="H5" s="5">
        <v>12.9528</v>
      </c>
      <c r="I5" s="5">
        <v>18.504000000000001</v>
      </c>
      <c r="J5">
        <v>0.1</v>
      </c>
      <c r="K5" s="1">
        <f>DATEVALUE(Sales_Orders[[#This Row],[Order Date]])</f>
        <v>41799</v>
      </c>
      <c r="L5" s="1">
        <f>DATEVALUE(Sales_Orders[[#This Row],[Shipping Date]])</f>
        <v>41804</v>
      </c>
      <c r="M5" s="6">
        <f>Sales_Orders[[#This Row],[Quantity]]*Sales_Orders[[#This Row],[Purchasing Price]]</f>
        <v>38.858400000000003</v>
      </c>
      <c r="N5">
        <f>DATEDIF(Sales_Orders[[#This Row],[Order Date Adj]],Sales_Orders[[#This Row],[Shipping Date Adj]],"d")</f>
        <v>5</v>
      </c>
      <c r="O5" s="6">
        <f>Sales_Orders[[#This Row],[Quantity]]*Sales_Orders[[#This Row],[Planned Sales Price]]*(1-Sales_Orders[[#This Row],[Discount]])</f>
        <v>49.960799999999999</v>
      </c>
      <c r="P5" t="str">
        <f>RIGHT(Sales_Orders[[#This Row],[Customer ID]],5)</f>
        <v>11710</v>
      </c>
      <c r="Q5" t="str">
        <f>RIGHT(Sales_Orders[[#This Row],[Product ID]],8)</f>
        <v>10003910</v>
      </c>
      <c r="R5" s="6">
        <f>Sales_Orders[[#This Row],[Total Planned Sales Price]]-Sales_Orders[[#This Row],[Total Purchasing Price]]</f>
        <v>11.102399999999996</v>
      </c>
      <c r="S5" s="10">
        <f>Sales_Orders[[#This Row],[Profit Value]]/Sales_Orders[[#This Row],[Total Planned Sales Price]]</f>
        <v>0.22222222222222215</v>
      </c>
    </row>
    <row r="6" spans="1:19" x14ac:dyDescent="0.35">
      <c r="A6" t="s">
        <v>1144</v>
      </c>
      <c r="B6" s="3" t="s">
        <v>1145</v>
      </c>
      <c r="C6" t="s">
        <v>1146</v>
      </c>
      <c r="D6" t="s">
        <v>1147</v>
      </c>
      <c r="E6" t="s">
        <v>1148</v>
      </c>
      <c r="F6" t="s">
        <v>1153</v>
      </c>
      <c r="G6">
        <v>5</v>
      </c>
      <c r="H6" s="5">
        <v>74.685000000000002</v>
      </c>
      <c r="I6" s="5">
        <v>114.9</v>
      </c>
      <c r="J6">
        <v>0.06</v>
      </c>
      <c r="K6" s="1">
        <f>DATEVALUE(Sales_Orders[[#This Row],[Order Date]])</f>
        <v>41799</v>
      </c>
      <c r="L6" s="1">
        <f>DATEVALUE(Sales_Orders[[#This Row],[Shipping Date]])</f>
        <v>41804</v>
      </c>
      <c r="M6" s="6">
        <f>Sales_Orders[[#This Row],[Quantity]]*Sales_Orders[[#This Row],[Purchasing Price]]</f>
        <v>373.42500000000001</v>
      </c>
      <c r="N6">
        <f>DATEDIF(Sales_Orders[[#This Row],[Order Date Adj]],Sales_Orders[[#This Row],[Shipping Date Adj]],"d")</f>
        <v>5</v>
      </c>
      <c r="O6" s="6">
        <f>Sales_Orders[[#This Row],[Quantity]]*Sales_Orders[[#This Row],[Planned Sales Price]]*(1-Sales_Orders[[#This Row],[Discount]])</f>
        <v>540.03</v>
      </c>
      <c r="P6" t="str">
        <f>RIGHT(Sales_Orders[[#This Row],[Customer ID]],5)</f>
        <v>11710</v>
      </c>
      <c r="Q6" t="str">
        <f>RIGHT(Sales_Orders[[#This Row],[Product ID]],8)</f>
        <v>10002892</v>
      </c>
      <c r="R6" s="6">
        <f>Sales_Orders[[#This Row],[Total Planned Sales Price]]-Sales_Orders[[#This Row],[Total Purchasing Price]]</f>
        <v>166.60499999999996</v>
      </c>
      <c r="S6" s="10">
        <f>Sales_Orders[[#This Row],[Profit Value]]/Sales_Orders[[#This Row],[Total Planned Sales Price]]</f>
        <v>0.30851063829787229</v>
      </c>
    </row>
    <row r="7" spans="1:19" x14ac:dyDescent="0.35">
      <c r="A7" t="s">
        <v>1144</v>
      </c>
      <c r="B7" s="3" t="s">
        <v>1145</v>
      </c>
      <c r="C7" t="s">
        <v>1146</v>
      </c>
      <c r="D7" t="s">
        <v>1147</v>
      </c>
      <c r="E7" t="s">
        <v>1148</v>
      </c>
      <c r="F7" t="s">
        <v>1154</v>
      </c>
      <c r="G7">
        <v>9</v>
      </c>
      <c r="H7" s="5">
        <v>1023.7104</v>
      </c>
      <c r="I7" s="5">
        <v>1706.1840000000002</v>
      </c>
      <c r="J7">
        <v>0.15</v>
      </c>
      <c r="K7" s="1">
        <f>DATEVALUE(Sales_Orders[[#This Row],[Order Date]])</f>
        <v>41799</v>
      </c>
      <c r="L7" s="1">
        <f>DATEVALUE(Sales_Orders[[#This Row],[Shipping Date]])</f>
        <v>41804</v>
      </c>
      <c r="M7" s="6">
        <f>Sales_Orders[[#This Row],[Quantity]]*Sales_Orders[[#This Row],[Purchasing Price]]</f>
        <v>9213.3936000000012</v>
      </c>
      <c r="N7">
        <f>DATEDIF(Sales_Orders[[#This Row],[Order Date Adj]],Sales_Orders[[#This Row],[Shipping Date Adj]],"d")</f>
        <v>5</v>
      </c>
      <c r="O7" s="6">
        <f>Sales_Orders[[#This Row],[Quantity]]*Sales_Orders[[#This Row],[Planned Sales Price]]*(1-Sales_Orders[[#This Row],[Discount]])</f>
        <v>13052.307600000002</v>
      </c>
      <c r="P7" t="str">
        <f>RIGHT(Sales_Orders[[#This Row],[Customer ID]],5)</f>
        <v>11710</v>
      </c>
      <c r="Q7" t="str">
        <f>RIGHT(Sales_Orders[[#This Row],[Product ID]],8)</f>
        <v>10001539</v>
      </c>
      <c r="R7" s="6">
        <f>Sales_Orders[[#This Row],[Total Planned Sales Price]]-Sales_Orders[[#This Row],[Total Purchasing Price]]</f>
        <v>3838.9140000000007</v>
      </c>
      <c r="S7" s="10">
        <f>Sales_Orders[[#This Row],[Profit Value]]/Sales_Orders[[#This Row],[Total Planned Sales Price]]</f>
        <v>0.29411764705882354</v>
      </c>
    </row>
    <row r="8" spans="1:19" x14ac:dyDescent="0.35">
      <c r="A8" t="s">
        <v>1144</v>
      </c>
      <c r="B8" s="3" t="s">
        <v>1145</v>
      </c>
      <c r="C8" t="s">
        <v>1146</v>
      </c>
      <c r="D8" t="s">
        <v>1147</v>
      </c>
      <c r="E8" t="s">
        <v>1148</v>
      </c>
      <c r="F8" t="s">
        <v>1155</v>
      </c>
      <c r="G8">
        <v>4</v>
      </c>
      <c r="H8" s="5">
        <v>501.28320000000002</v>
      </c>
      <c r="I8" s="5">
        <v>911.42399999999998</v>
      </c>
      <c r="J8">
        <v>0.05</v>
      </c>
      <c r="K8" s="1">
        <f>DATEVALUE(Sales_Orders[[#This Row],[Order Date]])</f>
        <v>41799</v>
      </c>
      <c r="L8" s="1">
        <f>DATEVALUE(Sales_Orders[[#This Row],[Shipping Date]])</f>
        <v>41804</v>
      </c>
      <c r="M8" s="6">
        <f>Sales_Orders[[#This Row],[Quantity]]*Sales_Orders[[#This Row],[Purchasing Price]]</f>
        <v>2005.1328000000001</v>
      </c>
      <c r="N8">
        <f>DATEDIF(Sales_Orders[[#This Row],[Order Date Adj]],Sales_Orders[[#This Row],[Shipping Date Adj]],"d")</f>
        <v>5</v>
      </c>
      <c r="O8" s="6">
        <f>Sales_Orders[[#This Row],[Quantity]]*Sales_Orders[[#This Row],[Planned Sales Price]]*(1-Sales_Orders[[#This Row],[Discount]])</f>
        <v>3463.4111999999996</v>
      </c>
      <c r="P8" t="str">
        <f>RIGHT(Sales_Orders[[#This Row],[Customer ID]],5)</f>
        <v>11710</v>
      </c>
      <c r="Q8" t="str">
        <f>RIGHT(Sales_Orders[[#This Row],[Product ID]],8)</f>
        <v>10002033</v>
      </c>
      <c r="R8" s="6">
        <f>Sales_Orders[[#This Row],[Total Planned Sales Price]]-Sales_Orders[[#This Row],[Total Purchasing Price]]</f>
        <v>1458.2783999999995</v>
      </c>
      <c r="S8" s="10">
        <f>Sales_Orders[[#This Row],[Profit Value]]/Sales_Orders[[#This Row],[Total Planned Sales Price]]</f>
        <v>0.42105263157894729</v>
      </c>
    </row>
    <row r="9" spans="1:19" x14ac:dyDescent="0.35">
      <c r="A9" t="s">
        <v>1156</v>
      </c>
      <c r="B9" s="3" t="s">
        <v>1157</v>
      </c>
      <c r="C9" t="s">
        <v>1158</v>
      </c>
      <c r="D9" t="s">
        <v>1147</v>
      </c>
      <c r="E9" t="s">
        <v>1159</v>
      </c>
      <c r="F9" t="s">
        <v>1160</v>
      </c>
      <c r="G9">
        <v>6</v>
      </c>
      <c r="H9" s="5">
        <v>399.52799999999996</v>
      </c>
      <c r="I9" s="5">
        <v>665.88</v>
      </c>
      <c r="J9">
        <v>0.1</v>
      </c>
      <c r="K9" s="1">
        <f>DATEVALUE(Sales_Orders[[#This Row],[Order Date]])</f>
        <v>41954</v>
      </c>
      <c r="L9" s="1">
        <f>DATEVALUE(Sales_Orders[[#This Row],[Shipping Date]])</f>
        <v>41961</v>
      </c>
      <c r="M9" s="6">
        <f>Sales_Orders[[#This Row],[Quantity]]*Sales_Orders[[#This Row],[Purchasing Price]]</f>
        <v>2397.1679999999997</v>
      </c>
      <c r="N9">
        <f>DATEDIF(Sales_Orders[[#This Row],[Order Date Adj]],Sales_Orders[[#This Row],[Shipping Date Adj]],"d")</f>
        <v>7</v>
      </c>
      <c r="O9" s="6">
        <f>Sales_Orders[[#This Row],[Quantity]]*Sales_Orders[[#This Row],[Planned Sales Price]]*(1-Sales_Orders[[#This Row],[Discount]])</f>
        <v>3595.752</v>
      </c>
      <c r="P9" t="str">
        <f>RIGHT(Sales_Orders[[#This Row],[Customer ID]],5)</f>
        <v>19075</v>
      </c>
      <c r="Q9" t="str">
        <f>RIGHT(Sales_Orders[[#This Row],[Product ID]],8)</f>
        <v>10004186</v>
      </c>
      <c r="R9" s="6">
        <f>Sales_Orders[[#This Row],[Total Planned Sales Price]]-Sales_Orders[[#This Row],[Total Purchasing Price]]</f>
        <v>1198.5840000000003</v>
      </c>
      <c r="S9" s="10">
        <f>Sales_Orders[[#This Row],[Profit Value]]/Sales_Orders[[#This Row],[Total Planned Sales Price]]</f>
        <v>0.33333333333333343</v>
      </c>
    </row>
    <row r="10" spans="1:19" x14ac:dyDescent="0.35">
      <c r="A10" t="s">
        <v>1161</v>
      </c>
      <c r="B10" s="3" t="s">
        <v>1162</v>
      </c>
      <c r="C10" t="s">
        <v>1163</v>
      </c>
      <c r="D10" t="s">
        <v>1164</v>
      </c>
      <c r="E10" t="s">
        <v>1165</v>
      </c>
      <c r="F10" t="s">
        <v>1166</v>
      </c>
      <c r="G10">
        <v>2</v>
      </c>
      <c r="H10" s="5">
        <v>38.849999999999994</v>
      </c>
      <c r="I10" s="5">
        <v>55.5</v>
      </c>
      <c r="J10">
        <v>0.05</v>
      </c>
      <c r="K10" s="1">
        <f>DATEVALUE(Sales_Orders[[#This Row],[Order Date]])</f>
        <v>41772</v>
      </c>
      <c r="L10" s="1">
        <f>DATEVALUE(Sales_Orders[[#This Row],[Shipping Date]])</f>
        <v>41774</v>
      </c>
      <c r="M10" s="6">
        <f>Sales_Orders[[#This Row],[Quantity]]*Sales_Orders[[#This Row],[Purchasing Price]]</f>
        <v>77.699999999999989</v>
      </c>
      <c r="N10">
        <f>DATEDIF(Sales_Orders[[#This Row],[Order Date Adj]],Sales_Orders[[#This Row],[Shipping Date Adj]],"d")</f>
        <v>2</v>
      </c>
      <c r="O10" s="6">
        <f>Sales_Orders[[#This Row],[Quantity]]*Sales_Orders[[#This Row],[Planned Sales Price]]*(1-Sales_Orders[[#This Row],[Discount]])</f>
        <v>105.44999999999999</v>
      </c>
      <c r="P10" t="str">
        <f>RIGHT(Sales_Orders[[#This Row],[Customer ID]],5)</f>
        <v>10270</v>
      </c>
      <c r="Q10" t="str">
        <f>RIGHT(Sales_Orders[[#This Row],[Product ID]],8)</f>
        <v>10000107</v>
      </c>
      <c r="R10" s="6">
        <f>Sales_Orders[[#This Row],[Total Planned Sales Price]]-Sales_Orders[[#This Row],[Total Purchasing Price]]</f>
        <v>27.75</v>
      </c>
      <c r="S10" s="10">
        <f>Sales_Orders[[#This Row],[Profit Value]]/Sales_Orders[[#This Row],[Total Planned Sales Price]]</f>
        <v>0.26315789473684215</v>
      </c>
    </row>
    <row r="11" spans="1:19" x14ac:dyDescent="0.35">
      <c r="A11" t="s">
        <v>1167</v>
      </c>
      <c r="B11" s="3" t="s">
        <v>1168</v>
      </c>
      <c r="C11" t="s">
        <v>1169</v>
      </c>
      <c r="D11" t="s">
        <v>1164</v>
      </c>
      <c r="E11" t="s">
        <v>1170</v>
      </c>
      <c r="F11" t="s">
        <v>1171</v>
      </c>
      <c r="G11">
        <v>2</v>
      </c>
      <c r="H11" s="5">
        <v>5.992</v>
      </c>
      <c r="I11" s="5">
        <v>8.56</v>
      </c>
      <c r="J11">
        <v>0.1</v>
      </c>
      <c r="K11" s="1">
        <f>DATEVALUE(Sales_Orders[[#This Row],[Order Date]])</f>
        <v>41878</v>
      </c>
      <c r="L11" s="1">
        <f>DATEVALUE(Sales_Orders[[#This Row],[Shipping Date]])</f>
        <v>41883</v>
      </c>
      <c r="M11" s="6">
        <f>Sales_Orders[[#This Row],[Quantity]]*Sales_Orders[[#This Row],[Purchasing Price]]</f>
        <v>11.984</v>
      </c>
      <c r="N11">
        <f>DATEDIF(Sales_Orders[[#This Row],[Order Date Adj]],Sales_Orders[[#This Row],[Shipping Date Adj]],"d")</f>
        <v>5</v>
      </c>
      <c r="O11" s="6">
        <f>Sales_Orders[[#This Row],[Quantity]]*Sales_Orders[[#This Row],[Planned Sales Price]]*(1-Sales_Orders[[#This Row],[Discount]])</f>
        <v>15.408000000000001</v>
      </c>
      <c r="P11" t="str">
        <f>RIGHT(Sales_Orders[[#This Row],[Customer ID]],5)</f>
        <v>21925</v>
      </c>
      <c r="Q11" t="str">
        <f>RIGHT(Sales_Orders[[#This Row],[Product ID]],8)</f>
        <v>10003056</v>
      </c>
      <c r="R11" s="6">
        <f>Sales_Orders[[#This Row],[Total Planned Sales Price]]-Sales_Orders[[#This Row],[Total Purchasing Price]]</f>
        <v>3.4240000000000013</v>
      </c>
      <c r="S11" s="10">
        <f>Sales_Orders[[#This Row],[Profit Value]]/Sales_Orders[[#This Row],[Total Planned Sales Price]]</f>
        <v>0.22222222222222229</v>
      </c>
    </row>
    <row r="12" spans="1:19" x14ac:dyDescent="0.35">
      <c r="A12" t="s">
        <v>1167</v>
      </c>
      <c r="B12" s="3" t="s">
        <v>1168</v>
      </c>
      <c r="C12" t="s">
        <v>1169</v>
      </c>
      <c r="D12" t="s">
        <v>1164</v>
      </c>
      <c r="E12" t="s">
        <v>1170</v>
      </c>
      <c r="F12" t="s">
        <v>1172</v>
      </c>
      <c r="G12">
        <v>3</v>
      </c>
      <c r="H12" s="5">
        <v>138.76200000000003</v>
      </c>
      <c r="I12" s="5">
        <v>213.48000000000002</v>
      </c>
      <c r="J12">
        <v>0.1</v>
      </c>
      <c r="K12" s="1">
        <f>DATEVALUE(Sales_Orders[[#This Row],[Order Date]])</f>
        <v>41878</v>
      </c>
      <c r="L12" s="1">
        <f>DATEVALUE(Sales_Orders[[#This Row],[Shipping Date]])</f>
        <v>41883</v>
      </c>
      <c r="M12" s="6">
        <f>Sales_Orders[[#This Row],[Quantity]]*Sales_Orders[[#This Row],[Purchasing Price]]</f>
        <v>416.28600000000006</v>
      </c>
      <c r="N12">
        <f>DATEDIF(Sales_Orders[[#This Row],[Order Date Adj]],Sales_Orders[[#This Row],[Shipping Date Adj]],"d")</f>
        <v>5</v>
      </c>
      <c r="O12" s="6">
        <f>Sales_Orders[[#This Row],[Quantity]]*Sales_Orders[[#This Row],[Planned Sales Price]]*(1-Sales_Orders[[#This Row],[Discount]])</f>
        <v>576.39600000000007</v>
      </c>
      <c r="P12" t="str">
        <f>RIGHT(Sales_Orders[[#This Row],[Customer ID]],5)</f>
        <v>21925</v>
      </c>
      <c r="Q12" t="str">
        <f>RIGHT(Sales_Orders[[#This Row],[Product ID]],8)</f>
        <v>10001949</v>
      </c>
      <c r="R12" s="6">
        <f>Sales_Orders[[#This Row],[Total Planned Sales Price]]-Sales_Orders[[#This Row],[Total Purchasing Price]]</f>
        <v>160.11000000000001</v>
      </c>
      <c r="S12" s="10">
        <f>Sales_Orders[[#This Row],[Profit Value]]/Sales_Orders[[#This Row],[Total Planned Sales Price]]</f>
        <v>0.27777777777777779</v>
      </c>
    </row>
    <row r="13" spans="1:19" x14ac:dyDescent="0.35">
      <c r="A13" t="s">
        <v>1167</v>
      </c>
      <c r="B13" s="3" t="s">
        <v>1168</v>
      </c>
      <c r="C13" t="s">
        <v>1169</v>
      </c>
      <c r="D13" t="s">
        <v>1164</v>
      </c>
      <c r="E13" t="s">
        <v>1170</v>
      </c>
      <c r="F13" t="s">
        <v>1173</v>
      </c>
      <c r="G13">
        <v>4</v>
      </c>
      <c r="H13" s="5">
        <v>13.632</v>
      </c>
      <c r="I13" s="5">
        <v>22.72</v>
      </c>
      <c r="J13">
        <v>0.1</v>
      </c>
      <c r="K13" s="1">
        <f>DATEVALUE(Sales_Orders[[#This Row],[Order Date]])</f>
        <v>41878</v>
      </c>
      <c r="L13" s="1">
        <f>DATEVALUE(Sales_Orders[[#This Row],[Shipping Date]])</f>
        <v>41883</v>
      </c>
      <c r="M13" s="6">
        <f>Sales_Orders[[#This Row],[Quantity]]*Sales_Orders[[#This Row],[Purchasing Price]]</f>
        <v>54.527999999999999</v>
      </c>
      <c r="N13">
        <f>DATEDIF(Sales_Orders[[#This Row],[Order Date Adj]],Sales_Orders[[#This Row],[Shipping Date Adj]],"d")</f>
        <v>5</v>
      </c>
      <c r="O13" s="6">
        <f>Sales_Orders[[#This Row],[Quantity]]*Sales_Orders[[#This Row],[Planned Sales Price]]*(1-Sales_Orders[[#This Row],[Discount]])</f>
        <v>81.792000000000002</v>
      </c>
      <c r="P13" t="str">
        <f>RIGHT(Sales_Orders[[#This Row],[Customer ID]],5)</f>
        <v>21925</v>
      </c>
      <c r="Q13" t="str">
        <f>RIGHT(Sales_Orders[[#This Row],[Product ID]],8)</f>
        <v>10002215</v>
      </c>
      <c r="R13" s="6">
        <f>Sales_Orders[[#This Row],[Total Planned Sales Price]]-Sales_Orders[[#This Row],[Total Purchasing Price]]</f>
        <v>27.264000000000003</v>
      </c>
      <c r="S13" s="10">
        <f>Sales_Orders[[#This Row],[Profit Value]]/Sales_Orders[[#This Row],[Total Planned Sales Price]]</f>
        <v>0.33333333333333337</v>
      </c>
    </row>
    <row r="14" spans="1:19" x14ac:dyDescent="0.35">
      <c r="A14" t="s">
        <v>1174</v>
      </c>
      <c r="B14" s="3" t="s">
        <v>1175</v>
      </c>
      <c r="C14" t="s">
        <v>1176</v>
      </c>
      <c r="D14" t="s">
        <v>1164</v>
      </c>
      <c r="E14" t="s">
        <v>1177</v>
      </c>
      <c r="F14" t="s">
        <v>1178</v>
      </c>
      <c r="G14">
        <v>4</v>
      </c>
      <c r="H14" s="5">
        <v>127.176</v>
      </c>
      <c r="I14" s="5">
        <v>211.96</v>
      </c>
      <c r="J14">
        <v>0</v>
      </c>
      <c r="K14" s="1">
        <f>DATEVALUE(Sales_Orders[[#This Row],[Order Date]])</f>
        <v>41932</v>
      </c>
      <c r="L14" s="1">
        <f>DATEVALUE(Sales_Orders[[#This Row],[Shipping Date]])</f>
        <v>41937</v>
      </c>
      <c r="M14" s="6">
        <f>Sales_Orders[[#This Row],[Quantity]]*Sales_Orders[[#This Row],[Purchasing Price]]</f>
        <v>508.70400000000001</v>
      </c>
      <c r="N14">
        <f>DATEDIF(Sales_Orders[[#This Row],[Order Date Adj]],Sales_Orders[[#This Row],[Shipping Date Adj]],"d")</f>
        <v>5</v>
      </c>
      <c r="O14" s="6">
        <f>Sales_Orders[[#This Row],[Quantity]]*Sales_Orders[[#This Row],[Planned Sales Price]]*(1-Sales_Orders[[#This Row],[Discount]])</f>
        <v>847.84</v>
      </c>
      <c r="P14" t="str">
        <f>RIGHT(Sales_Orders[[#This Row],[Customer ID]],5)</f>
        <v>18865</v>
      </c>
      <c r="Q14" t="str">
        <f>RIGHT(Sales_Orders[[#This Row],[Product ID]],8)</f>
        <v>10001713</v>
      </c>
      <c r="R14" s="6">
        <f>Sales_Orders[[#This Row],[Total Planned Sales Price]]-Sales_Orders[[#This Row],[Total Purchasing Price]]</f>
        <v>339.13600000000002</v>
      </c>
      <c r="S14" s="10">
        <f>Sales_Orders[[#This Row],[Profit Value]]/Sales_Orders[[#This Row],[Total Planned Sales Price]]</f>
        <v>0.4</v>
      </c>
    </row>
    <row r="15" spans="1:19" x14ac:dyDescent="0.35">
      <c r="A15" t="s">
        <v>1179</v>
      </c>
      <c r="B15" s="3" t="s">
        <v>1180</v>
      </c>
      <c r="C15" t="s">
        <v>1181</v>
      </c>
      <c r="D15" t="s">
        <v>1147</v>
      </c>
      <c r="E15" t="s">
        <v>1182</v>
      </c>
      <c r="F15" t="s">
        <v>1183</v>
      </c>
      <c r="G15">
        <v>8</v>
      </c>
      <c r="H15" s="5">
        <v>779.11680000000001</v>
      </c>
      <c r="I15" s="5">
        <v>1113.0240000000001</v>
      </c>
      <c r="J15">
        <v>0</v>
      </c>
      <c r="K15" s="1">
        <f>DATEVALUE(Sales_Orders[[#This Row],[Order Date]])</f>
        <v>41978</v>
      </c>
      <c r="L15" s="1">
        <f>DATEVALUE(Sales_Orders[[#This Row],[Shipping Date]])</f>
        <v>41983</v>
      </c>
      <c r="M15" s="6">
        <f>Sales_Orders[[#This Row],[Quantity]]*Sales_Orders[[#This Row],[Purchasing Price]]</f>
        <v>6232.9344000000001</v>
      </c>
      <c r="N15">
        <f>DATEDIF(Sales_Orders[[#This Row],[Order Date Adj]],Sales_Orders[[#This Row],[Shipping Date Adj]],"d")</f>
        <v>5</v>
      </c>
      <c r="O15" s="6">
        <f>Sales_Orders[[#This Row],[Quantity]]*Sales_Orders[[#This Row],[Planned Sales Price]]*(1-Sales_Orders[[#This Row],[Discount]])</f>
        <v>8904.1920000000009</v>
      </c>
      <c r="P15" t="str">
        <f>RIGHT(Sales_Orders[[#This Row],[Customer ID]],5)</f>
        <v>11590</v>
      </c>
      <c r="Q15" t="str">
        <f>RIGHT(Sales_Orders[[#This Row],[Product ID]],8)</f>
        <v>10002671</v>
      </c>
      <c r="R15" s="6">
        <f>Sales_Orders[[#This Row],[Total Planned Sales Price]]-Sales_Orders[[#This Row],[Total Purchasing Price]]</f>
        <v>2671.2576000000008</v>
      </c>
      <c r="S15" s="10">
        <f>Sales_Orders[[#This Row],[Profit Value]]/Sales_Orders[[#This Row],[Total Planned Sales Price]]</f>
        <v>0.30000000000000004</v>
      </c>
    </row>
    <row r="16" spans="1:19" x14ac:dyDescent="0.35">
      <c r="A16" t="s">
        <v>1179</v>
      </c>
      <c r="B16" s="3" t="s">
        <v>1180</v>
      </c>
      <c r="C16" t="s">
        <v>1181</v>
      </c>
      <c r="D16" t="s">
        <v>1147</v>
      </c>
      <c r="E16" t="s">
        <v>1182</v>
      </c>
      <c r="F16" t="s">
        <v>1184</v>
      </c>
      <c r="G16">
        <v>4</v>
      </c>
      <c r="H16" s="5">
        <v>117.5776</v>
      </c>
      <c r="I16" s="5">
        <v>167.96800000000002</v>
      </c>
      <c r="J16">
        <v>0</v>
      </c>
      <c r="K16" s="1">
        <f>DATEVALUE(Sales_Orders[[#This Row],[Order Date]])</f>
        <v>41978</v>
      </c>
      <c r="L16" s="1">
        <f>DATEVALUE(Sales_Orders[[#This Row],[Shipping Date]])</f>
        <v>41983</v>
      </c>
      <c r="M16" s="6">
        <f>Sales_Orders[[#This Row],[Quantity]]*Sales_Orders[[#This Row],[Purchasing Price]]</f>
        <v>470.31040000000002</v>
      </c>
      <c r="N16">
        <f>DATEDIF(Sales_Orders[[#This Row],[Order Date Adj]],Sales_Orders[[#This Row],[Shipping Date Adj]],"d")</f>
        <v>5</v>
      </c>
      <c r="O16" s="6">
        <f>Sales_Orders[[#This Row],[Quantity]]*Sales_Orders[[#This Row],[Planned Sales Price]]*(1-Sales_Orders[[#This Row],[Discount]])</f>
        <v>671.87200000000007</v>
      </c>
      <c r="P16" t="str">
        <f>RIGHT(Sales_Orders[[#This Row],[Customer ID]],5)</f>
        <v>11590</v>
      </c>
      <c r="Q16" t="str">
        <f>RIGHT(Sales_Orders[[#This Row],[Product ID]],8)</f>
        <v>10002726</v>
      </c>
      <c r="R16" s="6">
        <f>Sales_Orders[[#This Row],[Total Planned Sales Price]]-Sales_Orders[[#This Row],[Total Purchasing Price]]</f>
        <v>201.56160000000006</v>
      </c>
      <c r="S16" s="10">
        <f>Sales_Orders[[#This Row],[Profit Value]]/Sales_Orders[[#This Row],[Total Planned Sales Price]]</f>
        <v>0.30000000000000004</v>
      </c>
    </row>
    <row r="17" spans="1:19" x14ac:dyDescent="0.35">
      <c r="A17" t="s">
        <v>1185</v>
      </c>
      <c r="B17" s="3" t="s">
        <v>1186</v>
      </c>
      <c r="C17" t="s">
        <v>1187</v>
      </c>
      <c r="D17" t="s">
        <v>1164</v>
      </c>
      <c r="E17" t="s">
        <v>1188</v>
      </c>
      <c r="F17" t="s">
        <v>1189</v>
      </c>
      <c r="G17">
        <v>5</v>
      </c>
      <c r="H17" s="5">
        <v>13.51</v>
      </c>
      <c r="I17" s="5">
        <v>19.3</v>
      </c>
      <c r="J17">
        <v>0</v>
      </c>
      <c r="K17" s="1">
        <f>DATEVALUE(Sales_Orders[[#This Row],[Order Date]])</f>
        <v>41969</v>
      </c>
      <c r="L17" s="1">
        <f>DATEVALUE(Sales_Orders[[#This Row],[Shipping Date]])</f>
        <v>41974</v>
      </c>
      <c r="M17" s="6">
        <f>Sales_Orders[[#This Row],[Quantity]]*Sales_Orders[[#This Row],[Purchasing Price]]</f>
        <v>67.55</v>
      </c>
      <c r="N17">
        <f>DATEDIF(Sales_Orders[[#This Row],[Order Date Adj]],Sales_Orders[[#This Row],[Shipping Date Adj]],"d")</f>
        <v>5</v>
      </c>
      <c r="O17" s="6">
        <f>Sales_Orders[[#This Row],[Quantity]]*Sales_Orders[[#This Row],[Planned Sales Price]]*(1-Sales_Orders[[#This Row],[Discount]])</f>
        <v>96.5</v>
      </c>
      <c r="P17" t="str">
        <f>RIGHT(Sales_Orders[[#This Row],[Customer ID]],5)</f>
        <v>15745</v>
      </c>
      <c r="Q17" t="str">
        <f>RIGHT(Sales_Orders[[#This Row],[Product ID]],8)</f>
        <v>10003194</v>
      </c>
      <c r="R17" s="6">
        <f>Sales_Orders[[#This Row],[Total Planned Sales Price]]-Sales_Orders[[#This Row],[Total Purchasing Price]]</f>
        <v>28.950000000000003</v>
      </c>
      <c r="S17" s="10">
        <f>Sales_Orders[[#This Row],[Profit Value]]/Sales_Orders[[#This Row],[Total Planned Sales Price]]</f>
        <v>0.30000000000000004</v>
      </c>
    </row>
    <row r="18" spans="1:19" x14ac:dyDescent="0.35">
      <c r="A18" t="s">
        <v>1190</v>
      </c>
      <c r="B18" s="3" t="s">
        <v>1191</v>
      </c>
      <c r="C18" t="s">
        <v>1192</v>
      </c>
      <c r="D18" t="s">
        <v>1147</v>
      </c>
      <c r="E18" t="s">
        <v>1193</v>
      </c>
      <c r="F18" t="s">
        <v>1194</v>
      </c>
      <c r="G18">
        <v>5</v>
      </c>
      <c r="H18" s="5">
        <v>8.1950000000000003</v>
      </c>
      <c r="I18" s="5">
        <v>14.9</v>
      </c>
      <c r="J18">
        <v>0</v>
      </c>
      <c r="K18" s="1">
        <f>DATEVALUE(Sales_Orders[[#This Row],[Order Date]])</f>
        <v>41924</v>
      </c>
      <c r="L18" s="1">
        <f>DATEVALUE(Sales_Orders[[#This Row],[Shipping Date]])</f>
        <v>41928</v>
      </c>
      <c r="M18" s="6">
        <f>Sales_Orders[[#This Row],[Quantity]]*Sales_Orders[[#This Row],[Purchasing Price]]</f>
        <v>40.975000000000001</v>
      </c>
      <c r="N18">
        <f>DATEDIF(Sales_Orders[[#This Row],[Order Date Adj]],Sales_Orders[[#This Row],[Shipping Date Adj]],"d")</f>
        <v>4</v>
      </c>
      <c r="O18" s="6">
        <f>Sales_Orders[[#This Row],[Quantity]]*Sales_Orders[[#This Row],[Planned Sales Price]]*(1-Sales_Orders[[#This Row],[Discount]])</f>
        <v>74.5</v>
      </c>
      <c r="P18" t="str">
        <f>RIGHT(Sales_Orders[[#This Row],[Customer ID]],5)</f>
        <v>13690</v>
      </c>
      <c r="Q18" t="str">
        <f>RIGHT(Sales_Orders[[#This Row],[Product ID]],8)</f>
        <v>10002053</v>
      </c>
      <c r="R18" s="6">
        <f>Sales_Orders[[#This Row],[Total Planned Sales Price]]-Sales_Orders[[#This Row],[Total Purchasing Price]]</f>
        <v>33.524999999999999</v>
      </c>
      <c r="S18" s="10">
        <f>Sales_Orders[[#This Row],[Profit Value]]/Sales_Orders[[#This Row],[Total Planned Sales Price]]</f>
        <v>0.44999999999999996</v>
      </c>
    </row>
    <row r="19" spans="1:19" x14ac:dyDescent="0.35">
      <c r="A19" t="s">
        <v>1190</v>
      </c>
      <c r="B19" s="3" t="s">
        <v>1191</v>
      </c>
      <c r="C19" t="s">
        <v>1192</v>
      </c>
      <c r="D19" t="s">
        <v>1147</v>
      </c>
      <c r="E19" t="s">
        <v>1193</v>
      </c>
      <c r="F19" t="s">
        <v>1195</v>
      </c>
      <c r="G19">
        <v>1</v>
      </c>
      <c r="H19" s="5">
        <v>12.834</v>
      </c>
      <c r="I19" s="5">
        <v>21.39</v>
      </c>
      <c r="J19">
        <v>0</v>
      </c>
      <c r="K19" s="1">
        <f>DATEVALUE(Sales_Orders[[#This Row],[Order Date]])</f>
        <v>41924</v>
      </c>
      <c r="L19" s="1">
        <f>DATEVALUE(Sales_Orders[[#This Row],[Shipping Date]])</f>
        <v>41928</v>
      </c>
      <c r="M19" s="6">
        <f>Sales_Orders[[#This Row],[Quantity]]*Sales_Orders[[#This Row],[Purchasing Price]]</f>
        <v>12.834</v>
      </c>
      <c r="N19">
        <f>DATEDIF(Sales_Orders[[#This Row],[Order Date Adj]],Sales_Orders[[#This Row],[Shipping Date Adj]],"d")</f>
        <v>4</v>
      </c>
      <c r="O19" s="6">
        <f>Sales_Orders[[#This Row],[Quantity]]*Sales_Orders[[#This Row],[Planned Sales Price]]*(1-Sales_Orders[[#This Row],[Discount]])</f>
        <v>21.39</v>
      </c>
      <c r="P19" t="str">
        <f>RIGHT(Sales_Orders[[#This Row],[Customer ID]],5)</f>
        <v>13690</v>
      </c>
      <c r="Q19" t="str">
        <f>RIGHT(Sales_Orders[[#This Row],[Product ID]],8)</f>
        <v>10002370</v>
      </c>
      <c r="R19" s="6">
        <f>Sales_Orders[[#This Row],[Total Planned Sales Price]]-Sales_Orders[[#This Row],[Total Purchasing Price]]</f>
        <v>8.5560000000000009</v>
      </c>
      <c r="S19" s="10">
        <f>Sales_Orders[[#This Row],[Profit Value]]/Sales_Orders[[#This Row],[Total Planned Sales Price]]</f>
        <v>0.4</v>
      </c>
    </row>
    <row r="20" spans="1:19" x14ac:dyDescent="0.35">
      <c r="A20" t="s">
        <v>1196</v>
      </c>
      <c r="B20" s="3" t="s">
        <v>1197</v>
      </c>
      <c r="C20" t="s">
        <v>1168</v>
      </c>
      <c r="D20" t="s">
        <v>1164</v>
      </c>
      <c r="E20" t="s">
        <v>1198</v>
      </c>
      <c r="F20" t="s">
        <v>1199</v>
      </c>
      <c r="G20">
        <v>14</v>
      </c>
      <c r="H20" s="5">
        <v>20.048000000000002</v>
      </c>
      <c r="I20" s="5">
        <v>40.096000000000004</v>
      </c>
      <c r="J20">
        <v>0</v>
      </c>
      <c r="K20" s="1">
        <f>DATEVALUE(Sales_Orders[[#This Row],[Order Date]])</f>
        <v>41876</v>
      </c>
      <c r="L20" s="1">
        <f>DATEVALUE(Sales_Orders[[#This Row],[Shipping Date]])</f>
        <v>41878</v>
      </c>
      <c r="M20" s="6">
        <f>Sales_Orders[[#This Row],[Quantity]]*Sales_Orders[[#This Row],[Purchasing Price]]</f>
        <v>280.67200000000003</v>
      </c>
      <c r="N20">
        <f>DATEDIF(Sales_Orders[[#This Row],[Order Date Adj]],Sales_Orders[[#This Row],[Shipping Date Adj]],"d")</f>
        <v>2</v>
      </c>
      <c r="O20" s="6">
        <f>Sales_Orders[[#This Row],[Quantity]]*Sales_Orders[[#This Row],[Planned Sales Price]]*(1-Sales_Orders[[#This Row],[Discount]])</f>
        <v>561.34400000000005</v>
      </c>
      <c r="P20" t="str">
        <f>RIGHT(Sales_Orders[[#This Row],[Customer ID]],5)</f>
        <v>19960</v>
      </c>
      <c r="Q20" t="str">
        <f>RIGHT(Sales_Orders[[#This Row],[Product ID]],8)</f>
        <v>10000621</v>
      </c>
      <c r="R20" s="6">
        <f>Sales_Orders[[#This Row],[Total Planned Sales Price]]-Sales_Orders[[#This Row],[Total Purchasing Price]]</f>
        <v>280.67200000000003</v>
      </c>
      <c r="S20" s="10">
        <f>Sales_Orders[[#This Row],[Profit Value]]/Sales_Orders[[#This Row],[Total Planned Sales Price]]</f>
        <v>0.5</v>
      </c>
    </row>
    <row r="21" spans="1:19" x14ac:dyDescent="0.35">
      <c r="A21" t="s">
        <v>1196</v>
      </c>
      <c r="B21" s="3" t="s">
        <v>1197</v>
      </c>
      <c r="C21" t="s">
        <v>1168</v>
      </c>
      <c r="D21" t="s">
        <v>1164</v>
      </c>
      <c r="E21" t="s">
        <v>1198</v>
      </c>
      <c r="F21" t="s">
        <v>1200</v>
      </c>
      <c r="G21">
        <v>2</v>
      </c>
      <c r="H21" s="5">
        <v>2.3600000000000003</v>
      </c>
      <c r="I21" s="5">
        <v>4.7200000000000006</v>
      </c>
      <c r="J21">
        <v>0</v>
      </c>
      <c r="K21" s="1">
        <f>DATEVALUE(Sales_Orders[[#This Row],[Order Date]])</f>
        <v>41876</v>
      </c>
      <c r="L21" s="1">
        <f>DATEVALUE(Sales_Orders[[#This Row],[Shipping Date]])</f>
        <v>41878</v>
      </c>
      <c r="M21" s="6">
        <f>Sales_Orders[[#This Row],[Quantity]]*Sales_Orders[[#This Row],[Purchasing Price]]</f>
        <v>4.7200000000000006</v>
      </c>
      <c r="N21">
        <f>DATEDIF(Sales_Orders[[#This Row],[Order Date Adj]],Sales_Orders[[#This Row],[Shipping Date Adj]],"d")</f>
        <v>2</v>
      </c>
      <c r="O21" s="6">
        <f>Sales_Orders[[#This Row],[Quantity]]*Sales_Orders[[#This Row],[Planned Sales Price]]*(1-Sales_Orders[[#This Row],[Discount]])</f>
        <v>9.4400000000000013</v>
      </c>
      <c r="P21" t="str">
        <f>RIGHT(Sales_Orders[[#This Row],[Customer ID]],5)</f>
        <v>19960</v>
      </c>
      <c r="Q21" t="str">
        <f>RIGHT(Sales_Orders[[#This Row],[Product ID]],8)</f>
        <v>10002600</v>
      </c>
      <c r="R21" s="6">
        <f>Sales_Orders[[#This Row],[Total Planned Sales Price]]-Sales_Orders[[#This Row],[Total Purchasing Price]]</f>
        <v>4.7200000000000006</v>
      </c>
      <c r="S21" s="10">
        <f>Sales_Orders[[#This Row],[Profit Value]]/Sales_Orders[[#This Row],[Total Planned Sales Price]]</f>
        <v>0.5</v>
      </c>
    </row>
    <row r="22" spans="1:19" x14ac:dyDescent="0.35">
      <c r="A22" t="s">
        <v>1196</v>
      </c>
      <c r="B22" s="3" t="s">
        <v>1197</v>
      </c>
      <c r="C22" t="s">
        <v>1168</v>
      </c>
      <c r="D22" t="s">
        <v>1164</v>
      </c>
      <c r="E22" t="s">
        <v>1198</v>
      </c>
      <c r="F22" t="s">
        <v>1201</v>
      </c>
      <c r="G22">
        <v>3</v>
      </c>
      <c r="H22" s="5">
        <v>15.584400000000002</v>
      </c>
      <c r="I22" s="5">
        <v>23.976000000000003</v>
      </c>
      <c r="J22">
        <v>0</v>
      </c>
      <c r="K22" s="1">
        <f>DATEVALUE(Sales_Orders[[#This Row],[Order Date]])</f>
        <v>41876</v>
      </c>
      <c r="L22" s="1">
        <f>DATEVALUE(Sales_Orders[[#This Row],[Shipping Date]])</f>
        <v>41878</v>
      </c>
      <c r="M22" s="6">
        <f>Sales_Orders[[#This Row],[Quantity]]*Sales_Orders[[#This Row],[Purchasing Price]]</f>
        <v>46.753200000000007</v>
      </c>
      <c r="N22">
        <f>DATEDIF(Sales_Orders[[#This Row],[Order Date Adj]],Sales_Orders[[#This Row],[Shipping Date Adj]],"d")</f>
        <v>2</v>
      </c>
      <c r="O22" s="6">
        <f>Sales_Orders[[#This Row],[Quantity]]*Sales_Orders[[#This Row],[Planned Sales Price]]*(1-Sales_Orders[[#This Row],[Discount]])</f>
        <v>71.928000000000011</v>
      </c>
      <c r="P22" t="str">
        <f>RIGHT(Sales_Orders[[#This Row],[Customer ID]],5)</f>
        <v>19960</v>
      </c>
      <c r="Q22" t="str">
        <f>RIGHT(Sales_Orders[[#This Row],[Product ID]],8)</f>
        <v>10004965</v>
      </c>
      <c r="R22" s="6">
        <f>Sales_Orders[[#This Row],[Total Planned Sales Price]]-Sales_Orders[[#This Row],[Total Purchasing Price]]</f>
        <v>25.174800000000005</v>
      </c>
      <c r="S22" s="10">
        <f>Sales_Orders[[#This Row],[Profit Value]]/Sales_Orders[[#This Row],[Total Planned Sales Price]]</f>
        <v>0.35000000000000003</v>
      </c>
    </row>
    <row r="23" spans="1:19" x14ac:dyDescent="0.35">
      <c r="A23" t="s">
        <v>1196</v>
      </c>
      <c r="B23" s="3" t="s">
        <v>1197</v>
      </c>
      <c r="C23" t="s">
        <v>1168</v>
      </c>
      <c r="D23" t="s">
        <v>1164</v>
      </c>
      <c r="E23" t="s">
        <v>1198</v>
      </c>
      <c r="F23" t="s">
        <v>1202</v>
      </c>
      <c r="G23">
        <v>6</v>
      </c>
      <c r="H23" s="5">
        <v>78.278399999999991</v>
      </c>
      <c r="I23" s="5">
        <v>130.464</v>
      </c>
      <c r="J23">
        <v>0</v>
      </c>
      <c r="K23" s="1">
        <f>DATEVALUE(Sales_Orders[[#This Row],[Order Date]])</f>
        <v>41876</v>
      </c>
      <c r="L23" s="1">
        <f>DATEVALUE(Sales_Orders[[#This Row],[Shipping Date]])</f>
        <v>41878</v>
      </c>
      <c r="M23" s="6">
        <f>Sales_Orders[[#This Row],[Quantity]]*Sales_Orders[[#This Row],[Purchasing Price]]</f>
        <v>469.67039999999997</v>
      </c>
      <c r="N23">
        <f>DATEDIF(Sales_Orders[[#This Row],[Order Date Adj]],Sales_Orders[[#This Row],[Shipping Date Adj]],"d")</f>
        <v>2</v>
      </c>
      <c r="O23" s="6">
        <f>Sales_Orders[[#This Row],[Quantity]]*Sales_Orders[[#This Row],[Planned Sales Price]]*(1-Sales_Orders[[#This Row],[Discount]])</f>
        <v>782.78399999999999</v>
      </c>
      <c r="P23" t="str">
        <f>RIGHT(Sales_Orders[[#This Row],[Customer ID]],5)</f>
        <v>19960</v>
      </c>
      <c r="Q23" t="str">
        <f>RIGHT(Sales_Orders[[#This Row],[Product ID]],8)</f>
        <v>10002504</v>
      </c>
      <c r="R23" s="6">
        <f>Sales_Orders[[#This Row],[Total Planned Sales Price]]-Sales_Orders[[#This Row],[Total Purchasing Price]]</f>
        <v>313.11360000000002</v>
      </c>
      <c r="S23" s="10">
        <f>Sales_Orders[[#This Row],[Profit Value]]/Sales_Orders[[#This Row],[Total Planned Sales Price]]</f>
        <v>0.4</v>
      </c>
    </row>
    <row r="24" spans="1:19" x14ac:dyDescent="0.35">
      <c r="A24" t="s">
        <v>1203</v>
      </c>
      <c r="B24" s="3" t="s">
        <v>1204</v>
      </c>
      <c r="C24" t="s">
        <v>1205</v>
      </c>
      <c r="D24" t="s">
        <v>1164</v>
      </c>
      <c r="E24" t="s">
        <v>1206</v>
      </c>
      <c r="F24" t="s">
        <v>1207</v>
      </c>
      <c r="G24">
        <v>3</v>
      </c>
      <c r="H24" s="5">
        <v>300.279</v>
      </c>
      <c r="I24" s="5">
        <v>600.55799999999999</v>
      </c>
      <c r="J24">
        <v>0</v>
      </c>
      <c r="K24" s="1">
        <f>DATEVALUE(Sales_Orders[[#This Row],[Order Date]])</f>
        <v>41999</v>
      </c>
      <c r="L24" s="1">
        <f>DATEVALUE(Sales_Orders[[#This Row],[Shipping Date]])</f>
        <v>42001</v>
      </c>
      <c r="M24" s="6">
        <f>Sales_Orders[[#This Row],[Quantity]]*Sales_Orders[[#This Row],[Purchasing Price]]</f>
        <v>900.83699999999999</v>
      </c>
      <c r="N24">
        <f>DATEDIF(Sales_Orders[[#This Row],[Order Date Adj]],Sales_Orders[[#This Row],[Shipping Date Adj]],"d")</f>
        <v>2</v>
      </c>
      <c r="O24" s="6">
        <f>Sales_Orders[[#This Row],[Quantity]]*Sales_Orders[[#This Row],[Planned Sales Price]]*(1-Sales_Orders[[#This Row],[Discount]])</f>
        <v>1801.674</v>
      </c>
      <c r="P24" t="str">
        <f>RIGHT(Sales_Orders[[#This Row],[Customer ID]],5)</f>
        <v>10180</v>
      </c>
      <c r="Q24" t="str">
        <f>RIGHT(Sales_Orders[[#This Row],[Product ID]],8)</f>
        <v>10004063</v>
      </c>
      <c r="R24" s="6">
        <f>Sales_Orders[[#This Row],[Total Planned Sales Price]]-Sales_Orders[[#This Row],[Total Purchasing Price]]</f>
        <v>900.83699999999999</v>
      </c>
      <c r="S24" s="10">
        <f>Sales_Orders[[#This Row],[Profit Value]]/Sales_Orders[[#This Row],[Total Planned Sales Price]]</f>
        <v>0.5</v>
      </c>
    </row>
    <row r="25" spans="1:19" x14ac:dyDescent="0.35">
      <c r="A25" t="s">
        <v>1208</v>
      </c>
      <c r="B25" s="3" t="s">
        <v>1209</v>
      </c>
      <c r="C25" t="s">
        <v>1210</v>
      </c>
      <c r="D25" t="s">
        <v>1147</v>
      </c>
      <c r="E25" t="s">
        <v>1211</v>
      </c>
      <c r="F25" t="s">
        <v>1212</v>
      </c>
      <c r="G25">
        <v>6</v>
      </c>
      <c r="H25" s="5">
        <v>401.50500000000005</v>
      </c>
      <c r="I25" s="5">
        <v>617.70000000000005</v>
      </c>
      <c r="J25">
        <v>0</v>
      </c>
      <c r="K25" s="1">
        <f>DATEVALUE(Sales_Orders[[#This Row],[Order Date]])</f>
        <v>41902</v>
      </c>
      <c r="L25" s="1">
        <f>DATEVALUE(Sales_Orders[[#This Row],[Shipping Date]])</f>
        <v>41907</v>
      </c>
      <c r="M25" s="6">
        <f>Sales_Orders[[#This Row],[Quantity]]*Sales_Orders[[#This Row],[Purchasing Price]]</f>
        <v>2409.0300000000002</v>
      </c>
      <c r="N25">
        <f>DATEDIF(Sales_Orders[[#This Row],[Order Date Adj]],Sales_Orders[[#This Row],[Shipping Date Adj]],"d")</f>
        <v>5</v>
      </c>
      <c r="O25" s="6">
        <f>Sales_Orders[[#This Row],[Quantity]]*Sales_Orders[[#This Row],[Planned Sales Price]]*(1-Sales_Orders[[#This Row],[Discount]])</f>
        <v>3706.2000000000003</v>
      </c>
      <c r="P25" t="str">
        <f>RIGHT(Sales_Orders[[#This Row],[Customer ID]],5)</f>
        <v>19165</v>
      </c>
      <c r="Q25" t="str">
        <f>RIGHT(Sales_Orders[[#This Row],[Product ID]],8)</f>
        <v>10004534</v>
      </c>
      <c r="R25" s="6">
        <f>Sales_Orders[[#This Row],[Total Planned Sales Price]]-Sales_Orders[[#This Row],[Total Purchasing Price]]</f>
        <v>1297.17</v>
      </c>
      <c r="S25" s="10">
        <f>Sales_Orders[[#This Row],[Profit Value]]/Sales_Orders[[#This Row],[Total Planned Sales Price]]</f>
        <v>0.35</v>
      </c>
    </row>
    <row r="26" spans="1:19" x14ac:dyDescent="0.35">
      <c r="A26" t="s">
        <v>1213</v>
      </c>
      <c r="B26" s="3" t="s">
        <v>1214</v>
      </c>
      <c r="C26" t="s">
        <v>1215</v>
      </c>
      <c r="D26" t="s">
        <v>1147</v>
      </c>
      <c r="E26" t="s">
        <v>1216</v>
      </c>
      <c r="F26" t="s">
        <v>1217</v>
      </c>
      <c r="G26">
        <v>4</v>
      </c>
      <c r="H26" s="5">
        <v>56.332799999999999</v>
      </c>
      <c r="I26" s="5">
        <v>93.888000000000005</v>
      </c>
      <c r="J26">
        <v>0</v>
      </c>
      <c r="K26" s="1">
        <f>DATEVALUE(Sales_Orders[[#This Row],[Order Date]])</f>
        <v>41934</v>
      </c>
      <c r="L26" s="1">
        <f>DATEVALUE(Sales_Orders[[#This Row],[Shipping Date]])</f>
        <v>41940</v>
      </c>
      <c r="M26" s="6">
        <f>Sales_Orders[[#This Row],[Quantity]]*Sales_Orders[[#This Row],[Purchasing Price]]</f>
        <v>225.3312</v>
      </c>
      <c r="N26">
        <f>DATEDIF(Sales_Orders[[#This Row],[Order Date Adj]],Sales_Orders[[#This Row],[Shipping Date Adj]],"d")</f>
        <v>6</v>
      </c>
      <c r="O26" s="6">
        <f>Sales_Orders[[#This Row],[Quantity]]*Sales_Orders[[#This Row],[Planned Sales Price]]*(1-Sales_Orders[[#This Row],[Discount]])</f>
        <v>375.55200000000002</v>
      </c>
      <c r="P26" t="str">
        <f>RIGHT(Sales_Orders[[#This Row],[Customer ID]],5)</f>
        <v>17680</v>
      </c>
      <c r="Q26" t="str">
        <f>RIGHT(Sales_Orders[[#This Row],[Product ID]],8)</f>
        <v>10000521</v>
      </c>
      <c r="R26" s="6">
        <f>Sales_Orders[[#This Row],[Total Planned Sales Price]]-Sales_Orders[[#This Row],[Total Purchasing Price]]</f>
        <v>150.22080000000003</v>
      </c>
      <c r="S26" s="10">
        <f>Sales_Orders[[#This Row],[Profit Value]]/Sales_Orders[[#This Row],[Total Planned Sales Price]]</f>
        <v>0.4</v>
      </c>
    </row>
    <row r="27" spans="1:19" x14ac:dyDescent="0.35">
      <c r="A27" t="s">
        <v>1218</v>
      </c>
      <c r="B27" s="3" t="s">
        <v>1219</v>
      </c>
      <c r="C27" t="s">
        <v>1220</v>
      </c>
      <c r="D27" t="s">
        <v>1164</v>
      </c>
      <c r="E27" t="s">
        <v>1221</v>
      </c>
      <c r="F27" t="s">
        <v>1207</v>
      </c>
      <c r="G27">
        <v>2</v>
      </c>
      <c r="H27" s="5">
        <v>320.29759999999999</v>
      </c>
      <c r="I27" s="5">
        <v>457.56800000000004</v>
      </c>
      <c r="J27">
        <v>7.0000000000000007E-2</v>
      </c>
      <c r="K27" s="1">
        <f>DATEVALUE(Sales_Orders[[#This Row],[Order Date]])</f>
        <v>41699</v>
      </c>
      <c r="L27" s="1">
        <f>DATEVALUE(Sales_Orders[[#This Row],[Shipping Date]])</f>
        <v>41704</v>
      </c>
      <c r="M27" s="6">
        <f>Sales_Orders[[#This Row],[Quantity]]*Sales_Orders[[#This Row],[Purchasing Price]]</f>
        <v>640.59519999999998</v>
      </c>
      <c r="N27">
        <f>DATEDIF(Sales_Orders[[#This Row],[Order Date Adj]],Sales_Orders[[#This Row],[Shipping Date Adj]],"d")</f>
        <v>5</v>
      </c>
      <c r="O27" s="6">
        <f>Sales_Orders[[#This Row],[Quantity]]*Sales_Orders[[#This Row],[Planned Sales Price]]*(1-Sales_Orders[[#This Row],[Discount]])</f>
        <v>851.07648000000006</v>
      </c>
      <c r="P27" t="str">
        <f>RIGHT(Sales_Orders[[#This Row],[Customer ID]],5)</f>
        <v>13060</v>
      </c>
      <c r="Q27" t="str">
        <f>RIGHT(Sales_Orders[[#This Row],[Product ID]],8)</f>
        <v>10004063</v>
      </c>
      <c r="R27" s="6">
        <f>Sales_Orders[[#This Row],[Total Planned Sales Price]]-Sales_Orders[[#This Row],[Total Purchasing Price]]</f>
        <v>210.48128000000008</v>
      </c>
      <c r="S27" s="10">
        <f>Sales_Orders[[#This Row],[Profit Value]]/Sales_Orders[[#This Row],[Total Planned Sales Price]]</f>
        <v>0.24731182795698933</v>
      </c>
    </row>
    <row r="28" spans="1:19" x14ac:dyDescent="0.35">
      <c r="A28" t="s">
        <v>1222</v>
      </c>
      <c r="B28" s="3" t="s">
        <v>1223</v>
      </c>
      <c r="C28" t="s">
        <v>1224</v>
      </c>
      <c r="D28" t="s">
        <v>1147</v>
      </c>
      <c r="E28" t="s">
        <v>1225</v>
      </c>
      <c r="F28" t="s">
        <v>1226</v>
      </c>
      <c r="G28">
        <v>3</v>
      </c>
      <c r="H28" s="5">
        <v>4.968</v>
      </c>
      <c r="I28" s="5">
        <v>9.9359999999999999</v>
      </c>
      <c r="J28">
        <v>0.14000000000000001</v>
      </c>
      <c r="K28" s="1">
        <f>DATEVALUE(Sales_Orders[[#This Row],[Order Date]])</f>
        <v>41890</v>
      </c>
      <c r="L28" s="1">
        <f>DATEVALUE(Sales_Orders[[#This Row],[Shipping Date]])</f>
        <v>41894</v>
      </c>
      <c r="M28" s="6">
        <f>Sales_Orders[[#This Row],[Quantity]]*Sales_Orders[[#This Row],[Purchasing Price]]</f>
        <v>14.904</v>
      </c>
      <c r="N28">
        <f>DATEDIF(Sales_Orders[[#This Row],[Order Date Adj]],Sales_Orders[[#This Row],[Shipping Date Adj]],"d")</f>
        <v>4</v>
      </c>
      <c r="O28" s="6">
        <f>Sales_Orders[[#This Row],[Quantity]]*Sales_Orders[[#This Row],[Planned Sales Price]]*(1-Sales_Orders[[#This Row],[Discount]])</f>
        <v>25.634879999999999</v>
      </c>
      <c r="P28" t="str">
        <f>RIGHT(Sales_Orders[[#This Row],[Customer ID]],5)</f>
        <v>11140</v>
      </c>
      <c r="Q28" t="str">
        <f>RIGHT(Sales_Orders[[#This Row],[Product ID]],8)</f>
        <v>10004441</v>
      </c>
      <c r="R28" s="6">
        <f>Sales_Orders[[#This Row],[Total Planned Sales Price]]-Sales_Orders[[#This Row],[Total Purchasing Price]]</f>
        <v>10.730879999999999</v>
      </c>
      <c r="S28" s="10">
        <f>Sales_Orders[[#This Row],[Profit Value]]/Sales_Orders[[#This Row],[Total Planned Sales Price]]</f>
        <v>0.41860465116279066</v>
      </c>
    </row>
    <row r="29" spans="1:19" x14ac:dyDescent="0.35">
      <c r="A29" t="s">
        <v>1222</v>
      </c>
      <c r="B29" s="3" t="s">
        <v>1223</v>
      </c>
      <c r="C29" t="s">
        <v>1224</v>
      </c>
      <c r="D29" t="s">
        <v>1147</v>
      </c>
      <c r="E29" t="s">
        <v>1225</v>
      </c>
      <c r="F29" t="s">
        <v>1227</v>
      </c>
      <c r="G29">
        <v>8</v>
      </c>
      <c r="H29" s="5">
        <v>5303.9687999999996</v>
      </c>
      <c r="I29" s="5">
        <v>8159.9519999999993</v>
      </c>
      <c r="J29">
        <v>0.15</v>
      </c>
      <c r="K29" s="1">
        <f>DATEVALUE(Sales_Orders[[#This Row],[Order Date]])</f>
        <v>41890</v>
      </c>
      <c r="L29" s="1">
        <f>DATEVALUE(Sales_Orders[[#This Row],[Shipping Date]])</f>
        <v>41894</v>
      </c>
      <c r="M29" s="6">
        <f>Sales_Orders[[#This Row],[Quantity]]*Sales_Orders[[#This Row],[Purchasing Price]]</f>
        <v>42431.750399999997</v>
      </c>
      <c r="N29">
        <f>DATEDIF(Sales_Orders[[#This Row],[Order Date Adj]],Sales_Orders[[#This Row],[Shipping Date Adj]],"d")</f>
        <v>4</v>
      </c>
      <c r="O29" s="6">
        <f>Sales_Orders[[#This Row],[Quantity]]*Sales_Orders[[#This Row],[Planned Sales Price]]*(1-Sales_Orders[[#This Row],[Discount]])</f>
        <v>55487.673599999995</v>
      </c>
      <c r="P29" t="str">
        <f>RIGHT(Sales_Orders[[#This Row],[Customer ID]],5)</f>
        <v>11140</v>
      </c>
      <c r="Q29" t="str">
        <f>RIGHT(Sales_Orders[[#This Row],[Product ID]],8)</f>
        <v>10000822</v>
      </c>
      <c r="R29" s="6">
        <f>Sales_Orders[[#This Row],[Total Planned Sales Price]]-Sales_Orders[[#This Row],[Total Purchasing Price]]</f>
        <v>13055.923199999997</v>
      </c>
      <c r="S29" s="10">
        <f>Sales_Orders[[#This Row],[Profit Value]]/Sales_Orders[[#This Row],[Total Planned Sales Price]]</f>
        <v>0.23529411764705879</v>
      </c>
    </row>
    <row r="30" spans="1:19" x14ac:dyDescent="0.35">
      <c r="A30" t="s">
        <v>1222</v>
      </c>
      <c r="B30" s="3" t="s">
        <v>1223</v>
      </c>
      <c r="C30" t="s">
        <v>1224</v>
      </c>
      <c r="D30" t="s">
        <v>1147</v>
      </c>
      <c r="E30" t="s">
        <v>1225</v>
      </c>
      <c r="F30" t="s">
        <v>1228</v>
      </c>
      <c r="G30">
        <v>3</v>
      </c>
      <c r="H30" s="5">
        <v>165.55679999999998</v>
      </c>
      <c r="I30" s="5">
        <v>275.928</v>
      </c>
      <c r="J30">
        <v>0.1</v>
      </c>
      <c r="K30" s="1">
        <f>DATEVALUE(Sales_Orders[[#This Row],[Order Date]])</f>
        <v>41890</v>
      </c>
      <c r="L30" s="1">
        <f>DATEVALUE(Sales_Orders[[#This Row],[Shipping Date]])</f>
        <v>41894</v>
      </c>
      <c r="M30" s="6">
        <f>Sales_Orders[[#This Row],[Quantity]]*Sales_Orders[[#This Row],[Purchasing Price]]</f>
        <v>496.67039999999997</v>
      </c>
      <c r="N30">
        <f>DATEDIF(Sales_Orders[[#This Row],[Order Date Adj]],Sales_Orders[[#This Row],[Shipping Date Adj]],"d")</f>
        <v>4</v>
      </c>
      <c r="O30" s="6">
        <f>Sales_Orders[[#This Row],[Quantity]]*Sales_Orders[[#This Row],[Planned Sales Price]]*(1-Sales_Orders[[#This Row],[Discount]])</f>
        <v>745.00559999999996</v>
      </c>
      <c r="P30" t="str">
        <f>RIGHT(Sales_Orders[[#This Row],[Customer ID]],5)</f>
        <v>11140</v>
      </c>
      <c r="Q30" t="str">
        <f>RIGHT(Sales_Orders[[#This Row],[Product ID]],8)</f>
        <v>10000991</v>
      </c>
      <c r="R30" s="6">
        <f>Sales_Orders[[#This Row],[Total Planned Sales Price]]-Sales_Orders[[#This Row],[Total Purchasing Price]]</f>
        <v>248.33519999999999</v>
      </c>
      <c r="S30" s="10">
        <f>Sales_Orders[[#This Row],[Profit Value]]/Sales_Orders[[#This Row],[Total Planned Sales Price]]</f>
        <v>0.33333333333333331</v>
      </c>
    </row>
    <row r="31" spans="1:19" x14ac:dyDescent="0.35">
      <c r="A31" t="s">
        <v>1222</v>
      </c>
      <c r="B31" s="3" t="s">
        <v>1223</v>
      </c>
      <c r="C31" t="s">
        <v>1224</v>
      </c>
      <c r="D31" t="s">
        <v>1147</v>
      </c>
      <c r="E31" t="s">
        <v>1225</v>
      </c>
      <c r="F31" t="s">
        <v>1229</v>
      </c>
      <c r="G31">
        <v>6</v>
      </c>
      <c r="H31" s="5">
        <v>22.444799999999997</v>
      </c>
      <c r="I31" s="5">
        <v>32.064</v>
      </c>
      <c r="J31">
        <v>0.1</v>
      </c>
      <c r="K31" s="1">
        <f>DATEVALUE(Sales_Orders[[#This Row],[Order Date]])</f>
        <v>41890</v>
      </c>
      <c r="L31" s="1">
        <f>DATEVALUE(Sales_Orders[[#This Row],[Shipping Date]])</f>
        <v>41894</v>
      </c>
      <c r="M31" s="6">
        <f>Sales_Orders[[#This Row],[Quantity]]*Sales_Orders[[#This Row],[Purchasing Price]]</f>
        <v>134.66879999999998</v>
      </c>
      <c r="N31">
        <f>DATEDIF(Sales_Orders[[#This Row],[Order Date Adj]],Sales_Orders[[#This Row],[Shipping Date Adj]],"d")</f>
        <v>4</v>
      </c>
      <c r="O31" s="6">
        <f>Sales_Orders[[#This Row],[Quantity]]*Sales_Orders[[#This Row],[Planned Sales Price]]*(1-Sales_Orders[[#This Row],[Discount]])</f>
        <v>173.14560000000003</v>
      </c>
      <c r="P31" t="str">
        <f>RIGHT(Sales_Orders[[#This Row],[Customer ID]],5)</f>
        <v>11140</v>
      </c>
      <c r="Q31" t="str">
        <f>RIGHT(Sales_Orders[[#This Row],[Product ID]],8)</f>
        <v>10002656</v>
      </c>
      <c r="R31" s="6">
        <f>Sales_Orders[[#This Row],[Total Planned Sales Price]]-Sales_Orders[[#This Row],[Total Purchasing Price]]</f>
        <v>38.476800000000054</v>
      </c>
      <c r="S31" s="10">
        <f>Sales_Orders[[#This Row],[Profit Value]]/Sales_Orders[[#This Row],[Total Planned Sales Price]]</f>
        <v>0.22222222222222249</v>
      </c>
    </row>
    <row r="32" spans="1:19" x14ac:dyDescent="0.35">
      <c r="A32" t="s">
        <v>1222</v>
      </c>
      <c r="B32" s="3" t="s">
        <v>1223</v>
      </c>
      <c r="C32" t="s">
        <v>1224</v>
      </c>
      <c r="D32" t="s">
        <v>1147</v>
      </c>
      <c r="E32" t="s">
        <v>1225</v>
      </c>
      <c r="F32" t="s">
        <v>1230</v>
      </c>
      <c r="G32">
        <v>5</v>
      </c>
      <c r="H32" s="5">
        <v>115.68699999999998</v>
      </c>
      <c r="I32" s="5">
        <v>177.97999999999996</v>
      </c>
      <c r="J32">
        <v>0.06</v>
      </c>
      <c r="K32" s="1">
        <f>DATEVALUE(Sales_Orders[[#This Row],[Order Date]])</f>
        <v>41890</v>
      </c>
      <c r="L32" s="1">
        <f>DATEVALUE(Sales_Orders[[#This Row],[Shipping Date]])</f>
        <v>41894</v>
      </c>
      <c r="M32" s="6">
        <f>Sales_Orders[[#This Row],[Quantity]]*Sales_Orders[[#This Row],[Purchasing Price]]</f>
        <v>578.43499999999995</v>
      </c>
      <c r="N32">
        <f>DATEDIF(Sales_Orders[[#This Row],[Order Date Adj]],Sales_Orders[[#This Row],[Shipping Date Adj]],"d")</f>
        <v>4</v>
      </c>
      <c r="O32" s="6">
        <f>Sales_Orders[[#This Row],[Quantity]]*Sales_Orders[[#This Row],[Planned Sales Price]]*(1-Sales_Orders[[#This Row],[Discount]])</f>
        <v>836.50599999999986</v>
      </c>
      <c r="P32" t="str">
        <f>RIGHT(Sales_Orders[[#This Row],[Customer ID]],5)</f>
        <v>11140</v>
      </c>
      <c r="Q32" t="str">
        <f>RIGHT(Sales_Orders[[#This Row],[Product ID]],8)</f>
        <v>10002518</v>
      </c>
      <c r="R32" s="6">
        <f>Sales_Orders[[#This Row],[Total Planned Sales Price]]-Sales_Orders[[#This Row],[Total Purchasing Price]]</f>
        <v>258.07099999999991</v>
      </c>
      <c r="S32" s="10">
        <f>Sales_Orders[[#This Row],[Profit Value]]/Sales_Orders[[#This Row],[Total Planned Sales Price]]</f>
        <v>0.30851063829787229</v>
      </c>
    </row>
    <row r="33" spans="1:19" x14ac:dyDescent="0.35">
      <c r="A33" t="s">
        <v>1222</v>
      </c>
      <c r="B33" s="3" t="s">
        <v>1223</v>
      </c>
      <c r="C33" t="s">
        <v>1224</v>
      </c>
      <c r="D33" t="s">
        <v>1147</v>
      </c>
      <c r="E33" t="s">
        <v>1225</v>
      </c>
      <c r="F33" t="s">
        <v>1231</v>
      </c>
      <c r="G33">
        <v>3</v>
      </c>
      <c r="H33" s="5">
        <v>86.385599999999997</v>
      </c>
      <c r="I33" s="5">
        <v>143.976</v>
      </c>
      <c r="J33">
        <v>7.0000000000000007E-2</v>
      </c>
      <c r="K33" s="1">
        <f>DATEVALUE(Sales_Orders[[#This Row],[Order Date]])</f>
        <v>41890</v>
      </c>
      <c r="L33" s="1">
        <f>DATEVALUE(Sales_Orders[[#This Row],[Shipping Date]])</f>
        <v>41894</v>
      </c>
      <c r="M33" s="6">
        <f>Sales_Orders[[#This Row],[Quantity]]*Sales_Orders[[#This Row],[Purchasing Price]]</f>
        <v>259.15679999999998</v>
      </c>
      <c r="N33">
        <f>DATEDIF(Sales_Orders[[#This Row],[Order Date Adj]],Sales_Orders[[#This Row],[Shipping Date Adj]],"d")</f>
        <v>4</v>
      </c>
      <c r="O33" s="6">
        <f>Sales_Orders[[#This Row],[Quantity]]*Sales_Orders[[#This Row],[Planned Sales Price]]*(1-Sales_Orders[[#This Row],[Discount]])</f>
        <v>401.69304</v>
      </c>
      <c r="P33" t="str">
        <f>RIGHT(Sales_Orders[[#This Row],[Customer ID]],5)</f>
        <v>11140</v>
      </c>
      <c r="Q33" t="str">
        <f>RIGHT(Sales_Orders[[#This Row],[Product ID]],8)</f>
        <v>10003931</v>
      </c>
      <c r="R33" s="6">
        <f>Sales_Orders[[#This Row],[Total Planned Sales Price]]-Sales_Orders[[#This Row],[Total Purchasing Price]]</f>
        <v>142.53624000000002</v>
      </c>
      <c r="S33" s="10">
        <f>Sales_Orders[[#This Row],[Profit Value]]/Sales_Orders[[#This Row],[Total Planned Sales Price]]</f>
        <v>0.35483870967741943</v>
      </c>
    </row>
    <row r="34" spans="1:19" x14ac:dyDescent="0.35">
      <c r="A34" t="s">
        <v>1232</v>
      </c>
      <c r="B34" s="3" t="s">
        <v>1233</v>
      </c>
      <c r="C34" t="s">
        <v>1234</v>
      </c>
      <c r="D34" t="s">
        <v>1147</v>
      </c>
      <c r="E34" t="s">
        <v>1235</v>
      </c>
      <c r="F34" t="s">
        <v>1236</v>
      </c>
      <c r="G34">
        <v>3</v>
      </c>
      <c r="H34" s="5">
        <v>11.517000000000001</v>
      </c>
      <c r="I34" s="5">
        <v>20.94</v>
      </c>
      <c r="J34">
        <v>0.06</v>
      </c>
      <c r="K34" s="1">
        <f>DATEVALUE(Sales_Orders[[#This Row],[Order Date]])</f>
        <v>41856</v>
      </c>
      <c r="L34" s="1">
        <f>DATEVALUE(Sales_Orders[[#This Row],[Shipping Date]])</f>
        <v>41860</v>
      </c>
      <c r="M34" s="6">
        <f>Sales_Orders[[#This Row],[Quantity]]*Sales_Orders[[#This Row],[Purchasing Price]]</f>
        <v>34.551000000000002</v>
      </c>
      <c r="N34">
        <f>DATEDIF(Sales_Orders[[#This Row],[Order Date Adj]],Sales_Orders[[#This Row],[Shipping Date Adj]],"d")</f>
        <v>4</v>
      </c>
      <c r="O34" s="6">
        <f>Sales_Orders[[#This Row],[Quantity]]*Sales_Orders[[#This Row],[Planned Sales Price]]*(1-Sales_Orders[[#This Row],[Discount]])</f>
        <v>59.050800000000002</v>
      </c>
      <c r="P34" t="str">
        <f>RIGHT(Sales_Orders[[#This Row],[Customer ID]],5)</f>
        <v>12130</v>
      </c>
      <c r="Q34" t="str">
        <f>RIGHT(Sales_Orders[[#This Row],[Product ID]],8)</f>
        <v>10000659</v>
      </c>
      <c r="R34" s="6">
        <f>Sales_Orders[[#This Row],[Total Planned Sales Price]]-Sales_Orders[[#This Row],[Total Purchasing Price]]</f>
        <v>24.4998</v>
      </c>
      <c r="S34" s="10">
        <f>Sales_Orders[[#This Row],[Profit Value]]/Sales_Orders[[#This Row],[Total Planned Sales Price]]</f>
        <v>0.41489361702127658</v>
      </c>
    </row>
    <row r="35" spans="1:19" x14ac:dyDescent="0.35">
      <c r="A35" t="s">
        <v>1232</v>
      </c>
      <c r="B35" s="3" t="s">
        <v>1233</v>
      </c>
      <c r="C35" t="s">
        <v>1234</v>
      </c>
      <c r="D35" t="s">
        <v>1147</v>
      </c>
      <c r="E35" t="s">
        <v>1235</v>
      </c>
      <c r="F35" t="s">
        <v>1237</v>
      </c>
      <c r="G35">
        <v>2</v>
      </c>
      <c r="H35" s="5">
        <v>66.575999999999993</v>
      </c>
      <c r="I35" s="5">
        <v>110.96</v>
      </c>
      <c r="J35">
        <v>0.06</v>
      </c>
      <c r="K35" s="1">
        <f>DATEVALUE(Sales_Orders[[#This Row],[Order Date]])</f>
        <v>41856</v>
      </c>
      <c r="L35" s="1">
        <f>DATEVALUE(Sales_Orders[[#This Row],[Shipping Date]])</f>
        <v>41860</v>
      </c>
      <c r="M35" s="6">
        <f>Sales_Orders[[#This Row],[Quantity]]*Sales_Orders[[#This Row],[Purchasing Price]]</f>
        <v>133.15199999999999</v>
      </c>
      <c r="N35">
        <f>DATEDIF(Sales_Orders[[#This Row],[Order Date Adj]],Sales_Orders[[#This Row],[Shipping Date Adj]],"d")</f>
        <v>4</v>
      </c>
      <c r="O35" s="6">
        <f>Sales_Orders[[#This Row],[Quantity]]*Sales_Orders[[#This Row],[Planned Sales Price]]*(1-Sales_Orders[[#This Row],[Discount]])</f>
        <v>208.60479999999998</v>
      </c>
      <c r="P35" t="str">
        <f>RIGHT(Sales_Orders[[#This Row],[Customer ID]],5)</f>
        <v>12130</v>
      </c>
      <c r="Q35" t="str">
        <f>RIGHT(Sales_Orders[[#This Row],[Product ID]],8)</f>
        <v>10001144</v>
      </c>
      <c r="R35" s="6">
        <f>Sales_Orders[[#This Row],[Total Planned Sales Price]]-Sales_Orders[[#This Row],[Total Purchasing Price]]</f>
        <v>75.452799999999996</v>
      </c>
      <c r="S35" s="10">
        <f>Sales_Orders[[#This Row],[Profit Value]]/Sales_Orders[[#This Row],[Total Planned Sales Price]]</f>
        <v>0.36170212765957449</v>
      </c>
    </row>
    <row r="36" spans="1:19" x14ac:dyDescent="0.35">
      <c r="A36" t="s">
        <v>1232</v>
      </c>
      <c r="B36" s="3" t="s">
        <v>1233</v>
      </c>
      <c r="C36" t="s">
        <v>1234</v>
      </c>
      <c r="D36" t="s">
        <v>1147</v>
      </c>
      <c r="E36" t="s">
        <v>1235</v>
      </c>
      <c r="F36" t="s">
        <v>1238</v>
      </c>
      <c r="G36">
        <v>7</v>
      </c>
      <c r="H36" s="5">
        <v>170.07200000000003</v>
      </c>
      <c r="I36" s="5">
        <v>340.14400000000006</v>
      </c>
      <c r="J36">
        <v>0.06</v>
      </c>
      <c r="K36" s="1">
        <f>DATEVALUE(Sales_Orders[[#This Row],[Order Date]])</f>
        <v>41856</v>
      </c>
      <c r="L36" s="1">
        <f>DATEVALUE(Sales_Orders[[#This Row],[Shipping Date]])</f>
        <v>41860</v>
      </c>
      <c r="M36" s="6">
        <f>Sales_Orders[[#This Row],[Quantity]]*Sales_Orders[[#This Row],[Purchasing Price]]</f>
        <v>1190.5040000000001</v>
      </c>
      <c r="N36">
        <f>DATEDIF(Sales_Orders[[#This Row],[Order Date Adj]],Sales_Orders[[#This Row],[Shipping Date Adj]],"d")</f>
        <v>4</v>
      </c>
      <c r="O36" s="6">
        <f>Sales_Orders[[#This Row],[Quantity]]*Sales_Orders[[#This Row],[Planned Sales Price]]*(1-Sales_Orders[[#This Row],[Discount]])</f>
        <v>2238.14752</v>
      </c>
      <c r="P36" t="str">
        <f>RIGHT(Sales_Orders[[#This Row],[Customer ID]],5)</f>
        <v>12130</v>
      </c>
      <c r="Q36" t="str">
        <f>RIGHT(Sales_Orders[[#This Row],[Product ID]],8)</f>
        <v>10003817</v>
      </c>
      <c r="R36" s="6">
        <f>Sales_Orders[[#This Row],[Total Planned Sales Price]]-Sales_Orders[[#This Row],[Total Purchasing Price]]</f>
        <v>1047.6435199999999</v>
      </c>
      <c r="S36" s="10">
        <f>Sales_Orders[[#This Row],[Profit Value]]/Sales_Orders[[#This Row],[Total Planned Sales Price]]</f>
        <v>0.46808510638297868</v>
      </c>
    </row>
    <row r="37" spans="1:19" x14ac:dyDescent="0.35">
      <c r="A37" t="s">
        <v>1239</v>
      </c>
      <c r="B37" s="3" t="s">
        <v>1240</v>
      </c>
      <c r="C37" t="s">
        <v>1241</v>
      </c>
      <c r="D37" t="s">
        <v>1147</v>
      </c>
      <c r="E37" t="s">
        <v>1242</v>
      </c>
      <c r="F37" t="s">
        <v>1243</v>
      </c>
      <c r="G37">
        <v>2</v>
      </c>
      <c r="H37" s="5">
        <v>26.223999999999997</v>
      </c>
      <c r="I37" s="5">
        <v>52.447999999999993</v>
      </c>
      <c r="J37">
        <v>0.08</v>
      </c>
      <c r="K37" s="1">
        <f>DATEVALUE(Sales_Orders[[#This Row],[Order Date]])</f>
        <v>41896</v>
      </c>
      <c r="L37" s="1">
        <f>DATEVALUE(Sales_Orders[[#This Row],[Shipping Date]])</f>
        <v>41901</v>
      </c>
      <c r="M37" s="6">
        <f>Sales_Orders[[#This Row],[Quantity]]*Sales_Orders[[#This Row],[Purchasing Price]]</f>
        <v>52.447999999999993</v>
      </c>
      <c r="N37">
        <f>DATEDIF(Sales_Orders[[#This Row],[Order Date Adj]],Sales_Orders[[#This Row],[Shipping Date Adj]],"d")</f>
        <v>5</v>
      </c>
      <c r="O37" s="6">
        <f>Sales_Orders[[#This Row],[Quantity]]*Sales_Orders[[#This Row],[Planned Sales Price]]*(1-Sales_Orders[[#This Row],[Discount]])</f>
        <v>96.504319999999993</v>
      </c>
      <c r="P37" t="str">
        <f>RIGHT(Sales_Orders[[#This Row],[Customer ID]],5)</f>
        <v>15400</v>
      </c>
      <c r="Q37" t="str">
        <f>RIGHT(Sales_Orders[[#This Row],[Product ID]],8)</f>
        <v>10000891</v>
      </c>
      <c r="R37" s="6">
        <f>Sales_Orders[[#This Row],[Total Planned Sales Price]]-Sales_Orders[[#This Row],[Total Purchasing Price]]</f>
        <v>44.056319999999999</v>
      </c>
      <c r="S37" s="10">
        <f>Sales_Orders[[#This Row],[Profit Value]]/Sales_Orders[[#This Row],[Total Planned Sales Price]]</f>
        <v>0.45652173913043481</v>
      </c>
    </row>
    <row r="38" spans="1:19" x14ac:dyDescent="0.35">
      <c r="A38" t="s">
        <v>1239</v>
      </c>
      <c r="B38" s="3" t="s">
        <v>1240</v>
      </c>
      <c r="C38" t="s">
        <v>1241</v>
      </c>
      <c r="D38" t="s">
        <v>1147</v>
      </c>
      <c r="E38" t="s">
        <v>1242</v>
      </c>
      <c r="F38" t="s">
        <v>1244</v>
      </c>
      <c r="G38">
        <v>4</v>
      </c>
      <c r="H38" s="5">
        <v>13.104000000000001</v>
      </c>
      <c r="I38" s="5">
        <v>20.16</v>
      </c>
      <c r="J38">
        <v>0.08</v>
      </c>
      <c r="K38" s="1">
        <f>DATEVALUE(Sales_Orders[[#This Row],[Order Date]])</f>
        <v>41896</v>
      </c>
      <c r="L38" s="1">
        <f>DATEVALUE(Sales_Orders[[#This Row],[Shipping Date]])</f>
        <v>41901</v>
      </c>
      <c r="M38" s="6">
        <f>Sales_Orders[[#This Row],[Quantity]]*Sales_Orders[[#This Row],[Purchasing Price]]</f>
        <v>52.416000000000004</v>
      </c>
      <c r="N38">
        <f>DATEDIF(Sales_Orders[[#This Row],[Order Date Adj]],Sales_Orders[[#This Row],[Shipping Date Adj]],"d")</f>
        <v>5</v>
      </c>
      <c r="O38" s="6">
        <f>Sales_Orders[[#This Row],[Quantity]]*Sales_Orders[[#This Row],[Planned Sales Price]]*(1-Sales_Orders[[#This Row],[Discount]])</f>
        <v>74.188800000000001</v>
      </c>
      <c r="P38" t="str">
        <f>RIGHT(Sales_Orders[[#This Row],[Customer ID]],5)</f>
        <v>15400</v>
      </c>
      <c r="Q38" t="str">
        <f>RIGHT(Sales_Orders[[#This Row],[Product ID]],8)</f>
        <v>10003148</v>
      </c>
      <c r="R38" s="6">
        <f>Sales_Orders[[#This Row],[Total Planned Sales Price]]-Sales_Orders[[#This Row],[Total Purchasing Price]]</f>
        <v>21.772799999999997</v>
      </c>
      <c r="S38" s="10">
        <f>Sales_Orders[[#This Row],[Profit Value]]/Sales_Orders[[#This Row],[Total Planned Sales Price]]</f>
        <v>0.29347826086956519</v>
      </c>
    </row>
    <row r="39" spans="1:19" x14ac:dyDescent="0.35">
      <c r="A39" t="s">
        <v>1245</v>
      </c>
      <c r="B39" s="3" t="s">
        <v>1180</v>
      </c>
      <c r="C39" t="s">
        <v>1246</v>
      </c>
      <c r="D39" t="s">
        <v>1164</v>
      </c>
      <c r="E39" t="s">
        <v>1247</v>
      </c>
      <c r="F39" t="s">
        <v>1248</v>
      </c>
      <c r="G39">
        <v>2</v>
      </c>
      <c r="H39" s="5">
        <v>14.889600000000002</v>
      </c>
      <c r="I39" s="5">
        <v>24.816000000000003</v>
      </c>
      <c r="J39">
        <v>0.13</v>
      </c>
      <c r="K39" s="1">
        <f>DATEVALUE(Sales_Orders[[#This Row],[Order Date]])</f>
        <v>41978</v>
      </c>
      <c r="L39" s="1">
        <f>DATEVALUE(Sales_Orders[[#This Row],[Shipping Date]])</f>
        <v>41982</v>
      </c>
      <c r="M39" s="6">
        <f>Sales_Orders[[#This Row],[Quantity]]*Sales_Orders[[#This Row],[Purchasing Price]]</f>
        <v>29.779200000000003</v>
      </c>
      <c r="N39">
        <f>DATEDIF(Sales_Orders[[#This Row],[Order Date Adj]],Sales_Orders[[#This Row],[Shipping Date Adj]],"d")</f>
        <v>4</v>
      </c>
      <c r="O39" s="6">
        <f>Sales_Orders[[#This Row],[Quantity]]*Sales_Orders[[#This Row],[Planned Sales Price]]*(1-Sales_Orders[[#This Row],[Discount]])</f>
        <v>43.179840000000006</v>
      </c>
      <c r="P39" t="str">
        <f>RIGHT(Sales_Orders[[#This Row],[Customer ID]],5)</f>
        <v>13150</v>
      </c>
      <c r="Q39" t="str">
        <f>RIGHT(Sales_Orders[[#This Row],[Product ID]],8)</f>
        <v>10003455</v>
      </c>
      <c r="R39" s="6">
        <f>Sales_Orders[[#This Row],[Total Planned Sales Price]]-Sales_Orders[[#This Row],[Total Purchasing Price]]</f>
        <v>13.400640000000003</v>
      </c>
      <c r="S39" s="10">
        <f>Sales_Orders[[#This Row],[Profit Value]]/Sales_Orders[[#This Row],[Total Planned Sales Price]]</f>
        <v>0.31034482758620691</v>
      </c>
    </row>
    <row r="40" spans="1:19" x14ac:dyDescent="0.35">
      <c r="A40" t="s">
        <v>1245</v>
      </c>
      <c r="B40" s="3" t="s">
        <v>1180</v>
      </c>
      <c r="C40" t="s">
        <v>1246</v>
      </c>
      <c r="D40" t="s">
        <v>1164</v>
      </c>
      <c r="E40" t="s">
        <v>1247</v>
      </c>
      <c r="F40" t="s">
        <v>1249</v>
      </c>
      <c r="G40">
        <v>7</v>
      </c>
      <c r="H40" s="5">
        <v>224.8092</v>
      </c>
      <c r="I40" s="5">
        <v>408.74399999999997</v>
      </c>
      <c r="J40">
        <v>0.15</v>
      </c>
      <c r="K40" s="1">
        <f>DATEVALUE(Sales_Orders[[#This Row],[Order Date]])</f>
        <v>41978</v>
      </c>
      <c r="L40" s="1">
        <f>DATEVALUE(Sales_Orders[[#This Row],[Shipping Date]])</f>
        <v>41982</v>
      </c>
      <c r="M40" s="6">
        <f>Sales_Orders[[#This Row],[Quantity]]*Sales_Orders[[#This Row],[Purchasing Price]]</f>
        <v>1573.6644000000001</v>
      </c>
      <c r="N40">
        <f>DATEDIF(Sales_Orders[[#This Row],[Order Date Adj]],Sales_Orders[[#This Row],[Shipping Date Adj]],"d")</f>
        <v>4</v>
      </c>
      <c r="O40" s="6">
        <f>Sales_Orders[[#This Row],[Quantity]]*Sales_Orders[[#This Row],[Planned Sales Price]]*(1-Sales_Orders[[#This Row],[Discount]])</f>
        <v>2432.0267999999996</v>
      </c>
      <c r="P40" t="str">
        <f>RIGHT(Sales_Orders[[#This Row],[Customer ID]],5)</f>
        <v>13150</v>
      </c>
      <c r="Q40" t="str">
        <f>RIGHT(Sales_Orders[[#This Row],[Product ID]],8)</f>
        <v>10004659</v>
      </c>
      <c r="R40" s="6">
        <f>Sales_Orders[[#This Row],[Total Planned Sales Price]]-Sales_Orders[[#This Row],[Total Purchasing Price]]</f>
        <v>858.36239999999952</v>
      </c>
      <c r="S40" s="10">
        <f>Sales_Orders[[#This Row],[Profit Value]]/Sales_Orders[[#This Row],[Total Planned Sales Price]]</f>
        <v>0.35294117647058809</v>
      </c>
    </row>
    <row r="41" spans="1:19" x14ac:dyDescent="0.35">
      <c r="A41" t="s">
        <v>1250</v>
      </c>
      <c r="B41" s="3" t="s">
        <v>1251</v>
      </c>
      <c r="C41" t="s">
        <v>1252</v>
      </c>
      <c r="D41" t="s">
        <v>1164</v>
      </c>
      <c r="E41" t="s">
        <v>1253</v>
      </c>
      <c r="F41" t="s">
        <v>1254</v>
      </c>
      <c r="G41">
        <v>4</v>
      </c>
      <c r="H41" s="5">
        <v>302.37599999999998</v>
      </c>
      <c r="I41" s="5">
        <v>503.96</v>
      </c>
      <c r="J41">
        <v>0.13</v>
      </c>
      <c r="K41" s="1">
        <f>DATEVALUE(Sales_Orders[[#This Row],[Order Date]])</f>
        <v>41962</v>
      </c>
      <c r="L41" s="1">
        <f>DATEVALUE(Sales_Orders[[#This Row],[Shipping Date]])</f>
        <v>41967</v>
      </c>
      <c r="M41" s="6">
        <f>Sales_Orders[[#This Row],[Quantity]]*Sales_Orders[[#This Row],[Purchasing Price]]</f>
        <v>1209.5039999999999</v>
      </c>
      <c r="N41">
        <f>DATEDIF(Sales_Orders[[#This Row],[Order Date Adj]],Sales_Orders[[#This Row],[Shipping Date Adj]],"d")</f>
        <v>5</v>
      </c>
      <c r="O41" s="6">
        <f>Sales_Orders[[#This Row],[Quantity]]*Sales_Orders[[#This Row],[Planned Sales Price]]*(1-Sales_Orders[[#This Row],[Discount]])</f>
        <v>1753.7808</v>
      </c>
      <c r="P41" t="str">
        <f>RIGHT(Sales_Orders[[#This Row],[Customer ID]],5)</f>
        <v>19675</v>
      </c>
      <c r="Q41" t="str">
        <f>RIGHT(Sales_Orders[[#This Row],[Product ID]],8)</f>
        <v>10003273</v>
      </c>
      <c r="R41" s="6">
        <f>Sales_Orders[[#This Row],[Total Planned Sales Price]]-Sales_Orders[[#This Row],[Total Purchasing Price]]</f>
        <v>544.27680000000009</v>
      </c>
      <c r="S41" s="10">
        <f>Sales_Orders[[#This Row],[Profit Value]]/Sales_Orders[[#This Row],[Total Planned Sales Price]]</f>
        <v>0.31034482758620696</v>
      </c>
    </row>
    <row r="42" spans="1:19" x14ac:dyDescent="0.35">
      <c r="A42" t="s">
        <v>1250</v>
      </c>
      <c r="B42" s="3" t="s">
        <v>1251</v>
      </c>
      <c r="C42" t="s">
        <v>1252</v>
      </c>
      <c r="D42" t="s">
        <v>1164</v>
      </c>
      <c r="E42" t="s">
        <v>1253</v>
      </c>
      <c r="F42" t="s">
        <v>1255</v>
      </c>
      <c r="G42">
        <v>5</v>
      </c>
      <c r="H42" s="5">
        <v>74.974999999999994</v>
      </c>
      <c r="I42" s="5">
        <v>149.94999999999999</v>
      </c>
      <c r="J42">
        <v>0.14000000000000001</v>
      </c>
      <c r="K42" s="1">
        <f>DATEVALUE(Sales_Orders[[#This Row],[Order Date]])</f>
        <v>41962</v>
      </c>
      <c r="L42" s="1">
        <f>DATEVALUE(Sales_Orders[[#This Row],[Shipping Date]])</f>
        <v>41967</v>
      </c>
      <c r="M42" s="6">
        <f>Sales_Orders[[#This Row],[Quantity]]*Sales_Orders[[#This Row],[Purchasing Price]]</f>
        <v>374.875</v>
      </c>
      <c r="N42">
        <f>DATEDIF(Sales_Orders[[#This Row],[Order Date Adj]],Sales_Orders[[#This Row],[Shipping Date Adj]],"d")</f>
        <v>5</v>
      </c>
      <c r="O42" s="6">
        <f>Sales_Orders[[#This Row],[Quantity]]*Sales_Orders[[#This Row],[Planned Sales Price]]*(1-Sales_Orders[[#This Row],[Discount]])</f>
        <v>644.78499999999997</v>
      </c>
      <c r="P42" t="str">
        <f>RIGHT(Sales_Orders[[#This Row],[Customer ID]],5)</f>
        <v>19675</v>
      </c>
      <c r="Q42" t="str">
        <f>RIGHT(Sales_Orders[[#This Row],[Product ID]],8)</f>
        <v>10004896</v>
      </c>
      <c r="R42" s="6">
        <f>Sales_Orders[[#This Row],[Total Planned Sales Price]]-Sales_Orders[[#This Row],[Total Purchasing Price]]</f>
        <v>269.90999999999997</v>
      </c>
      <c r="S42" s="10">
        <f>Sales_Orders[[#This Row],[Profit Value]]/Sales_Orders[[#This Row],[Total Planned Sales Price]]</f>
        <v>0.41860465116279066</v>
      </c>
    </row>
    <row r="43" spans="1:19" x14ac:dyDescent="0.35">
      <c r="A43" t="s">
        <v>1250</v>
      </c>
      <c r="B43" s="3" t="s">
        <v>1251</v>
      </c>
      <c r="C43" t="s">
        <v>1252</v>
      </c>
      <c r="D43" t="s">
        <v>1164</v>
      </c>
      <c r="E43" t="s">
        <v>1253</v>
      </c>
      <c r="F43" t="s">
        <v>1256</v>
      </c>
      <c r="G43">
        <v>2</v>
      </c>
      <c r="H43" s="5">
        <v>14.5</v>
      </c>
      <c r="I43" s="5">
        <v>29</v>
      </c>
      <c r="J43">
        <v>0.15</v>
      </c>
      <c r="K43" s="1">
        <f>DATEVALUE(Sales_Orders[[#This Row],[Order Date]])</f>
        <v>41962</v>
      </c>
      <c r="L43" s="1">
        <f>DATEVALUE(Sales_Orders[[#This Row],[Shipping Date]])</f>
        <v>41967</v>
      </c>
      <c r="M43" s="6">
        <f>Sales_Orders[[#This Row],[Quantity]]*Sales_Orders[[#This Row],[Purchasing Price]]</f>
        <v>29</v>
      </c>
      <c r="N43">
        <f>DATEDIF(Sales_Orders[[#This Row],[Order Date Adj]],Sales_Orders[[#This Row],[Shipping Date Adj]],"d")</f>
        <v>5</v>
      </c>
      <c r="O43" s="6">
        <f>Sales_Orders[[#This Row],[Quantity]]*Sales_Orders[[#This Row],[Planned Sales Price]]*(1-Sales_Orders[[#This Row],[Discount]])</f>
        <v>49.3</v>
      </c>
      <c r="P43" t="str">
        <f>RIGHT(Sales_Orders[[#This Row],[Customer ID]],5)</f>
        <v>19675</v>
      </c>
      <c r="Q43" t="str">
        <f>RIGHT(Sales_Orders[[#This Row],[Product ID]],8)</f>
        <v>10002345</v>
      </c>
      <c r="R43" s="6">
        <f>Sales_Orders[[#This Row],[Total Planned Sales Price]]-Sales_Orders[[#This Row],[Total Purchasing Price]]</f>
        <v>20.299999999999997</v>
      </c>
      <c r="S43" s="10">
        <f>Sales_Orders[[#This Row],[Profit Value]]/Sales_Orders[[#This Row],[Total Planned Sales Price]]</f>
        <v>0.41176470588235292</v>
      </c>
    </row>
    <row r="44" spans="1:19" x14ac:dyDescent="0.35">
      <c r="A44" t="s">
        <v>1257</v>
      </c>
      <c r="B44" s="3" t="s">
        <v>1258</v>
      </c>
      <c r="C44" t="s">
        <v>1259</v>
      </c>
      <c r="D44" t="s">
        <v>1147</v>
      </c>
      <c r="E44" t="s">
        <v>1260</v>
      </c>
      <c r="F44" t="s">
        <v>1261</v>
      </c>
      <c r="G44">
        <v>8</v>
      </c>
      <c r="H44" s="5">
        <v>106.08</v>
      </c>
      <c r="I44" s="5">
        <v>176.8</v>
      </c>
      <c r="J44">
        <v>0.1</v>
      </c>
      <c r="K44" s="1">
        <f>DATEVALUE(Sales_Orders[[#This Row],[Order Date]])</f>
        <v>41877</v>
      </c>
      <c r="L44" s="1">
        <f>DATEVALUE(Sales_Orders[[#This Row],[Shipping Date]])</f>
        <v>41881</v>
      </c>
      <c r="M44" s="6">
        <f>Sales_Orders[[#This Row],[Quantity]]*Sales_Orders[[#This Row],[Purchasing Price]]</f>
        <v>848.64</v>
      </c>
      <c r="N44">
        <f>DATEDIF(Sales_Orders[[#This Row],[Order Date Adj]],Sales_Orders[[#This Row],[Shipping Date Adj]],"d")</f>
        <v>4</v>
      </c>
      <c r="O44" s="6">
        <f>Sales_Orders[[#This Row],[Quantity]]*Sales_Orders[[#This Row],[Planned Sales Price]]*(1-Sales_Orders[[#This Row],[Discount]])</f>
        <v>1272.96</v>
      </c>
      <c r="P44" t="str">
        <f>RIGHT(Sales_Orders[[#This Row],[Customer ID]],5)</f>
        <v>14290</v>
      </c>
      <c r="Q44" t="str">
        <f>RIGHT(Sales_Orders[[#This Row],[Product ID]],8)</f>
        <v>10002323</v>
      </c>
      <c r="R44" s="6">
        <f>Sales_Orders[[#This Row],[Total Planned Sales Price]]-Sales_Orders[[#This Row],[Total Purchasing Price]]</f>
        <v>424.32000000000005</v>
      </c>
      <c r="S44" s="10">
        <f>Sales_Orders[[#This Row],[Profit Value]]/Sales_Orders[[#This Row],[Total Planned Sales Price]]</f>
        <v>0.33333333333333337</v>
      </c>
    </row>
    <row r="45" spans="1:19" x14ac:dyDescent="0.35">
      <c r="A45" t="s">
        <v>1262</v>
      </c>
      <c r="B45" s="3" t="s">
        <v>1263</v>
      </c>
      <c r="C45" t="s">
        <v>1264</v>
      </c>
      <c r="D45" t="s">
        <v>1147</v>
      </c>
      <c r="E45" t="s">
        <v>1265</v>
      </c>
      <c r="F45" t="s">
        <v>1266</v>
      </c>
      <c r="G45">
        <v>2</v>
      </c>
      <c r="H45" s="5">
        <v>4.8152000000000008</v>
      </c>
      <c r="I45" s="5">
        <v>7.4080000000000004</v>
      </c>
      <c r="J45">
        <v>0.04</v>
      </c>
      <c r="K45" s="1">
        <f>DATEVALUE(Sales_Orders[[#This Row],[Order Date]])</f>
        <v>41719</v>
      </c>
      <c r="L45" s="1">
        <f>DATEVALUE(Sales_Orders[[#This Row],[Shipping Date]])</f>
        <v>41723</v>
      </c>
      <c r="M45" s="6">
        <f>Sales_Orders[[#This Row],[Quantity]]*Sales_Orders[[#This Row],[Purchasing Price]]</f>
        <v>9.6304000000000016</v>
      </c>
      <c r="N45">
        <f>DATEDIF(Sales_Orders[[#This Row],[Order Date Adj]],Sales_Orders[[#This Row],[Shipping Date Adj]],"d")</f>
        <v>4</v>
      </c>
      <c r="O45" s="6">
        <f>Sales_Orders[[#This Row],[Quantity]]*Sales_Orders[[#This Row],[Planned Sales Price]]*(1-Sales_Orders[[#This Row],[Discount]])</f>
        <v>14.22336</v>
      </c>
      <c r="P45" t="str">
        <f>RIGHT(Sales_Orders[[#This Row],[Customer ID]],5)</f>
        <v>12025</v>
      </c>
      <c r="Q45" t="str">
        <f>RIGHT(Sales_Orders[[#This Row],[Product ID]],8)</f>
        <v>10004685</v>
      </c>
      <c r="R45" s="6">
        <f>Sales_Orders[[#This Row],[Total Planned Sales Price]]-Sales_Orders[[#This Row],[Total Purchasing Price]]</f>
        <v>4.5929599999999979</v>
      </c>
      <c r="S45" s="10">
        <f>Sales_Orders[[#This Row],[Profit Value]]/Sales_Orders[[#This Row],[Total Planned Sales Price]]</f>
        <v>0.32291666666666652</v>
      </c>
    </row>
    <row r="46" spans="1:19" x14ac:dyDescent="0.35">
      <c r="A46" t="s">
        <v>1262</v>
      </c>
      <c r="B46" s="3" t="s">
        <v>1263</v>
      </c>
      <c r="C46" t="s">
        <v>1264</v>
      </c>
      <c r="D46" t="s">
        <v>1147</v>
      </c>
      <c r="E46" t="s">
        <v>1265</v>
      </c>
      <c r="F46" t="s">
        <v>1267</v>
      </c>
      <c r="G46">
        <v>3</v>
      </c>
      <c r="H46" s="5">
        <v>3.6288</v>
      </c>
      <c r="I46" s="5">
        <v>6.048</v>
      </c>
      <c r="J46">
        <v>0.08</v>
      </c>
      <c r="K46" s="1">
        <f>DATEVALUE(Sales_Orders[[#This Row],[Order Date]])</f>
        <v>41719</v>
      </c>
      <c r="L46" s="1">
        <f>DATEVALUE(Sales_Orders[[#This Row],[Shipping Date]])</f>
        <v>41723</v>
      </c>
      <c r="M46" s="6">
        <f>Sales_Orders[[#This Row],[Quantity]]*Sales_Orders[[#This Row],[Purchasing Price]]</f>
        <v>10.8864</v>
      </c>
      <c r="N46">
        <f>DATEDIF(Sales_Orders[[#This Row],[Order Date Adj]],Sales_Orders[[#This Row],[Shipping Date Adj]],"d")</f>
        <v>4</v>
      </c>
      <c r="O46" s="6">
        <f>Sales_Orders[[#This Row],[Quantity]]*Sales_Orders[[#This Row],[Planned Sales Price]]*(1-Sales_Orders[[#This Row],[Discount]])</f>
        <v>16.69248</v>
      </c>
      <c r="P46" t="str">
        <f>RIGHT(Sales_Orders[[#This Row],[Customer ID]],5)</f>
        <v>12025</v>
      </c>
      <c r="Q46" t="str">
        <f>RIGHT(Sales_Orders[[#This Row],[Product ID]],8)</f>
        <v>10004027</v>
      </c>
      <c r="R46" s="6">
        <f>Sales_Orders[[#This Row],[Total Planned Sales Price]]-Sales_Orders[[#This Row],[Total Purchasing Price]]</f>
        <v>5.8060799999999997</v>
      </c>
      <c r="S46" s="10">
        <f>Sales_Orders[[#This Row],[Profit Value]]/Sales_Orders[[#This Row],[Total Planned Sales Price]]</f>
        <v>0.34782608695652173</v>
      </c>
    </row>
    <row r="47" spans="1:19" x14ac:dyDescent="0.35">
      <c r="A47" t="s">
        <v>1268</v>
      </c>
      <c r="B47" s="3" t="s">
        <v>1269</v>
      </c>
      <c r="C47" t="s">
        <v>1233</v>
      </c>
      <c r="D47" t="s">
        <v>1270</v>
      </c>
      <c r="E47" t="s">
        <v>1271</v>
      </c>
      <c r="F47" t="s">
        <v>1272</v>
      </c>
      <c r="G47">
        <v>2</v>
      </c>
      <c r="H47" s="5">
        <v>120.31250000000001</v>
      </c>
      <c r="I47" s="5">
        <v>218.75</v>
      </c>
      <c r="J47">
        <v>0.06</v>
      </c>
      <c r="K47" s="1">
        <f>DATEVALUE(Sales_Orders[[#This Row],[Order Date]])</f>
        <v>41854</v>
      </c>
      <c r="L47" s="1">
        <f>DATEVALUE(Sales_Orders[[#This Row],[Shipping Date]])</f>
        <v>41856</v>
      </c>
      <c r="M47" s="6">
        <f>Sales_Orders[[#This Row],[Quantity]]*Sales_Orders[[#This Row],[Purchasing Price]]</f>
        <v>240.62500000000003</v>
      </c>
      <c r="N47">
        <f>DATEDIF(Sales_Orders[[#This Row],[Order Date Adj]],Sales_Orders[[#This Row],[Shipping Date Adj]],"d")</f>
        <v>2</v>
      </c>
      <c r="O47" s="6">
        <f>Sales_Orders[[#This Row],[Quantity]]*Sales_Orders[[#This Row],[Planned Sales Price]]*(1-Sales_Orders[[#This Row],[Discount]])</f>
        <v>411.25</v>
      </c>
      <c r="P47" t="str">
        <f>RIGHT(Sales_Orders[[#This Row],[Customer ID]],5)</f>
        <v>11755</v>
      </c>
      <c r="Q47" t="str">
        <f>RIGHT(Sales_Orders[[#This Row],[Product ID]],8)</f>
        <v>10004289</v>
      </c>
      <c r="R47" s="6">
        <f>Sales_Orders[[#This Row],[Total Planned Sales Price]]-Sales_Orders[[#This Row],[Total Purchasing Price]]</f>
        <v>170.62499999999997</v>
      </c>
      <c r="S47" s="10">
        <f>Sales_Orders[[#This Row],[Profit Value]]/Sales_Orders[[#This Row],[Total Planned Sales Price]]</f>
        <v>0.41489361702127653</v>
      </c>
    </row>
    <row r="48" spans="1:19" x14ac:dyDescent="0.35">
      <c r="A48" t="s">
        <v>1268</v>
      </c>
      <c r="B48" s="3" t="s">
        <v>1269</v>
      </c>
      <c r="C48" t="s">
        <v>1233</v>
      </c>
      <c r="D48" t="s">
        <v>1270</v>
      </c>
      <c r="E48" t="s">
        <v>1271</v>
      </c>
      <c r="F48" t="s">
        <v>1273</v>
      </c>
      <c r="G48">
        <v>1</v>
      </c>
      <c r="H48" s="5">
        <v>1.56</v>
      </c>
      <c r="I48" s="5">
        <v>2.6</v>
      </c>
      <c r="J48">
        <v>0.06</v>
      </c>
      <c r="K48" s="1">
        <f>DATEVALUE(Sales_Orders[[#This Row],[Order Date]])</f>
        <v>41854</v>
      </c>
      <c r="L48" s="1">
        <f>DATEVALUE(Sales_Orders[[#This Row],[Shipping Date]])</f>
        <v>41856</v>
      </c>
      <c r="M48" s="6">
        <f>Sales_Orders[[#This Row],[Quantity]]*Sales_Orders[[#This Row],[Purchasing Price]]</f>
        <v>1.56</v>
      </c>
      <c r="N48">
        <f>DATEDIF(Sales_Orders[[#This Row],[Order Date Adj]],Sales_Orders[[#This Row],[Shipping Date Adj]],"d")</f>
        <v>2</v>
      </c>
      <c r="O48" s="6">
        <f>Sales_Orders[[#This Row],[Quantity]]*Sales_Orders[[#This Row],[Planned Sales Price]]*(1-Sales_Orders[[#This Row],[Discount]])</f>
        <v>2.444</v>
      </c>
      <c r="P48" t="str">
        <f>RIGHT(Sales_Orders[[#This Row],[Customer ID]],5)</f>
        <v>11755</v>
      </c>
      <c r="Q48" t="str">
        <f>RIGHT(Sales_Orders[[#This Row],[Product ID]],8)</f>
        <v>10003622</v>
      </c>
      <c r="R48" s="6">
        <f>Sales_Orders[[#This Row],[Total Planned Sales Price]]-Sales_Orders[[#This Row],[Total Purchasing Price]]</f>
        <v>0.8839999999999999</v>
      </c>
      <c r="S48" s="10">
        <f>Sales_Orders[[#This Row],[Profit Value]]/Sales_Orders[[#This Row],[Total Planned Sales Price]]</f>
        <v>0.36170212765957444</v>
      </c>
    </row>
    <row r="49" spans="1:19" x14ac:dyDescent="0.35">
      <c r="A49" t="s">
        <v>1274</v>
      </c>
      <c r="B49" s="3" t="s">
        <v>1275</v>
      </c>
      <c r="C49" t="s">
        <v>1276</v>
      </c>
      <c r="D49" t="s">
        <v>1147</v>
      </c>
      <c r="E49" t="s">
        <v>1277</v>
      </c>
      <c r="F49" t="s">
        <v>1278</v>
      </c>
      <c r="G49">
        <v>7</v>
      </c>
      <c r="H49" s="5">
        <v>11.188800000000002</v>
      </c>
      <c r="I49" s="5">
        <v>18.648000000000003</v>
      </c>
      <c r="J49">
        <v>0.08</v>
      </c>
      <c r="K49" s="1">
        <f>DATEVALUE(Sales_Orders[[#This Row],[Order Date]])</f>
        <v>41895</v>
      </c>
      <c r="L49" s="1">
        <f>DATEVALUE(Sales_Orders[[#This Row],[Shipping Date]])</f>
        <v>41899</v>
      </c>
      <c r="M49" s="6">
        <f>Sales_Orders[[#This Row],[Quantity]]*Sales_Orders[[#This Row],[Purchasing Price]]</f>
        <v>78.321600000000018</v>
      </c>
      <c r="N49">
        <f>DATEDIF(Sales_Orders[[#This Row],[Order Date Adj]],Sales_Orders[[#This Row],[Shipping Date Adj]],"d")</f>
        <v>4</v>
      </c>
      <c r="O49" s="6">
        <f>Sales_Orders[[#This Row],[Quantity]]*Sales_Orders[[#This Row],[Planned Sales Price]]*(1-Sales_Orders[[#This Row],[Discount]])</f>
        <v>120.09312000000003</v>
      </c>
      <c r="P49" t="str">
        <f>RIGHT(Sales_Orders[[#This Row],[Customer ID]],5)</f>
        <v>14035</v>
      </c>
      <c r="Q49" t="str">
        <f>RIGHT(Sales_Orders[[#This Row],[Product ID]],8)</f>
        <v>10001679</v>
      </c>
      <c r="R49" s="6">
        <f>Sales_Orders[[#This Row],[Total Planned Sales Price]]-Sales_Orders[[#This Row],[Total Purchasing Price]]</f>
        <v>41.77152000000001</v>
      </c>
      <c r="S49" s="10">
        <f>Sales_Orders[[#This Row],[Profit Value]]/Sales_Orders[[#This Row],[Total Planned Sales Price]]</f>
        <v>0.34782608695652173</v>
      </c>
    </row>
    <row r="50" spans="1:19" x14ac:dyDescent="0.35">
      <c r="A50" t="s">
        <v>1279</v>
      </c>
      <c r="B50" s="3" t="s">
        <v>1280</v>
      </c>
      <c r="C50" t="s">
        <v>1281</v>
      </c>
      <c r="D50" t="s">
        <v>1164</v>
      </c>
      <c r="E50" t="s">
        <v>1282</v>
      </c>
      <c r="F50" t="s">
        <v>1207</v>
      </c>
      <c r="G50">
        <v>7</v>
      </c>
      <c r="H50" s="5">
        <v>1000.9300000000001</v>
      </c>
      <c r="I50" s="5">
        <v>2001.8600000000001</v>
      </c>
      <c r="J50">
        <v>0.08</v>
      </c>
      <c r="K50" s="1">
        <f>DATEVALUE(Sales_Orders[[#This Row],[Order Date]])</f>
        <v>41791</v>
      </c>
      <c r="L50" s="1">
        <f>DATEVALUE(Sales_Orders[[#This Row],[Shipping Date]])</f>
        <v>41796</v>
      </c>
      <c r="M50" s="6">
        <f>Sales_Orders[[#This Row],[Quantity]]*Sales_Orders[[#This Row],[Purchasing Price]]</f>
        <v>7006.51</v>
      </c>
      <c r="N50">
        <f>DATEDIF(Sales_Orders[[#This Row],[Order Date Adj]],Sales_Orders[[#This Row],[Shipping Date Adj]],"d")</f>
        <v>5</v>
      </c>
      <c r="O50" s="6">
        <f>Sales_Orders[[#This Row],[Quantity]]*Sales_Orders[[#This Row],[Planned Sales Price]]*(1-Sales_Orders[[#This Row],[Discount]])</f>
        <v>12891.978400000002</v>
      </c>
      <c r="P50" t="str">
        <f>RIGHT(Sales_Orders[[#This Row],[Customer ID]],5)</f>
        <v>13480</v>
      </c>
      <c r="Q50" t="str">
        <f>RIGHT(Sales_Orders[[#This Row],[Product ID]],8)</f>
        <v>10004063</v>
      </c>
      <c r="R50" s="6">
        <f>Sales_Orders[[#This Row],[Total Planned Sales Price]]-Sales_Orders[[#This Row],[Total Purchasing Price]]</f>
        <v>5885.4684000000016</v>
      </c>
      <c r="S50" s="10">
        <f>Sales_Orders[[#This Row],[Profit Value]]/Sales_Orders[[#This Row],[Total Planned Sales Price]]</f>
        <v>0.45652173913043487</v>
      </c>
    </row>
    <row r="51" spans="1:19" x14ac:dyDescent="0.35">
      <c r="A51" t="s">
        <v>1279</v>
      </c>
      <c r="B51" s="3" t="s">
        <v>1280</v>
      </c>
      <c r="C51" t="s">
        <v>1281</v>
      </c>
      <c r="D51" t="s">
        <v>1164</v>
      </c>
      <c r="E51" t="s">
        <v>1282</v>
      </c>
      <c r="F51" t="s">
        <v>1283</v>
      </c>
      <c r="G51">
        <v>2</v>
      </c>
      <c r="H51" s="5">
        <v>108.36800000000001</v>
      </c>
      <c r="I51" s="5">
        <v>166.72</v>
      </c>
      <c r="J51">
        <v>0.09</v>
      </c>
      <c r="K51" s="1">
        <f>DATEVALUE(Sales_Orders[[#This Row],[Order Date]])</f>
        <v>41791</v>
      </c>
      <c r="L51" s="1">
        <f>DATEVALUE(Sales_Orders[[#This Row],[Shipping Date]])</f>
        <v>41796</v>
      </c>
      <c r="M51" s="6">
        <f>Sales_Orders[[#This Row],[Quantity]]*Sales_Orders[[#This Row],[Purchasing Price]]</f>
        <v>216.73600000000002</v>
      </c>
      <c r="N51">
        <f>DATEDIF(Sales_Orders[[#This Row],[Order Date Adj]],Sales_Orders[[#This Row],[Shipping Date Adj]],"d")</f>
        <v>5</v>
      </c>
      <c r="O51" s="6">
        <f>Sales_Orders[[#This Row],[Quantity]]*Sales_Orders[[#This Row],[Planned Sales Price]]*(1-Sales_Orders[[#This Row],[Discount]])</f>
        <v>303.43040000000002</v>
      </c>
      <c r="P51" t="str">
        <f>RIGHT(Sales_Orders[[#This Row],[Customer ID]],5)</f>
        <v>13480</v>
      </c>
      <c r="Q51" t="str">
        <f>RIGHT(Sales_Orders[[#This Row],[Product ID]],8)</f>
        <v>10002276</v>
      </c>
      <c r="R51" s="6">
        <f>Sales_Orders[[#This Row],[Total Planned Sales Price]]-Sales_Orders[[#This Row],[Total Purchasing Price]]</f>
        <v>86.694400000000002</v>
      </c>
      <c r="S51" s="10">
        <f>Sales_Orders[[#This Row],[Profit Value]]/Sales_Orders[[#This Row],[Total Planned Sales Price]]</f>
        <v>0.2857142857142857</v>
      </c>
    </row>
    <row r="52" spans="1:19" x14ac:dyDescent="0.35">
      <c r="A52" t="s">
        <v>1279</v>
      </c>
      <c r="B52" s="3" t="s">
        <v>1280</v>
      </c>
      <c r="C52" t="s">
        <v>1281</v>
      </c>
      <c r="D52" t="s">
        <v>1164</v>
      </c>
      <c r="E52" t="s">
        <v>1282</v>
      </c>
      <c r="F52" t="s">
        <v>1284</v>
      </c>
      <c r="G52">
        <v>6</v>
      </c>
      <c r="H52" s="5">
        <v>28.728000000000002</v>
      </c>
      <c r="I52" s="5">
        <v>47.88</v>
      </c>
      <c r="J52">
        <v>7.0000000000000007E-2</v>
      </c>
      <c r="K52" s="1">
        <f>DATEVALUE(Sales_Orders[[#This Row],[Order Date]])</f>
        <v>41791</v>
      </c>
      <c r="L52" s="1">
        <f>DATEVALUE(Sales_Orders[[#This Row],[Shipping Date]])</f>
        <v>41796</v>
      </c>
      <c r="M52" s="6">
        <f>Sales_Orders[[#This Row],[Quantity]]*Sales_Orders[[#This Row],[Purchasing Price]]</f>
        <v>172.36799999999999</v>
      </c>
      <c r="N52">
        <f>DATEDIF(Sales_Orders[[#This Row],[Order Date Adj]],Sales_Orders[[#This Row],[Shipping Date Adj]],"d")</f>
        <v>5</v>
      </c>
      <c r="O52" s="6">
        <f>Sales_Orders[[#This Row],[Quantity]]*Sales_Orders[[#This Row],[Planned Sales Price]]*(1-Sales_Orders[[#This Row],[Discount]])</f>
        <v>267.17040000000003</v>
      </c>
      <c r="P52" t="str">
        <f>RIGHT(Sales_Orders[[#This Row],[Customer ID]],5)</f>
        <v>13480</v>
      </c>
      <c r="Q52" t="str">
        <f>RIGHT(Sales_Orders[[#This Row],[Product ID]],8)</f>
        <v>10004082</v>
      </c>
      <c r="R52" s="6">
        <f>Sales_Orders[[#This Row],[Total Planned Sales Price]]-Sales_Orders[[#This Row],[Total Purchasing Price]]</f>
        <v>94.802400000000034</v>
      </c>
      <c r="S52" s="10">
        <f>Sales_Orders[[#This Row],[Profit Value]]/Sales_Orders[[#This Row],[Total Planned Sales Price]]</f>
        <v>0.35483870967741943</v>
      </c>
    </row>
    <row r="53" spans="1:19" x14ac:dyDescent="0.35">
      <c r="A53" t="s">
        <v>1279</v>
      </c>
      <c r="B53" s="3" t="s">
        <v>1280</v>
      </c>
      <c r="C53" t="s">
        <v>1281</v>
      </c>
      <c r="D53" t="s">
        <v>1164</v>
      </c>
      <c r="E53" t="s">
        <v>1282</v>
      </c>
      <c r="F53" t="s">
        <v>1285</v>
      </c>
      <c r="G53">
        <v>5</v>
      </c>
      <c r="H53" s="5">
        <v>1052.2749999999999</v>
      </c>
      <c r="I53" s="5">
        <v>1503.25</v>
      </c>
      <c r="J53">
        <v>0.05</v>
      </c>
      <c r="K53" s="1">
        <f>DATEVALUE(Sales_Orders[[#This Row],[Order Date]])</f>
        <v>41791</v>
      </c>
      <c r="L53" s="1">
        <f>DATEVALUE(Sales_Orders[[#This Row],[Shipping Date]])</f>
        <v>41796</v>
      </c>
      <c r="M53" s="6">
        <f>Sales_Orders[[#This Row],[Quantity]]*Sales_Orders[[#This Row],[Purchasing Price]]</f>
        <v>5261.3749999999991</v>
      </c>
      <c r="N53">
        <f>DATEDIF(Sales_Orders[[#This Row],[Order Date Adj]],Sales_Orders[[#This Row],[Shipping Date Adj]],"d")</f>
        <v>5</v>
      </c>
      <c r="O53" s="6">
        <f>Sales_Orders[[#This Row],[Quantity]]*Sales_Orders[[#This Row],[Planned Sales Price]]*(1-Sales_Orders[[#This Row],[Discount]])</f>
        <v>7140.4375</v>
      </c>
      <c r="P53" t="str">
        <f>RIGHT(Sales_Orders[[#This Row],[Customer ID]],5)</f>
        <v>13480</v>
      </c>
      <c r="Q53" t="str">
        <f>RIGHT(Sales_Orders[[#This Row],[Product ID]],8)</f>
        <v>10002945</v>
      </c>
      <c r="R53" s="6">
        <f>Sales_Orders[[#This Row],[Total Planned Sales Price]]-Sales_Orders[[#This Row],[Total Purchasing Price]]</f>
        <v>1879.0625000000009</v>
      </c>
      <c r="S53" s="10">
        <f>Sales_Orders[[#This Row],[Profit Value]]/Sales_Orders[[#This Row],[Total Planned Sales Price]]</f>
        <v>0.26315789473684226</v>
      </c>
    </row>
    <row r="54" spans="1:19" x14ac:dyDescent="0.35">
      <c r="A54" t="s">
        <v>1279</v>
      </c>
      <c r="B54" s="3" t="s">
        <v>1280</v>
      </c>
      <c r="C54" t="s">
        <v>1281</v>
      </c>
      <c r="D54" t="s">
        <v>1164</v>
      </c>
      <c r="E54" t="s">
        <v>1282</v>
      </c>
      <c r="F54" t="s">
        <v>1286</v>
      </c>
      <c r="G54">
        <v>4</v>
      </c>
      <c r="H54" s="5">
        <v>18.143999999999998</v>
      </c>
      <c r="I54" s="5">
        <v>25.92</v>
      </c>
      <c r="J54">
        <v>0.06</v>
      </c>
      <c r="K54" s="1">
        <f>DATEVALUE(Sales_Orders[[#This Row],[Order Date]])</f>
        <v>41791</v>
      </c>
      <c r="L54" s="1">
        <f>DATEVALUE(Sales_Orders[[#This Row],[Shipping Date]])</f>
        <v>41796</v>
      </c>
      <c r="M54" s="6">
        <f>Sales_Orders[[#This Row],[Quantity]]*Sales_Orders[[#This Row],[Purchasing Price]]</f>
        <v>72.575999999999993</v>
      </c>
      <c r="N54">
        <f>DATEDIF(Sales_Orders[[#This Row],[Order Date Adj]],Sales_Orders[[#This Row],[Shipping Date Adj]],"d")</f>
        <v>5</v>
      </c>
      <c r="O54" s="6">
        <f>Sales_Orders[[#This Row],[Quantity]]*Sales_Orders[[#This Row],[Planned Sales Price]]*(1-Sales_Orders[[#This Row],[Discount]])</f>
        <v>97.459199999999996</v>
      </c>
      <c r="P54" t="str">
        <f>RIGHT(Sales_Orders[[#This Row],[Customer ID]],5)</f>
        <v>13480</v>
      </c>
      <c r="Q54" t="str">
        <f>RIGHT(Sales_Orders[[#This Row],[Product ID]],8)</f>
        <v>10000061</v>
      </c>
      <c r="R54" s="6">
        <f>Sales_Orders[[#This Row],[Total Planned Sales Price]]-Sales_Orders[[#This Row],[Total Purchasing Price]]</f>
        <v>24.883200000000002</v>
      </c>
      <c r="S54" s="10">
        <f>Sales_Orders[[#This Row],[Profit Value]]/Sales_Orders[[#This Row],[Total Planned Sales Price]]</f>
        <v>0.25531914893617025</v>
      </c>
    </row>
    <row r="55" spans="1:19" x14ac:dyDescent="0.35">
      <c r="A55" t="s">
        <v>1287</v>
      </c>
      <c r="B55" s="3" t="s">
        <v>1241</v>
      </c>
      <c r="C55" t="s">
        <v>1288</v>
      </c>
      <c r="D55" t="s">
        <v>1164</v>
      </c>
      <c r="E55" t="s">
        <v>1289</v>
      </c>
      <c r="F55" t="s">
        <v>1227</v>
      </c>
      <c r="G55">
        <v>3</v>
      </c>
      <c r="H55" s="5">
        <v>1835.9892</v>
      </c>
      <c r="I55" s="5">
        <v>3059.982</v>
      </c>
      <c r="J55">
        <v>0.02</v>
      </c>
      <c r="K55" s="1">
        <f>DATEVALUE(Sales_Orders[[#This Row],[Order Date]])</f>
        <v>41901</v>
      </c>
      <c r="L55" s="1">
        <f>DATEVALUE(Sales_Orders[[#This Row],[Shipping Date]])</f>
        <v>41903</v>
      </c>
      <c r="M55" s="6">
        <f>Sales_Orders[[#This Row],[Quantity]]*Sales_Orders[[#This Row],[Purchasing Price]]</f>
        <v>5507.9675999999999</v>
      </c>
      <c r="N55">
        <f>DATEDIF(Sales_Orders[[#This Row],[Order Date Adj]],Sales_Orders[[#This Row],[Shipping Date Adj]],"d")</f>
        <v>2</v>
      </c>
      <c r="O55" s="6">
        <f>Sales_Orders[[#This Row],[Quantity]]*Sales_Orders[[#This Row],[Planned Sales Price]]*(1-Sales_Orders[[#This Row],[Discount]])</f>
        <v>8996.3470799999996</v>
      </c>
      <c r="P55" t="str">
        <f>RIGHT(Sales_Orders[[#This Row],[Customer ID]],5)</f>
        <v>20290</v>
      </c>
      <c r="Q55" t="str">
        <f>RIGHT(Sales_Orders[[#This Row],[Product ID]],8)</f>
        <v>10000822</v>
      </c>
      <c r="R55" s="6">
        <f>Sales_Orders[[#This Row],[Total Planned Sales Price]]-Sales_Orders[[#This Row],[Total Purchasing Price]]</f>
        <v>3488.3794799999996</v>
      </c>
      <c r="S55" s="10">
        <f>Sales_Orders[[#This Row],[Profit Value]]/Sales_Orders[[#This Row],[Total Planned Sales Price]]</f>
        <v>0.38775510204081631</v>
      </c>
    </row>
    <row r="56" spans="1:19" x14ac:dyDescent="0.35">
      <c r="A56" t="s">
        <v>1287</v>
      </c>
      <c r="B56" s="3" t="s">
        <v>1241</v>
      </c>
      <c r="C56" t="s">
        <v>1288</v>
      </c>
      <c r="D56" t="s">
        <v>1164</v>
      </c>
      <c r="E56" t="s">
        <v>1289</v>
      </c>
      <c r="F56" t="s">
        <v>1290</v>
      </c>
      <c r="G56">
        <v>7</v>
      </c>
      <c r="H56" s="5">
        <v>1259.9789999999998</v>
      </c>
      <c r="I56" s="5">
        <v>2519.9579999999996</v>
      </c>
      <c r="J56">
        <v>0.03</v>
      </c>
      <c r="K56" s="1">
        <f>DATEVALUE(Sales_Orders[[#This Row],[Order Date]])</f>
        <v>41901</v>
      </c>
      <c r="L56" s="1">
        <f>DATEVALUE(Sales_Orders[[#This Row],[Shipping Date]])</f>
        <v>41903</v>
      </c>
      <c r="M56" s="6">
        <f>Sales_Orders[[#This Row],[Quantity]]*Sales_Orders[[#This Row],[Purchasing Price]]</f>
        <v>8819.8529999999992</v>
      </c>
      <c r="N56">
        <f>DATEDIF(Sales_Orders[[#This Row],[Order Date Adj]],Sales_Orders[[#This Row],[Shipping Date Adj]],"d")</f>
        <v>2</v>
      </c>
      <c r="O56" s="6">
        <f>Sales_Orders[[#This Row],[Quantity]]*Sales_Orders[[#This Row],[Planned Sales Price]]*(1-Sales_Orders[[#This Row],[Discount]])</f>
        <v>17110.514819999997</v>
      </c>
      <c r="P56" t="str">
        <f>RIGHT(Sales_Orders[[#This Row],[Customer ID]],5)</f>
        <v>20290</v>
      </c>
      <c r="Q56" t="str">
        <f>RIGHT(Sales_Orders[[#This Row],[Product ID]],8)</f>
        <v>10003353</v>
      </c>
      <c r="R56" s="6">
        <f>Sales_Orders[[#This Row],[Total Planned Sales Price]]-Sales_Orders[[#This Row],[Total Purchasing Price]]</f>
        <v>8290.6618199999975</v>
      </c>
      <c r="S56" s="10">
        <f>Sales_Orders[[#This Row],[Profit Value]]/Sales_Orders[[#This Row],[Total Planned Sales Price]]</f>
        <v>0.48453608247422675</v>
      </c>
    </row>
    <row r="57" spans="1:19" x14ac:dyDescent="0.35">
      <c r="A57" t="s">
        <v>1291</v>
      </c>
      <c r="B57" s="3" t="s">
        <v>1204</v>
      </c>
      <c r="C57" t="s">
        <v>1205</v>
      </c>
      <c r="D57" t="s">
        <v>1270</v>
      </c>
      <c r="E57" t="s">
        <v>1292</v>
      </c>
      <c r="F57" t="s">
        <v>1293</v>
      </c>
      <c r="G57">
        <v>8</v>
      </c>
      <c r="H57" s="5">
        <v>150.208</v>
      </c>
      <c r="I57" s="5">
        <v>300.416</v>
      </c>
      <c r="J57">
        <v>0.09</v>
      </c>
      <c r="K57" s="1">
        <f>DATEVALUE(Sales_Orders[[#This Row],[Order Date]])</f>
        <v>41999</v>
      </c>
      <c r="L57" s="1">
        <f>DATEVALUE(Sales_Orders[[#This Row],[Shipping Date]])</f>
        <v>42001</v>
      </c>
      <c r="M57" s="6">
        <f>Sales_Orders[[#This Row],[Quantity]]*Sales_Orders[[#This Row],[Purchasing Price]]</f>
        <v>1201.664</v>
      </c>
      <c r="N57">
        <f>DATEDIF(Sales_Orders[[#This Row],[Order Date Adj]],Sales_Orders[[#This Row],[Shipping Date Adj]],"d")</f>
        <v>2</v>
      </c>
      <c r="O57" s="6">
        <f>Sales_Orders[[#This Row],[Quantity]]*Sales_Orders[[#This Row],[Planned Sales Price]]*(1-Sales_Orders[[#This Row],[Discount]])</f>
        <v>2187.0284799999999</v>
      </c>
      <c r="P57" t="str">
        <f>RIGHT(Sales_Orders[[#This Row],[Customer ID]],5)</f>
        <v>16555</v>
      </c>
      <c r="Q57" t="str">
        <f>RIGHT(Sales_Orders[[#This Row],[Product ID]],8)</f>
        <v>10004091</v>
      </c>
      <c r="R57" s="6">
        <f>Sales_Orders[[#This Row],[Total Planned Sales Price]]-Sales_Orders[[#This Row],[Total Purchasing Price]]</f>
        <v>985.36447999999996</v>
      </c>
      <c r="S57" s="10">
        <f>Sales_Orders[[#This Row],[Profit Value]]/Sales_Orders[[#This Row],[Total Planned Sales Price]]</f>
        <v>0.45054945054945056</v>
      </c>
    </row>
    <row r="58" spans="1:19" x14ac:dyDescent="0.35">
      <c r="A58" t="s">
        <v>1291</v>
      </c>
      <c r="B58" s="3" t="s">
        <v>1204</v>
      </c>
      <c r="C58" t="s">
        <v>1205</v>
      </c>
      <c r="D58" t="s">
        <v>1270</v>
      </c>
      <c r="E58" t="s">
        <v>1292</v>
      </c>
      <c r="F58" t="s">
        <v>1294</v>
      </c>
      <c r="G58">
        <v>3</v>
      </c>
      <c r="H58" s="5">
        <v>115.17600000000002</v>
      </c>
      <c r="I58" s="5">
        <v>230.35200000000003</v>
      </c>
      <c r="J58">
        <v>7.0000000000000007E-2</v>
      </c>
      <c r="K58" s="1">
        <f>DATEVALUE(Sales_Orders[[#This Row],[Order Date]])</f>
        <v>41999</v>
      </c>
      <c r="L58" s="1">
        <f>DATEVALUE(Sales_Orders[[#This Row],[Shipping Date]])</f>
        <v>42001</v>
      </c>
      <c r="M58" s="6">
        <f>Sales_Orders[[#This Row],[Quantity]]*Sales_Orders[[#This Row],[Purchasing Price]]</f>
        <v>345.52800000000002</v>
      </c>
      <c r="N58">
        <f>DATEDIF(Sales_Orders[[#This Row],[Order Date Adj]],Sales_Orders[[#This Row],[Shipping Date Adj]],"d")</f>
        <v>2</v>
      </c>
      <c r="O58" s="6">
        <f>Sales_Orders[[#This Row],[Quantity]]*Sales_Orders[[#This Row],[Planned Sales Price]]*(1-Sales_Orders[[#This Row],[Discount]])</f>
        <v>642.68208000000004</v>
      </c>
      <c r="P58" t="str">
        <f>RIGHT(Sales_Orders[[#This Row],[Customer ID]],5)</f>
        <v>16555</v>
      </c>
      <c r="Q58" t="str">
        <f>RIGHT(Sales_Orders[[#This Row],[Product ID]],8)</f>
        <v>10001891</v>
      </c>
      <c r="R58" s="6">
        <f>Sales_Orders[[#This Row],[Total Planned Sales Price]]-Sales_Orders[[#This Row],[Total Purchasing Price]]</f>
        <v>297.15408000000002</v>
      </c>
      <c r="S58" s="10">
        <f>Sales_Orders[[#This Row],[Profit Value]]/Sales_Orders[[#This Row],[Total Planned Sales Price]]</f>
        <v>0.46236559139784944</v>
      </c>
    </row>
    <row r="59" spans="1:19" x14ac:dyDescent="0.35">
      <c r="A59" t="s">
        <v>1291</v>
      </c>
      <c r="B59" s="3" t="s">
        <v>1204</v>
      </c>
      <c r="C59" t="s">
        <v>1205</v>
      </c>
      <c r="D59" t="s">
        <v>1270</v>
      </c>
      <c r="E59" t="s">
        <v>1292</v>
      </c>
      <c r="F59" t="s">
        <v>1295</v>
      </c>
      <c r="G59">
        <v>3</v>
      </c>
      <c r="H59" s="5">
        <v>141.92880000000002</v>
      </c>
      <c r="I59" s="5">
        <v>218.35200000000003</v>
      </c>
      <c r="J59">
        <v>0.05</v>
      </c>
      <c r="K59" s="1">
        <f>DATEVALUE(Sales_Orders[[#This Row],[Order Date]])</f>
        <v>41999</v>
      </c>
      <c r="L59" s="1">
        <f>DATEVALUE(Sales_Orders[[#This Row],[Shipping Date]])</f>
        <v>42001</v>
      </c>
      <c r="M59" s="6">
        <f>Sales_Orders[[#This Row],[Quantity]]*Sales_Orders[[#This Row],[Purchasing Price]]</f>
        <v>425.78640000000007</v>
      </c>
      <c r="N59">
        <f>DATEDIF(Sales_Orders[[#This Row],[Order Date Adj]],Sales_Orders[[#This Row],[Shipping Date Adj]],"d")</f>
        <v>2</v>
      </c>
      <c r="O59" s="6">
        <f>Sales_Orders[[#This Row],[Quantity]]*Sales_Orders[[#This Row],[Planned Sales Price]]*(1-Sales_Orders[[#This Row],[Discount]])</f>
        <v>622.30320000000006</v>
      </c>
      <c r="P59" t="str">
        <f>RIGHT(Sales_Orders[[#This Row],[Customer ID]],5)</f>
        <v>16555</v>
      </c>
      <c r="Q59" t="str">
        <f>RIGHT(Sales_Orders[[#This Row],[Product ID]],8)</f>
        <v>10002918</v>
      </c>
      <c r="R59" s="6">
        <f>Sales_Orders[[#This Row],[Total Planned Sales Price]]-Sales_Orders[[#This Row],[Total Purchasing Price]]</f>
        <v>196.51679999999999</v>
      </c>
      <c r="S59" s="10">
        <f>Sales_Orders[[#This Row],[Profit Value]]/Sales_Orders[[#This Row],[Total Planned Sales Price]]</f>
        <v>0.31578947368421045</v>
      </c>
    </row>
    <row r="60" spans="1:19" x14ac:dyDescent="0.35">
      <c r="A60" t="s">
        <v>1291</v>
      </c>
      <c r="B60" s="3" t="s">
        <v>1204</v>
      </c>
      <c r="C60" t="s">
        <v>1205</v>
      </c>
      <c r="D60" t="s">
        <v>1270</v>
      </c>
      <c r="E60" t="s">
        <v>1292</v>
      </c>
      <c r="F60" t="s">
        <v>1296</v>
      </c>
      <c r="G60">
        <v>5</v>
      </c>
      <c r="H60" s="5">
        <v>47.160000000000004</v>
      </c>
      <c r="I60" s="5">
        <v>78.600000000000009</v>
      </c>
      <c r="J60">
        <v>0.06</v>
      </c>
      <c r="K60" s="1">
        <f>DATEVALUE(Sales_Orders[[#This Row],[Order Date]])</f>
        <v>41999</v>
      </c>
      <c r="L60" s="1">
        <f>DATEVALUE(Sales_Orders[[#This Row],[Shipping Date]])</f>
        <v>42001</v>
      </c>
      <c r="M60" s="6">
        <f>Sales_Orders[[#This Row],[Quantity]]*Sales_Orders[[#This Row],[Purchasing Price]]</f>
        <v>235.8</v>
      </c>
      <c r="N60">
        <f>DATEDIF(Sales_Orders[[#This Row],[Order Date Adj]],Sales_Orders[[#This Row],[Shipping Date Adj]],"d")</f>
        <v>2</v>
      </c>
      <c r="O60" s="6">
        <f>Sales_Orders[[#This Row],[Quantity]]*Sales_Orders[[#This Row],[Planned Sales Price]]*(1-Sales_Orders[[#This Row],[Discount]])</f>
        <v>369.42</v>
      </c>
      <c r="P60" t="str">
        <f>RIGHT(Sales_Orders[[#This Row],[Customer ID]],5)</f>
        <v>16555</v>
      </c>
      <c r="Q60" t="str">
        <f>RIGHT(Sales_Orders[[#This Row],[Product ID]],8)</f>
        <v>10004593</v>
      </c>
      <c r="R60" s="6">
        <f>Sales_Orders[[#This Row],[Total Planned Sales Price]]-Sales_Orders[[#This Row],[Total Purchasing Price]]</f>
        <v>133.62</v>
      </c>
      <c r="S60" s="10">
        <f>Sales_Orders[[#This Row],[Profit Value]]/Sales_Orders[[#This Row],[Total Planned Sales Price]]</f>
        <v>0.36170212765957449</v>
      </c>
    </row>
    <row r="61" spans="1:19" x14ac:dyDescent="0.35">
      <c r="A61" t="s">
        <v>1291</v>
      </c>
      <c r="B61" s="3" t="s">
        <v>1204</v>
      </c>
      <c r="C61" t="s">
        <v>1205</v>
      </c>
      <c r="D61" t="s">
        <v>1270</v>
      </c>
      <c r="E61" t="s">
        <v>1292</v>
      </c>
      <c r="F61" t="s">
        <v>1297</v>
      </c>
      <c r="G61">
        <v>3</v>
      </c>
      <c r="H61" s="5">
        <v>19.2864</v>
      </c>
      <c r="I61" s="5">
        <v>27.552000000000003</v>
      </c>
      <c r="J61">
        <v>0.06</v>
      </c>
      <c r="K61" s="1">
        <f>DATEVALUE(Sales_Orders[[#This Row],[Order Date]])</f>
        <v>41999</v>
      </c>
      <c r="L61" s="1">
        <f>DATEVALUE(Sales_Orders[[#This Row],[Shipping Date]])</f>
        <v>42001</v>
      </c>
      <c r="M61" s="6">
        <f>Sales_Orders[[#This Row],[Quantity]]*Sales_Orders[[#This Row],[Purchasing Price]]</f>
        <v>57.859200000000001</v>
      </c>
      <c r="N61">
        <f>DATEDIF(Sales_Orders[[#This Row],[Order Date Adj]],Sales_Orders[[#This Row],[Shipping Date Adj]],"d")</f>
        <v>2</v>
      </c>
      <c r="O61" s="6">
        <f>Sales_Orders[[#This Row],[Quantity]]*Sales_Orders[[#This Row],[Planned Sales Price]]*(1-Sales_Orders[[#This Row],[Discount]])</f>
        <v>77.696640000000002</v>
      </c>
      <c r="P61" t="str">
        <f>RIGHT(Sales_Orders[[#This Row],[Customer ID]],5)</f>
        <v>16555</v>
      </c>
      <c r="Q61" t="str">
        <f>RIGHT(Sales_Orders[[#This Row],[Product ID]],8)</f>
        <v>10004854</v>
      </c>
      <c r="R61" s="6">
        <f>Sales_Orders[[#This Row],[Total Planned Sales Price]]-Sales_Orders[[#This Row],[Total Purchasing Price]]</f>
        <v>19.837440000000001</v>
      </c>
      <c r="S61" s="10">
        <f>Sales_Orders[[#This Row],[Profit Value]]/Sales_Orders[[#This Row],[Total Planned Sales Price]]</f>
        <v>0.25531914893617019</v>
      </c>
    </row>
    <row r="62" spans="1:19" x14ac:dyDescent="0.35">
      <c r="A62" t="s">
        <v>1298</v>
      </c>
      <c r="B62" s="3" t="s">
        <v>1299</v>
      </c>
      <c r="C62" t="s">
        <v>1300</v>
      </c>
      <c r="D62" t="s">
        <v>1147</v>
      </c>
      <c r="E62" t="s">
        <v>1301</v>
      </c>
      <c r="F62" t="s">
        <v>1302</v>
      </c>
      <c r="G62">
        <v>3</v>
      </c>
      <c r="H62" s="5">
        <v>6.3959999999999999</v>
      </c>
      <c r="I62" s="5">
        <v>9.84</v>
      </c>
      <c r="J62">
        <v>0.06</v>
      </c>
      <c r="K62" s="1">
        <f>DATEVALUE(Sales_Orders[[#This Row],[Order Date]])</f>
        <v>42003</v>
      </c>
      <c r="L62" s="1">
        <f>DATEVALUE(Sales_Orders[[#This Row],[Shipping Date]])</f>
        <v>42008</v>
      </c>
      <c r="M62" s="6">
        <f>Sales_Orders[[#This Row],[Quantity]]*Sales_Orders[[#This Row],[Purchasing Price]]</f>
        <v>19.187999999999999</v>
      </c>
      <c r="N62">
        <f>DATEDIF(Sales_Orders[[#This Row],[Order Date Adj]],Sales_Orders[[#This Row],[Shipping Date Adj]],"d")</f>
        <v>5</v>
      </c>
      <c r="O62" s="6">
        <f>Sales_Orders[[#This Row],[Quantity]]*Sales_Orders[[#This Row],[Planned Sales Price]]*(1-Sales_Orders[[#This Row],[Discount]])</f>
        <v>27.748799999999999</v>
      </c>
      <c r="P62" t="str">
        <f>RIGHT(Sales_Orders[[#This Row],[Customer ID]],5)</f>
        <v>16600</v>
      </c>
      <c r="Q62" t="str">
        <f>RIGHT(Sales_Orders[[#This Row],[Product ID]],8)</f>
        <v>10003651</v>
      </c>
      <c r="R62" s="6">
        <f>Sales_Orders[[#This Row],[Total Planned Sales Price]]-Sales_Orders[[#This Row],[Total Purchasing Price]]</f>
        <v>8.5608000000000004</v>
      </c>
      <c r="S62" s="10">
        <f>Sales_Orders[[#This Row],[Profit Value]]/Sales_Orders[[#This Row],[Total Planned Sales Price]]</f>
        <v>0.30851063829787234</v>
      </c>
    </row>
    <row r="63" spans="1:19" x14ac:dyDescent="0.35">
      <c r="A63" t="s">
        <v>1303</v>
      </c>
      <c r="B63" s="3" t="s">
        <v>1280</v>
      </c>
      <c r="C63" t="s">
        <v>1281</v>
      </c>
      <c r="D63" t="s">
        <v>1147</v>
      </c>
      <c r="E63" t="s">
        <v>1304</v>
      </c>
      <c r="F63" t="s">
        <v>1305</v>
      </c>
      <c r="G63">
        <v>3</v>
      </c>
      <c r="H63" s="5">
        <v>27.288</v>
      </c>
      <c r="I63" s="5">
        <v>45.480000000000004</v>
      </c>
      <c r="J63">
        <v>0.03</v>
      </c>
      <c r="K63" s="1">
        <f>DATEVALUE(Sales_Orders[[#This Row],[Order Date]])</f>
        <v>41791</v>
      </c>
      <c r="L63" s="1">
        <f>DATEVALUE(Sales_Orders[[#This Row],[Shipping Date]])</f>
        <v>41796</v>
      </c>
      <c r="M63" s="6">
        <f>Sales_Orders[[#This Row],[Quantity]]*Sales_Orders[[#This Row],[Purchasing Price]]</f>
        <v>81.864000000000004</v>
      </c>
      <c r="N63">
        <f>DATEDIF(Sales_Orders[[#This Row],[Order Date Adj]],Sales_Orders[[#This Row],[Shipping Date Adj]],"d")</f>
        <v>5</v>
      </c>
      <c r="O63" s="6">
        <f>Sales_Orders[[#This Row],[Quantity]]*Sales_Orders[[#This Row],[Planned Sales Price]]*(1-Sales_Orders[[#This Row],[Discount]])</f>
        <v>132.3468</v>
      </c>
      <c r="P63" t="str">
        <f>RIGHT(Sales_Orders[[#This Row],[Customer ID]],5)</f>
        <v>12625</v>
      </c>
      <c r="Q63" t="str">
        <f>RIGHT(Sales_Orders[[#This Row],[Product ID]],8)</f>
        <v>10001072</v>
      </c>
      <c r="R63" s="6">
        <f>Sales_Orders[[#This Row],[Total Planned Sales Price]]-Sales_Orders[[#This Row],[Total Purchasing Price]]</f>
        <v>50.482799999999997</v>
      </c>
      <c r="S63" s="10">
        <f>Sales_Orders[[#This Row],[Profit Value]]/Sales_Orders[[#This Row],[Total Planned Sales Price]]</f>
        <v>0.38144329896907214</v>
      </c>
    </row>
    <row r="64" spans="1:19" x14ac:dyDescent="0.35">
      <c r="A64" t="s">
        <v>1303</v>
      </c>
      <c r="B64" s="3" t="s">
        <v>1280</v>
      </c>
      <c r="C64" t="s">
        <v>1281</v>
      </c>
      <c r="D64" t="s">
        <v>1147</v>
      </c>
      <c r="E64" t="s">
        <v>1304</v>
      </c>
      <c r="F64" t="s">
        <v>1306</v>
      </c>
      <c r="G64">
        <v>6</v>
      </c>
      <c r="H64" s="5">
        <v>202.44000000000003</v>
      </c>
      <c r="I64" s="5">
        <v>289.20000000000005</v>
      </c>
      <c r="J64">
        <v>0</v>
      </c>
      <c r="K64" s="1">
        <f>DATEVALUE(Sales_Orders[[#This Row],[Order Date]])</f>
        <v>41791</v>
      </c>
      <c r="L64" s="1">
        <f>DATEVALUE(Sales_Orders[[#This Row],[Shipping Date]])</f>
        <v>41796</v>
      </c>
      <c r="M64" s="6">
        <f>Sales_Orders[[#This Row],[Quantity]]*Sales_Orders[[#This Row],[Purchasing Price]]</f>
        <v>1214.6400000000001</v>
      </c>
      <c r="N64">
        <f>DATEDIF(Sales_Orders[[#This Row],[Order Date Adj]],Sales_Orders[[#This Row],[Shipping Date Adj]],"d")</f>
        <v>5</v>
      </c>
      <c r="O64" s="6">
        <f>Sales_Orders[[#This Row],[Quantity]]*Sales_Orders[[#This Row],[Planned Sales Price]]*(1-Sales_Orders[[#This Row],[Discount]])</f>
        <v>1735.2000000000003</v>
      </c>
      <c r="P64" t="str">
        <f>RIGHT(Sales_Orders[[#This Row],[Customer ID]],5)</f>
        <v>12625</v>
      </c>
      <c r="Q64" t="str">
        <f>RIGHT(Sales_Orders[[#This Row],[Product ID]],8)</f>
        <v>10002135</v>
      </c>
      <c r="R64" s="6">
        <f>Sales_Orders[[#This Row],[Total Planned Sales Price]]-Sales_Orders[[#This Row],[Total Purchasing Price]]</f>
        <v>520.56000000000017</v>
      </c>
      <c r="S64" s="10">
        <f>Sales_Orders[[#This Row],[Profit Value]]/Sales_Orders[[#This Row],[Total Planned Sales Price]]</f>
        <v>0.30000000000000004</v>
      </c>
    </row>
    <row r="65" spans="1:19" x14ac:dyDescent="0.35">
      <c r="A65" t="s">
        <v>1307</v>
      </c>
      <c r="B65" s="3" t="s">
        <v>1308</v>
      </c>
      <c r="C65" t="s">
        <v>1309</v>
      </c>
      <c r="D65" t="s">
        <v>1147</v>
      </c>
      <c r="E65" t="s">
        <v>1310</v>
      </c>
      <c r="F65" t="s">
        <v>1311</v>
      </c>
      <c r="G65">
        <v>3</v>
      </c>
      <c r="H65" s="5">
        <v>43.769999999999996</v>
      </c>
      <c r="I65" s="5">
        <v>87.539999999999992</v>
      </c>
      <c r="J65">
        <v>0.05</v>
      </c>
      <c r="K65" s="1">
        <f>DATEVALUE(Sales_Orders[[#This Row],[Order Date]])</f>
        <v>41909</v>
      </c>
      <c r="L65" s="1">
        <f>DATEVALUE(Sales_Orders[[#This Row],[Shipping Date]])</f>
        <v>41915</v>
      </c>
      <c r="M65" s="6">
        <f>Sales_Orders[[#This Row],[Quantity]]*Sales_Orders[[#This Row],[Purchasing Price]]</f>
        <v>131.31</v>
      </c>
      <c r="N65">
        <f>DATEDIF(Sales_Orders[[#This Row],[Order Date Adj]],Sales_Orders[[#This Row],[Shipping Date Adj]],"d")</f>
        <v>6</v>
      </c>
      <c r="O65" s="6">
        <f>Sales_Orders[[#This Row],[Quantity]]*Sales_Orders[[#This Row],[Planned Sales Price]]*(1-Sales_Orders[[#This Row],[Discount]])</f>
        <v>249.489</v>
      </c>
      <c r="P65" t="str">
        <f>RIGHT(Sales_Orders[[#This Row],[Customer ID]],5)</f>
        <v>21205</v>
      </c>
      <c r="Q65" t="str">
        <f>RIGHT(Sales_Orders[[#This Row],[Product ID]],8)</f>
        <v>10001588</v>
      </c>
      <c r="R65" s="6">
        <f>Sales_Orders[[#This Row],[Total Planned Sales Price]]-Sales_Orders[[#This Row],[Total Purchasing Price]]</f>
        <v>118.179</v>
      </c>
      <c r="S65" s="10">
        <f>Sales_Orders[[#This Row],[Profit Value]]/Sales_Orders[[#This Row],[Total Planned Sales Price]]</f>
        <v>0.47368421052631576</v>
      </c>
    </row>
    <row r="66" spans="1:19" x14ac:dyDescent="0.35">
      <c r="A66" t="s">
        <v>1312</v>
      </c>
      <c r="B66" s="3" t="s">
        <v>1234</v>
      </c>
      <c r="C66" t="s">
        <v>1313</v>
      </c>
      <c r="D66" t="s">
        <v>1147</v>
      </c>
      <c r="E66" t="s">
        <v>1314</v>
      </c>
      <c r="F66" t="s">
        <v>1315</v>
      </c>
      <c r="G66">
        <v>2</v>
      </c>
      <c r="H66" s="5">
        <v>89.192000000000007</v>
      </c>
      <c r="I66" s="5">
        <v>178.38400000000001</v>
      </c>
      <c r="J66">
        <v>0.05</v>
      </c>
      <c r="K66" s="1">
        <f>DATEVALUE(Sales_Orders[[#This Row],[Order Date]])</f>
        <v>41860</v>
      </c>
      <c r="L66" s="1">
        <f>DATEVALUE(Sales_Orders[[#This Row],[Shipping Date]])</f>
        <v>41867</v>
      </c>
      <c r="M66" s="6">
        <f>Sales_Orders[[#This Row],[Quantity]]*Sales_Orders[[#This Row],[Purchasing Price]]</f>
        <v>178.38400000000001</v>
      </c>
      <c r="N66">
        <f>DATEDIF(Sales_Orders[[#This Row],[Order Date Adj]],Sales_Orders[[#This Row],[Shipping Date Adj]],"d")</f>
        <v>7</v>
      </c>
      <c r="O66" s="6">
        <f>Sales_Orders[[#This Row],[Quantity]]*Sales_Orders[[#This Row],[Planned Sales Price]]*(1-Sales_Orders[[#This Row],[Discount]])</f>
        <v>338.92959999999999</v>
      </c>
      <c r="P66" t="str">
        <f>RIGHT(Sales_Orders[[#This Row],[Customer ID]],5)</f>
        <v>10525</v>
      </c>
      <c r="Q66" t="str">
        <f>RIGHT(Sales_Orders[[#This Row],[Product ID]],8)</f>
        <v>10002398</v>
      </c>
      <c r="R66" s="6">
        <f>Sales_Orders[[#This Row],[Total Planned Sales Price]]-Sales_Orders[[#This Row],[Total Purchasing Price]]</f>
        <v>160.54559999999998</v>
      </c>
      <c r="S66" s="10">
        <f>Sales_Orders[[#This Row],[Profit Value]]/Sales_Orders[[#This Row],[Total Planned Sales Price]]</f>
        <v>0.47368421052631576</v>
      </c>
    </row>
    <row r="67" spans="1:19" x14ac:dyDescent="0.35">
      <c r="A67" t="s">
        <v>1312</v>
      </c>
      <c r="B67" s="3" t="s">
        <v>1234</v>
      </c>
      <c r="C67" t="s">
        <v>1313</v>
      </c>
      <c r="D67" t="s">
        <v>1147</v>
      </c>
      <c r="E67" t="s">
        <v>1314</v>
      </c>
      <c r="F67" t="s">
        <v>1316</v>
      </c>
      <c r="G67">
        <v>3</v>
      </c>
      <c r="H67" s="5">
        <v>10.108800000000002</v>
      </c>
      <c r="I67" s="5">
        <v>15.552000000000003</v>
      </c>
      <c r="J67">
        <v>0.05</v>
      </c>
      <c r="K67" s="1">
        <f>DATEVALUE(Sales_Orders[[#This Row],[Order Date]])</f>
        <v>41860</v>
      </c>
      <c r="L67" s="1">
        <f>DATEVALUE(Sales_Orders[[#This Row],[Shipping Date]])</f>
        <v>41867</v>
      </c>
      <c r="M67" s="6">
        <f>Sales_Orders[[#This Row],[Quantity]]*Sales_Orders[[#This Row],[Purchasing Price]]</f>
        <v>30.326400000000007</v>
      </c>
      <c r="N67">
        <f>DATEDIF(Sales_Orders[[#This Row],[Order Date Adj]],Sales_Orders[[#This Row],[Shipping Date Adj]],"d")</f>
        <v>7</v>
      </c>
      <c r="O67" s="6">
        <f>Sales_Orders[[#This Row],[Quantity]]*Sales_Orders[[#This Row],[Planned Sales Price]]*(1-Sales_Orders[[#This Row],[Discount]])</f>
        <v>44.323200000000007</v>
      </c>
      <c r="P67" t="str">
        <f>RIGHT(Sales_Orders[[#This Row],[Customer ID]],5)</f>
        <v>10525</v>
      </c>
      <c r="Q67" t="str">
        <f>RIGHT(Sales_Orders[[#This Row],[Product ID]],8)</f>
        <v>10001937</v>
      </c>
      <c r="R67" s="6">
        <f>Sales_Orders[[#This Row],[Total Planned Sales Price]]-Sales_Orders[[#This Row],[Total Purchasing Price]]</f>
        <v>13.9968</v>
      </c>
      <c r="S67" s="10">
        <f>Sales_Orders[[#This Row],[Profit Value]]/Sales_Orders[[#This Row],[Total Planned Sales Price]]</f>
        <v>0.31578947368421051</v>
      </c>
    </row>
    <row r="68" spans="1:19" x14ac:dyDescent="0.35">
      <c r="A68" t="s">
        <v>1317</v>
      </c>
      <c r="B68" s="3" t="s">
        <v>1205</v>
      </c>
      <c r="C68" t="s">
        <v>1299</v>
      </c>
      <c r="D68" t="s">
        <v>1270</v>
      </c>
      <c r="E68" t="s">
        <v>1318</v>
      </c>
      <c r="F68" t="s">
        <v>1319</v>
      </c>
      <c r="G68">
        <v>4</v>
      </c>
      <c r="H68" s="5">
        <v>59.4816</v>
      </c>
      <c r="I68" s="5">
        <v>99.13600000000001</v>
      </c>
      <c r="J68">
        <v>0.05</v>
      </c>
      <c r="K68" s="1">
        <f>DATEVALUE(Sales_Orders[[#This Row],[Order Date]])</f>
        <v>42001</v>
      </c>
      <c r="L68" s="1">
        <f>DATEVALUE(Sales_Orders[[#This Row],[Shipping Date]])</f>
        <v>42003</v>
      </c>
      <c r="M68" s="6">
        <f>Sales_Orders[[#This Row],[Quantity]]*Sales_Orders[[#This Row],[Purchasing Price]]</f>
        <v>237.9264</v>
      </c>
      <c r="N68">
        <f>DATEDIF(Sales_Orders[[#This Row],[Order Date Adj]],Sales_Orders[[#This Row],[Shipping Date Adj]],"d")</f>
        <v>2</v>
      </c>
      <c r="O68" s="6">
        <f>Sales_Orders[[#This Row],[Quantity]]*Sales_Orders[[#This Row],[Planned Sales Price]]*(1-Sales_Orders[[#This Row],[Discount]])</f>
        <v>376.71680000000003</v>
      </c>
      <c r="P68" t="str">
        <f>RIGHT(Sales_Orders[[#This Row],[Customer ID]],5)</f>
        <v>20860</v>
      </c>
      <c r="Q68" t="str">
        <f>RIGHT(Sales_Orders[[#This Row],[Product ID]],8)</f>
        <v>10003373</v>
      </c>
      <c r="R68" s="6">
        <f>Sales_Orders[[#This Row],[Total Planned Sales Price]]-Sales_Orders[[#This Row],[Total Purchasing Price]]</f>
        <v>138.79040000000003</v>
      </c>
      <c r="S68" s="10">
        <f>Sales_Orders[[#This Row],[Profit Value]]/Sales_Orders[[#This Row],[Total Planned Sales Price]]</f>
        <v>0.36842105263157898</v>
      </c>
    </row>
    <row r="69" spans="1:19" x14ac:dyDescent="0.35">
      <c r="A69" t="s">
        <v>1320</v>
      </c>
      <c r="B69" s="3" t="s">
        <v>1321</v>
      </c>
      <c r="C69" t="s">
        <v>1322</v>
      </c>
      <c r="D69" t="s">
        <v>1147</v>
      </c>
      <c r="E69" t="s">
        <v>1323</v>
      </c>
      <c r="F69" t="s">
        <v>1324</v>
      </c>
      <c r="G69">
        <v>1</v>
      </c>
      <c r="H69" s="5">
        <v>95.117400000000004</v>
      </c>
      <c r="I69" s="5">
        <v>135.88200000000001</v>
      </c>
      <c r="J69">
        <v>0.05</v>
      </c>
      <c r="K69" s="1">
        <f>DATEVALUE(Sales_Orders[[#This Row],[Order Date]])</f>
        <v>41947</v>
      </c>
      <c r="L69" s="1">
        <f>DATEVALUE(Sales_Orders[[#This Row],[Shipping Date]])</f>
        <v>41952</v>
      </c>
      <c r="M69" s="6">
        <f>Sales_Orders[[#This Row],[Quantity]]*Sales_Orders[[#This Row],[Purchasing Price]]</f>
        <v>95.117400000000004</v>
      </c>
      <c r="N69">
        <f>DATEDIF(Sales_Orders[[#This Row],[Order Date Adj]],Sales_Orders[[#This Row],[Shipping Date Adj]],"d")</f>
        <v>5</v>
      </c>
      <c r="O69" s="6">
        <f>Sales_Orders[[#This Row],[Quantity]]*Sales_Orders[[#This Row],[Planned Sales Price]]*(1-Sales_Orders[[#This Row],[Discount]])</f>
        <v>129.08789999999999</v>
      </c>
      <c r="P69" t="str">
        <f>RIGHT(Sales_Orders[[#This Row],[Customer ID]],5)</f>
        <v>18445</v>
      </c>
      <c r="Q69" t="str">
        <f>RIGHT(Sales_Orders[[#This Row],[Product ID]],8)</f>
        <v>10002602</v>
      </c>
      <c r="R69" s="6">
        <f>Sales_Orders[[#This Row],[Total Planned Sales Price]]-Sales_Orders[[#This Row],[Total Purchasing Price]]</f>
        <v>33.970499999999987</v>
      </c>
      <c r="S69" s="10">
        <f>Sales_Orders[[#This Row],[Profit Value]]/Sales_Orders[[#This Row],[Total Planned Sales Price]]</f>
        <v>0.26315789473684204</v>
      </c>
    </row>
    <row r="70" spans="1:19" x14ac:dyDescent="0.35">
      <c r="A70" t="s">
        <v>1320</v>
      </c>
      <c r="B70" s="3" t="s">
        <v>1321</v>
      </c>
      <c r="C70" t="s">
        <v>1322</v>
      </c>
      <c r="D70" t="s">
        <v>1147</v>
      </c>
      <c r="E70" t="s">
        <v>1323</v>
      </c>
      <c r="F70" t="s">
        <v>1325</v>
      </c>
      <c r="G70">
        <v>2</v>
      </c>
      <c r="H70" s="5">
        <v>2794.386</v>
      </c>
      <c r="I70" s="5">
        <v>3991.98</v>
      </c>
      <c r="J70">
        <v>0.05</v>
      </c>
      <c r="K70" s="1">
        <f>DATEVALUE(Sales_Orders[[#This Row],[Order Date]])</f>
        <v>41947</v>
      </c>
      <c r="L70" s="1">
        <f>DATEVALUE(Sales_Orders[[#This Row],[Shipping Date]])</f>
        <v>41952</v>
      </c>
      <c r="M70" s="6">
        <f>Sales_Orders[[#This Row],[Quantity]]*Sales_Orders[[#This Row],[Purchasing Price]]</f>
        <v>5588.7719999999999</v>
      </c>
      <c r="N70">
        <f>DATEDIF(Sales_Orders[[#This Row],[Order Date Adj]],Sales_Orders[[#This Row],[Shipping Date Adj]],"d")</f>
        <v>5</v>
      </c>
      <c r="O70" s="6">
        <f>Sales_Orders[[#This Row],[Quantity]]*Sales_Orders[[#This Row],[Planned Sales Price]]*(1-Sales_Orders[[#This Row],[Discount]])</f>
        <v>7584.7619999999997</v>
      </c>
      <c r="P70" t="str">
        <f>RIGHT(Sales_Orders[[#This Row],[Customer ID]],5)</f>
        <v>18445</v>
      </c>
      <c r="Q70" t="str">
        <f>RIGHT(Sales_Orders[[#This Row],[Product ID]],8)</f>
        <v>10002927</v>
      </c>
      <c r="R70" s="6">
        <f>Sales_Orders[[#This Row],[Total Planned Sales Price]]-Sales_Orders[[#This Row],[Total Purchasing Price]]</f>
        <v>1995.9899999999998</v>
      </c>
      <c r="S70" s="10">
        <f>Sales_Orders[[#This Row],[Profit Value]]/Sales_Orders[[#This Row],[Total Planned Sales Price]]</f>
        <v>0.26315789473684209</v>
      </c>
    </row>
    <row r="71" spans="1:19" x14ac:dyDescent="0.35">
      <c r="A71" t="s">
        <v>1320</v>
      </c>
      <c r="B71" s="3" t="s">
        <v>1321</v>
      </c>
      <c r="C71" t="s">
        <v>1322</v>
      </c>
      <c r="D71" t="s">
        <v>1147</v>
      </c>
      <c r="E71" t="s">
        <v>1323</v>
      </c>
      <c r="F71" t="s">
        <v>1326</v>
      </c>
      <c r="G71">
        <v>6</v>
      </c>
      <c r="H71" s="5">
        <v>179.36100000000002</v>
      </c>
      <c r="I71" s="5">
        <v>275.94</v>
      </c>
      <c r="J71">
        <v>0.05</v>
      </c>
      <c r="K71" s="1">
        <f>DATEVALUE(Sales_Orders[[#This Row],[Order Date]])</f>
        <v>41947</v>
      </c>
      <c r="L71" s="1">
        <f>DATEVALUE(Sales_Orders[[#This Row],[Shipping Date]])</f>
        <v>41952</v>
      </c>
      <c r="M71" s="6">
        <f>Sales_Orders[[#This Row],[Quantity]]*Sales_Orders[[#This Row],[Purchasing Price]]</f>
        <v>1076.1660000000002</v>
      </c>
      <c r="N71">
        <f>DATEDIF(Sales_Orders[[#This Row],[Order Date Adj]],Sales_Orders[[#This Row],[Shipping Date Adj]],"d")</f>
        <v>5</v>
      </c>
      <c r="O71" s="6">
        <f>Sales_Orders[[#This Row],[Quantity]]*Sales_Orders[[#This Row],[Planned Sales Price]]*(1-Sales_Orders[[#This Row],[Discount]])</f>
        <v>1572.8579999999997</v>
      </c>
      <c r="P71" t="str">
        <f>RIGHT(Sales_Orders[[#This Row],[Customer ID]],5)</f>
        <v>18445</v>
      </c>
      <c r="Q71" t="str">
        <f>RIGHT(Sales_Orders[[#This Row],[Product ID]],8)</f>
        <v>10004093</v>
      </c>
      <c r="R71" s="6">
        <f>Sales_Orders[[#This Row],[Total Planned Sales Price]]-Sales_Orders[[#This Row],[Total Purchasing Price]]</f>
        <v>496.69199999999955</v>
      </c>
      <c r="S71" s="10">
        <f>Sales_Orders[[#This Row],[Profit Value]]/Sales_Orders[[#This Row],[Total Planned Sales Price]]</f>
        <v>0.31578947368421029</v>
      </c>
    </row>
    <row r="72" spans="1:19" x14ac:dyDescent="0.35">
      <c r="A72" t="s">
        <v>1320</v>
      </c>
      <c r="B72" s="3" t="s">
        <v>1321</v>
      </c>
      <c r="C72" t="s">
        <v>1322</v>
      </c>
      <c r="D72" t="s">
        <v>1147</v>
      </c>
      <c r="E72" t="s">
        <v>1323</v>
      </c>
      <c r="F72" t="s">
        <v>1327</v>
      </c>
      <c r="G72">
        <v>4</v>
      </c>
      <c r="H72" s="5">
        <v>216</v>
      </c>
      <c r="I72" s="5">
        <v>360</v>
      </c>
      <c r="J72">
        <v>0.05</v>
      </c>
      <c r="K72" s="1">
        <f>DATEVALUE(Sales_Orders[[#This Row],[Order Date]])</f>
        <v>41947</v>
      </c>
      <c r="L72" s="1">
        <f>DATEVALUE(Sales_Orders[[#This Row],[Shipping Date]])</f>
        <v>41952</v>
      </c>
      <c r="M72" s="6">
        <f>Sales_Orders[[#This Row],[Quantity]]*Sales_Orders[[#This Row],[Purchasing Price]]</f>
        <v>864</v>
      </c>
      <c r="N72">
        <f>DATEDIF(Sales_Orders[[#This Row],[Order Date Adj]],Sales_Orders[[#This Row],[Shipping Date Adj]],"d")</f>
        <v>5</v>
      </c>
      <c r="O72" s="6">
        <f>Sales_Orders[[#This Row],[Quantity]]*Sales_Orders[[#This Row],[Planned Sales Price]]*(1-Sales_Orders[[#This Row],[Discount]])</f>
        <v>1368</v>
      </c>
      <c r="P72" t="str">
        <f>RIGHT(Sales_Orders[[#This Row],[Customer ID]],5)</f>
        <v>18445</v>
      </c>
      <c r="Q72" t="str">
        <f>RIGHT(Sales_Orders[[#This Row],[Product ID]],8)</f>
        <v>10000892</v>
      </c>
      <c r="R72" s="6">
        <f>Sales_Orders[[#This Row],[Total Planned Sales Price]]-Sales_Orders[[#This Row],[Total Purchasing Price]]</f>
        <v>504</v>
      </c>
      <c r="S72" s="10">
        <f>Sales_Orders[[#This Row],[Profit Value]]/Sales_Orders[[#This Row],[Total Planned Sales Price]]</f>
        <v>0.36842105263157893</v>
      </c>
    </row>
    <row r="73" spans="1:19" x14ac:dyDescent="0.35">
      <c r="A73" t="s">
        <v>1320</v>
      </c>
      <c r="B73" s="3" t="s">
        <v>1321</v>
      </c>
      <c r="C73" t="s">
        <v>1322</v>
      </c>
      <c r="D73" t="s">
        <v>1147</v>
      </c>
      <c r="E73" t="s">
        <v>1323</v>
      </c>
      <c r="F73" t="s">
        <v>1328</v>
      </c>
      <c r="G73">
        <v>1</v>
      </c>
      <c r="H73" s="5">
        <v>23.963500000000003</v>
      </c>
      <c r="I73" s="5">
        <v>43.57</v>
      </c>
      <c r="J73">
        <v>0.05</v>
      </c>
      <c r="K73" s="1">
        <f>DATEVALUE(Sales_Orders[[#This Row],[Order Date]])</f>
        <v>41947</v>
      </c>
      <c r="L73" s="1">
        <f>DATEVALUE(Sales_Orders[[#This Row],[Shipping Date]])</f>
        <v>41952</v>
      </c>
      <c r="M73" s="6">
        <f>Sales_Orders[[#This Row],[Quantity]]*Sales_Orders[[#This Row],[Purchasing Price]]</f>
        <v>23.963500000000003</v>
      </c>
      <c r="N73">
        <f>DATEDIF(Sales_Orders[[#This Row],[Order Date Adj]],Sales_Orders[[#This Row],[Shipping Date Adj]],"d")</f>
        <v>5</v>
      </c>
      <c r="O73" s="6">
        <f>Sales_Orders[[#This Row],[Quantity]]*Sales_Orders[[#This Row],[Planned Sales Price]]*(1-Sales_Orders[[#This Row],[Discount]])</f>
        <v>41.391500000000001</v>
      </c>
      <c r="P73" t="str">
        <f>RIGHT(Sales_Orders[[#This Row],[Customer ID]],5)</f>
        <v>18445</v>
      </c>
      <c r="Q73" t="str">
        <f>RIGHT(Sales_Orders[[#This Row],[Product ID]],8)</f>
        <v>10002974</v>
      </c>
      <c r="R73" s="6">
        <f>Sales_Orders[[#This Row],[Total Planned Sales Price]]-Sales_Orders[[#This Row],[Total Purchasing Price]]</f>
        <v>17.427999999999997</v>
      </c>
      <c r="S73" s="10">
        <f>Sales_Orders[[#This Row],[Profit Value]]/Sales_Orders[[#This Row],[Total Planned Sales Price]]</f>
        <v>0.42105263157894729</v>
      </c>
    </row>
    <row r="74" spans="1:19" x14ac:dyDescent="0.35">
      <c r="A74" t="s">
        <v>1329</v>
      </c>
      <c r="B74" s="3" t="s">
        <v>1241</v>
      </c>
      <c r="C74" t="s">
        <v>1330</v>
      </c>
      <c r="D74" t="s">
        <v>1147</v>
      </c>
      <c r="E74" t="s">
        <v>1331</v>
      </c>
      <c r="F74" t="s">
        <v>1332</v>
      </c>
      <c r="G74">
        <v>2</v>
      </c>
      <c r="H74" s="5">
        <v>4.2960000000000003</v>
      </c>
      <c r="I74" s="5">
        <v>7.16</v>
      </c>
      <c r="J74">
        <v>0.05</v>
      </c>
      <c r="K74" s="1">
        <f>DATEVALUE(Sales_Orders[[#This Row],[Order Date]])</f>
        <v>41901</v>
      </c>
      <c r="L74" s="1">
        <f>DATEVALUE(Sales_Orders[[#This Row],[Shipping Date]])</f>
        <v>41906</v>
      </c>
      <c r="M74" s="6">
        <f>Sales_Orders[[#This Row],[Quantity]]*Sales_Orders[[#This Row],[Purchasing Price]]</f>
        <v>8.5920000000000005</v>
      </c>
      <c r="N74">
        <f>DATEDIF(Sales_Orders[[#This Row],[Order Date Adj]],Sales_Orders[[#This Row],[Shipping Date Adj]],"d")</f>
        <v>5</v>
      </c>
      <c r="O74" s="6">
        <f>Sales_Orders[[#This Row],[Quantity]]*Sales_Orders[[#This Row],[Planned Sales Price]]*(1-Sales_Orders[[#This Row],[Discount]])</f>
        <v>13.603999999999999</v>
      </c>
      <c r="P74" t="str">
        <f>RIGHT(Sales_Orders[[#This Row],[Customer ID]],5)</f>
        <v>14230</v>
      </c>
      <c r="Q74" t="str">
        <f>RIGHT(Sales_Orders[[#This Row],[Product ID]],8)</f>
        <v>10000624</v>
      </c>
      <c r="R74" s="6">
        <f>Sales_Orders[[#This Row],[Total Planned Sales Price]]-Sales_Orders[[#This Row],[Total Purchasing Price]]</f>
        <v>5.0119999999999987</v>
      </c>
      <c r="S74" s="10">
        <f>Sales_Orders[[#This Row],[Profit Value]]/Sales_Orders[[#This Row],[Total Planned Sales Price]]</f>
        <v>0.36842105263157887</v>
      </c>
    </row>
    <row r="75" spans="1:19" x14ac:dyDescent="0.35">
      <c r="A75" t="s">
        <v>1333</v>
      </c>
      <c r="B75" s="3" t="s">
        <v>1334</v>
      </c>
      <c r="C75" t="s">
        <v>1335</v>
      </c>
      <c r="D75" t="s">
        <v>1147</v>
      </c>
      <c r="E75" t="s">
        <v>1336</v>
      </c>
      <c r="F75" t="s">
        <v>1337</v>
      </c>
      <c r="G75">
        <v>2</v>
      </c>
      <c r="H75" s="5">
        <v>5.3984000000000005</v>
      </c>
      <c r="I75" s="5">
        <v>7.7120000000000006</v>
      </c>
      <c r="J75">
        <v>0.08</v>
      </c>
      <c r="K75" s="1">
        <f>DATEVALUE(Sales_Orders[[#This Row],[Order Date]])</f>
        <v>41832</v>
      </c>
      <c r="L75" s="1">
        <f>DATEVALUE(Sales_Orders[[#This Row],[Shipping Date]])</f>
        <v>41837</v>
      </c>
      <c r="M75" s="6">
        <f>Sales_Orders[[#This Row],[Quantity]]*Sales_Orders[[#This Row],[Purchasing Price]]</f>
        <v>10.796800000000001</v>
      </c>
      <c r="N75">
        <f>DATEDIF(Sales_Orders[[#This Row],[Order Date Adj]],Sales_Orders[[#This Row],[Shipping Date Adj]],"d")</f>
        <v>5</v>
      </c>
      <c r="O75" s="6">
        <f>Sales_Orders[[#This Row],[Quantity]]*Sales_Orders[[#This Row],[Planned Sales Price]]*(1-Sales_Orders[[#This Row],[Discount]])</f>
        <v>14.190080000000002</v>
      </c>
      <c r="P75" t="str">
        <f>RIGHT(Sales_Orders[[#This Row],[Customer ID]],5)</f>
        <v>10420</v>
      </c>
      <c r="Q75" t="str">
        <f>RIGHT(Sales_Orders[[#This Row],[Product ID]],8)</f>
        <v>10003314</v>
      </c>
      <c r="R75" s="6">
        <f>Sales_Orders[[#This Row],[Total Planned Sales Price]]-Sales_Orders[[#This Row],[Total Purchasing Price]]</f>
        <v>3.3932800000000007</v>
      </c>
      <c r="S75" s="10">
        <f>Sales_Orders[[#This Row],[Profit Value]]/Sales_Orders[[#This Row],[Total Planned Sales Price]]</f>
        <v>0.23913043478260873</v>
      </c>
    </row>
    <row r="76" spans="1:19" x14ac:dyDescent="0.35">
      <c r="A76" t="s">
        <v>1333</v>
      </c>
      <c r="B76" s="3" t="s">
        <v>1334</v>
      </c>
      <c r="C76" t="s">
        <v>1335</v>
      </c>
      <c r="D76" t="s">
        <v>1147</v>
      </c>
      <c r="E76" t="s">
        <v>1336</v>
      </c>
      <c r="F76" t="s">
        <v>1338</v>
      </c>
      <c r="G76">
        <v>3</v>
      </c>
      <c r="H76" s="5">
        <v>488.84640000000002</v>
      </c>
      <c r="I76" s="5">
        <v>698.35200000000009</v>
      </c>
      <c r="J76">
        <v>0.09</v>
      </c>
      <c r="K76" s="1">
        <f>DATEVALUE(Sales_Orders[[#This Row],[Order Date]])</f>
        <v>41832</v>
      </c>
      <c r="L76" s="1">
        <f>DATEVALUE(Sales_Orders[[#This Row],[Shipping Date]])</f>
        <v>41837</v>
      </c>
      <c r="M76" s="6">
        <f>Sales_Orders[[#This Row],[Quantity]]*Sales_Orders[[#This Row],[Purchasing Price]]</f>
        <v>1466.5392000000002</v>
      </c>
      <c r="N76">
        <f>DATEDIF(Sales_Orders[[#This Row],[Order Date Adj]],Sales_Orders[[#This Row],[Shipping Date Adj]],"d")</f>
        <v>5</v>
      </c>
      <c r="O76" s="6">
        <f>Sales_Orders[[#This Row],[Quantity]]*Sales_Orders[[#This Row],[Planned Sales Price]]*(1-Sales_Orders[[#This Row],[Discount]])</f>
        <v>1906.5009600000005</v>
      </c>
      <c r="P76" t="str">
        <f>RIGHT(Sales_Orders[[#This Row],[Customer ID]],5)</f>
        <v>10420</v>
      </c>
      <c r="Q76" t="str">
        <f>RIGHT(Sales_Orders[[#This Row],[Product ID]],8)</f>
        <v>10004575</v>
      </c>
      <c r="R76" s="6">
        <f>Sales_Orders[[#This Row],[Total Planned Sales Price]]-Sales_Orders[[#This Row],[Total Purchasing Price]]</f>
        <v>439.96176000000037</v>
      </c>
      <c r="S76" s="10">
        <f>Sales_Orders[[#This Row],[Profit Value]]/Sales_Orders[[#This Row],[Total Planned Sales Price]]</f>
        <v>0.23076923076923089</v>
      </c>
    </row>
    <row r="77" spans="1:19" x14ac:dyDescent="0.35">
      <c r="A77" t="s">
        <v>1339</v>
      </c>
      <c r="B77" s="3" t="s">
        <v>1340</v>
      </c>
      <c r="C77" t="s">
        <v>1341</v>
      </c>
      <c r="D77" t="s">
        <v>1164</v>
      </c>
      <c r="E77" t="s">
        <v>1342</v>
      </c>
      <c r="F77" t="s">
        <v>1343</v>
      </c>
      <c r="G77">
        <v>4</v>
      </c>
      <c r="H77" s="5">
        <v>10.713600000000001</v>
      </c>
      <c r="I77" s="5">
        <v>17.856000000000002</v>
      </c>
      <c r="J77">
        <v>0.08</v>
      </c>
      <c r="K77" s="1">
        <f>DATEVALUE(Sales_Orders[[#This Row],[Order Date]])</f>
        <v>41742</v>
      </c>
      <c r="L77" s="1">
        <f>DATEVALUE(Sales_Orders[[#This Row],[Shipping Date]])</f>
        <v>41746</v>
      </c>
      <c r="M77" s="6">
        <f>Sales_Orders[[#This Row],[Quantity]]*Sales_Orders[[#This Row],[Purchasing Price]]</f>
        <v>42.854400000000005</v>
      </c>
      <c r="N77">
        <f>DATEDIF(Sales_Orders[[#This Row],[Order Date Adj]],Sales_Orders[[#This Row],[Shipping Date Adj]],"d")</f>
        <v>4</v>
      </c>
      <c r="O77" s="6">
        <f>Sales_Orders[[#This Row],[Quantity]]*Sales_Orders[[#This Row],[Planned Sales Price]]*(1-Sales_Orders[[#This Row],[Discount]])</f>
        <v>65.710080000000005</v>
      </c>
      <c r="P77" t="str">
        <f>RIGHT(Sales_Orders[[#This Row],[Customer ID]],5)</f>
        <v>15895</v>
      </c>
      <c r="Q77" t="str">
        <f>RIGHT(Sales_Orders[[#This Row],[Product ID]],8)</f>
        <v>10000122</v>
      </c>
      <c r="R77" s="6">
        <f>Sales_Orders[[#This Row],[Total Planned Sales Price]]-Sales_Orders[[#This Row],[Total Purchasing Price]]</f>
        <v>22.85568</v>
      </c>
      <c r="S77" s="10">
        <f>Sales_Orders[[#This Row],[Profit Value]]/Sales_Orders[[#This Row],[Total Planned Sales Price]]</f>
        <v>0.34782608695652173</v>
      </c>
    </row>
    <row r="78" spans="1:19" x14ac:dyDescent="0.35">
      <c r="A78" t="s">
        <v>1339</v>
      </c>
      <c r="B78" s="3" t="s">
        <v>1340</v>
      </c>
      <c r="C78" t="s">
        <v>1341</v>
      </c>
      <c r="D78" t="s">
        <v>1164</v>
      </c>
      <c r="E78" t="s">
        <v>1342</v>
      </c>
      <c r="F78" t="s">
        <v>1344</v>
      </c>
      <c r="G78">
        <v>10</v>
      </c>
      <c r="H78" s="5">
        <v>280.48350000000005</v>
      </c>
      <c r="I78" s="5">
        <v>509.97000000000008</v>
      </c>
      <c r="J78">
        <v>0.09</v>
      </c>
      <c r="K78" s="1">
        <f>DATEVALUE(Sales_Orders[[#This Row],[Order Date]])</f>
        <v>41742</v>
      </c>
      <c r="L78" s="1">
        <f>DATEVALUE(Sales_Orders[[#This Row],[Shipping Date]])</f>
        <v>41746</v>
      </c>
      <c r="M78" s="6">
        <f>Sales_Orders[[#This Row],[Quantity]]*Sales_Orders[[#This Row],[Purchasing Price]]</f>
        <v>2804.8350000000005</v>
      </c>
      <c r="N78">
        <f>DATEDIF(Sales_Orders[[#This Row],[Order Date Adj]],Sales_Orders[[#This Row],[Shipping Date Adj]],"d")</f>
        <v>4</v>
      </c>
      <c r="O78" s="6">
        <f>Sales_Orders[[#This Row],[Quantity]]*Sales_Orders[[#This Row],[Planned Sales Price]]*(1-Sales_Orders[[#This Row],[Discount]])</f>
        <v>4640.7270000000008</v>
      </c>
      <c r="P78" t="str">
        <f>RIGHT(Sales_Orders[[#This Row],[Customer ID]],5)</f>
        <v>15895</v>
      </c>
      <c r="Q78" t="str">
        <f>RIGHT(Sales_Orders[[#This Row],[Product ID]],8)</f>
        <v>10003656</v>
      </c>
      <c r="R78" s="6">
        <f>Sales_Orders[[#This Row],[Total Planned Sales Price]]-Sales_Orders[[#This Row],[Total Purchasing Price]]</f>
        <v>1835.8920000000003</v>
      </c>
      <c r="S78" s="10">
        <f>Sales_Orders[[#This Row],[Profit Value]]/Sales_Orders[[#This Row],[Total Planned Sales Price]]</f>
        <v>0.39560439560439559</v>
      </c>
    </row>
    <row r="79" spans="1:19" x14ac:dyDescent="0.35">
      <c r="A79" t="s">
        <v>1339</v>
      </c>
      <c r="B79" s="3" t="s">
        <v>1340</v>
      </c>
      <c r="C79" t="s">
        <v>1341</v>
      </c>
      <c r="D79" t="s">
        <v>1164</v>
      </c>
      <c r="E79" t="s">
        <v>1342</v>
      </c>
      <c r="F79" t="s">
        <v>1345</v>
      </c>
      <c r="G79">
        <v>13</v>
      </c>
      <c r="H79" s="5">
        <v>18.595199999999998</v>
      </c>
      <c r="I79" s="5">
        <v>30.991999999999997</v>
      </c>
      <c r="J79">
        <v>7.0000000000000007E-2</v>
      </c>
      <c r="K79" s="1">
        <f>DATEVALUE(Sales_Orders[[#This Row],[Order Date]])</f>
        <v>41742</v>
      </c>
      <c r="L79" s="1">
        <f>DATEVALUE(Sales_Orders[[#This Row],[Shipping Date]])</f>
        <v>41746</v>
      </c>
      <c r="M79" s="6">
        <f>Sales_Orders[[#This Row],[Quantity]]*Sales_Orders[[#This Row],[Purchasing Price]]</f>
        <v>241.73759999999999</v>
      </c>
      <c r="N79">
        <f>DATEDIF(Sales_Orders[[#This Row],[Order Date Adj]],Sales_Orders[[#This Row],[Shipping Date Adj]],"d")</f>
        <v>4</v>
      </c>
      <c r="O79" s="6">
        <f>Sales_Orders[[#This Row],[Quantity]]*Sales_Orders[[#This Row],[Planned Sales Price]]*(1-Sales_Orders[[#This Row],[Discount]])</f>
        <v>374.69327999999996</v>
      </c>
      <c r="P79" t="str">
        <f>RIGHT(Sales_Orders[[#This Row],[Customer ID]],5)</f>
        <v>15895</v>
      </c>
      <c r="Q79" t="str">
        <f>RIGHT(Sales_Orders[[#This Row],[Product ID]],8)</f>
        <v>10002780</v>
      </c>
      <c r="R79" s="6">
        <f>Sales_Orders[[#This Row],[Total Planned Sales Price]]-Sales_Orders[[#This Row],[Total Purchasing Price]]</f>
        <v>132.95567999999997</v>
      </c>
      <c r="S79" s="10">
        <f>Sales_Orders[[#This Row],[Profit Value]]/Sales_Orders[[#This Row],[Total Planned Sales Price]]</f>
        <v>0.35483870967741932</v>
      </c>
    </row>
    <row r="80" spans="1:19" x14ac:dyDescent="0.35">
      <c r="A80" t="s">
        <v>1339</v>
      </c>
      <c r="B80" s="3" t="s">
        <v>1340</v>
      </c>
      <c r="C80" t="s">
        <v>1341</v>
      </c>
      <c r="D80" t="s">
        <v>1164</v>
      </c>
      <c r="E80" t="s">
        <v>1342</v>
      </c>
      <c r="F80" t="s">
        <v>1346</v>
      </c>
      <c r="G80">
        <v>12</v>
      </c>
      <c r="H80" s="5">
        <v>35.963999999999999</v>
      </c>
      <c r="I80" s="5">
        <v>71.927999999999997</v>
      </c>
      <c r="J80">
        <v>0.05</v>
      </c>
      <c r="K80" s="1">
        <f>DATEVALUE(Sales_Orders[[#This Row],[Order Date]])</f>
        <v>41742</v>
      </c>
      <c r="L80" s="1">
        <f>DATEVALUE(Sales_Orders[[#This Row],[Shipping Date]])</f>
        <v>41746</v>
      </c>
      <c r="M80" s="6">
        <f>Sales_Orders[[#This Row],[Quantity]]*Sales_Orders[[#This Row],[Purchasing Price]]</f>
        <v>431.56799999999998</v>
      </c>
      <c r="N80">
        <f>DATEDIF(Sales_Orders[[#This Row],[Order Date Adj]],Sales_Orders[[#This Row],[Shipping Date Adj]],"d")</f>
        <v>4</v>
      </c>
      <c r="O80" s="6">
        <f>Sales_Orders[[#This Row],[Quantity]]*Sales_Orders[[#This Row],[Planned Sales Price]]*(1-Sales_Orders[[#This Row],[Discount]])</f>
        <v>819.97919999999988</v>
      </c>
      <c r="P80" t="str">
        <f>RIGHT(Sales_Orders[[#This Row],[Customer ID]],5)</f>
        <v>15895</v>
      </c>
      <c r="Q80" t="str">
        <f>RIGHT(Sales_Orders[[#This Row],[Product ID]],8)</f>
        <v>10000702</v>
      </c>
      <c r="R80" s="6">
        <f>Sales_Orders[[#This Row],[Total Planned Sales Price]]-Sales_Orders[[#This Row],[Total Purchasing Price]]</f>
        <v>388.41119999999989</v>
      </c>
      <c r="S80" s="10">
        <f>Sales_Orders[[#This Row],[Profit Value]]/Sales_Orders[[#This Row],[Total Planned Sales Price]]</f>
        <v>0.47368421052631571</v>
      </c>
    </row>
    <row r="81" spans="1:19" x14ac:dyDescent="0.35">
      <c r="A81" t="s">
        <v>1347</v>
      </c>
      <c r="B81" s="3" t="s">
        <v>1330</v>
      </c>
      <c r="C81" t="s">
        <v>1348</v>
      </c>
      <c r="D81" t="s">
        <v>1147</v>
      </c>
      <c r="E81" t="s">
        <v>1349</v>
      </c>
      <c r="F81" t="s">
        <v>1178</v>
      </c>
      <c r="G81">
        <v>4</v>
      </c>
      <c r="H81" s="5">
        <v>137.774</v>
      </c>
      <c r="I81" s="5">
        <v>211.96</v>
      </c>
      <c r="J81">
        <v>0.05</v>
      </c>
      <c r="K81" s="1">
        <f>DATEVALUE(Sales_Orders[[#This Row],[Order Date]])</f>
        <v>41906</v>
      </c>
      <c r="L81" s="1">
        <f>DATEVALUE(Sales_Orders[[#This Row],[Shipping Date]])</f>
        <v>41911</v>
      </c>
      <c r="M81" s="6">
        <f>Sales_Orders[[#This Row],[Quantity]]*Sales_Orders[[#This Row],[Purchasing Price]]</f>
        <v>551.096</v>
      </c>
      <c r="N81">
        <f>DATEDIF(Sales_Orders[[#This Row],[Order Date Adj]],Sales_Orders[[#This Row],[Shipping Date Adj]],"d")</f>
        <v>5</v>
      </c>
      <c r="O81" s="6">
        <f>Sales_Orders[[#This Row],[Quantity]]*Sales_Orders[[#This Row],[Planned Sales Price]]*(1-Sales_Orders[[#This Row],[Discount]])</f>
        <v>805.44799999999998</v>
      </c>
      <c r="P81" t="str">
        <f>RIGHT(Sales_Orders[[#This Row],[Customer ID]],5)</f>
        <v>16060</v>
      </c>
      <c r="Q81" t="str">
        <f>RIGHT(Sales_Orders[[#This Row],[Product ID]],8)</f>
        <v>10001713</v>
      </c>
      <c r="R81" s="6">
        <f>Sales_Orders[[#This Row],[Total Planned Sales Price]]-Sales_Orders[[#This Row],[Total Purchasing Price]]</f>
        <v>254.35199999999998</v>
      </c>
      <c r="S81" s="10">
        <f>Sales_Orders[[#This Row],[Profit Value]]/Sales_Orders[[#This Row],[Total Planned Sales Price]]</f>
        <v>0.31578947368421051</v>
      </c>
    </row>
    <row r="82" spans="1:19" x14ac:dyDescent="0.35">
      <c r="A82" t="s">
        <v>1350</v>
      </c>
      <c r="B82" s="3" t="s">
        <v>1351</v>
      </c>
      <c r="C82" t="s">
        <v>1352</v>
      </c>
      <c r="D82" t="s">
        <v>1147</v>
      </c>
      <c r="E82" t="s">
        <v>1353</v>
      </c>
      <c r="F82" t="s">
        <v>1354</v>
      </c>
      <c r="G82">
        <v>5</v>
      </c>
      <c r="H82" s="5">
        <v>4.8960000000000008</v>
      </c>
      <c r="I82" s="5">
        <v>8.1600000000000019</v>
      </c>
      <c r="J82">
        <v>0.09</v>
      </c>
      <c r="K82" s="1">
        <f>DATEVALUE(Sales_Orders[[#This Row],[Order Date]])</f>
        <v>41843</v>
      </c>
      <c r="L82" s="1">
        <f>DATEVALUE(Sales_Orders[[#This Row],[Shipping Date]])</f>
        <v>41847</v>
      </c>
      <c r="M82" s="6">
        <f>Sales_Orders[[#This Row],[Quantity]]*Sales_Orders[[#This Row],[Purchasing Price]]</f>
        <v>24.480000000000004</v>
      </c>
      <c r="N82">
        <f>DATEDIF(Sales_Orders[[#This Row],[Order Date Adj]],Sales_Orders[[#This Row],[Shipping Date Adj]],"d")</f>
        <v>4</v>
      </c>
      <c r="O82" s="6">
        <f>Sales_Orders[[#This Row],[Quantity]]*Sales_Orders[[#This Row],[Planned Sales Price]]*(1-Sales_Orders[[#This Row],[Discount]])</f>
        <v>37.128000000000014</v>
      </c>
      <c r="P82" t="str">
        <f>RIGHT(Sales_Orders[[#This Row],[Customer ID]],5)</f>
        <v>10900</v>
      </c>
      <c r="Q82" t="str">
        <f>RIGHT(Sales_Orders[[#This Row],[Product ID]],8)</f>
        <v>10001982</v>
      </c>
      <c r="R82" s="6">
        <f>Sales_Orders[[#This Row],[Total Planned Sales Price]]-Sales_Orders[[#This Row],[Total Purchasing Price]]</f>
        <v>12.64800000000001</v>
      </c>
      <c r="S82" s="10">
        <f>Sales_Orders[[#This Row],[Profit Value]]/Sales_Orders[[#This Row],[Total Planned Sales Price]]</f>
        <v>0.34065934065934078</v>
      </c>
    </row>
    <row r="83" spans="1:19" x14ac:dyDescent="0.35">
      <c r="A83" t="s">
        <v>1350</v>
      </c>
      <c r="B83" s="3" t="s">
        <v>1351</v>
      </c>
      <c r="C83" t="s">
        <v>1352</v>
      </c>
      <c r="D83" t="s">
        <v>1147</v>
      </c>
      <c r="E83" t="s">
        <v>1353</v>
      </c>
      <c r="F83" t="s">
        <v>1355</v>
      </c>
      <c r="G83">
        <v>8</v>
      </c>
      <c r="H83" s="5">
        <v>511.96800000000007</v>
      </c>
      <c r="I83" s="5">
        <v>1023.9360000000001</v>
      </c>
      <c r="J83">
        <v>0.09</v>
      </c>
      <c r="K83" s="1">
        <f>DATEVALUE(Sales_Orders[[#This Row],[Order Date]])</f>
        <v>41843</v>
      </c>
      <c r="L83" s="1">
        <f>DATEVALUE(Sales_Orders[[#This Row],[Shipping Date]])</f>
        <v>41847</v>
      </c>
      <c r="M83" s="6">
        <f>Sales_Orders[[#This Row],[Quantity]]*Sales_Orders[[#This Row],[Purchasing Price]]</f>
        <v>4095.7440000000006</v>
      </c>
      <c r="N83">
        <f>DATEDIF(Sales_Orders[[#This Row],[Order Date Adj]],Sales_Orders[[#This Row],[Shipping Date Adj]],"d")</f>
        <v>4</v>
      </c>
      <c r="O83" s="6">
        <f>Sales_Orders[[#This Row],[Quantity]]*Sales_Orders[[#This Row],[Planned Sales Price]]*(1-Sales_Orders[[#This Row],[Discount]])</f>
        <v>7454.2540800000015</v>
      </c>
      <c r="P83" t="str">
        <f>RIGHT(Sales_Orders[[#This Row],[Customer ID]],5)</f>
        <v>10900</v>
      </c>
      <c r="Q83" t="str">
        <f>RIGHT(Sales_Orders[[#This Row],[Product ID]],8)</f>
        <v>10003911</v>
      </c>
      <c r="R83" s="6">
        <f>Sales_Orders[[#This Row],[Total Planned Sales Price]]-Sales_Orders[[#This Row],[Total Purchasing Price]]</f>
        <v>3358.5100800000009</v>
      </c>
      <c r="S83" s="10">
        <f>Sales_Orders[[#This Row],[Profit Value]]/Sales_Orders[[#This Row],[Total Planned Sales Price]]</f>
        <v>0.45054945054945056</v>
      </c>
    </row>
    <row r="84" spans="1:19" x14ac:dyDescent="0.35">
      <c r="A84" t="s">
        <v>1350</v>
      </c>
      <c r="B84" s="3" t="s">
        <v>1351</v>
      </c>
      <c r="C84" t="s">
        <v>1352</v>
      </c>
      <c r="D84" t="s">
        <v>1147</v>
      </c>
      <c r="E84" t="s">
        <v>1353</v>
      </c>
      <c r="F84" t="s">
        <v>1356</v>
      </c>
      <c r="G84">
        <v>1</v>
      </c>
      <c r="H84" s="5">
        <v>4.62</v>
      </c>
      <c r="I84" s="5">
        <v>9.24</v>
      </c>
      <c r="J84">
        <v>0.08</v>
      </c>
      <c r="K84" s="1">
        <f>DATEVALUE(Sales_Orders[[#This Row],[Order Date]])</f>
        <v>41843</v>
      </c>
      <c r="L84" s="1">
        <f>DATEVALUE(Sales_Orders[[#This Row],[Shipping Date]])</f>
        <v>41847</v>
      </c>
      <c r="M84" s="6">
        <f>Sales_Orders[[#This Row],[Quantity]]*Sales_Orders[[#This Row],[Purchasing Price]]</f>
        <v>4.62</v>
      </c>
      <c r="N84">
        <f>DATEDIF(Sales_Orders[[#This Row],[Order Date Adj]],Sales_Orders[[#This Row],[Shipping Date Adj]],"d")</f>
        <v>4</v>
      </c>
      <c r="O84" s="6">
        <f>Sales_Orders[[#This Row],[Quantity]]*Sales_Orders[[#This Row],[Planned Sales Price]]*(1-Sales_Orders[[#This Row],[Discount]])</f>
        <v>8.5007999999999999</v>
      </c>
      <c r="P84" t="str">
        <f>RIGHT(Sales_Orders[[#This Row],[Customer ID]],5)</f>
        <v>10900</v>
      </c>
      <c r="Q84" t="str">
        <f>RIGHT(Sales_Orders[[#This Row],[Product ID]],8)</f>
        <v>10000658</v>
      </c>
      <c r="R84" s="6">
        <f>Sales_Orders[[#This Row],[Total Planned Sales Price]]-Sales_Orders[[#This Row],[Total Purchasing Price]]</f>
        <v>3.8807999999999998</v>
      </c>
      <c r="S84" s="10">
        <f>Sales_Orders[[#This Row],[Profit Value]]/Sales_Orders[[#This Row],[Total Planned Sales Price]]</f>
        <v>0.45652173913043476</v>
      </c>
    </row>
    <row r="85" spans="1:19" x14ac:dyDescent="0.35">
      <c r="A85" t="s">
        <v>1350</v>
      </c>
      <c r="B85" s="3" t="s">
        <v>1351</v>
      </c>
      <c r="C85" t="s">
        <v>1352</v>
      </c>
      <c r="D85" t="s">
        <v>1147</v>
      </c>
      <c r="E85" t="s">
        <v>1353</v>
      </c>
      <c r="F85" t="s">
        <v>1357</v>
      </c>
      <c r="G85">
        <v>10</v>
      </c>
      <c r="H85" s="5">
        <v>311.37600000000003</v>
      </c>
      <c r="I85" s="5">
        <v>479.04</v>
      </c>
      <c r="J85">
        <v>0.08</v>
      </c>
      <c r="K85" s="1">
        <f>DATEVALUE(Sales_Orders[[#This Row],[Order Date]])</f>
        <v>41843</v>
      </c>
      <c r="L85" s="1">
        <f>DATEVALUE(Sales_Orders[[#This Row],[Shipping Date]])</f>
        <v>41847</v>
      </c>
      <c r="M85" s="6">
        <f>Sales_Orders[[#This Row],[Quantity]]*Sales_Orders[[#This Row],[Purchasing Price]]</f>
        <v>3113.76</v>
      </c>
      <c r="N85">
        <f>DATEDIF(Sales_Orders[[#This Row],[Order Date Adj]],Sales_Orders[[#This Row],[Shipping Date Adj]],"d")</f>
        <v>4</v>
      </c>
      <c r="O85" s="6">
        <f>Sales_Orders[[#This Row],[Quantity]]*Sales_Orders[[#This Row],[Planned Sales Price]]*(1-Sales_Orders[[#This Row],[Discount]])</f>
        <v>4407.1680000000006</v>
      </c>
      <c r="P85" t="str">
        <f>RIGHT(Sales_Orders[[#This Row],[Customer ID]],5)</f>
        <v>10900</v>
      </c>
      <c r="Q85" t="str">
        <f>RIGHT(Sales_Orders[[#This Row],[Product ID]],8)</f>
        <v>10002076</v>
      </c>
      <c r="R85" s="6">
        <f>Sales_Orders[[#This Row],[Total Planned Sales Price]]-Sales_Orders[[#This Row],[Total Purchasing Price]]</f>
        <v>1293.4080000000004</v>
      </c>
      <c r="S85" s="10">
        <f>Sales_Orders[[#This Row],[Profit Value]]/Sales_Orders[[#This Row],[Total Planned Sales Price]]</f>
        <v>0.29347826086956524</v>
      </c>
    </row>
    <row r="86" spans="1:19" x14ac:dyDescent="0.35">
      <c r="A86" t="s">
        <v>1358</v>
      </c>
      <c r="B86" s="3" t="s">
        <v>1288</v>
      </c>
      <c r="C86" t="s">
        <v>1359</v>
      </c>
      <c r="D86" t="s">
        <v>1164</v>
      </c>
      <c r="E86" t="s">
        <v>1360</v>
      </c>
      <c r="F86" t="s">
        <v>1361</v>
      </c>
      <c r="G86">
        <v>2</v>
      </c>
      <c r="H86" s="5">
        <v>135.51120000000003</v>
      </c>
      <c r="I86" s="5">
        <v>246.38400000000001</v>
      </c>
      <c r="J86">
        <v>0.09</v>
      </c>
      <c r="K86" s="1">
        <f>DATEVALUE(Sales_Orders[[#This Row],[Order Date]])</f>
        <v>41903</v>
      </c>
      <c r="L86" s="1">
        <f>DATEVALUE(Sales_Orders[[#This Row],[Shipping Date]])</f>
        <v>41905</v>
      </c>
      <c r="M86" s="6">
        <f>Sales_Orders[[#This Row],[Quantity]]*Sales_Orders[[#This Row],[Purchasing Price]]</f>
        <v>271.02240000000006</v>
      </c>
      <c r="N86">
        <f>DATEDIF(Sales_Orders[[#This Row],[Order Date Adj]],Sales_Orders[[#This Row],[Shipping Date Adj]],"d")</f>
        <v>2</v>
      </c>
      <c r="O86" s="6">
        <f>Sales_Orders[[#This Row],[Quantity]]*Sales_Orders[[#This Row],[Planned Sales Price]]*(1-Sales_Orders[[#This Row],[Discount]])</f>
        <v>448.41888000000006</v>
      </c>
      <c r="P86" t="str">
        <f>RIGHT(Sales_Orders[[#This Row],[Customer ID]],5)</f>
        <v>15115</v>
      </c>
      <c r="Q86" t="str">
        <f>RIGHT(Sales_Orders[[#This Row],[Product ID]],8)</f>
        <v>10003012</v>
      </c>
      <c r="R86" s="6">
        <f>Sales_Orders[[#This Row],[Total Planned Sales Price]]-Sales_Orders[[#This Row],[Total Purchasing Price]]</f>
        <v>177.39648</v>
      </c>
      <c r="S86" s="10">
        <f>Sales_Orders[[#This Row],[Profit Value]]/Sales_Orders[[#This Row],[Total Planned Sales Price]]</f>
        <v>0.39560439560439553</v>
      </c>
    </row>
    <row r="87" spans="1:19" x14ac:dyDescent="0.35">
      <c r="A87" t="s">
        <v>1358</v>
      </c>
      <c r="B87" s="3" t="s">
        <v>1288</v>
      </c>
      <c r="C87" t="s">
        <v>1359</v>
      </c>
      <c r="D87" t="s">
        <v>1164</v>
      </c>
      <c r="E87" t="s">
        <v>1360</v>
      </c>
      <c r="F87" t="s">
        <v>1362</v>
      </c>
      <c r="G87">
        <v>3</v>
      </c>
      <c r="H87" s="5">
        <v>1079.982</v>
      </c>
      <c r="I87" s="5">
        <v>1799.97</v>
      </c>
      <c r="J87">
        <v>7.0000000000000007E-2</v>
      </c>
      <c r="K87" s="1">
        <f>DATEVALUE(Sales_Orders[[#This Row],[Order Date]])</f>
        <v>41903</v>
      </c>
      <c r="L87" s="1">
        <f>DATEVALUE(Sales_Orders[[#This Row],[Shipping Date]])</f>
        <v>41905</v>
      </c>
      <c r="M87" s="6">
        <f>Sales_Orders[[#This Row],[Quantity]]*Sales_Orders[[#This Row],[Purchasing Price]]</f>
        <v>3239.9459999999999</v>
      </c>
      <c r="N87">
        <f>DATEDIF(Sales_Orders[[#This Row],[Order Date Adj]],Sales_Orders[[#This Row],[Shipping Date Adj]],"d")</f>
        <v>2</v>
      </c>
      <c r="O87" s="6">
        <f>Sales_Orders[[#This Row],[Quantity]]*Sales_Orders[[#This Row],[Planned Sales Price]]*(1-Sales_Orders[[#This Row],[Discount]])</f>
        <v>5021.9162999999999</v>
      </c>
      <c r="P87" t="str">
        <f>RIGHT(Sales_Orders[[#This Row],[Customer ID]],5)</f>
        <v>15115</v>
      </c>
      <c r="Q87" t="str">
        <f>RIGHT(Sales_Orders[[#This Row],[Product ID]],8)</f>
        <v>10002313</v>
      </c>
      <c r="R87" s="6">
        <f>Sales_Orders[[#This Row],[Total Planned Sales Price]]-Sales_Orders[[#This Row],[Total Purchasing Price]]</f>
        <v>1781.9703</v>
      </c>
      <c r="S87" s="10">
        <f>Sales_Orders[[#This Row],[Profit Value]]/Sales_Orders[[#This Row],[Total Planned Sales Price]]</f>
        <v>0.35483870967741937</v>
      </c>
    </row>
    <row r="88" spans="1:19" x14ac:dyDescent="0.35">
      <c r="A88" t="s">
        <v>1363</v>
      </c>
      <c r="B88" s="3" t="s">
        <v>1364</v>
      </c>
      <c r="C88" t="s">
        <v>1365</v>
      </c>
      <c r="D88" t="s">
        <v>1164</v>
      </c>
      <c r="E88" t="s">
        <v>1366</v>
      </c>
      <c r="F88" t="s">
        <v>1367</v>
      </c>
      <c r="G88">
        <v>3</v>
      </c>
      <c r="H88" s="5">
        <v>6.2309999999999981</v>
      </c>
      <c r="I88" s="5">
        <v>12.461999999999996</v>
      </c>
      <c r="J88">
        <v>0.05</v>
      </c>
      <c r="K88" s="1">
        <f>DATEVALUE(Sales_Orders[[#This Row],[Order Date]])</f>
        <v>41797</v>
      </c>
      <c r="L88" s="1">
        <f>DATEVALUE(Sales_Orders[[#This Row],[Shipping Date]])</f>
        <v>41800</v>
      </c>
      <c r="M88" s="6">
        <f>Sales_Orders[[#This Row],[Quantity]]*Sales_Orders[[#This Row],[Purchasing Price]]</f>
        <v>18.692999999999994</v>
      </c>
      <c r="N88">
        <f>DATEDIF(Sales_Orders[[#This Row],[Order Date Adj]],Sales_Orders[[#This Row],[Shipping Date Adj]],"d")</f>
        <v>3</v>
      </c>
      <c r="O88" s="6">
        <f>Sales_Orders[[#This Row],[Quantity]]*Sales_Orders[[#This Row],[Planned Sales Price]]*(1-Sales_Orders[[#This Row],[Discount]])</f>
        <v>35.516699999999986</v>
      </c>
      <c r="P88" t="str">
        <f>RIGHT(Sales_Orders[[#This Row],[Customer ID]],5)</f>
        <v>11095</v>
      </c>
      <c r="Q88" t="str">
        <f>RIGHT(Sales_Orders[[#This Row],[Product ID]],8)</f>
        <v>10003982</v>
      </c>
      <c r="R88" s="6">
        <f>Sales_Orders[[#This Row],[Total Planned Sales Price]]-Sales_Orders[[#This Row],[Total Purchasing Price]]</f>
        <v>16.823699999999992</v>
      </c>
      <c r="S88" s="10">
        <f>Sales_Orders[[#This Row],[Profit Value]]/Sales_Orders[[#This Row],[Total Planned Sales Price]]</f>
        <v>0.47368421052631576</v>
      </c>
    </row>
    <row r="89" spans="1:19" x14ac:dyDescent="0.35">
      <c r="A89" t="s">
        <v>1368</v>
      </c>
      <c r="B89" s="3" t="s">
        <v>1369</v>
      </c>
      <c r="C89" t="s">
        <v>1204</v>
      </c>
      <c r="D89" t="s">
        <v>1270</v>
      </c>
      <c r="E89" t="s">
        <v>1370</v>
      </c>
      <c r="F89" t="s">
        <v>1371</v>
      </c>
      <c r="G89">
        <v>2</v>
      </c>
      <c r="H89" s="5">
        <v>5.740800000000001</v>
      </c>
      <c r="I89" s="5">
        <v>9.5680000000000014</v>
      </c>
      <c r="J89">
        <v>0.08</v>
      </c>
      <c r="K89" s="1">
        <f>DATEVALUE(Sales_Orders[[#This Row],[Order Date]])</f>
        <v>41997</v>
      </c>
      <c r="L89" s="1">
        <f>DATEVALUE(Sales_Orders[[#This Row],[Shipping Date]])</f>
        <v>41999</v>
      </c>
      <c r="M89" s="6">
        <f>Sales_Orders[[#This Row],[Quantity]]*Sales_Orders[[#This Row],[Purchasing Price]]</f>
        <v>11.481600000000002</v>
      </c>
      <c r="N89">
        <f>DATEDIF(Sales_Orders[[#This Row],[Order Date Adj]],Sales_Orders[[#This Row],[Shipping Date Adj]],"d")</f>
        <v>2</v>
      </c>
      <c r="O89" s="6">
        <f>Sales_Orders[[#This Row],[Quantity]]*Sales_Orders[[#This Row],[Planned Sales Price]]*(1-Sales_Orders[[#This Row],[Discount]])</f>
        <v>17.605120000000003</v>
      </c>
      <c r="P89" t="str">
        <f>RIGHT(Sales_Orders[[#This Row],[Customer ID]],5)</f>
        <v>17185</v>
      </c>
      <c r="Q89" t="str">
        <f>RIGHT(Sales_Orders[[#This Row],[Product ID]],8)</f>
        <v>10001947</v>
      </c>
      <c r="R89" s="6">
        <f>Sales_Orders[[#This Row],[Total Planned Sales Price]]-Sales_Orders[[#This Row],[Total Purchasing Price]]</f>
        <v>6.123520000000001</v>
      </c>
      <c r="S89" s="10">
        <f>Sales_Orders[[#This Row],[Profit Value]]/Sales_Orders[[#This Row],[Total Planned Sales Price]]</f>
        <v>0.34782608695652173</v>
      </c>
    </row>
    <row r="90" spans="1:19" x14ac:dyDescent="0.35">
      <c r="A90" t="s">
        <v>1372</v>
      </c>
      <c r="B90" s="3" t="s">
        <v>1373</v>
      </c>
      <c r="C90" t="s">
        <v>1374</v>
      </c>
      <c r="D90" t="s">
        <v>1147</v>
      </c>
      <c r="E90" t="s">
        <v>1375</v>
      </c>
      <c r="F90" t="s">
        <v>1376</v>
      </c>
      <c r="G90">
        <v>6</v>
      </c>
      <c r="H90" s="5">
        <v>19.536000000000001</v>
      </c>
      <c r="I90" s="5">
        <v>39.072000000000003</v>
      </c>
      <c r="J90">
        <v>0.06</v>
      </c>
      <c r="K90" s="1">
        <f>DATEVALUE(Sales_Orders[[#This Row],[Order Date]])</f>
        <v>41745</v>
      </c>
      <c r="L90" s="1">
        <f>DATEVALUE(Sales_Orders[[#This Row],[Shipping Date]])</f>
        <v>41749</v>
      </c>
      <c r="M90" s="6">
        <f>Sales_Orders[[#This Row],[Quantity]]*Sales_Orders[[#This Row],[Purchasing Price]]</f>
        <v>117.21600000000001</v>
      </c>
      <c r="N90">
        <f>DATEDIF(Sales_Orders[[#This Row],[Order Date Adj]],Sales_Orders[[#This Row],[Shipping Date Adj]],"d")</f>
        <v>4</v>
      </c>
      <c r="O90" s="6">
        <f>Sales_Orders[[#This Row],[Quantity]]*Sales_Orders[[#This Row],[Planned Sales Price]]*(1-Sales_Orders[[#This Row],[Discount]])</f>
        <v>220.36608000000001</v>
      </c>
      <c r="P90" t="str">
        <f>RIGHT(Sales_Orders[[#This Row],[Customer ID]],5)</f>
        <v>20650</v>
      </c>
      <c r="Q90" t="str">
        <f>RIGHT(Sales_Orders[[#This Row],[Product ID]],8)</f>
        <v>10003478</v>
      </c>
      <c r="R90" s="6">
        <f>Sales_Orders[[#This Row],[Total Planned Sales Price]]-Sales_Orders[[#This Row],[Total Purchasing Price]]</f>
        <v>103.15008</v>
      </c>
      <c r="S90" s="10">
        <f>Sales_Orders[[#This Row],[Profit Value]]/Sales_Orders[[#This Row],[Total Planned Sales Price]]</f>
        <v>0.46808510638297873</v>
      </c>
    </row>
    <row r="91" spans="1:19" x14ac:dyDescent="0.35">
      <c r="A91" t="s">
        <v>1377</v>
      </c>
      <c r="B91" s="3" t="s">
        <v>1378</v>
      </c>
      <c r="C91" t="s">
        <v>1379</v>
      </c>
      <c r="D91" t="s">
        <v>1270</v>
      </c>
      <c r="E91" t="s">
        <v>1188</v>
      </c>
      <c r="F91" t="s">
        <v>1380</v>
      </c>
      <c r="G91">
        <v>6</v>
      </c>
      <c r="H91" s="5">
        <v>108.21360000000001</v>
      </c>
      <c r="I91" s="5">
        <v>196.75200000000001</v>
      </c>
      <c r="J91">
        <v>7.0000000000000007E-2</v>
      </c>
      <c r="K91" s="1">
        <f>DATEVALUE(Sales_Orders[[#This Row],[Order Date]])</f>
        <v>41812</v>
      </c>
      <c r="L91" s="1">
        <f>DATEVALUE(Sales_Orders[[#This Row],[Shipping Date]])</f>
        <v>41815</v>
      </c>
      <c r="M91" s="6">
        <f>Sales_Orders[[#This Row],[Quantity]]*Sales_Orders[[#This Row],[Purchasing Price]]</f>
        <v>649.28160000000003</v>
      </c>
      <c r="N91">
        <f>DATEDIF(Sales_Orders[[#This Row],[Order Date Adj]],Sales_Orders[[#This Row],[Shipping Date Adj]],"d")</f>
        <v>3</v>
      </c>
      <c r="O91" s="6">
        <f>Sales_Orders[[#This Row],[Quantity]]*Sales_Orders[[#This Row],[Planned Sales Price]]*(1-Sales_Orders[[#This Row],[Discount]])</f>
        <v>1097.87616</v>
      </c>
      <c r="P91" t="str">
        <f>RIGHT(Sales_Orders[[#This Row],[Customer ID]],5)</f>
        <v>15745</v>
      </c>
      <c r="Q91" t="str">
        <f>RIGHT(Sales_Orders[[#This Row],[Product ID]],8)</f>
        <v>10004114</v>
      </c>
      <c r="R91" s="6">
        <f>Sales_Orders[[#This Row],[Total Planned Sales Price]]-Sales_Orders[[#This Row],[Total Purchasing Price]]</f>
        <v>448.59456</v>
      </c>
      <c r="S91" s="10">
        <f>Sales_Orders[[#This Row],[Profit Value]]/Sales_Orders[[#This Row],[Total Planned Sales Price]]</f>
        <v>0.40860215053763438</v>
      </c>
    </row>
    <row r="92" spans="1:19" x14ac:dyDescent="0.35">
      <c r="A92" t="s">
        <v>1381</v>
      </c>
      <c r="B92" s="3" t="s">
        <v>1224</v>
      </c>
      <c r="C92" t="s">
        <v>1275</v>
      </c>
      <c r="D92" t="s">
        <v>1270</v>
      </c>
      <c r="E92" t="s">
        <v>1382</v>
      </c>
      <c r="F92" t="s">
        <v>1383</v>
      </c>
      <c r="G92">
        <v>1</v>
      </c>
      <c r="H92" s="5">
        <v>48.992999999999995</v>
      </c>
      <c r="I92" s="5">
        <v>69.989999999999995</v>
      </c>
      <c r="J92">
        <v>7.0000000000000007E-2</v>
      </c>
      <c r="K92" s="1">
        <f>DATEVALUE(Sales_Orders[[#This Row],[Order Date]])</f>
        <v>41894</v>
      </c>
      <c r="L92" s="1">
        <f>DATEVALUE(Sales_Orders[[#This Row],[Shipping Date]])</f>
        <v>41895</v>
      </c>
      <c r="M92" s="6">
        <f>Sales_Orders[[#This Row],[Quantity]]*Sales_Orders[[#This Row],[Purchasing Price]]</f>
        <v>48.992999999999995</v>
      </c>
      <c r="N92">
        <f>DATEDIF(Sales_Orders[[#This Row],[Order Date Adj]],Sales_Orders[[#This Row],[Shipping Date Adj]],"d")</f>
        <v>1</v>
      </c>
      <c r="O92" s="6">
        <f>Sales_Orders[[#This Row],[Quantity]]*Sales_Orders[[#This Row],[Planned Sales Price]]*(1-Sales_Orders[[#This Row],[Discount]])</f>
        <v>65.090699999999984</v>
      </c>
      <c r="P92" t="str">
        <f>RIGHT(Sales_Orders[[#This Row],[Customer ID]],5)</f>
        <v>20485</v>
      </c>
      <c r="Q92" t="str">
        <f>RIGHT(Sales_Orders[[#This Row],[Product ID]],8)</f>
        <v>10000029</v>
      </c>
      <c r="R92" s="6">
        <f>Sales_Orders[[#This Row],[Total Planned Sales Price]]-Sales_Orders[[#This Row],[Total Purchasing Price]]</f>
        <v>16.097699999999989</v>
      </c>
      <c r="S92" s="10">
        <f>Sales_Orders[[#This Row],[Profit Value]]/Sales_Orders[[#This Row],[Total Planned Sales Price]]</f>
        <v>0.24731182795698914</v>
      </c>
    </row>
    <row r="93" spans="1:19" x14ac:dyDescent="0.35">
      <c r="A93" t="s">
        <v>1384</v>
      </c>
      <c r="B93" s="3" t="s">
        <v>1385</v>
      </c>
      <c r="C93" t="s">
        <v>1386</v>
      </c>
      <c r="D93" t="s">
        <v>1147</v>
      </c>
      <c r="E93" t="s">
        <v>1387</v>
      </c>
      <c r="F93" t="s">
        <v>1388</v>
      </c>
      <c r="G93">
        <v>2</v>
      </c>
      <c r="H93" s="5">
        <v>2.4060000000000001</v>
      </c>
      <c r="I93" s="5">
        <v>4.8120000000000003</v>
      </c>
      <c r="J93">
        <v>0.08</v>
      </c>
      <c r="K93" s="1">
        <f>DATEVALUE(Sales_Orders[[#This Row],[Order Date]])</f>
        <v>41992</v>
      </c>
      <c r="L93" s="1">
        <f>DATEVALUE(Sales_Orders[[#This Row],[Shipping Date]])</f>
        <v>41998</v>
      </c>
      <c r="M93" s="6">
        <f>Sales_Orders[[#This Row],[Quantity]]*Sales_Orders[[#This Row],[Purchasing Price]]</f>
        <v>4.8120000000000003</v>
      </c>
      <c r="N93">
        <f>DATEDIF(Sales_Orders[[#This Row],[Order Date Adj]],Sales_Orders[[#This Row],[Shipping Date Adj]],"d")</f>
        <v>6</v>
      </c>
      <c r="O93" s="6">
        <f>Sales_Orders[[#This Row],[Quantity]]*Sales_Orders[[#This Row],[Planned Sales Price]]*(1-Sales_Orders[[#This Row],[Discount]])</f>
        <v>8.8540800000000015</v>
      </c>
      <c r="P93" t="str">
        <f>RIGHT(Sales_Orders[[#This Row],[Customer ID]],5)</f>
        <v>18160</v>
      </c>
      <c r="Q93" t="str">
        <f>RIGHT(Sales_Orders[[#This Row],[Product ID]],8)</f>
        <v>10000773</v>
      </c>
      <c r="R93" s="6">
        <f>Sales_Orders[[#This Row],[Total Planned Sales Price]]-Sales_Orders[[#This Row],[Total Purchasing Price]]</f>
        <v>4.0420800000000012</v>
      </c>
      <c r="S93" s="10">
        <f>Sales_Orders[[#This Row],[Profit Value]]/Sales_Orders[[#This Row],[Total Planned Sales Price]]</f>
        <v>0.45652173913043487</v>
      </c>
    </row>
    <row r="94" spans="1:19" x14ac:dyDescent="0.35">
      <c r="A94" t="s">
        <v>1384</v>
      </c>
      <c r="B94" s="3" t="s">
        <v>1385</v>
      </c>
      <c r="C94" t="s">
        <v>1386</v>
      </c>
      <c r="D94" t="s">
        <v>1147</v>
      </c>
      <c r="E94" t="s">
        <v>1387</v>
      </c>
      <c r="F94" t="s">
        <v>1389</v>
      </c>
      <c r="G94">
        <v>5</v>
      </c>
      <c r="H94" s="5">
        <v>161.07000000000002</v>
      </c>
      <c r="I94" s="5">
        <v>247.8</v>
      </c>
      <c r="J94">
        <v>0.09</v>
      </c>
      <c r="K94" s="1">
        <f>DATEVALUE(Sales_Orders[[#This Row],[Order Date]])</f>
        <v>41992</v>
      </c>
      <c r="L94" s="1">
        <f>DATEVALUE(Sales_Orders[[#This Row],[Shipping Date]])</f>
        <v>41998</v>
      </c>
      <c r="M94" s="6">
        <f>Sales_Orders[[#This Row],[Quantity]]*Sales_Orders[[#This Row],[Purchasing Price]]</f>
        <v>805.35000000000014</v>
      </c>
      <c r="N94">
        <f>DATEDIF(Sales_Orders[[#This Row],[Order Date Adj]],Sales_Orders[[#This Row],[Shipping Date Adj]],"d")</f>
        <v>6</v>
      </c>
      <c r="O94" s="6">
        <f>Sales_Orders[[#This Row],[Quantity]]*Sales_Orders[[#This Row],[Planned Sales Price]]*(1-Sales_Orders[[#This Row],[Discount]])</f>
        <v>1127.49</v>
      </c>
      <c r="P94" t="str">
        <f>RIGHT(Sales_Orders[[#This Row],[Customer ID]],5)</f>
        <v>18160</v>
      </c>
      <c r="Q94" t="str">
        <f>RIGHT(Sales_Orders[[#This Row],[Product ID]],8)</f>
        <v>10002600</v>
      </c>
      <c r="R94" s="6">
        <f>Sales_Orders[[#This Row],[Total Planned Sales Price]]-Sales_Orders[[#This Row],[Total Purchasing Price]]</f>
        <v>322.13999999999987</v>
      </c>
      <c r="S94" s="10">
        <f>Sales_Orders[[#This Row],[Profit Value]]/Sales_Orders[[#This Row],[Total Planned Sales Price]]</f>
        <v>0.28571428571428559</v>
      </c>
    </row>
    <row r="95" spans="1:19" x14ac:dyDescent="0.35">
      <c r="A95" t="s">
        <v>1390</v>
      </c>
      <c r="B95" s="3" t="s">
        <v>1391</v>
      </c>
      <c r="C95" t="s">
        <v>1392</v>
      </c>
      <c r="D95" t="s">
        <v>1147</v>
      </c>
      <c r="E95" t="s">
        <v>1393</v>
      </c>
      <c r="F95" t="s">
        <v>1394</v>
      </c>
      <c r="G95">
        <v>2</v>
      </c>
      <c r="H95" s="5">
        <v>77.740800000000007</v>
      </c>
      <c r="I95" s="5">
        <v>129.56800000000001</v>
      </c>
      <c r="J95">
        <v>0.03</v>
      </c>
      <c r="K95" s="1">
        <f>DATEVALUE(Sales_Orders[[#This Row],[Order Date]])</f>
        <v>41682</v>
      </c>
      <c r="L95" s="1">
        <f>DATEVALUE(Sales_Orders[[#This Row],[Shipping Date]])</f>
        <v>41688</v>
      </c>
      <c r="M95" s="6">
        <f>Sales_Orders[[#This Row],[Quantity]]*Sales_Orders[[#This Row],[Purchasing Price]]</f>
        <v>155.48160000000001</v>
      </c>
      <c r="N95">
        <f>DATEDIF(Sales_Orders[[#This Row],[Order Date Adj]],Sales_Orders[[#This Row],[Shipping Date Adj]],"d")</f>
        <v>6</v>
      </c>
      <c r="O95" s="6">
        <f>Sales_Orders[[#This Row],[Quantity]]*Sales_Orders[[#This Row],[Planned Sales Price]]*(1-Sales_Orders[[#This Row],[Discount]])</f>
        <v>251.36192000000003</v>
      </c>
      <c r="P95" t="str">
        <f>RIGHT(Sales_Orders[[#This Row],[Customer ID]],5)</f>
        <v>20095</v>
      </c>
      <c r="Q95" t="str">
        <f>RIGHT(Sales_Orders[[#This Row],[Product ID]],8)</f>
        <v>10000225</v>
      </c>
      <c r="R95" s="6">
        <f>Sales_Orders[[#This Row],[Total Planned Sales Price]]-Sales_Orders[[#This Row],[Total Purchasing Price]]</f>
        <v>95.880320000000012</v>
      </c>
      <c r="S95" s="10">
        <f>Sales_Orders[[#This Row],[Profit Value]]/Sales_Orders[[#This Row],[Total Planned Sales Price]]</f>
        <v>0.3814432989690722</v>
      </c>
    </row>
    <row r="96" spans="1:19" x14ac:dyDescent="0.35">
      <c r="A96" t="s">
        <v>1395</v>
      </c>
      <c r="B96" s="3" t="s">
        <v>1322</v>
      </c>
      <c r="C96" t="s">
        <v>1157</v>
      </c>
      <c r="D96" t="s">
        <v>1164</v>
      </c>
      <c r="E96" t="s">
        <v>1396</v>
      </c>
      <c r="F96" t="s">
        <v>1397</v>
      </c>
      <c r="G96">
        <v>3</v>
      </c>
      <c r="H96" s="5">
        <v>187.50600000000003</v>
      </c>
      <c r="I96" s="5">
        <v>340.92</v>
      </c>
      <c r="J96">
        <v>0.09</v>
      </c>
      <c r="K96" s="1">
        <f>DATEVALUE(Sales_Orders[[#This Row],[Order Date]])</f>
        <v>41952</v>
      </c>
      <c r="L96" s="1">
        <f>DATEVALUE(Sales_Orders[[#This Row],[Shipping Date]])</f>
        <v>41954</v>
      </c>
      <c r="M96" s="6">
        <f>Sales_Orders[[#This Row],[Quantity]]*Sales_Orders[[#This Row],[Purchasing Price]]</f>
        <v>562.51800000000003</v>
      </c>
      <c r="N96">
        <f>DATEDIF(Sales_Orders[[#This Row],[Order Date Adj]],Sales_Orders[[#This Row],[Shipping Date Adj]],"d")</f>
        <v>2</v>
      </c>
      <c r="O96" s="6">
        <f>Sales_Orders[[#This Row],[Quantity]]*Sales_Orders[[#This Row],[Planned Sales Price]]*(1-Sales_Orders[[#This Row],[Discount]])</f>
        <v>930.71159999999998</v>
      </c>
      <c r="P96" t="str">
        <f>RIGHT(Sales_Orders[[#This Row],[Customer ID]],5)</f>
        <v>15520</v>
      </c>
      <c r="Q96" t="str">
        <f>RIGHT(Sales_Orders[[#This Row],[Product ID]],8)</f>
        <v>10002743</v>
      </c>
      <c r="R96" s="6">
        <f>Sales_Orders[[#This Row],[Total Planned Sales Price]]-Sales_Orders[[#This Row],[Total Purchasing Price]]</f>
        <v>368.19359999999995</v>
      </c>
      <c r="S96" s="10">
        <f>Sales_Orders[[#This Row],[Profit Value]]/Sales_Orders[[#This Row],[Total Planned Sales Price]]</f>
        <v>0.39560439560439553</v>
      </c>
    </row>
    <row r="97" spans="1:19" x14ac:dyDescent="0.35">
      <c r="A97" t="s">
        <v>1395</v>
      </c>
      <c r="B97" s="3" t="s">
        <v>1322</v>
      </c>
      <c r="C97" t="s">
        <v>1157</v>
      </c>
      <c r="D97" t="s">
        <v>1164</v>
      </c>
      <c r="E97" t="s">
        <v>1396</v>
      </c>
      <c r="F97" t="s">
        <v>1398</v>
      </c>
      <c r="G97">
        <v>2</v>
      </c>
      <c r="H97" s="5">
        <v>133.59959999999998</v>
      </c>
      <c r="I97" s="5">
        <v>222.66599999999997</v>
      </c>
      <c r="J97">
        <v>0.09</v>
      </c>
      <c r="K97" s="1">
        <f>DATEVALUE(Sales_Orders[[#This Row],[Order Date]])</f>
        <v>41952</v>
      </c>
      <c r="L97" s="1">
        <f>DATEVALUE(Sales_Orders[[#This Row],[Shipping Date]])</f>
        <v>41954</v>
      </c>
      <c r="M97" s="6">
        <f>Sales_Orders[[#This Row],[Quantity]]*Sales_Orders[[#This Row],[Purchasing Price]]</f>
        <v>267.19919999999996</v>
      </c>
      <c r="N97">
        <f>DATEDIF(Sales_Orders[[#This Row],[Order Date Adj]],Sales_Orders[[#This Row],[Shipping Date Adj]],"d")</f>
        <v>2</v>
      </c>
      <c r="O97" s="6">
        <f>Sales_Orders[[#This Row],[Quantity]]*Sales_Orders[[#This Row],[Planned Sales Price]]*(1-Sales_Orders[[#This Row],[Discount]])</f>
        <v>405.25211999999993</v>
      </c>
      <c r="P97" t="str">
        <f>RIGHT(Sales_Orders[[#This Row],[Customer ID]],5)</f>
        <v>15520</v>
      </c>
      <c r="Q97" t="str">
        <f>RIGHT(Sales_Orders[[#This Row],[Product ID]],8)</f>
        <v>10001601</v>
      </c>
      <c r="R97" s="6">
        <f>Sales_Orders[[#This Row],[Total Planned Sales Price]]-Sales_Orders[[#This Row],[Total Purchasing Price]]</f>
        <v>138.05291999999997</v>
      </c>
      <c r="S97" s="10">
        <f>Sales_Orders[[#This Row],[Profit Value]]/Sales_Orders[[#This Row],[Total Planned Sales Price]]</f>
        <v>0.34065934065934067</v>
      </c>
    </row>
    <row r="98" spans="1:19" x14ac:dyDescent="0.35">
      <c r="A98" t="s">
        <v>1395</v>
      </c>
      <c r="B98" s="3" t="s">
        <v>1322</v>
      </c>
      <c r="C98" t="s">
        <v>1157</v>
      </c>
      <c r="D98" t="s">
        <v>1164</v>
      </c>
      <c r="E98" t="s">
        <v>1396</v>
      </c>
      <c r="F98" t="s">
        <v>1399</v>
      </c>
      <c r="G98">
        <v>4</v>
      </c>
      <c r="H98" s="5">
        <v>351.98400000000004</v>
      </c>
      <c r="I98" s="5">
        <v>703.96800000000007</v>
      </c>
      <c r="J98">
        <v>0.08</v>
      </c>
      <c r="K98" s="1">
        <f>DATEVALUE(Sales_Orders[[#This Row],[Order Date]])</f>
        <v>41952</v>
      </c>
      <c r="L98" s="1">
        <f>DATEVALUE(Sales_Orders[[#This Row],[Shipping Date]])</f>
        <v>41954</v>
      </c>
      <c r="M98" s="6">
        <f>Sales_Orders[[#This Row],[Quantity]]*Sales_Orders[[#This Row],[Purchasing Price]]</f>
        <v>1407.9360000000001</v>
      </c>
      <c r="N98">
        <f>DATEDIF(Sales_Orders[[#This Row],[Order Date Adj]],Sales_Orders[[#This Row],[Shipping Date Adj]],"d")</f>
        <v>2</v>
      </c>
      <c r="O98" s="6">
        <f>Sales_Orders[[#This Row],[Quantity]]*Sales_Orders[[#This Row],[Planned Sales Price]]*(1-Sales_Orders[[#This Row],[Discount]])</f>
        <v>2590.6022400000002</v>
      </c>
      <c r="P98" t="str">
        <f>RIGHT(Sales_Orders[[#This Row],[Customer ID]],5)</f>
        <v>15520</v>
      </c>
      <c r="Q98" t="str">
        <f>RIGHT(Sales_Orders[[#This Row],[Product ID]],8)</f>
        <v>10002680</v>
      </c>
      <c r="R98" s="6">
        <f>Sales_Orders[[#This Row],[Total Planned Sales Price]]-Sales_Orders[[#This Row],[Total Purchasing Price]]</f>
        <v>1182.66624</v>
      </c>
      <c r="S98" s="10">
        <f>Sales_Orders[[#This Row],[Profit Value]]/Sales_Orders[[#This Row],[Total Planned Sales Price]]</f>
        <v>0.45652173913043476</v>
      </c>
    </row>
    <row r="99" spans="1:19" x14ac:dyDescent="0.35">
      <c r="A99" t="s">
        <v>1395</v>
      </c>
      <c r="B99" s="3" t="s">
        <v>1322</v>
      </c>
      <c r="C99" t="s">
        <v>1157</v>
      </c>
      <c r="D99" t="s">
        <v>1164</v>
      </c>
      <c r="E99" t="s">
        <v>1396</v>
      </c>
      <c r="F99" t="s">
        <v>1400</v>
      </c>
      <c r="G99">
        <v>6</v>
      </c>
      <c r="H99" s="5">
        <v>46.26</v>
      </c>
      <c r="I99" s="5">
        <v>92.52</v>
      </c>
      <c r="J99">
        <v>0.08</v>
      </c>
      <c r="K99" s="1">
        <f>DATEVALUE(Sales_Orders[[#This Row],[Order Date]])</f>
        <v>41952</v>
      </c>
      <c r="L99" s="1">
        <f>DATEVALUE(Sales_Orders[[#This Row],[Shipping Date]])</f>
        <v>41954</v>
      </c>
      <c r="M99" s="6">
        <f>Sales_Orders[[#This Row],[Quantity]]*Sales_Orders[[#This Row],[Purchasing Price]]</f>
        <v>277.56</v>
      </c>
      <c r="N99">
        <f>DATEDIF(Sales_Orders[[#This Row],[Order Date Adj]],Sales_Orders[[#This Row],[Shipping Date Adj]],"d")</f>
        <v>2</v>
      </c>
      <c r="O99" s="6">
        <f>Sales_Orders[[#This Row],[Quantity]]*Sales_Orders[[#This Row],[Planned Sales Price]]*(1-Sales_Orders[[#This Row],[Discount]])</f>
        <v>510.71040000000005</v>
      </c>
      <c r="P99" t="str">
        <f>RIGHT(Sales_Orders[[#This Row],[Customer ID]],5)</f>
        <v>15520</v>
      </c>
      <c r="Q99" t="str">
        <f>RIGHT(Sales_Orders[[#This Row],[Product ID]],8)</f>
        <v>10001321</v>
      </c>
      <c r="R99" s="6">
        <f>Sales_Orders[[#This Row],[Total Planned Sales Price]]-Sales_Orders[[#This Row],[Total Purchasing Price]]</f>
        <v>233.15040000000005</v>
      </c>
      <c r="S99" s="10">
        <f>Sales_Orders[[#This Row],[Profit Value]]/Sales_Orders[[#This Row],[Total Planned Sales Price]]</f>
        <v>0.45652173913043481</v>
      </c>
    </row>
    <row r="100" spans="1:19" x14ac:dyDescent="0.35">
      <c r="A100" t="s">
        <v>1395</v>
      </c>
      <c r="B100" s="3" t="s">
        <v>1322</v>
      </c>
      <c r="C100" t="s">
        <v>1157</v>
      </c>
      <c r="D100" t="s">
        <v>1164</v>
      </c>
      <c r="E100" t="s">
        <v>1396</v>
      </c>
      <c r="F100" t="s">
        <v>1401</v>
      </c>
      <c r="G100">
        <v>7</v>
      </c>
      <c r="H100" s="5">
        <v>40.722499999999997</v>
      </c>
      <c r="I100" s="5">
        <v>62.649999999999991</v>
      </c>
      <c r="J100">
        <v>7.0000000000000007E-2</v>
      </c>
      <c r="K100" s="1">
        <f>DATEVALUE(Sales_Orders[[#This Row],[Order Date]])</f>
        <v>41952</v>
      </c>
      <c r="L100" s="1">
        <f>DATEVALUE(Sales_Orders[[#This Row],[Shipping Date]])</f>
        <v>41954</v>
      </c>
      <c r="M100" s="6">
        <f>Sales_Orders[[#This Row],[Quantity]]*Sales_Orders[[#This Row],[Purchasing Price]]</f>
        <v>285.0575</v>
      </c>
      <c r="N100">
        <f>DATEDIF(Sales_Orders[[#This Row],[Order Date Adj]],Sales_Orders[[#This Row],[Shipping Date Adj]],"d")</f>
        <v>2</v>
      </c>
      <c r="O100" s="6">
        <f>Sales_Orders[[#This Row],[Quantity]]*Sales_Orders[[#This Row],[Planned Sales Price]]*(1-Sales_Orders[[#This Row],[Discount]])</f>
        <v>407.85149999999993</v>
      </c>
      <c r="P100" t="str">
        <f>RIGHT(Sales_Orders[[#This Row],[Customer ID]],5)</f>
        <v>15520</v>
      </c>
      <c r="Q100" t="str">
        <f>RIGHT(Sales_Orders[[#This Row],[Product ID]],8)</f>
        <v>10001509</v>
      </c>
      <c r="R100" s="6">
        <f>Sales_Orders[[#This Row],[Total Planned Sales Price]]-Sales_Orders[[#This Row],[Total Purchasing Price]]</f>
        <v>122.79399999999993</v>
      </c>
      <c r="S100" s="10">
        <f>Sales_Orders[[#This Row],[Profit Value]]/Sales_Orders[[#This Row],[Total Planned Sales Price]]</f>
        <v>0.30107526881720414</v>
      </c>
    </row>
    <row r="101" spans="1:19" x14ac:dyDescent="0.35">
      <c r="A101" t="s">
        <v>1395</v>
      </c>
      <c r="B101" s="3" t="s">
        <v>1322</v>
      </c>
      <c r="C101" t="s">
        <v>1157</v>
      </c>
      <c r="D101" t="s">
        <v>1164</v>
      </c>
      <c r="E101" t="s">
        <v>1396</v>
      </c>
      <c r="F101" t="s">
        <v>1402</v>
      </c>
      <c r="G101">
        <v>5</v>
      </c>
      <c r="H101" s="5">
        <v>56.91</v>
      </c>
      <c r="I101" s="5">
        <v>94.85</v>
      </c>
      <c r="J101">
        <v>7.0000000000000007E-2</v>
      </c>
      <c r="K101" s="1">
        <f>DATEVALUE(Sales_Orders[[#This Row],[Order Date]])</f>
        <v>41952</v>
      </c>
      <c r="L101" s="1">
        <f>DATEVALUE(Sales_Orders[[#This Row],[Shipping Date]])</f>
        <v>41954</v>
      </c>
      <c r="M101" s="6">
        <f>Sales_Orders[[#This Row],[Quantity]]*Sales_Orders[[#This Row],[Purchasing Price]]</f>
        <v>284.54999999999995</v>
      </c>
      <c r="N101">
        <f>DATEDIF(Sales_Orders[[#This Row],[Order Date Adj]],Sales_Orders[[#This Row],[Shipping Date Adj]],"d")</f>
        <v>2</v>
      </c>
      <c r="O101" s="6">
        <f>Sales_Orders[[#This Row],[Quantity]]*Sales_Orders[[#This Row],[Planned Sales Price]]*(1-Sales_Orders[[#This Row],[Discount]])</f>
        <v>441.05249999999995</v>
      </c>
      <c r="P101" t="str">
        <f>RIGHT(Sales_Orders[[#This Row],[Customer ID]],5)</f>
        <v>15520</v>
      </c>
      <c r="Q101" t="str">
        <f>RIGHT(Sales_Orders[[#This Row],[Product ID]],8)</f>
        <v>10003465</v>
      </c>
      <c r="R101" s="6">
        <f>Sales_Orders[[#This Row],[Total Planned Sales Price]]-Sales_Orders[[#This Row],[Total Purchasing Price]]</f>
        <v>156.5025</v>
      </c>
      <c r="S101" s="10">
        <f>Sales_Orders[[#This Row],[Profit Value]]/Sales_Orders[[#This Row],[Total Planned Sales Price]]</f>
        <v>0.35483870967741937</v>
      </c>
    </row>
    <row r="102" spans="1:19" x14ac:dyDescent="0.35">
      <c r="A102" t="s">
        <v>1403</v>
      </c>
      <c r="B102" s="3" t="s">
        <v>1404</v>
      </c>
      <c r="C102" t="s">
        <v>1405</v>
      </c>
      <c r="D102" t="s">
        <v>1147</v>
      </c>
      <c r="E102" t="s">
        <v>1406</v>
      </c>
      <c r="F102" t="s">
        <v>1407</v>
      </c>
      <c r="G102">
        <v>3</v>
      </c>
      <c r="H102" s="5">
        <v>4.9995000000000003</v>
      </c>
      <c r="I102" s="5">
        <v>9.09</v>
      </c>
      <c r="J102">
        <v>0.06</v>
      </c>
      <c r="K102" s="1">
        <f>DATEVALUE(Sales_Orders[[#This Row],[Order Date]])</f>
        <v>41918</v>
      </c>
      <c r="L102" s="1">
        <f>DATEVALUE(Sales_Orders[[#This Row],[Shipping Date]])</f>
        <v>41922</v>
      </c>
      <c r="M102" s="6">
        <f>Sales_Orders[[#This Row],[Quantity]]*Sales_Orders[[#This Row],[Purchasing Price]]</f>
        <v>14.9985</v>
      </c>
      <c r="N102">
        <f>DATEDIF(Sales_Orders[[#This Row],[Order Date Adj]],Sales_Orders[[#This Row],[Shipping Date Adj]],"d")</f>
        <v>4</v>
      </c>
      <c r="O102" s="6">
        <f>Sales_Orders[[#This Row],[Quantity]]*Sales_Orders[[#This Row],[Planned Sales Price]]*(1-Sales_Orders[[#This Row],[Discount]])</f>
        <v>25.633799999999997</v>
      </c>
      <c r="P102" t="str">
        <f>RIGHT(Sales_Orders[[#This Row],[Customer ID]],5)</f>
        <v>21865</v>
      </c>
      <c r="Q102" t="str">
        <f>RIGHT(Sales_Orders[[#This Row],[Product ID]],8)</f>
        <v>10001445</v>
      </c>
      <c r="R102" s="6">
        <f>Sales_Orders[[#This Row],[Total Planned Sales Price]]-Sales_Orders[[#This Row],[Total Purchasing Price]]</f>
        <v>10.635299999999997</v>
      </c>
      <c r="S102" s="10">
        <f>Sales_Orders[[#This Row],[Profit Value]]/Sales_Orders[[#This Row],[Total Planned Sales Price]]</f>
        <v>0.41489361702127653</v>
      </c>
    </row>
    <row r="103" spans="1:19" x14ac:dyDescent="0.35">
      <c r="A103" t="s">
        <v>1408</v>
      </c>
      <c r="B103" s="3" t="s">
        <v>1409</v>
      </c>
      <c r="C103" t="s">
        <v>1352</v>
      </c>
      <c r="D103" t="s">
        <v>1147</v>
      </c>
      <c r="E103" t="s">
        <v>1410</v>
      </c>
      <c r="F103" t="s">
        <v>1194</v>
      </c>
      <c r="G103">
        <v>2</v>
      </c>
      <c r="H103" s="5">
        <v>3.5760000000000001</v>
      </c>
      <c r="I103" s="5">
        <v>5.96</v>
      </c>
      <c r="J103">
        <v>0.08</v>
      </c>
      <c r="K103" s="1">
        <f>DATEVALUE(Sales_Orders[[#This Row],[Order Date]])</f>
        <v>41842</v>
      </c>
      <c r="L103" s="1">
        <f>DATEVALUE(Sales_Orders[[#This Row],[Shipping Date]])</f>
        <v>41847</v>
      </c>
      <c r="M103" s="6">
        <f>Sales_Orders[[#This Row],[Quantity]]*Sales_Orders[[#This Row],[Purchasing Price]]</f>
        <v>7.1520000000000001</v>
      </c>
      <c r="N103">
        <f>DATEDIF(Sales_Orders[[#This Row],[Order Date Adj]],Sales_Orders[[#This Row],[Shipping Date Adj]],"d")</f>
        <v>5</v>
      </c>
      <c r="O103" s="6">
        <f>Sales_Orders[[#This Row],[Quantity]]*Sales_Orders[[#This Row],[Planned Sales Price]]*(1-Sales_Orders[[#This Row],[Discount]])</f>
        <v>10.9664</v>
      </c>
      <c r="P103" t="str">
        <f>RIGHT(Sales_Orders[[#This Row],[Customer ID]],5)</f>
        <v>14065</v>
      </c>
      <c r="Q103" t="str">
        <f>RIGHT(Sales_Orders[[#This Row],[Product ID]],8)</f>
        <v>10002053</v>
      </c>
      <c r="R103" s="6">
        <f>Sales_Orders[[#This Row],[Total Planned Sales Price]]-Sales_Orders[[#This Row],[Total Purchasing Price]]</f>
        <v>3.8144</v>
      </c>
      <c r="S103" s="10">
        <f>Sales_Orders[[#This Row],[Profit Value]]/Sales_Orders[[#This Row],[Total Planned Sales Price]]</f>
        <v>0.34782608695652173</v>
      </c>
    </row>
    <row r="104" spans="1:19" x14ac:dyDescent="0.35">
      <c r="A104" t="s">
        <v>1408</v>
      </c>
      <c r="B104" s="3" t="s">
        <v>1409</v>
      </c>
      <c r="C104" t="s">
        <v>1352</v>
      </c>
      <c r="D104" t="s">
        <v>1147</v>
      </c>
      <c r="E104" t="s">
        <v>1410</v>
      </c>
      <c r="F104" t="s">
        <v>1411</v>
      </c>
      <c r="G104">
        <v>2</v>
      </c>
      <c r="H104" s="5">
        <v>79.989999999999995</v>
      </c>
      <c r="I104" s="5">
        <v>159.97999999999999</v>
      </c>
      <c r="J104">
        <v>0.08</v>
      </c>
      <c r="K104" s="1">
        <f>DATEVALUE(Sales_Orders[[#This Row],[Order Date]])</f>
        <v>41842</v>
      </c>
      <c r="L104" s="1">
        <f>DATEVALUE(Sales_Orders[[#This Row],[Shipping Date]])</f>
        <v>41847</v>
      </c>
      <c r="M104" s="6">
        <f>Sales_Orders[[#This Row],[Quantity]]*Sales_Orders[[#This Row],[Purchasing Price]]</f>
        <v>159.97999999999999</v>
      </c>
      <c r="N104">
        <f>DATEDIF(Sales_Orders[[#This Row],[Order Date Adj]],Sales_Orders[[#This Row],[Shipping Date Adj]],"d")</f>
        <v>5</v>
      </c>
      <c r="O104" s="6">
        <f>Sales_Orders[[#This Row],[Quantity]]*Sales_Orders[[#This Row],[Planned Sales Price]]*(1-Sales_Orders[[#This Row],[Discount]])</f>
        <v>294.36320000000001</v>
      </c>
      <c r="P104" t="str">
        <f>RIGHT(Sales_Orders[[#This Row],[Customer ID]],5)</f>
        <v>14065</v>
      </c>
      <c r="Q104" t="str">
        <f>RIGHT(Sales_Orders[[#This Row],[Product ID]],8)</f>
        <v>10002567</v>
      </c>
      <c r="R104" s="6">
        <f>Sales_Orders[[#This Row],[Total Planned Sales Price]]-Sales_Orders[[#This Row],[Total Purchasing Price]]</f>
        <v>134.38320000000002</v>
      </c>
      <c r="S104" s="10">
        <f>Sales_Orders[[#This Row],[Profit Value]]/Sales_Orders[[#This Row],[Total Planned Sales Price]]</f>
        <v>0.45652173913043481</v>
      </c>
    </row>
    <row r="105" spans="1:19" x14ac:dyDescent="0.35">
      <c r="A105" t="s">
        <v>1412</v>
      </c>
      <c r="B105" s="3" t="s">
        <v>1413</v>
      </c>
      <c r="C105" t="s">
        <v>1414</v>
      </c>
      <c r="D105" t="s">
        <v>1270</v>
      </c>
      <c r="E105" t="s">
        <v>1415</v>
      </c>
      <c r="F105" t="s">
        <v>1416</v>
      </c>
      <c r="G105">
        <v>6</v>
      </c>
      <c r="H105" s="5">
        <v>1915.1664000000001</v>
      </c>
      <c r="I105" s="5">
        <v>2735.9520000000002</v>
      </c>
      <c r="J105">
        <v>0.09</v>
      </c>
      <c r="K105" s="1">
        <f>DATEVALUE(Sales_Orders[[#This Row],[Order Date]])</f>
        <v>41941</v>
      </c>
      <c r="L105" s="1">
        <f>DATEVALUE(Sales_Orders[[#This Row],[Shipping Date]])</f>
        <v>41943</v>
      </c>
      <c r="M105" s="6">
        <f>Sales_Orders[[#This Row],[Quantity]]*Sales_Orders[[#This Row],[Purchasing Price]]</f>
        <v>11490.9984</v>
      </c>
      <c r="N105">
        <f>DATEDIF(Sales_Orders[[#This Row],[Order Date Adj]],Sales_Orders[[#This Row],[Shipping Date Adj]],"d")</f>
        <v>2</v>
      </c>
      <c r="O105" s="6">
        <f>Sales_Orders[[#This Row],[Quantity]]*Sales_Orders[[#This Row],[Planned Sales Price]]*(1-Sales_Orders[[#This Row],[Discount]])</f>
        <v>14938.297920000001</v>
      </c>
      <c r="P105" t="str">
        <f>RIGHT(Sales_Orders[[#This Row],[Customer ID]],5)</f>
        <v>20830</v>
      </c>
      <c r="Q105" t="str">
        <f>RIGHT(Sales_Orders[[#This Row],[Product ID]],8)</f>
        <v>10001363</v>
      </c>
      <c r="R105" s="6">
        <f>Sales_Orders[[#This Row],[Total Planned Sales Price]]-Sales_Orders[[#This Row],[Total Purchasing Price]]</f>
        <v>3447.2995200000005</v>
      </c>
      <c r="S105" s="10">
        <f>Sales_Orders[[#This Row],[Profit Value]]/Sales_Orders[[#This Row],[Total Planned Sales Price]]</f>
        <v>0.23076923076923078</v>
      </c>
    </row>
    <row r="106" spans="1:19" x14ac:dyDescent="0.35">
      <c r="A106" t="s">
        <v>1417</v>
      </c>
      <c r="B106" s="3" t="s">
        <v>1145</v>
      </c>
      <c r="C106" t="s">
        <v>1418</v>
      </c>
      <c r="D106" t="s">
        <v>1164</v>
      </c>
      <c r="E106" t="s">
        <v>1419</v>
      </c>
      <c r="F106" t="s">
        <v>1420</v>
      </c>
      <c r="G106">
        <v>1</v>
      </c>
      <c r="H106" s="5">
        <v>5.5944000000000003</v>
      </c>
      <c r="I106" s="5">
        <v>7.9920000000000009</v>
      </c>
      <c r="J106">
        <v>7.0000000000000007E-2</v>
      </c>
      <c r="K106" s="1">
        <f>DATEVALUE(Sales_Orders[[#This Row],[Order Date]])</f>
        <v>41799</v>
      </c>
      <c r="L106" s="1">
        <f>DATEVALUE(Sales_Orders[[#This Row],[Shipping Date]])</f>
        <v>41803</v>
      </c>
      <c r="M106" s="6">
        <f>Sales_Orders[[#This Row],[Quantity]]*Sales_Orders[[#This Row],[Purchasing Price]]</f>
        <v>5.5944000000000003</v>
      </c>
      <c r="N106">
        <f>DATEDIF(Sales_Orders[[#This Row],[Order Date Adj]],Sales_Orders[[#This Row],[Shipping Date Adj]],"d")</f>
        <v>4</v>
      </c>
      <c r="O106" s="6">
        <f>Sales_Orders[[#This Row],[Quantity]]*Sales_Orders[[#This Row],[Planned Sales Price]]*(1-Sales_Orders[[#This Row],[Discount]])</f>
        <v>7.4325600000000005</v>
      </c>
      <c r="P106" t="str">
        <f>RIGHT(Sales_Orders[[#This Row],[Customer ID]],5)</f>
        <v>11905</v>
      </c>
      <c r="Q106" t="str">
        <f>RIGHT(Sales_Orders[[#This Row],[Product ID]],8)</f>
        <v>10000376</v>
      </c>
      <c r="R106" s="6">
        <f>Sales_Orders[[#This Row],[Total Planned Sales Price]]-Sales_Orders[[#This Row],[Total Purchasing Price]]</f>
        <v>1.8381600000000002</v>
      </c>
      <c r="S106" s="10">
        <f>Sales_Orders[[#This Row],[Profit Value]]/Sales_Orders[[#This Row],[Total Planned Sales Price]]</f>
        <v>0.24731182795698925</v>
      </c>
    </row>
    <row r="107" spans="1:19" x14ac:dyDescent="0.35">
      <c r="A107" t="s">
        <v>1417</v>
      </c>
      <c r="B107" s="3" t="s">
        <v>1145</v>
      </c>
      <c r="C107" t="s">
        <v>1418</v>
      </c>
      <c r="D107" t="s">
        <v>1164</v>
      </c>
      <c r="E107" t="s">
        <v>1419</v>
      </c>
      <c r="F107" t="s">
        <v>1421</v>
      </c>
      <c r="G107">
        <v>2</v>
      </c>
      <c r="H107" s="5">
        <v>41.589600000000004</v>
      </c>
      <c r="I107" s="5">
        <v>63.984000000000009</v>
      </c>
      <c r="J107">
        <v>0.05</v>
      </c>
      <c r="K107" s="1">
        <f>DATEVALUE(Sales_Orders[[#This Row],[Order Date]])</f>
        <v>41799</v>
      </c>
      <c r="L107" s="1">
        <f>DATEVALUE(Sales_Orders[[#This Row],[Shipping Date]])</f>
        <v>41803</v>
      </c>
      <c r="M107" s="6">
        <f>Sales_Orders[[#This Row],[Quantity]]*Sales_Orders[[#This Row],[Purchasing Price]]</f>
        <v>83.179200000000009</v>
      </c>
      <c r="N107">
        <f>DATEDIF(Sales_Orders[[#This Row],[Order Date Adj]],Sales_Orders[[#This Row],[Shipping Date Adj]],"d")</f>
        <v>4</v>
      </c>
      <c r="O107" s="6">
        <f>Sales_Orders[[#This Row],[Quantity]]*Sales_Orders[[#This Row],[Planned Sales Price]]*(1-Sales_Orders[[#This Row],[Discount]])</f>
        <v>121.56960000000001</v>
      </c>
      <c r="P107" t="str">
        <f>RIGHT(Sales_Orders[[#This Row],[Customer ID]],5)</f>
        <v>11905</v>
      </c>
      <c r="Q107" t="str">
        <f>RIGHT(Sales_Orders[[#This Row],[Product ID]],8)</f>
        <v>10000303</v>
      </c>
      <c r="R107" s="6">
        <f>Sales_Orders[[#This Row],[Total Planned Sales Price]]-Sales_Orders[[#This Row],[Total Purchasing Price]]</f>
        <v>38.3904</v>
      </c>
      <c r="S107" s="10">
        <f>Sales_Orders[[#This Row],[Profit Value]]/Sales_Orders[[#This Row],[Total Planned Sales Price]]</f>
        <v>0.31578947368421051</v>
      </c>
    </row>
    <row r="108" spans="1:19" x14ac:dyDescent="0.35">
      <c r="A108" t="s">
        <v>1417</v>
      </c>
      <c r="B108" s="3" t="s">
        <v>1145</v>
      </c>
      <c r="C108" t="s">
        <v>1418</v>
      </c>
      <c r="D108" t="s">
        <v>1164</v>
      </c>
      <c r="E108" t="s">
        <v>1419</v>
      </c>
      <c r="F108" t="s">
        <v>1422</v>
      </c>
      <c r="G108">
        <v>2</v>
      </c>
      <c r="H108" s="5">
        <v>42.220799999999997</v>
      </c>
      <c r="I108" s="5">
        <v>70.367999999999995</v>
      </c>
      <c r="J108">
        <v>0.06</v>
      </c>
      <c r="K108" s="1">
        <f>DATEVALUE(Sales_Orders[[#This Row],[Order Date]])</f>
        <v>41799</v>
      </c>
      <c r="L108" s="1">
        <f>DATEVALUE(Sales_Orders[[#This Row],[Shipping Date]])</f>
        <v>41803</v>
      </c>
      <c r="M108" s="6">
        <f>Sales_Orders[[#This Row],[Quantity]]*Sales_Orders[[#This Row],[Purchasing Price]]</f>
        <v>84.441599999999994</v>
      </c>
      <c r="N108">
        <f>DATEDIF(Sales_Orders[[#This Row],[Order Date Adj]],Sales_Orders[[#This Row],[Shipping Date Adj]],"d")</f>
        <v>4</v>
      </c>
      <c r="O108" s="6">
        <f>Sales_Orders[[#This Row],[Quantity]]*Sales_Orders[[#This Row],[Planned Sales Price]]*(1-Sales_Orders[[#This Row],[Discount]])</f>
        <v>132.29183999999998</v>
      </c>
      <c r="P108" t="str">
        <f>RIGHT(Sales_Orders[[#This Row],[Customer ID]],5)</f>
        <v>11905</v>
      </c>
      <c r="Q108" t="str">
        <f>RIGHT(Sales_Orders[[#This Row],[Product ID]],8)</f>
        <v>10001953</v>
      </c>
      <c r="R108" s="6">
        <f>Sales_Orders[[#This Row],[Total Planned Sales Price]]-Sales_Orders[[#This Row],[Total Purchasing Price]]</f>
        <v>47.850239999999985</v>
      </c>
      <c r="S108" s="10">
        <f>Sales_Orders[[#This Row],[Profit Value]]/Sales_Orders[[#This Row],[Total Planned Sales Price]]</f>
        <v>0.36170212765957444</v>
      </c>
    </row>
    <row r="109" spans="1:19" x14ac:dyDescent="0.35">
      <c r="A109" t="s">
        <v>1423</v>
      </c>
      <c r="B109" s="3" t="s">
        <v>1240</v>
      </c>
      <c r="C109" t="s">
        <v>1241</v>
      </c>
      <c r="D109" t="s">
        <v>1147</v>
      </c>
      <c r="E109" t="s">
        <v>1424</v>
      </c>
      <c r="F109" t="s">
        <v>1425</v>
      </c>
      <c r="G109">
        <v>5</v>
      </c>
      <c r="H109" s="5">
        <v>247.0325</v>
      </c>
      <c r="I109" s="5">
        <v>449.15</v>
      </c>
      <c r="J109">
        <v>0.06</v>
      </c>
      <c r="K109" s="1">
        <f>DATEVALUE(Sales_Orders[[#This Row],[Order Date]])</f>
        <v>41896</v>
      </c>
      <c r="L109" s="1">
        <f>DATEVALUE(Sales_Orders[[#This Row],[Shipping Date]])</f>
        <v>41901</v>
      </c>
      <c r="M109" s="6">
        <f>Sales_Orders[[#This Row],[Quantity]]*Sales_Orders[[#This Row],[Purchasing Price]]</f>
        <v>1235.1624999999999</v>
      </c>
      <c r="N109">
        <f>DATEDIF(Sales_Orders[[#This Row],[Order Date Adj]],Sales_Orders[[#This Row],[Shipping Date Adj]],"d")</f>
        <v>5</v>
      </c>
      <c r="O109" s="6">
        <f>Sales_Orders[[#This Row],[Quantity]]*Sales_Orders[[#This Row],[Planned Sales Price]]*(1-Sales_Orders[[#This Row],[Discount]])</f>
        <v>2111.0049999999997</v>
      </c>
      <c r="P109" t="str">
        <f>RIGHT(Sales_Orders[[#This Row],[Customer ID]],5)</f>
        <v>10960</v>
      </c>
      <c r="Q109" t="str">
        <f>RIGHT(Sales_Orders[[#This Row],[Product ID]],8)</f>
        <v>10001809</v>
      </c>
      <c r="R109" s="6">
        <f>Sales_Orders[[#This Row],[Total Planned Sales Price]]-Sales_Orders[[#This Row],[Total Purchasing Price]]</f>
        <v>875.84249999999975</v>
      </c>
      <c r="S109" s="10">
        <f>Sales_Orders[[#This Row],[Profit Value]]/Sales_Orders[[#This Row],[Total Planned Sales Price]]</f>
        <v>0.41489361702127653</v>
      </c>
    </row>
    <row r="110" spans="1:19" x14ac:dyDescent="0.35">
      <c r="A110" t="s">
        <v>1423</v>
      </c>
      <c r="B110" s="3" t="s">
        <v>1240</v>
      </c>
      <c r="C110" t="s">
        <v>1241</v>
      </c>
      <c r="D110" t="s">
        <v>1147</v>
      </c>
      <c r="E110" t="s">
        <v>1424</v>
      </c>
      <c r="F110" t="s">
        <v>1426</v>
      </c>
      <c r="G110">
        <v>3</v>
      </c>
      <c r="H110" s="5">
        <v>6.6420000000000003</v>
      </c>
      <c r="I110" s="5">
        <v>11.07</v>
      </c>
      <c r="J110">
        <v>0.06</v>
      </c>
      <c r="K110" s="1">
        <f>DATEVALUE(Sales_Orders[[#This Row],[Order Date]])</f>
        <v>41896</v>
      </c>
      <c r="L110" s="1">
        <f>DATEVALUE(Sales_Orders[[#This Row],[Shipping Date]])</f>
        <v>41901</v>
      </c>
      <c r="M110" s="6">
        <f>Sales_Orders[[#This Row],[Quantity]]*Sales_Orders[[#This Row],[Purchasing Price]]</f>
        <v>19.926000000000002</v>
      </c>
      <c r="N110">
        <f>DATEDIF(Sales_Orders[[#This Row],[Order Date Adj]],Sales_Orders[[#This Row],[Shipping Date Adj]],"d")</f>
        <v>5</v>
      </c>
      <c r="O110" s="6">
        <f>Sales_Orders[[#This Row],[Quantity]]*Sales_Orders[[#This Row],[Planned Sales Price]]*(1-Sales_Orders[[#This Row],[Discount]])</f>
        <v>31.217399999999998</v>
      </c>
      <c r="P110" t="str">
        <f>RIGHT(Sales_Orders[[#This Row],[Customer ID]],5)</f>
        <v>10960</v>
      </c>
      <c r="Q110" t="str">
        <f>RIGHT(Sales_Orders[[#This Row],[Product ID]],8)</f>
        <v>10003845</v>
      </c>
      <c r="R110" s="6">
        <f>Sales_Orders[[#This Row],[Total Planned Sales Price]]-Sales_Orders[[#This Row],[Total Purchasing Price]]</f>
        <v>11.291399999999996</v>
      </c>
      <c r="S110" s="10">
        <f>Sales_Orders[[#This Row],[Profit Value]]/Sales_Orders[[#This Row],[Total Planned Sales Price]]</f>
        <v>0.36170212765957438</v>
      </c>
    </row>
    <row r="111" spans="1:19" x14ac:dyDescent="0.35">
      <c r="A111" t="s">
        <v>1427</v>
      </c>
      <c r="B111" s="3" t="s">
        <v>1428</v>
      </c>
      <c r="C111" t="s">
        <v>1429</v>
      </c>
      <c r="D111" t="s">
        <v>1270</v>
      </c>
      <c r="E111" t="s">
        <v>1430</v>
      </c>
      <c r="F111" t="s">
        <v>1431</v>
      </c>
      <c r="G111">
        <v>6</v>
      </c>
      <c r="H111" s="5">
        <v>281.34000000000003</v>
      </c>
      <c r="I111" s="5">
        <v>468.90000000000003</v>
      </c>
      <c r="J111">
        <v>0.05</v>
      </c>
      <c r="K111" s="1">
        <f>DATEVALUE(Sales_Orders[[#This Row],[Order Date]])</f>
        <v>41671</v>
      </c>
      <c r="L111" s="1">
        <f>DATEVALUE(Sales_Orders[[#This Row],[Shipping Date]])</f>
        <v>41673</v>
      </c>
      <c r="M111" s="6">
        <f>Sales_Orders[[#This Row],[Quantity]]*Sales_Orders[[#This Row],[Purchasing Price]]</f>
        <v>1688.0400000000002</v>
      </c>
      <c r="N111">
        <f>DATEDIF(Sales_Orders[[#This Row],[Order Date Adj]],Sales_Orders[[#This Row],[Shipping Date Adj]],"d")</f>
        <v>2</v>
      </c>
      <c r="O111" s="6">
        <f>Sales_Orders[[#This Row],[Quantity]]*Sales_Orders[[#This Row],[Planned Sales Price]]*(1-Sales_Orders[[#This Row],[Discount]])</f>
        <v>2672.73</v>
      </c>
      <c r="P111" t="str">
        <f>RIGHT(Sales_Orders[[#This Row],[Customer ID]],5)</f>
        <v>11500</v>
      </c>
      <c r="Q111" t="str">
        <f>RIGHT(Sales_Orders[[#This Row],[Product ID]],8)</f>
        <v>10001432</v>
      </c>
      <c r="R111" s="6">
        <f>Sales_Orders[[#This Row],[Total Planned Sales Price]]-Sales_Orders[[#This Row],[Total Purchasing Price]]</f>
        <v>984.68999999999983</v>
      </c>
      <c r="S111" s="10">
        <f>Sales_Orders[[#This Row],[Profit Value]]/Sales_Orders[[#This Row],[Total Planned Sales Price]]</f>
        <v>0.36842105263157887</v>
      </c>
    </row>
    <row r="112" spans="1:19" x14ac:dyDescent="0.35">
      <c r="A112" t="s">
        <v>1432</v>
      </c>
      <c r="B112" s="3" t="s">
        <v>1433</v>
      </c>
      <c r="C112" t="s">
        <v>1434</v>
      </c>
      <c r="D112" t="s">
        <v>1147</v>
      </c>
      <c r="E112" t="s">
        <v>1435</v>
      </c>
      <c r="F112" t="s">
        <v>1436</v>
      </c>
      <c r="G112">
        <v>2</v>
      </c>
      <c r="H112" s="5">
        <v>29.056000000000001</v>
      </c>
      <c r="I112" s="5">
        <v>58.112000000000002</v>
      </c>
      <c r="J112">
        <v>0.05</v>
      </c>
      <c r="K112" s="1">
        <f>DATEVALUE(Sales_Orders[[#This Row],[Order Date]])</f>
        <v>41770</v>
      </c>
      <c r="L112" s="1">
        <f>DATEVALUE(Sales_Orders[[#This Row],[Shipping Date]])</f>
        <v>41775</v>
      </c>
      <c r="M112" s="6">
        <f>Sales_Orders[[#This Row],[Quantity]]*Sales_Orders[[#This Row],[Purchasing Price]]</f>
        <v>58.112000000000002</v>
      </c>
      <c r="N112">
        <f>DATEDIF(Sales_Orders[[#This Row],[Order Date Adj]],Sales_Orders[[#This Row],[Shipping Date Adj]],"d")</f>
        <v>5</v>
      </c>
      <c r="O112" s="6">
        <f>Sales_Orders[[#This Row],[Quantity]]*Sales_Orders[[#This Row],[Planned Sales Price]]*(1-Sales_Orders[[#This Row],[Discount]])</f>
        <v>110.4128</v>
      </c>
      <c r="P112" t="str">
        <f>RIGHT(Sales_Orders[[#This Row],[Customer ID]],5)</f>
        <v>18895</v>
      </c>
      <c r="Q112" t="str">
        <f>RIGHT(Sales_Orders[[#This Row],[Product ID]],8)</f>
        <v>10001465</v>
      </c>
      <c r="R112" s="6">
        <f>Sales_Orders[[#This Row],[Total Planned Sales Price]]-Sales_Orders[[#This Row],[Total Purchasing Price]]</f>
        <v>52.300800000000002</v>
      </c>
      <c r="S112" s="10">
        <f>Sales_Orders[[#This Row],[Profit Value]]/Sales_Orders[[#This Row],[Total Planned Sales Price]]</f>
        <v>0.47368421052631582</v>
      </c>
    </row>
    <row r="113" spans="1:19" x14ac:dyDescent="0.35">
      <c r="A113" t="s">
        <v>1432</v>
      </c>
      <c r="B113" s="3" t="s">
        <v>1433</v>
      </c>
      <c r="C113" t="s">
        <v>1434</v>
      </c>
      <c r="D113" t="s">
        <v>1147</v>
      </c>
      <c r="E113" t="s">
        <v>1435</v>
      </c>
      <c r="F113" t="s">
        <v>1437</v>
      </c>
      <c r="G113">
        <v>1</v>
      </c>
      <c r="H113" s="5">
        <v>50.396000000000001</v>
      </c>
      <c r="I113" s="5">
        <v>100.792</v>
      </c>
      <c r="J113">
        <v>0.08</v>
      </c>
      <c r="K113" s="1">
        <f>DATEVALUE(Sales_Orders[[#This Row],[Order Date]])</f>
        <v>41770</v>
      </c>
      <c r="L113" s="1">
        <f>DATEVALUE(Sales_Orders[[#This Row],[Shipping Date]])</f>
        <v>41775</v>
      </c>
      <c r="M113" s="6">
        <f>Sales_Orders[[#This Row],[Quantity]]*Sales_Orders[[#This Row],[Purchasing Price]]</f>
        <v>50.396000000000001</v>
      </c>
      <c r="N113">
        <f>DATEDIF(Sales_Orders[[#This Row],[Order Date Adj]],Sales_Orders[[#This Row],[Shipping Date Adj]],"d")</f>
        <v>5</v>
      </c>
      <c r="O113" s="6">
        <f>Sales_Orders[[#This Row],[Quantity]]*Sales_Orders[[#This Row],[Planned Sales Price]]*(1-Sales_Orders[[#This Row],[Discount]])</f>
        <v>92.728639999999999</v>
      </c>
      <c r="P113" t="str">
        <f>RIGHT(Sales_Orders[[#This Row],[Customer ID]],5)</f>
        <v>18895</v>
      </c>
      <c r="Q113" t="str">
        <f>RIGHT(Sales_Orders[[#This Row],[Product ID]],8)</f>
        <v>10002597</v>
      </c>
      <c r="R113" s="6">
        <f>Sales_Orders[[#This Row],[Total Planned Sales Price]]-Sales_Orders[[#This Row],[Total Purchasing Price]]</f>
        <v>42.332639999999998</v>
      </c>
      <c r="S113" s="10">
        <f>Sales_Orders[[#This Row],[Profit Value]]/Sales_Orders[[#This Row],[Total Planned Sales Price]]</f>
        <v>0.45652173913043476</v>
      </c>
    </row>
    <row r="114" spans="1:19" x14ac:dyDescent="0.35">
      <c r="A114" t="s">
        <v>1432</v>
      </c>
      <c r="B114" s="3" t="s">
        <v>1433</v>
      </c>
      <c r="C114" t="s">
        <v>1434</v>
      </c>
      <c r="D114" t="s">
        <v>1147</v>
      </c>
      <c r="E114" t="s">
        <v>1435</v>
      </c>
      <c r="F114" t="s">
        <v>1438</v>
      </c>
      <c r="G114">
        <v>4</v>
      </c>
      <c r="H114" s="5">
        <v>42.972800000000007</v>
      </c>
      <c r="I114" s="5">
        <v>66.112000000000009</v>
      </c>
      <c r="J114">
        <v>0.08</v>
      </c>
      <c r="K114" s="1">
        <f>DATEVALUE(Sales_Orders[[#This Row],[Order Date]])</f>
        <v>41770</v>
      </c>
      <c r="L114" s="1">
        <f>DATEVALUE(Sales_Orders[[#This Row],[Shipping Date]])</f>
        <v>41775</v>
      </c>
      <c r="M114" s="6">
        <f>Sales_Orders[[#This Row],[Quantity]]*Sales_Orders[[#This Row],[Purchasing Price]]</f>
        <v>171.89120000000003</v>
      </c>
      <c r="N114">
        <f>DATEDIF(Sales_Orders[[#This Row],[Order Date Adj]],Sales_Orders[[#This Row],[Shipping Date Adj]],"d")</f>
        <v>5</v>
      </c>
      <c r="O114" s="6">
        <f>Sales_Orders[[#This Row],[Quantity]]*Sales_Orders[[#This Row],[Planned Sales Price]]*(1-Sales_Orders[[#This Row],[Discount]])</f>
        <v>243.29216000000005</v>
      </c>
      <c r="P114" t="str">
        <f>RIGHT(Sales_Orders[[#This Row],[Customer ID]],5)</f>
        <v>18895</v>
      </c>
      <c r="Q114" t="str">
        <f>RIGHT(Sales_Orders[[#This Row],[Product ID]],8)</f>
        <v>10000723</v>
      </c>
      <c r="R114" s="6">
        <f>Sales_Orders[[#This Row],[Total Planned Sales Price]]-Sales_Orders[[#This Row],[Total Purchasing Price]]</f>
        <v>71.400960000000026</v>
      </c>
      <c r="S114" s="10">
        <f>Sales_Orders[[#This Row],[Profit Value]]/Sales_Orders[[#This Row],[Total Planned Sales Price]]</f>
        <v>0.29347826086956524</v>
      </c>
    </row>
    <row r="115" spans="1:19" x14ac:dyDescent="0.35">
      <c r="A115" t="s">
        <v>1439</v>
      </c>
      <c r="B115" s="3" t="s">
        <v>1440</v>
      </c>
      <c r="C115" t="s">
        <v>1441</v>
      </c>
      <c r="D115" t="s">
        <v>1164</v>
      </c>
      <c r="E115" t="s">
        <v>1442</v>
      </c>
      <c r="F115" t="s">
        <v>1443</v>
      </c>
      <c r="G115">
        <v>4</v>
      </c>
      <c r="H115" s="5">
        <v>12.646400000000002</v>
      </c>
      <c r="I115" s="5">
        <v>19.456000000000003</v>
      </c>
      <c r="J115">
        <v>0.05</v>
      </c>
      <c r="K115" s="1">
        <f>DATEVALUE(Sales_Orders[[#This Row],[Order Date]])</f>
        <v>41701</v>
      </c>
      <c r="L115" s="1">
        <f>DATEVALUE(Sales_Orders[[#This Row],[Shipping Date]])</f>
        <v>41705</v>
      </c>
      <c r="M115" s="6">
        <f>Sales_Orders[[#This Row],[Quantity]]*Sales_Orders[[#This Row],[Purchasing Price]]</f>
        <v>50.585600000000007</v>
      </c>
      <c r="N115">
        <f>DATEDIF(Sales_Orders[[#This Row],[Order Date Adj]],Sales_Orders[[#This Row],[Shipping Date Adj]],"d")</f>
        <v>4</v>
      </c>
      <c r="O115" s="6">
        <f>Sales_Orders[[#This Row],[Quantity]]*Sales_Orders[[#This Row],[Planned Sales Price]]*(1-Sales_Orders[[#This Row],[Discount]])</f>
        <v>73.932800000000015</v>
      </c>
      <c r="P115" t="str">
        <f>RIGHT(Sales_Orders[[#This Row],[Customer ID]],5)</f>
        <v>10945</v>
      </c>
      <c r="Q115" t="str">
        <f>RIGHT(Sales_Orders[[#This Row],[Product ID]],8)</f>
        <v>10003560</v>
      </c>
      <c r="R115" s="6">
        <f>Sales_Orders[[#This Row],[Total Planned Sales Price]]-Sales_Orders[[#This Row],[Total Purchasing Price]]</f>
        <v>23.347200000000008</v>
      </c>
      <c r="S115" s="10">
        <f>Sales_Orders[[#This Row],[Profit Value]]/Sales_Orders[[#This Row],[Total Planned Sales Price]]</f>
        <v>0.31578947368421056</v>
      </c>
    </row>
    <row r="116" spans="1:19" x14ac:dyDescent="0.35">
      <c r="A116" t="s">
        <v>1444</v>
      </c>
      <c r="B116" s="3" t="s">
        <v>1240</v>
      </c>
      <c r="C116" t="s">
        <v>1445</v>
      </c>
      <c r="D116" t="s">
        <v>1164</v>
      </c>
      <c r="E116" t="s">
        <v>1446</v>
      </c>
      <c r="F116" t="s">
        <v>1447</v>
      </c>
      <c r="G116">
        <v>5</v>
      </c>
      <c r="H116" s="5">
        <v>7.15</v>
      </c>
      <c r="I116" s="5">
        <v>13</v>
      </c>
      <c r="J116">
        <v>0.05</v>
      </c>
      <c r="K116" s="1">
        <f>DATEVALUE(Sales_Orders[[#This Row],[Order Date]])</f>
        <v>41896</v>
      </c>
      <c r="L116" s="1">
        <f>DATEVALUE(Sales_Orders[[#This Row],[Shipping Date]])</f>
        <v>41900</v>
      </c>
      <c r="M116" s="6">
        <f>Sales_Orders[[#This Row],[Quantity]]*Sales_Orders[[#This Row],[Purchasing Price]]</f>
        <v>35.75</v>
      </c>
      <c r="N116">
        <f>DATEDIF(Sales_Orders[[#This Row],[Order Date Adj]],Sales_Orders[[#This Row],[Shipping Date Adj]],"d")</f>
        <v>4</v>
      </c>
      <c r="O116" s="6">
        <f>Sales_Orders[[#This Row],[Quantity]]*Sales_Orders[[#This Row],[Planned Sales Price]]*(1-Sales_Orders[[#This Row],[Discount]])</f>
        <v>61.75</v>
      </c>
      <c r="P116" t="str">
        <f>RIGHT(Sales_Orders[[#This Row],[Customer ID]],5)</f>
        <v>12775</v>
      </c>
      <c r="Q116" t="str">
        <f>RIGHT(Sales_Orders[[#This Row],[Product ID]],8)</f>
        <v>10003914</v>
      </c>
      <c r="R116" s="6">
        <f>Sales_Orders[[#This Row],[Total Planned Sales Price]]-Sales_Orders[[#This Row],[Total Purchasing Price]]</f>
        <v>26</v>
      </c>
      <c r="S116" s="10">
        <f>Sales_Orders[[#This Row],[Profit Value]]/Sales_Orders[[#This Row],[Total Planned Sales Price]]</f>
        <v>0.42105263157894735</v>
      </c>
    </row>
    <row r="117" spans="1:19" x14ac:dyDescent="0.35">
      <c r="A117" t="s">
        <v>1444</v>
      </c>
      <c r="B117" s="3" t="s">
        <v>1240</v>
      </c>
      <c r="C117" t="s">
        <v>1445</v>
      </c>
      <c r="D117" t="s">
        <v>1164</v>
      </c>
      <c r="E117" t="s">
        <v>1446</v>
      </c>
      <c r="F117" t="s">
        <v>1448</v>
      </c>
      <c r="G117">
        <v>3</v>
      </c>
      <c r="H117" s="5">
        <v>7.8767999999999994</v>
      </c>
      <c r="I117" s="5">
        <v>13.128</v>
      </c>
      <c r="J117">
        <v>0.05</v>
      </c>
      <c r="K117" s="1">
        <f>DATEVALUE(Sales_Orders[[#This Row],[Order Date]])</f>
        <v>41896</v>
      </c>
      <c r="L117" s="1">
        <f>DATEVALUE(Sales_Orders[[#This Row],[Shipping Date]])</f>
        <v>41900</v>
      </c>
      <c r="M117" s="6">
        <f>Sales_Orders[[#This Row],[Quantity]]*Sales_Orders[[#This Row],[Purchasing Price]]</f>
        <v>23.630399999999998</v>
      </c>
      <c r="N117">
        <f>DATEDIF(Sales_Orders[[#This Row],[Order Date Adj]],Sales_Orders[[#This Row],[Shipping Date Adj]],"d")</f>
        <v>4</v>
      </c>
      <c r="O117" s="6">
        <f>Sales_Orders[[#This Row],[Quantity]]*Sales_Orders[[#This Row],[Planned Sales Price]]*(1-Sales_Orders[[#This Row],[Discount]])</f>
        <v>37.4148</v>
      </c>
      <c r="P117" t="str">
        <f>RIGHT(Sales_Orders[[#This Row],[Customer ID]],5)</f>
        <v>12775</v>
      </c>
      <c r="Q117" t="str">
        <f>RIGHT(Sales_Orders[[#This Row],[Product ID]],8)</f>
        <v>10004020</v>
      </c>
      <c r="R117" s="6">
        <f>Sales_Orders[[#This Row],[Total Planned Sales Price]]-Sales_Orders[[#This Row],[Total Purchasing Price]]</f>
        <v>13.784400000000002</v>
      </c>
      <c r="S117" s="10">
        <f>Sales_Orders[[#This Row],[Profit Value]]/Sales_Orders[[#This Row],[Total Planned Sales Price]]</f>
        <v>0.36842105263157898</v>
      </c>
    </row>
    <row r="118" spans="1:19" x14ac:dyDescent="0.35">
      <c r="A118" t="s">
        <v>1449</v>
      </c>
      <c r="B118" s="3" t="s">
        <v>1450</v>
      </c>
      <c r="C118" t="s">
        <v>1451</v>
      </c>
      <c r="D118" t="s">
        <v>1147</v>
      </c>
      <c r="E118" t="s">
        <v>1452</v>
      </c>
      <c r="F118" t="s">
        <v>1453</v>
      </c>
      <c r="G118">
        <v>2</v>
      </c>
      <c r="H118" s="5">
        <v>5.6063999999999998</v>
      </c>
      <c r="I118" s="5">
        <v>9.3439999999999994</v>
      </c>
      <c r="J118">
        <v>0.08</v>
      </c>
      <c r="K118" s="1">
        <f>DATEVALUE(Sales_Orders[[#This Row],[Order Date]])</f>
        <v>41648</v>
      </c>
      <c r="L118" s="1">
        <f>DATEVALUE(Sales_Orders[[#This Row],[Shipping Date]])</f>
        <v>41652</v>
      </c>
      <c r="M118" s="6">
        <f>Sales_Orders[[#This Row],[Quantity]]*Sales_Orders[[#This Row],[Purchasing Price]]</f>
        <v>11.2128</v>
      </c>
      <c r="N118">
        <f>DATEDIF(Sales_Orders[[#This Row],[Order Date Adj]],Sales_Orders[[#This Row],[Shipping Date Adj]],"d")</f>
        <v>4</v>
      </c>
      <c r="O118" s="6">
        <f>Sales_Orders[[#This Row],[Quantity]]*Sales_Orders[[#This Row],[Planned Sales Price]]*(1-Sales_Orders[[#This Row],[Discount]])</f>
        <v>17.192959999999999</v>
      </c>
      <c r="P118" t="str">
        <f>RIGHT(Sales_Orders[[#This Row],[Customer ID]],5)</f>
        <v>17830</v>
      </c>
      <c r="Q118" t="str">
        <f>RIGHT(Sales_Orders[[#This Row],[Product ID]],8)</f>
        <v>10004078</v>
      </c>
      <c r="R118" s="6">
        <f>Sales_Orders[[#This Row],[Total Planned Sales Price]]-Sales_Orders[[#This Row],[Total Purchasing Price]]</f>
        <v>5.9801599999999997</v>
      </c>
      <c r="S118" s="10">
        <f>Sales_Orders[[#This Row],[Profit Value]]/Sales_Orders[[#This Row],[Total Planned Sales Price]]</f>
        <v>0.34782608695652173</v>
      </c>
    </row>
    <row r="119" spans="1:19" x14ac:dyDescent="0.35">
      <c r="A119" t="s">
        <v>1449</v>
      </c>
      <c r="B119" s="3" t="s">
        <v>1450</v>
      </c>
      <c r="C119" t="s">
        <v>1451</v>
      </c>
      <c r="D119" t="s">
        <v>1147</v>
      </c>
      <c r="E119" t="s">
        <v>1452</v>
      </c>
      <c r="F119" t="s">
        <v>1454</v>
      </c>
      <c r="G119">
        <v>3</v>
      </c>
      <c r="H119" s="5">
        <v>15.600000000000001</v>
      </c>
      <c r="I119" s="5">
        <v>31.200000000000003</v>
      </c>
      <c r="J119">
        <v>0.06</v>
      </c>
      <c r="K119" s="1">
        <f>DATEVALUE(Sales_Orders[[#This Row],[Order Date]])</f>
        <v>41648</v>
      </c>
      <c r="L119" s="1">
        <f>DATEVALUE(Sales_Orders[[#This Row],[Shipping Date]])</f>
        <v>41652</v>
      </c>
      <c r="M119" s="6">
        <f>Sales_Orders[[#This Row],[Quantity]]*Sales_Orders[[#This Row],[Purchasing Price]]</f>
        <v>46.800000000000004</v>
      </c>
      <c r="N119">
        <f>DATEDIF(Sales_Orders[[#This Row],[Order Date Adj]],Sales_Orders[[#This Row],[Shipping Date Adj]],"d")</f>
        <v>4</v>
      </c>
      <c r="O119" s="6">
        <f>Sales_Orders[[#This Row],[Quantity]]*Sales_Orders[[#This Row],[Planned Sales Price]]*(1-Sales_Orders[[#This Row],[Discount]])</f>
        <v>87.984000000000009</v>
      </c>
      <c r="P119" t="str">
        <f>RIGHT(Sales_Orders[[#This Row],[Customer ID]],5)</f>
        <v>17830</v>
      </c>
      <c r="Q119" t="str">
        <f>RIGHT(Sales_Orders[[#This Row],[Product ID]],8)</f>
        <v>10001266</v>
      </c>
      <c r="R119" s="6">
        <f>Sales_Orders[[#This Row],[Total Planned Sales Price]]-Sales_Orders[[#This Row],[Total Purchasing Price]]</f>
        <v>41.184000000000005</v>
      </c>
      <c r="S119" s="10">
        <f>Sales_Orders[[#This Row],[Profit Value]]/Sales_Orders[[#This Row],[Total Planned Sales Price]]</f>
        <v>0.46808510638297873</v>
      </c>
    </row>
    <row r="120" spans="1:19" x14ac:dyDescent="0.35">
      <c r="A120" t="s">
        <v>1455</v>
      </c>
      <c r="B120" s="3" t="s">
        <v>1456</v>
      </c>
      <c r="C120" t="s">
        <v>1457</v>
      </c>
      <c r="D120" t="s">
        <v>1147</v>
      </c>
      <c r="E120" t="s">
        <v>1458</v>
      </c>
      <c r="F120" t="s">
        <v>1459</v>
      </c>
      <c r="G120">
        <v>2</v>
      </c>
      <c r="H120" s="5">
        <v>38.06</v>
      </c>
      <c r="I120" s="5">
        <v>76.12</v>
      </c>
      <c r="J120">
        <v>0.03</v>
      </c>
      <c r="K120" s="1">
        <f>DATEVALUE(Sales_Orders[[#This Row],[Order Date]])</f>
        <v>41859</v>
      </c>
      <c r="L120" s="1">
        <f>DATEVALUE(Sales_Orders[[#This Row],[Shipping Date]])</f>
        <v>41866</v>
      </c>
      <c r="M120" s="6">
        <f>Sales_Orders[[#This Row],[Quantity]]*Sales_Orders[[#This Row],[Purchasing Price]]</f>
        <v>76.12</v>
      </c>
      <c r="N120">
        <f>DATEDIF(Sales_Orders[[#This Row],[Order Date Adj]],Sales_Orders[[#This Row],[Shipping Date Adj]],"d")</f>
        <v>7</v>
      </c>
      <c r="O120" s="6">
        <f>Sales_Orders[[#This Row],[Quantity]]*Sales_Orders[[#This Row],[Planned Sales Price]]*(1-Sales_Orders[[#This Row],[Discount]])</f>
        <v>147.6728</v>
      </c>
      <c r="P120" t="str">
        <f>RIGHT(Sales_Orders[[#This Row],[Customer ID]],5)</f>
        <v>16915</v>
      </c>
      <c r="Q120" t="str">
        <f>RIGHT(Sales_Orders[[#This Row],[Product ID]],8)</f>
        <v>10004708</v>
      </c>
      <c r="R120" s="6">
        <f>Sales_Orders[[#This Row],[Total Planned Sales Price]]-Sales_Orders[[#This Row],[Total Purchasing Price]]</f>
        <v>71.552799999999991</v>
      </c>
      <c r="S120" s="10">
        <f>Sales_Orders[[#This Row],[Profit Value]]/Sales_Orders[[#This Row],[Total Planned Sales Price]]</f>
        <v>0.48453608247422675</v>
      </c>
    </row>
    <row r="121" spans="1:19" x14ac:dyDescent="0.35">
      <c r="A121" t="s">
        <v>1455</v>
      </c>
      <c r="B121" s="3" t="s">
        <v>1456</v>
      </c>
      <c r="C121" t="s">
        <v>1457</v>
      </c>
      <c r="D121" t="s">
        <v>1147</v>
      </c>
      <c r="E121" t="s">
        <v>1458</v>
      </c>
      <c r="F121" t="s">
        <v>1460</v>
      </c>
      <c r="G121">
        <v>3</v>
      </c>
      <c r="H121" s="5">
        <v>779.98440000000005</v>
      </c>
      <c r="I121" s="5">
        <v>1199.9760000000001</v>
      </c>
      <c r="J121">
        <v>0</v>
      </c>
      <c r="K121" s="1">
        <f>DATEVALUE(Sales_Orders[[#This Row],[Order Date]])</f>
        <v>41859</v>
      </c>
      <c r="L121" s="1">
        <f>DATEVALUE(Sales_Orders[[#This Row],[Shipping Date]])</f>
        <v>41866</v>
      </c>
      <c r="M121" s="6">
        <f>Sales_Orders[[#This Row],[Quantity]]*Sales_Orders[[#This Row],[Purchasing Price]]</f>
        <v>2339.9531999999999</v>
      </c>
      <c r="N121">
        <f>DATEDIF(Sales_Orders[[#This Row],[Order Date Adj]],Sales_Orders[[#This Row],[Shipping Date Adj]],"d")</f>
        <v>7</v>
      </c>
      <c r="O121" s="6">
        <f>Sales_Orders[[#This Row],[Quantity]]*Sales_Orders[[#This Row],[Planned Sales Price]]*(1-Sales_Orders[[#This Row],[Discount]])</f>
        <v>3599.9280000000003</v>
      </c>
      <c r="P121" t="str">
        <f>RIGHT(Sales_Orders[[#This Row],[Customer ID]],5)</f>
        <v>16915</v>
      </c>
      <c r="Q121" t="str">
        <f>RIGHT(Sales_Orders[[#This Row],[Product ID]],8)</f>
        <v>10004115</v>
      </c>
      <c r="R121" s="6">
        <f>Sales_Orders[[#This Row],[Total Planned Sales Price]]-Sales_Orders[[#This Row],[Total Purchasing Price]]</f>
        <v>1259.9748000000004</v>
      </c>
      <c r="S121" s="10">
        <f>Sales_Orders[[#This Row],[Profit Value]]/Sales_Orders[[#This Row],[Total Planned Sales Price]]</f>
        <v>0.35000000000000009</v>
      </c>
    </row>
    <row r="122" spans="1:19" x14ac:dyDescent="0.35">
      <c r="A122" t="s">
        <v>1455</v>
      </c>
      <c r="B122" s="3" t="s">
        <v>1456</v>
      </c>
      <c r="C122" t="s">
        <v>1457</v>
      </c>
      <c r="D122" t="s">
        <v>1147</v>
      </c>
      <c r="E122" t="s">
        <v>1458</v>
      </c>
      <c r="F122" t="s">
        <v>1315</v>
      </c>
      <c r="G122">
        <v>5</v>
      </c>
      <c r="H122" s="5">
        <v>267.57600000000002</v>
      </c>
      <c r="I122" s="5">
        <v>445.96000000000004</v>
      </c>
      <c r="J122">
        <v>0.05</v>
      </c>
      <c r="K122" s="1">
        <f>DATEVALUE(Sales_Orders[[#This Row],[Order Date]])</f>
        <v>41859</v>
      </c>
      <c r="L122" s="1">
        <f>DATEVALUE(Sales_Orders[[#This Row],[Shipping Date]])</f>
        <v>41866</v>
      </c>
      <c r="M122" s="6">
        <f>Sales_Orders[[#This Row],[Quantity]]*Sales_Orders[[#This Row],[Purchasing Price]]</f>
        <v>1337.88</v>
      </c>
      <c r="N122">
        <f>DATEDIF(Sales_Orders[[#This Row],[Order Date Adj]],Sales_Orders[[#This Row],[Shipping Date Adj]],"d")</f>
        <v>7</v>
      </c>
      <c r="O122" s="6">
        <f>Sales_Orders[[#This Row],[Quantity]]*Sales_Orders[[#This Row],[Planned Sales Price]]*(1-Sales_Orders[[#This Row],[Discount]])</f>
        <v>2118.31</v>
      </c>
      <c r="P122" t="str">
        <f>RIGHT(Sales_Orders[[#This Row],[Customer ID]],5)</f>
        <v>16915</v>
      </c>
      <c r="Q122" t="str">
        <f>RIGHT(Sales_Orders[[#This Row],[Product ID]],8)</f>
        <v>10002398</v>
      </c>
      <c r="R122" s="6">
        <f>Sales_Orders[[#This Row],[Total Planned Sales Price]]-Sales_Orders[[#This Row],[Total Purchasing Price]]</f>
        <v>780.42999999999984</v>
      </c>
      <c r="S122" s="10">
        <f>Sales_Orders[[#This Row],[Profit Value]]/Sales_Orders[[#This Row],[Total Planned Sales Price]]</f>
        <v>0.36842105263157887</v>
      </c>
    </row>
    <row r="123" spans="1:19" x14ac:dyDescent="0.35">
      <c r="A123" t="s">
        <v>1455</v>
      </c>
      <c r="B123" s="3" t="s">
        <v>1456</v>
      </c>
      <c r="C123" t="s">
        <v>1457</v>
      </c>
      <c r="D123" t="s">
        <v>1147</v>
      </c>
      <c r="E123" t="s">
        <v>1458</v>
      </c>
      <c r="F123" t="s">
        <v>1461</v>
      </c>
      <c r="G123">
        <v>8</v>
      </c>
      <c r="H123" s="5">
        <v>229.43199999999999</v>
      </c>
      <c r="I123" s="5">
        <v>327.76</v>
      </c>
      <c r="J123">
        <v>0</v>
      </c>
      <c r="K123" s="1">
        <f>DATEVALUE(Sales_Orders[[#This Row],[Order Date]])</f>
        <v>41859</v>
      </c>
      <c r="L123" s="1">
        <f>DATEVALUE(Sales_Orders[[#This Row],[Shipping Date]])</f>
        <v>41866</v>
      </c>
      <c r="M123" s="6">
        <f>Sales_Orders[[#This Row],[Quantity]]*Sales_Orders[[#This Row],[Purchasing Price]]</f>
        <v>1835.4559999999999</v>
      </c>
      <c r="N123">
        <f>DATEDIF(Sales_Orders[[#This Row],[Order Date Adj]],Sales_Orders[[#This Row],[Shipping Date Adj]],"d")</f>
        <v>7</v>
      </c>
      <c r="O123" s="6">
        <f>Sales_Orders[[#This Row],[Quantity]]*Sales_Orders[[#This Row],[Planned Sales Price]]*(1-Sales_Orders[[#This Row],[Discount]])</f>
        <v>2622.08</v>
      </c>
      <c r="P123" t="str">
        <f>RIGHT(Sales_Orders[[#This Row],[Customer ID]],5)</f>
        <v>16915</v>
      </c>
      <c r="Q123" t="str">
        <f>RIGHT(Sales_Orders[[#This Row],[Product ID]],8)</f>
        <v>10001979</v>
      </c>
      <c r="R123" s="6">
        <f>Sales_Orders[[#This Row],[Total Planned Sales Price]]-Sales_Orders[[#This Row],[Total Purchasing Price]]</f>
        <v>786.62400000000002</v>
      </c>
      <c r="S123" s="10">
        <f>Sales_Orders[[#This Row],[Profit Value]]/Sales_Orders[[#This Row],[Total Planned Sales Price]]</f>
        <v>0.30000000000000004</v>
      </c>
    </row>
    <row r="124" spans="1:19" x14ac:dyDescent="0.35">
      <c r="A124" t="s">
        <v>1462</v>
      </c>
      <c r="B124" s="3" t="s">
        <v>1463</v>
      </c>
      <c r="C124" t="s">
        <v>1464</v>
      </c>
      <c r="D124" t="s">
        <v>1147</v>
      </c>
      <c r="E124" t="s">
        <v>1465</v>
      </c>
      <c r="F124" t="s">
        <v>1466</v>
      </c>
      <c r="G124">
        <v>1</v>
      </c>
      <c r="H124" s="5">
        <v>85.665599999999998</v>
      </c>
      <c r="I124" s="5">
        <v>142.77600000000001</v>
      </c>
      <c r="J124">
        <v>0.05</v>
      </c>
      <c r="K124" s="1">
        <f>DATEVALUE(Sales_Orders[[#This Row],[Order Date]])</f>
        <v>41713</v>
      </c>
      <c r="L124" s="1">
        <f>DATEVALUE(Sales_Orders[[#This Row],[Shipping Date]])</f>
        <v>41717</v>
      </c>
      <c r="M124" s="6">
        <f>Sales_Orders[[#This Row],[Quantity]]*Sales_Orders[[#This Row],[Purchasing Price]]</f>
        <v>85.665599999999998</v>
      </c>
      <c r="N124">
        <f>DATEDIF(Sales_Orders[[#This Row],[Order Date Adj]],Sales_Orders[[#This Row],[Shipping Date Adj]],"d")</f>
        <v>4</v>
      </c>
      <c r="O124" s="6">
        <f>Sales_Orders[[#This Row],[Quantity]]*Sales_Orders[[#This Row],[Planned Sales Price]]*(1-Sales_Orders[[#This Row],[Discount]])</f>
        <v>135.63720000000001</v>
      </c>
      <c r="P124" t="str">
        <f>RIGHT(Sales_Orders[[#This Row],[Customer ID]],5)</f>
        <v>10240</v>
      </c>
      <c r="Q124" t="str">
        <f>RIGHT(Sales_Orders[[#This Row],[Product ID]],8)</f>
        <v>10001490</v>
      </c>
      <c r="R124" s="6">
        <f>Sales_Orders[[#This Row],[Total Planned Sales Price]]-Sales_Orders[[#This Row],[Total Purchasing Price]]</f>
        <v>49.971600000000009</v>
      </c>
      <c r="S124" s="10">
        <f>Sales_Orders[[#This Row],[Profit Value]]/Sales_Orders[[#This Row],[Total Planned Sales Price]]</f>
        <v>0.36842105263157898</v>
      </c>
    </row>
    <row r="125" spans="1:19" x14ac:dyDescent="0.35">
      <c r="A125" t="s">
        <v>1462</v>
      </c>
      <c r="B125" s="3" t="s">
        <v>1463</v>
      </c>
      <c r="C125" t="s">
        <v>1464</v>
      </c>
      <c r="D125" t="s">
        <v>1147</v>
      </c>
      <c r="E125" t="s">
        <v>1465</v>
      </c>
      <c r="F125" t="s">
        <v>1467</v>
      </c>
      <c r="G125">
        <v>3</v>
      </c>
      <c r="H125" s="5">
        <v>22.847999999999999</v>
      </c>
      <c r="I125" s="5">
        <v>45.695999999999998</v>
      </c>
      <c r="J125">
        <v>0.05</v>
      </c>
      <c r="K125" s="1">
        <f>DATEVALUE(Sales_Orders[[#This Row],[Order Date]])</f>
        <v>41713</v>
      </c>
      <c r="L125" s="1">
        <f>DATEVALUE(Sales_Orders[[#This Row],[Shipping Date]])</f>
        <v>41717</v>
      </c>
      <c r="M125" s="6">
        <f>Sales_Orders[[#This Row],[Quantity]]*Sales_Orders[[#This Row],[Purchasing Price]]</f>
        <v>68.543999999999997</v>
      </c>
      <c r="N125">
        <f>DATEDIF(Sales_Orders[[#This Row],[Order Date Adj]],Sales_Orders[[#This Row],[Shipping Date Adj]],"d")</f>
        <v>4</v>
      </c>
      <c r="O125" s="6">
        <f>Sales_Orders[[#This Row],[Quantity]]*Sales_Orders[[#This Row],[Planned Sales Price]]*(1-Sales_Orders[[#This Row],[Discount]])</f>
        <v>130.2336</v>
      </c>
      <c r="P125" t="str">
        <f>RIGHT(Sales_Orders[[#This Row],[Customer ID]],5)</f>
        <v>10240</v>
      </c>
      <c r="Q125" t="str">
        <f>RIGHT(Sales_Orders[[#This Row],[Product ID]],8)</f>
        <v>10001756</v>
      </c>
      <c r="R125" s="6">
        <f>Sales_Orders[[#This Row],[Total Planned Sales Price]]-Sales_Orders[[#This Row],[Total Purchasing Price]]</f>
        <v>61.689599999999999</v>
      </c>
      <c r="S125" s="10">
        <f>Sales_Orders[[#This Row],[Profit Value]]/Sales_Orders[[#This Row],[Total Planned Sales Price]]</f>
        <v>0.47368421052631582</v>
      </c>
    </row>
    <row r="126" spans="1:19" x14ac:dyDescent="0.35">
      <c r="A126" t="s">
        <v>1462</v>
      </c>
      <c r="B126" s="3" t="s">
        <v>1463</v>
      </c>
      <c r="C126" t="s">
        <v>1464</v>
      </c>
      <c r="D126" t="s">
        <v>1147</v>
      </c>
      <c r="E126" t="s">
        <v>1465</v>
      </c>
      <c r="F126" t="s">
        <v>1388</v>
      </c>
      <c r="G126">
        <v>3</v>
      </c>
      <c r="H126" s="5">
        <v>3.609</v>
      </c>
      <c r="I126" s="5">
        <v>7.218</v>
      </c>
      <c r="J126">
        <v>0.05</v>
      </c>
      <c r="K126" s="1">
        <f>DATEVALUE(Sales_Orders[[#This Row],[Order Date]])</f>
        <v>41713</v>
      </c>
      <c r="L126" s="1">
        <f>DATEVALUE(Sales_Orders[[#This Row],[Shipping Date]])</f>
        <v>41717</v>
      </c>
      <c r="M126" s="6">
        <f>Sales_Orders[[#This Row],[Quantity]]*Sales_Orders[[#This Row],[Purchasing Price]]</f>
        <v>10.827</v>
      </c>
      <c r="N126">
        <f>DATEDIF(Sales_Orders[[#This Row],[Order Date Adj]],Sales_Orders[[#This Row],[Shipping Date Adj]],"d")</f>
        <v>4</v>
      </c>
      <c r="O126" s="6">
        <f>Sales_Orders[[#This Row],[Quantity]]*Sales_Orders[[#This Row],[Planned Sales Price]]*(1-Sales_Orders[[#This Row],[Discount]])</f>
        <v>20.571299999999997</v>
      </c>
      <c r="P126" t="str">
        <f>RIGHT(Sales_Orders[[#This Row],[Customer ID]],5)</f>
        <v>10240</v>
      </c>
      <c r="Q126" t="str">
        <f>RIGHT(Sales_Orders[[#This Row],[Product ID]],8)</f>
        <v>10000773</v>
      </c>
      <c r="R126" s="6">
        <f>Sales_Orders[[#This Row],[Total Planned Sales Price]]-Sales_Orders[[#This Row],[Total Purchasing Price]]</f>
        <v>9.7442999999999973</v>
      </c>
      <c r="S126" s="10">
        <f>Sales_Orders[[#This Row],[Profit Value]]/Sales_Orders[[#This Row],[Total Planned Sales Price]]</f>
        <v>0.47368421052631571</v>
      </c>
    </row>
    <row r="127" spans="1:19" x14ac:dyDescent="0.35">
      <c r="A127" t="s">
        <v>1462</v>
      </c>
      <c r="B127" s="3" t="s">
        <v>1463</v>
      </c>
      <c r="C127" t="s">
        <v>1464</v>
      </c>
      <c r="D127" t="s">
        <v>1147</v>
      </c>
      <c r="E127" t="s">
        <v>1465</v>
      </c>
      <c r="F127" t="s">
        <v>1468</v>
      </c>
      <c r="G127">
        <v>4</v>
      </c>
      <c r="H127" s="5">
        <v>28.072200000000006</v>
      </c>
      <c r="I127" s="5">
        <v>43.188000000000009</v>
      </c>
      <c r="J127">
        <v>0.05</v>
      </c>
      <c r="K127" s="1">
        <f>DATEVALUE(Sales_Orders[[#This Row],[Order Date]])</f>
        <v>41713</v>
      </c>
      <c r="L127" s="1">
        <f>DATEVALUE(Sales_Orders[[#This Row],[Shipping Date]])</f>
        <v>41717</v>
      </c>
      <c r="M127" s="6">
        <f>Sales_Orders[[#This Row],[Quantity]]*Sales_Orders[[#This Row],[Purchasing Price]]</f>
        <v>112.28880000000002</v>
      </c>
      <c r="N127">
        <f>DATEDIF(Sales_Orders[[#This Row],[Order Date Adj]],Sales_Orders[[#This Row],[Shipping Date Adj]],"d")</f>
        <v>4</v>
      </c>
      <c r="O127" s="6">
        <f>Sales_Orders[[#This Row],[Quantity]]*Sales_Orders[[#This Row],[Planned Sales Price]]*(1-Sales_Orders[[#This Row],[Discount]])</f>
        <v>164.11440000000002</v>
      </c>
      <c r="P127" t="str">
        <f>RIGHT(Sales_Orders[[#This Row],[Customer ID]],5)</f>
        <v>10240</v>
      </c>
      <c r="Q127" t="str">
        <f>RIGHT(Sales_Orders[[#This Row],[Product ID]],8)</f>
        <v>10001543</v>
      </c>
      <c r="R127" s="6">
        <f>Sales_Orders[[#This Row],[Total Planned Sales Price]]-Sales_Orders[[#This Row],[Total Purchasing Price]]</f>
        <v>51.825599999999994</v>
      </c>
      <c r="S127" s="10">
        <f>Sales_Orders[[#This Row],[Profit Value]]/Sales_Orders[[#This Row],[Total Planned Sales Price]]</f>
        <v>0.31578947368421045</v>
      </c>
    </row>
    <row r="128" spans="1:19" x14ac:dyDescent="0.35">
      <c r="A128" t="s">
        <v>1462</v>
      </c>
      <c r="B128" s="3" t="s">
        <v>1463</v>
      </c>
      <c r="C128" t="s">
        <v>1464</v>
      </c>
      <c r="D128" t="s">
        <v>1147</v>
      </c>
      <c r="E128" t="s">
        <v>1465</v>
      </c>
      <c r="F128" t="s">
        <v>1469</v>
      </c>
      <c r="G128">
        <v>3</v>
      </c>
      <c r="H128" s="5">
        <v>79.142399999999995</v>
      </c>
      <c r="I128" s="5">
        <v>131.904</v>
      </c>
      <c r="J128">
        <v>0.05</v>
      </c>
      <c r="K128" s="1">
        <f>DATEVALUE(Sales_Orders[[#This Row],[Order Date]])</f>
        <v>41713</v>
      </c>
      <c r="L128" s="1">
        <f>DATEVALUE(Sales_Orders[[#This Row],[Shipping Date]])</f>
        <v>41717</v>
      </c>
      <c r="M128" s="6">
        <f>Sales_Orders[[#This Row],[Quantity]]*Sales_Orders[[#This Row],[Purchasing Price]]</f>
        <v>237.42719999999997</v>
      </c>
      <c r="N128">
        <f>DATEDIF(Sales_Orders[[#This Row],[Order Date Adj]],Sales_Orders[[#This Row],[Shipping Date Adj]],"d")</f>
        <v>4</v>
      </c>
      <c r="O128" s="6">
        <f>Sales_Orders[[#This Row],[Quantity]]*Sales_Orders[[#This Row],[Planned Sales Price]]*(1-Sales_Orders[[#This Row],[Discount]])</f>
        <v>375.92639999999994</v>
      </c>
      <c r="P128" t="str">
        <f>RIGHT(Sales_Orders[[#This Row],[Customer ID]],5)</f>
        <v>10240</v>
      </c>
      <c r="Q128" t="str">
        <f>RIGHT(Sales_Orders[[#This Row],[Product ID]],8)</f>
        <v>10002120</v>
      </c>
      <c r="R128" s="6">
        <f>Sales_Orders[[#This Row],[Total Planned Sales Price]]-Sales_Orders[[#This Row],[Total Purchasing Price]]</f>
        <v>138.49919999999997</v>
      </c>
      <c r="S128" s="10">
        <f>Sales_Orders[[#This Row],[Profit Value]]/Sales_Orders[[#This Row],[Total Planned Sales Price]]</f>
        <v>0.36842105263157893</v>
      </c>
    </row>
    <row r="129" spans="1:19" x14ac:dyDescent="0.35">
      <c r="A129" t="s">
        <v>1470</v>
      </c>
      <c r="B129" s="3" t="s">
        <v>1471</v>
      </c>
      <c r="C129" t="s">
        <v>1472</v>
      </c>
      <c r="D129" t="s">
        <v>1147</v>
      </c>
      <c r="E129" t="s">
        <v>1473</v>
      </c>
      <c r="F129" t="s">
        <v>1474</v>
      </c>
      <c r="G129">
        <v>2</v>
      </c>
      <c r="H129" s="5">
        <v>2.2974000000000001</v>
      </c>
      <c r="I129" s="5">
        <v>3.2820000000000005</v>
      </c>
      <c r="J129">
        <v>0.05</v>
      </c>
      <c r="K129" s="1">
        <f>DATEVALUE(Sales_Orders[[#This Row],[Order Date]])</f>
        <v>41782</v>
      </c>
      <c r="L129" s="1">
        <f>DATEVALUE(Sales_Orders[[#This Row],[Shipping Date]])</f>
        <v>41786</v>
      </c>
      <c r="M129" s="6">
        <f>Sales_Orders[[#This Row],[Quantity]]*Sales_Orders[[#This Row],[Purchasing Price]]</f>
        <v>4.5948000000000002</v>
      </c>
      <c r="N129">
        <f>DATEDIF(Sales_Orders[[#This Row],[Order Date Adj]],Sales_Orders[[#This Row],[Shipping Date Adj]],"d")</f>
        <v>4</v>
      </c>
      <c r="O129" s="6">
        <f>Sales_Orders[[#This Row],[Quantity]]*Sales_Orders[[#This Row],[Planned Sales Price]]*(1-Sales_Orders[[#This Row],[Discount]])</f>
        <v>6.2358000000000002</v>
      </c>
      <c r="P129" t="str">
        <f>RIGHT(Sales_Orders[[#This Row],[Customer ID]],5)</f>
        <v>10510</v>
      </c>
      <c r="Q129" t="str">
        <f>RIGHT(Sales_Orders[[#This Row],[Product ID]],8)</f>
        <v>10000848</v>
      </c>
      <c r="R129" s="6">
        <f>Sales_Orders[[#This Row],[Total Planned Sales Price]]-Sales_Orders[[#This Row],[Total Purchasing Price]]</f>
        <v>1.641</v>
      </c>
      <c r="S129" s="10">
        <f>Sales_Orders[[#This Row],[Profit Value]]/Sales_Orders[[#This Row],[Total Planned Sales Price]]</f>
        <v>0.26315789473684209</v>
      </c>
    </row>
    <row r="130" spans="1:19" x14ac:dyDescent="0.35">
      <c r="A130" t="s">
        <v>1470</v>
      </c>
      <c r="B130" s="3" t="s">
        <v>1471</v>
      </c>
      <c r="C130" t="s">
        <v>1472</v>
      </c>
      <c r="D130" t="s">
        <v>1147</v>
      </c>
      <c r="E130" t="s">
        <v>1473</v>
      </c>
      <c r="F130" t="s">
        <v>1475</v>
      </c>
      <c r="G130">
        <v>9</v>
      </c>
      <c r="H130" s="5">
        <v>14.817599999999999</v>
      </c>
      <c r="I130" s="5">
        <v>21.167999999999999</v>
      </c>
      <c r="J130">
        <v>0.05</v>
      </c>
      <c r="K130" s="1">
        <f>DATEVALUE(Sales_Orders[[#This Row],[Order Date]])</f>
        <v>41782</v>
      </c>
      <c r="L130" s="1">
        <f>DATEVALUE(Sales_Orders[[#This Row],[Shipping Date]])</f>
        <v>41786</v>
      </c>
      <c r="M130" s="6">
        <f>Sales_Orders[[#This Row],[Quantity]]*Sales_Orders[[#This Row],[Purchasing Price]]</f>
        <v>133.35839999999999</v>
      </c>
      <c r="N130">
        <f>DATEDIF(Sales_Orders[[#This Row],[Order Date Adj]],Sales_Orders[[#This Row],[Shipping Date Adj]],"d")</f>
        <v>4</v>
      </c>
      <c r="O130" s="6">
        <f>Sales_Orders[[#This Row],[Quantity]]*Sales_Orders[[#This Row],[Planned Sales Price]]*(1-Sales_Orders[[#This Row],[Discount]])</f>
        <v>180.9864</v>
      </c>
      <c r="P130" t="str">
        <f>RIGHT(Sales_Orders[[#This Row],[Customer ID]],5)</f>
        <v>10510</v>
      </c>
      <c r="Q130" t="str">
        <f>RIGHT(Sales_Orders[[#This Row],[Product ID]],8)</f>
        <v>10001246</v>
      </c>
      <c r="R130" s="6">
        <f>Sales_Orders[[#This Row],[Total Planned Sales Price]]-Sales_Orders[[#This Row],[Total Purchasing Price]]</f>
        <v>47.628000000000014</v>
      </c>
      <c r="S130" s="10">
        <f>Sales_Orders[[#This Row],[Profit Value]]/Sales_Orders[[#This Row],[Total Planned Sales Price]]</f>
        <v>0.2631578947368422</v>
      </c>
    </row>
    <row r="131" spans="1:19" x14ac:dyDescent="0.35">
      <c r="A131" t="s">
        <v>1470</v>
      </c>
      <c r="B131" s="3" t="s">
        <v>1471</v>
      </c>
      <c r="C131" t="s">
        <v>1472</v>
      </c>
      <c r="D131" t="s">
        <v>1147</v>
      </c>
      <c r="E131" t="s">
        <v>1473</v>
      </c>
      <c r="F131" t="s">
        <v>1476</v>
      </c>
      <c r="G131">
        <v>2</v>
      </c>
      <c r="H131" s="5">
        <v>35.872199999999999</v>
      </c>
      <c r="I131" s="5">
        <v>55.188000000000002</v>
      </c>
      <c r="J131">
        <v>0.05</v>
      </c>
      <c r="K131" s="1">
        <f>DATEVALUE(Sales_Orders[[#This Row],[Order Date]])</f>
        <v>41782</v>
      </c>
      <c r="L131" s="1">
        <f>DATEVALUE(Sales_Orders[[#This Row],[Shipping Date]])</f>
        <v>41786</v>
      </c>
      <c r="M131" s="6">
        <f>Sales_Orders[[#This Row],[Quantity]]*Sales_Orders[[#This Row],[Purchasing Price]]</f>
        <v>71.744399999999999</v>
      </c>
      <c r="N131">
        <f>DATEDIF(Sales_Orders[[#This Row],[Order Date Adj]],Sales_Orders[[#This Row],[Shipping Date Adj]],"d")</f>
        <v>4</v>
      </c>
      <c r="O131" s="6">
        <f>Sales_Orders[[#This Row],[Quantity]]*Sales_Orders[[#This Row],[Planned Sales Price]]*(1-Sales_Orders[[#This Row],[Discount]])</f>
        <v>104.85720000000001</v>
      </c>
      <c r="P131" t="str">
        <f>RIGHT(Sales_Orders[[#This Row],[Customer ID]],5)</f>
        <v>10510</v>
      </c>
      <c r="Q131" t="str">
        <f>RIGHT(Sales_Orders[[#This Row],[Product ID]],8)</f>
        <v>10003092</v>
      </c>
      <c r="R131" s="6">
        <f>Sales_Orders[[#This Row],[Total Planned Sales Price]]-Sales_Orders[[#This Row],[Total Purchasing Price]]</f>
        <v>33.112800000000007</v>
      </c>
      <c r="S131" s="10">
        <f>Sales_Orders[[#This Row],[Profit Value]]/Sales_Orders[[#This Row],[Total Planned Sales Price]]</f>
        <v>0.31578947368421056</v>
      </c>
    </row>
    <row r="132" spans="1:19" x14ac:dyDescent="0.35">
      <c r="A132" t="s">
        <v>1477</v>
      </c>
      <c r="B132" s="3" t="s">
        <v>1204</v>
      </c>
      <c r="C132" t="s">
        <v>1478</v>
      </c>
      <c r="D132" t="s">
        <v>1147</v>
      </c>
      <c r="E132" t="s">
        <v>1479</v>
      </c>
      <c r="F132" t="s">
        <v>1480</v>
      </c>
      <c r="G132">
        <v>5</v>
      </c>
      <c r="H132" s="5">
        <v>4.7794999999999987</v>
      </c>
      <c r="I132" s="5">
        <v>8.6899999999999977</v>
      </c>
      <c r="J132">
        <v>0.06</v>
      </c>
      <c r="K132" s="1">
        <f>DATEVALUE(Sales_Orders[[#This Row],[Order Date]])</f>
        <v>41999</v>
      </c>
      <c r="L132" s="1">
        <f>DATEVALUE(Sales_Orders[[#This Row],[Shipping Date]])</f>
        <v>42004</v>
      </c>
      <c r="M132" s="6">
        <f>Sales_Orders[[#This Row],[Quantity]]*Sales_Orders[[#This Row],[Purchasing Price]]</f>
        <v>23.897499999999994</v>
      </c>
      <c r="N132">
        <f>DATEDIF(Sales_Orders[[#This Row],[Order Date Adj]],Sales_Orders[[#This Row],[Shipping Date Adj]],"d")</f>
        <v>5</v>
      </c>
      <c r="O132" s="6">
        <f>Sales_Orders[[#This Row],[Quantity]]*Sales_Orders[[#This Row],[Planned Sales Price]]*(1-Sales_Orders[[#This Row],[Discount]])</f>
        <v>40.842999999999989</v>
      </c>
      <c r="P132" t="str">
        <f>RIGHT(Sales_Orders[[#This Row],[Customer ID]],5)</f>
        <v>12265</v>
      </c>
      <c r="Q132" t="str">
        <f>RIGHT(Sales_Orders[[#This Row],[Product ID]],8)</f>
        <v>10002103</v>
      </c>
      <c r="R132" s="6">
        <f>Sales_Orders[[#This Row],[Total Planned Sales Price]]-Sales_Orders[[#This Row],[Total Purchasing Price]]</f>
        <v>16.945499999999996</v>
      </c>
      <c r="S132" s="10">
        <f>Sales_Orders[[#This Row],[Profit Value]]/Sales_Orders[[#This Row],[Total Planned Sales Price]]</f>
        <v>0.41489361702127658</v>
      </c>
    </row>
    <row r="133" spans="1:19" x14ac:dyDescent="0.35">
      <c r="A133" t="s">
        <v>1481</v>
      </c>
      <c r="B133" s="3" t="s">
        <v>1369</v>
      </c>
      <c r="C133" t="s">
        <v>1204</v>
      </c>
      <c r="D133" t="s">
        <v>1270</v>
      </c>
      <c r="E133" t="s">
        <v>1482</v>
      </c>
      <c r="F133" t="s">
        <v>1483</v>
      </c>
      <c r="G133">
        <v>5</v>
      </c>
      <c r="H133" s="5">
        <v>21.251999999999999</v>
      </c>
      <c r="I133" s="5">
        <v>30.36</v>
      </c>
      <c r="J133">
        <v>0.06</v>
      </c>
      <c r="K133" s="1">
        <f>DATEVALUE(Sales_Orders[[#This Row],[Order Date]])</f>
        <v>41997</v>
      </c>
      <c r="L133" s="1">
        <f>DATEVALUE(Sales_Orders[[#This Row],[Shipping Date]])</f>
        <v>41999</v>
      </c>
      <c r="M133" s="6">
        <f>Sales_Orders[[#This Row],[Quantity]]*Sales_Orders[[#This Row],[Purchasing Price]]</f>
        <v>106.25999999999999</v>
      </c>
      <c r="N133">
        <f>DATEDIF(Sales_Orders[[#This Row],[Order Date Adj]],Sales_Orders[[#This Row],[Shipping Date Adj]],"d")</f>
        <v>2</v>
      </c>
      <c r="O133" s="6">
        <f>Sales_Orders[[#This Row],[Quantity]]*Sales_Orders[[#This Row],[Planned Sales Price]]*(1-Sales_Orders[[#This Row],[Discount]])</f>
        <v>142.69200000000001</v>
      </c>
      <c r="P133" t="str">
        <f>RIGHT(Sales_Orders[[#This Row],[Customer ID]],5)</f>
        <v>19390</v>
      </c>
      <c r="Q133" t="str">
        <f>RIGHT(Sales_Orders[[#This Row],[Product ID]],8)</f>
        <v>10003096</v>
      </c>
      <c r="R133" s="6">
        <f>Sales_Orders[[#This Row],[Total Planned Sales Price]]-Sales_Orders[[#This Row],[Total Purchasing Price]]</f>
        <v>36.432000000000016</v>
      </c>
      <c r="S133" s="10">
        <f>Sales_Orders[[#This Row],[Profit Value]]/Sales_Orders[[#This Row],[Total Planned Sales Price]]</f>
        <v>0.2553191489361703</v>
      </c>
    </row>
    <row r="134" spans="1:19" x14ac:dyDescent="0.35">
      <c r="A134" t="s">
        <v>1484</v>
      </c>
      <c r="B134" s="3" t="s">
        <v>1485</v>
      </c>
      <c r="C134" t="s">
        <v>1486</v>
      </c>
      <c r="D134" t="s">
        <v>1270</v>
      </c>
      <c r="E134" t="s">
        <v>1487</v>
      </c>
      <c r="F134" t="s">
        <v>1355</v>
      </c>
      <c r="G134">
        <v>3</v>
      </c>
      <c r="H134" s="5">
        <v>311.98050000000001</v>
      </c>
      <c r="I134" s="5">
        <v>479.97</v>
      </c>
      <c r="J134">
        <v>0.05</v>
      </c>
      <c r="K134" s="1">
        <f>DATEVALUE(Sales_Orders[[#This Row],[Order Date]])</f>
        <v>41825</v>
      </c>
      <c r="L134" s="1">
        <f>DATEVALUE(Sales_Orders[[#This Row],[Shipping Date]])</f>
        <v>41828</v>
      </c>
      <c r="M134" s="6">
        <f>Sales_Orders[[#This Row],[Quantity]]*Sales_Orders[[#This Row],[Purchasing Price]]</f>
        <v>935.94150000000002</v>
      </c>
      <c r="N134">
        <f>DATEDIF(Sales_Orders[[#This Row],[Order Date Adj]],Sales_Orders[[#This Row],[Shipping Date Adj]],"d")</f>
        <v>3</v>
      </c>
      <c r="O134" s="6">
        <f>Sales_Orders[[#This Row],[Quantity]]*Sales_Orders[[#This Row],[Planned Sales Price]]*(1-Sales_Orders[[#This Row],[Discount]])</f>
        <v>1367.9145000000001</v>
      </c>
      <c r="P134" t="str">
        <f>RIGHT(Sales_Orders[[#This Row],[Customer ID]],5)</f>
        <v>17845</v>
      </c>
      <c r="Q134" t="str">
        <f>RIGHT(Sales_Orders[[#This Row],[Product ID]],8)</f>
        <v>10003911</v>
      </c>
      <c r="R134" s="6">
        <f>Sales_Orders[[#This Row],[Total Planned Sales Price]]-Sales_Orders[[#This Row],[Total Purchasing Price]]</f>
        <v>431.97300000000007</v>
      </c>
      <c r="S134" s="10">
        <f>Sales_Orders[[#This Row],[Profit Value]]/Sales_Orders[[#This Row],[Total Planned Sales Price]]</f>
        <v>0.31578947368421056</v>
      </c>
    </row>
    <row r="135" spans="1:19" x14ac:dyDescent="0.35">
      <c r="A135" t="s">
        <v>1484</v>
      </c>
      <c r="B135" s="3" t="s">
        <v>1485</v>
      </c>
      <c r="C135" t="s">
        <v>1486</v>
      </c>
      <c r="D135" t="s">
        <v>1270</v>
      </c>
      <c r="E135" t="s">
        <v>1487</v>
      </c>
      <c r="F135" t="s">
        <v>1488</v>
      </c>
      <c r="G135">
        <v>2</v>
      </c>
      <c r="H135" s="5">
        <v>8.7719999999999985</v>
      </c>
      <c r="I135" s="5">
        <v>14.62</v>
      </c>
      <c r="J135">
        <v>0.08</v>
      </c>
      <c r="K135" s="1">
        <f>DATEVALUE(Sales_Orders[[#This Row],[Order Date]])</f>
        <v>41825</v>
      </c>
      <c r="L135" s="1">
        <f>DATEVALUE(Sales_Orders[[#This Row],[Shipping Date]])</f>
        <v>41828</v>
      </c>
      <c r="M135" s="6">
        <f>Sales_Orders[[#This Row],[Quantity]]*Sales_Orders[[#This Row],[Purchasing Price]]</f>
        <v>17.543999999999997</v>
      </c>
      <c r="N135">
        <f>DATEDIF(Sales_Orders[[#This Row],[Order Date Adj]],Sales_Orders[[#This Row],[Shipping Date Adj]],"d")</f>
        <v>3</v>
      </c>
      <c r="O135" s="6">
        <f>Sales_Orders[[#This Row],[Quantity]]*Sales_Orders[[#This Row],[Planned Sales Price]]*(1-Sales_Orders[[#This Row],[Discount]])</f>
        <v>26.9008</v>
      </c>
      <c r="P135" t="str">
        <f>RIGHT(Sales_Orders[[#This Row],[Customer ID]],5)</f>
        <v>17845</v>
      </c>
      <c r="Q135" t="str">
        <f>RIGHT(Sales_Orders[[#This Row],[Product ID]],8)</f>
        <v>10001934</v>
      </c>
      <c r="R135" s="6">
        <f>Sales_Orders[[#This Row],[Total Planned Sales Price]]-Sales_Orders[[#This Row],[Total Purchasing Price]]</f>
        <v>9.3568000000000033</v>
      </c>
      <c r="S135" s="10">
        <f>Sales_Orders[[#This Row],[Profit Value]]/Sales_Orders[[#This Row],[Total Planned Sales Price]]</f>
        <v>0.34782608695652184</v>
      </c>
    </row>
    <row r="136" spans="1:19" x14ac:dyDescent="0.35">
      <c r="A136" t="s">
        <v>1484</v>
      </c>
      <c r="B136" s="3" t="s">
        <v>1485</v>
      </c>
      <c r="C136" t="s">
        <v>1486</v>
      </c>
      <c r="D136" t="s">
        <v>1270</v>
      </c>
      <c r="E136" t="s">
        <v>1487</v>
      </c>
      <c r="F136" t="s">
        <v>1489</v>
      </c>
      <c r="G136">
        <v>3</v>
      </c>
      <c r="H136" s="5">
        <v>13.608000000000001</v>
      </c>
      <c r="I136" s="5">
        <v>19.440000000000001</v>
      </c>
      <c r="J136">
        <v>0.08</v>
      </c>
      <c r="K136" s="1">
        <f>DATEVALUE(Sales_Orders[[#This Row],[Order Date]])</f>
        <v>41825</v>
      </c>
      <c r="L136" s="1">
        <f>DATEVALUE(Sales_Orders[[#This Row],[Shipping Date]])</f>
        <v>41828</v>
      </c>
      <c r="M136" s="6">
        <f>Sales_Orders[[#This Row],[Quantity]]*Sales_Orders[[#This Row],[Purchasing Price]]</f>
        <v>40.823999999999998</v>
      </c>
      <c r="N136">
        <f>DATEDIF(Sales_Orders[[#This Row],[Order Date Adj]],Sales_Orders[[#This Row],[Shipping Date Adj]],"d")</f>
        <v>3</v>
      </c>
      <c r="O136" s="6">
        <f>Sales_Orders[[#This Row],[Quantity]]*Sales_Orders[[#This Row],[Planned Sales Price]]*(1-Sales_Orders[[#This Row],[Discount]])</f>
        <v>53.65440000000001</v>
      </c>
      <c r="P136" t="str">
        <f>RIGHT(Sales_Orders[[#This Row],[Customer ID]],5)</f>
        <v>17845</v>
      </c>
      <c r="Q136" t="str">
        <f>RIGHT(Sales_Orders[[#This Row],[Product ID]],8)</f>
        <v>10000304</v>
      </c>
      <c r="R136" s="6">
        <f>Sales_Orders[[#This Row],[Total Planned Sales Price]]-Sales_Orders[[#This Row],[Total Purchasing Price]]</f>
        <v>12.830400000000012</v>
      </c>
      <c r="S136" s="10">
        <f>Sales_Orders[[#This Row],[Profit Value]]/Sales_Orders[[#This Row],[Total Planned Sales Price]]</f>
        <v>0.23913043478260887</v>
      </c>
    </row>
    <row r="137" spans="1:19" x14ac:dyDescent="0.35">
      <c r="A137" t="s">
        <v>1490</v>
      </c>
      <c r="B137" s="3" t="s">
        <v>1491</v>
      </c>
      <c r="C137" t="s">
        <v>1492</v>
      </c>
      <c r="D137" t="s">
        <v>1164</v>
      </c>
      <c r="E137" t="s">
        <v>1493</v>
      </c>
      <c r="F137" t="s">
        <v>1494</v>
      </c>
      <c r="G137">
        <v>1</v>
      </c>
      <c r="H137" s="5">
        <v>67.606500000000011</v>
      </c>
      <c r="I137" s="5">
        <v>104.01</v>
      </c>
      <c r="J137">
        <v>0.03</v>
      </c>
      <c r="K137" s="1">
        <f>DATEVALUE(Sales_Orders[[#This Row],[Order Date]])</f>
        <v>41811</v>
      </c>
      <c r="L137" s="1">
        <f>DATEVALUE(Sales_Orders[[#This Row],[Shipping Date]])</f>
        <v>41813</v>
      </c>
      <c r="M137" s="6">
        <f>Sales_Orders[[#This Row],[Quantity]]*Sales_Orders[[#This Row],[Purchasing Price]]</f>
        <v>67.606500000000011</v>
      </c>
      <c r="N137">
        <f>DATEDIF(Sales_Orders[[#This Row],[Order Date Adj]],Sales_Orders[[#This Row],[Shipping Date Adj]],"d")</f>
        <v>2</v>
      </c>
      <c r="O137" s="6">
        <f>Sales_Orders[[#This Row],[Quantity]]*Sales_Orders[[#This Row],[Planned Sales Price]]*(1-Sales_Orders[[#This Row],[Discount]])</f>
        <v>100.8897</v>
      </c>
      <c r="P137" t="str">
        <f>RIGHT(Sales_Orders[[#This Row],[Customer ID]],5)</f>
        <v>18325</v>
      </c>
      <c r="Q137" t="str">
        <f>RIGHT(Sales_Orders[[#This Row],[Product ID]],8)</f>
        <v>10004071</v>
      </c>
      <c r="R137" s="6">
        <f>Sales_Orders[[#This Row],[Total Planned Sales Price]]-Sales_Orders[[#This Row],[Total Purchasing Price]]</f>
        <v>33.283199999999994</v>
      </c>
      <c r="S137" s="10">
        <f>Sales_Orders[[#This Row],[Profit Value]]/Sales_Orders[[#This Row],[Total Planned Sales Price]]</f>
        <v>0.32989690721649478</v>
      </c>
    </row>
    <row r="138" spans="1:19" x14ac:dyDescent="0.35">
      <c r="A138" t="s">
        <v>1490</v>
      </c>
      <c r="B138" s="3" t="s">
        <v>1491</v>
      </c>
      <c r="C138" t="s">
        <v>1492</v>
      </c>
      <c r="D138" t="s">
        <v>1164</v>
      </c>
      <c r="E138" t="s">
        <v>1493</v>
      </c>
      <c r="F138" t="s">
        <v>1155</v>
      </c>
      <c r="G138">
        <v>1</v>
      </c>
      <c r="H138" s="5">
        <v>170.892</v>
      </c>
      <c r="I138" s="5">
        <v>284.82</v>
      </c>
      <c r="J138">
        <v>0</v>
      </c>
      <c r="K138" s="1">
        <f>DATEVALUE(Sales_Orders[[#This Row],[Order Date]])</f>
        <v>41811</v>
      </c>
      <c r="L138" s="1">
        <f>DATEVALUE(Sales_Orders[[#This Row],[Shipping Date]])</f>
        <v>41813</v>
      </c>
      <c r="M138" s="6">
        <f>Sales_Orders[[#This Row],[Quantity]]*Sales_Orders[[#This Row],[Purchasing Price]]</f>
        <v>170.892</v>
      </c>
      <c r="N138">
        <f>DATEDIF(Sales_Orders[[#This Row],[Order Date Adj]],Sales_Orders[[#This Row],[Shipping Date Adj]],"d")</f>
        <v>2</v>
      </c>
      <c r="O138" s="6">
        <f>Sales_Orders[[#This Row],[Quantity]]*Sales_Orders[[#This Row],[Planned Sales Price]]*(1-Sales_Orders[[#This Row],[Discount]])</f>
        <v>284.82</v>
      </c>
      <c r="P138" t="str">
        <f>RIGHT(Sales_Orders[[#This Row],[Customer ID]],5)</f>
        <v>18325</v>
      </c>
      <c r="Q138" t="str">
        <f>RIGHT(Sales_Orders[[#This Row],[Product ID]],8)</f>
        <v>10002033</v>
      </c>
      <c r="R138" s="6">
        <f>Sales_Orders[[#This Row],[Total Planned Sales Price]]-Sales_Orders[[#This Row],[Total Purchasing Price]]</f>
        <v>113.928</v>
      </c>
      <c r="S138" s="10">
        <f>Sales_Orders[[#This Row],[Profit Value]]/Sales_Orders[[#This Row],[Total Planned Sales Price]]</f>
        <v>0.4</v>
      </c>
    </row>
    <row r="139" spans="1:19" x14ac:dyDescent="0.35">
      <c r="A139" t="s">
        <v>1490</v>
      </c>
      <c r="B139" s="3" t="s">
        <v>1491</v>
      </c>
      <c r="C139" t="s">
        <v>1492</v>
      </c>
      <c r="D139" t="s">
        <v>1164</v>
      </c>
      <c r="E139" t="s">
        <v>1493</v>
      </c>
      <c r="F139" t="s">
        <v>1495</v>
      </c>
      <c r="G139">
        <v>3</v>
      </c>
      <c r="H139" s="5">
        <v>20.262</v>
      </c>
      <c r="I139" s="5">
        <v>36.839999999999996</v>
      </c>
      <c r="J139">
        <v>0.05</v>
      </c>
      <c r="K139" s="1">
        <f>DATEVALUE(Sales_Orders[[#This Row],[Order Date]])</f>
        <v>41811</v>
      </c>
      <c r="L139" s="1">
        <f>DATEVALUE(Sales_Orders[[#This Row],[Shipping Date]])</f>
        <v>41813</v>
      </c>
      <c r="M139" s="6">
        <f>Sales_Orders[[#This Row],[Quantity]]*Sales_Orders[[#This Row],[Purchasing Price]]</f>
        <v>60.786000000000001</v>
      </c>
      <c r="N139">
        <f>DATEDIF(Sales_Orders[[#This Row],[Order Date Adj]],Sales_Orders[[#This Row],[Shipping Date Adj]],"d")</f>
        <v>2</v>
      </c>
      <c r="O139" s="6">
        <f>Sales_Orders[[#This Row],[Quantity]]*Sales_Orders[[#This Row],[Planned Sales Price]]*(1-Sales_Orders[[#This Row],[Discount]])</f>
        <v>104.99399999999997</v>
      </c>
      <c r="P139" t="str">
        <f>RIGHT(Sales_Orders[[#This Row],[Customer ID]],5)</f>
        <v>18325</v>
      </c>
      <c r="Q139" t="str">
        <f>RIGHT(Sales_Orders[[#This Row],[Product ID]],8)</f>
        <v>10002444</v>
      </c>
      <c r="R139" s="6">
        <f>Sales_Orders[[#This Row],[Total Planned Sales Price]]-Sales_Orders[[#This Row],[Total Purchasing Price]]</f>
        <v>44.20799999999997</v>
      </c>
      <c r="S139" s="10">
        <f>Sales_Orders[[#This Row],[Profit Value]]/Sales_Orders[[#This Row],[Total Planned Sales Price]]</f>
        <v>0.42105263157894718</v>
      </c>
    </row>
    <row r="140" spans="1:19" x14ac:dyDescent="0.35">
      <c r="A140" t="s">
        <v>1496</v>
      </c>
      <c r="B140" s="3" t="s">
        <v>1224</v>
      </c>
      <c r="C140" t="s">
        <v>1276</v>
      </c>
      <c r="D140" t="s">
        <v>1147</v>
      </c>
      <c r="E140" t="s">
        <v>1497</v>
      </c>
      <c r="F140" t="s">
        <v>1498</v>
      </c>
      <c r="G140">
        <v>2</v>
      </c>
      <c r="H140" s="5">
        <v>5.1840000000000011</v>
      </c>
      <c r="I140" s="5">
        <v>10.368000000000002</v>
      </c>
      <c r="J140">
        <v>0.05</v>
      </c>
      <c r="K140" s="1">
        <f>DATEVALUE(Sales_Orders[[#This Row],[Order Date]])</f>
        <v>41894</v>
      </c>
      <c r="L140" s="1">
        <f>DATEVALUE(Sales_Orders[[#This Row],[Shipping Date]])</f>
        <v>41899</v>
      </c>
      <c r="M140" s="6">
        <f>Sales_Orders[[#This Row],[Quantity]]*Sales_Orders[[#This Row],[Purchasing Price]]</f>
        <v>10.368000000000002</v>
      </c>
      <c r="N140">
        <f>DATEDIF(Sales_Orders[[#This Row],[Order Date Adj]],Sales_Orders[[#This Row],[Shipping Date Adj]],"d")</f>
        <v>5</v>
      </c>
      <c r="O140" s="6">
        <f>Sales_Orders[[#This Row],[Quantity]]*Sales_Orders[[#This Row],[Planned Sales Price]]*(1-Sales_Orders[[#This Row],[Discount]])</f>
        <v>19.699200000000005</v>
      </c>
      <c r="P140" t="str">
        <f>RIGHT(Sales_Orders[[#This Row],[Customer ID]],5)</f>
        <v>11470</v>
      </c>
      <c r="Q140" t="str">
        <f>RIGHT(Sales_Orders[[#This Row],[Product ID]],8)</f>
        <v>10001800</v>
      </c>
      <c r="R140" s="6">
        <f>Sales_Orders[[#This Row],[Total Planned Sales Price]]-Sales_Orders[[#This Row],[Total Purchasing Price]]</f>
        <v>9.3312000000000026</v>
      </c>
      <c r="S140" s="10">
        <f>Sales_Orders[[#This Row],[Profit Value]]/Sales_Orders[[#This Row],[Total Planned Sales Price]]</f>
        <v>0.47368421052631582</v>
      </c>
    </row>
    <row r="141" spans="1:19" x14ac:dyDescent="0.35">
      <c r="A141" t="s">
        <v>1496</v>
      </c>
      <c r="B141" s="3" t="s">
        <v>1224</v>
      </c>
      <c r="C141" t="s">
        <v>1276</v>
      </c>
      <c r="D141" t="s">
        <v>1147</v>
      </c>
      <c r="E141" t="s">
        <v>1497</v>
      </c>
      <c r="F141" t="s">
        <v>1499</v>
      </c>
      <c r="G141">
        <v>5</v>
      </c>
      <c r="H141" s="5">
        <v>108.44600000000001</v>
      </c>
      <c r="I141" s="5">
        <v>166.84</v>
      </c>
      <c r="J141">
        <v>0.05</v>
      </c>
      <c r="K141" s="1">
        <f>DATEVALUE(Sales_Orders[[#This Row],[Order Date]])</f>
        <v>41894</v>
      </c>
      <c r="L141" s="1">
        <f>DATEVALUE(Sales_Orders[[#This Row],[Shipping Date]])</f>
        <v>41899</v>
      </c>
      <c r="M141" s="6">
        <f>Sales_Orders[[#This Row],[Quantity]]*Sales_Orders[[#This Row],[Purchasing Price]]</f>
        <v>542.23</v>
      </c>
      <c r="N141">
        <f>DATEDIF(Sales_Orders[[#This Row],[Order Date Adj]],Sales_Orders[[#This Row],[Shipping Date Adj]],"d")</f>
        <v>5</v>
      </c>
      <c r="O141" s="6">
        <f>Sales_Orders[[#This Row],[Quantity]]*Sales_Orders[[#This Row],[Planned Sales Price]]*(1-Sales_Orders[[#This Row],[Discount]])</f>
        <v>792.49</v>
      </c>
      <c r="P141" t="str">
        <f>RIGHT(Sales_Orders[[#This Row],[Customer ID]],5)</f>
        <v>11470</v>
      </c>
      <c r="Q141" t="str">
        <f>RIGHT(Sales_Orders[[#This Row],[Product ID]],8)</f>
        <v>10001469</v>
      </c>
      <c r="R141" s="6">
        <f>Sales_Orders[[#This Row],[Total Planned Sales Price]]-Sales_Orders[[#This Row],[Total Purchasing Price]]</f>
        <v>250.26</v>
      </c>
      <c r="S141" s="10">
        <f>Sales_Orders[[#This Row],[Profit Value]]/Sales_Orders[[#This Row],[Total Planned Sales Price]]</f>
        <v>0.31578947368421051</v>
      </c>
    </row>
    <row r="142" spans="1:19" x14ac:dyDescent="0.35">
      <c r="A142" t="s">
        <v>1496</v>
      </c>
      <c r="B142" s="3" t="s">
        <v>1224</v>
      </c>
      <c r="C142" t="s">
        <v>1276</v>
      </c>
      <c r="D142" t="s">
        <v>1147</v>
      </c>
      <c r="E142" t="s">
        <v>1497</v>
      </c>
      <c r="F142" t="s">
        <v>1500</v>
      </c>
      <c r="G142">
        <v>1</v>
      </c>
      <c r="H142" s="5">
        <v>9.1295999999999999</v>
      </c>
      <c r="I142" s="5">
        <v>15.216000000000001</v>
      </c>
      <c r="J142">
        <v>0.05</v>
      </c>
      <c r="K142" s="1">
        <f>DATEVALUE(Sales_Orders[[#This Row],[Order Date]])</f>
        <v>41894</v>
      </c>
      <c r="L142" s="1">
        <f>DATEVALUE(Sales_Orders[[#This Row],[Shipping Date]])</f>
        <v>41899</v>
      </c>
      <c r="M142" s="6">
        <f>Sales_Orders[[#This Row],[Quantity]]*Sales_Orders[[#This Row],[Purchasing Price]]</f>
        <v>9.1295999999999999</v>
      </c>
      <c r="N142">
        <f>DATEDIF(Sales_Orders[[#This Row],[Order Date Adj]],Sales_Orders[[#This Row],[Shipping Date Adj]],"d")</f>
        <v>5</v>
      </c>
      <c r="O142" s="6">
        <f>Sales_Orders[[#This Row],[Quantity]]*Sales_Orders[[#This Row],[Planned Sales Price]]*(1-Sales_Orders[[#This Row],[Discount]])</f>
        <v>14.4552</v>
      </c>
      <c r="P142" t="str">
        <f>RIGHT(Sales_Orders[[#This Row],[Customer ID]],5)</f>
        <v>11470</v>
      </c>
      <c r="Q142" t="str">
        <f>RIGHT(Sales_Orders[[#This Row],[Product ID]],8)</f>
        <v>10002399</v>
      </c>
      <c r="R142" s="6">
        <f>Sales_Orders[[#This Row],[Total Planned Sales Price]]-Sales_Orders[[#This Row],[Total Purchasing Price]]</f>
        <v>5.3255999999999997</v>
      </c>
      <c r="S142" s="10">
        <f>Sales_Orders[[#This Row],[Profit Value]]/Sales_Orders[[#This Row],[Total Planned Sales Price]]</f>
        <v>0.36842105263157893</v>
      </c>
    </row>
    <row r="143" spans="1:19" x14ac:dyDescent="0.35">
      <c r="A143" t="s">
        <v>1501</v>
      </c>
      <c r="B143" s="3" t="s">
        <v>1502</v>
      </c>
      <c r="C143" t="s">
        <v>1503</v>
      </c>
      <c r="D143" t="s">
        <v>1270</v>
      </c>
      <c r="E143" t="s">
        <v>1504</v>
      </c>
      <c r="F143" t="s">
        <v>1505</v>
      </c>
      <c r="G143">
        <v>4</v>
      </c>
      <c r="H143" s="5">
        <v>83.971999999999994</v>
      </c>
      <c r="I143" s="5">
        <v>119.96</v>
      </c>
      <c r="J143">
        <v>7.0000000000000007E-2</v>
      </c>
      <c r="K143" s="1">
        <f>DATEVALUE(Sales_Orders[[#This Row],[Order Date]])</f>
        <v>41975</v>
      </c>
      <c r="L143" s="1">
        <f>DATEVALUE(Sales_Orders[[#This Row],[Shipping Date]])</f>
        <v>41977</v>
      </c>
      <c r="M143" s="6">
        <f>Sales_Orders[[#This Row],[Quantity]]*Sales_Orders[[#This Row],[Purchasing Price]]</f>
        <v>335.88799999999998</v>
      </c>
      <c r="N143">
        <f>DATEDIF(Sales_Orders[[#This Row],[Order Date Adj]],Sales_Orders[[#This Row],[Shipping Date Adj]],"d")</f>
        <v>2</v>
      </c>
      <c r="O143" s="6">
        <f>Sales_Orders[[#This Row],[Quantity]]*Sales_Orders[[#This Row],[Planned Sales Price]]*(1-Sales_Orders[[#This Row],[Discount]])</f>
        <v>446.25119999999993</v>
      </c>
      <c r="P143" t="str">
        <f>RIGHT(Sales_Orders[[#This Row],[Customer ID]],5)</f>
        <v>13165</v>
      </c>
      <c r="Q143" t="str">
        <f>RIGHT(Sales_Orders[[#This Row],[Product ID]],8)</f>
        <v>10003628</v>
      </c>
      <c r="R143" s="6">
        <f>Sales_Orders[[#This Row],[Total Planned Sales Price]]-Sales_Orders[[#This Row],[Total Purchasing Price]]</f>
        <v>110.36319999999995</v>
      </c>
      <c r="S143" s="10">
        <f>Sales_Orders[[#This Row],[Profit Value]]/Sales_Orders[[#This Row],[Total Planned Sales Price]]</f>
        <v>0.24731182795698917</v>
      </c>
    </row>
    <row r="144" spans="1:19" x14ac:dyDescent="0.35">
      <c r="A144" t="s">
        <v>1501</v>
      </c>
      <c r="B144" s="3" t="s">
        <v>1502</v>
      </c>
      <c r="C144" t="s">
        <v>1503</v>
      </c>
      <c r="D144" t="s">
        <v>1270</v>
      </c>
      <c r="E144" t="s">
        <v>1504</v>
      </c>
      <c r="F144" t="s">
        <v>1506</v>
      </c>
      <c r="G144">
        <v>5</v>
      </c>
      <c r="H144" s="5">
        <v>618.74399999999991</v>
      </c>
      <c r="I144" s="5">
        <v>883.92</v>
      </c>
      <c r="J144">
        <v>0.09</v>
      </c>
      <c r="K144" s="1">
        <f>DATEVALUE(Sales_Orders[[#This Row],[Order Date]])</f>
        <v>41975</v>
      </c>
      <c r="L144" s="1">
        <f>DATEVALUE(Sales_Orders[[#This Row],[Shipping Date]])</f>
        <v>41977</v>
      </c>
      <c r="M144" s="6">
        <f>Sales_Orders[[#This Row],[Quantity]]*Sales_Orders[[#This Row],[Purchasing Price]]</f>
        <v>3093.7199999999993</v>
      </c>
      <c r="N144">
        <f>DATEDIF(Sales_Orders[[#This Row],[Order Date Adj]],Sales_Orders[[#This Row],[Shipping Date Adj]],"d")</f>
        <v>2</v>
      </c>
      <c r="O144" s="6">
        <f>Sales_Orders[[#This Row],[Quantity]]*Sales_Orders[[#This Row],[Planned Sales Price]]*(1-Sales_Orders[[#This Row],[Discount]])</f>
        <v>4021.8359999999998</v>
      </c>
      <c r="P144" t="str">
        <f>RIGHT(Sales_Orders[[#This Row],[Customer ID]],5)</f>
        <v>13165</v>
      </c>
      <c r="Q144" t="str">
        <f>RIGHT(Sales_Orders[[#This Row],[Product ID]],8)</f>
        <v>10003272</v>
      </c>
      <c r="R144" s="6">
        <f>Sales_Orders[[#This Row],[Total Planned Sales Price]]-Sales_Orders[[#This Row],[Total Purchasing Price]]</f>
        <v>928.11600000000044</v>
      </c>
      <c r="S144" s="10">
        <f>Sales_Orders[[#This Row],[Profit Value]]/Sales_Orders[[#This Row],[Total Planned Sales Price]]</f>
        <v>0.23076923076923089</v>
      </c>
    </row>
    <row r="145" spans="1:19" x14ac:dyDescent="0.35">
      <c r="A145" t="s">
        <v>1501</v>
      </c>
      <c r="B145" s="3" t="s">
        <v>1502</v>
      </c>
      <c r="C145" t="s">
        <v>1503</v>
      </c>
      <c r="D145" t="s">
        <v>1270</v>
      </c>
      <c r="E145" t="s">
        <v>1504</v>
      </c>
      <c r="F145" t="s">
        <v>1507</v>
      </c>
      <c r="G145">
        <v>8</v>
      </c>
      <c r="H145" s="5">
        <v>30.367999999999999</v>
      </c>
      <c r="I145" s="5">
        <v>46.72</v>
      </c>
      <c r="J145">
        <v>0.09</v>
      </c>
      <c r="K145" s="1">
        <f>DATEVALUE(Sales_Orders[[#This Row],[Order Date]])</f>
        <v>41975</v>
      </c>
      <c r="L145" s="1">
        <f>DATEVALUE(Sales_Orders[[#This Row],[Shipping Date]])</f>
        <v>41977</v>
      </c>
      <c r="M145" s="6">
        <f>Sales_Orders[[#This Row],[Quantity]]*Sales_Orders[[#This Row],[Purchasing Price]]</f>
        <v>242.94399999999999</v>
      </c>
      <c r="N145">
        <f>DATEDIF(Sales_Orders[[#This Row],[Order Date Adj]],Sales_Orders[[#This Row],[Shipping Date Adj]],"d")</f>
        <v>2</v>
      </c>
      <c r="O145" s="6">
        <f>Sales_Orders[[#This Row],[Quantity]]*Sales_Orders[[#This Row],[Planned Sales Price]]*(1-Sales_Orders[[#This Row],[Discount]])</f>
        <v>340.1216</v>
      </c>
      <c r="P145" t="str">
        <f>RIGHT(Sales_Orders[[#This Row],[Customer ID]],5)</f>
        <v>13165</v>
      </c>
      <c r="Q145" t="str">
        <f>RIGHT(Sales_Orders[[#This Row],[Product ID]],8)</f>
        <v>10000050</v>
      </c>
      <c r="R145" s="6">
        <f>Sales_Orders[[#This Row],[Total Planned Sales Price]]-Sales_Orders[[#This Row],[Total Purchasing Price]]</f>
        <v>97.177600000000012</v>
      </c>
      <c r="S145" s="10">
        <f>Sales_Orders[[#This Row],[Profit Value]]/Sales_Orders[[#This Row],[Total Planned Sales Price]]</f>
        <v>0.28571428571428575</v>
      </c>
    </row>
    <row r="146" spans="1:19" x14ac:dyDescent="0.35">
      <c r="A146" t="s">
        <v>1508</v>
      </c>
      <c r="B146" s="3" t="s">
        <v>1509</v>
      </c>
      <c r="C146" t="s">
        <v>1510</v>
      </c>
      <c r="D146" t="s">
        <v>1270</v>
      </c>
      <c r="E146" t="s">
        <v>1511</v>
      </c>
      <c r="F146" t="s">
        <v>1512</v>
      </c>
      <c r="G146">
        <v>1</v>
      </c>
      <c r="H146" s="5">
        <v>33.287999999999997</v>
      </c>
      <c r="I146" s="5">
        <v>55.48</v>
      </c>
      <c r="J146">
        <v>0.08</v>
      </c>
      <c r="K146" s="1">
        <f>DATEVALUE(Sales_Orders[[#This Row],[Order Date]])</f>
        <v>41734</v>
      </c>
      <c r="L146" s="1">
        <f>DATEVALUE(Sales_Orders[[#This Row],[Shipping Date]])</f>
        <v>41736</v>
      </c>
      <c r="M146" s="6">
        <f>Sales_Orders[[#This Row],[Quantity]]*Sales_Orders[[#This Row],[Purchasing Price]]</f>
        <v>33.287999999999997</v>
      </c>
      <c r="N146">
        <f>DATEDIF(Sales_Orders[[#This Row],[Order Date Adj]],Sales_Orders[[#This Row],[Shipping Date Adj]],"d")</f>
        <v>2</v>
      </c>
      <c r="O146" s="6">
        <f>Sales_Orders[[#This Row],[Quantity]]*Sales_Orders[[#This Row],[Planned Sales Price]]*(1-Sales_Orders[[#This Row],[Discount]])</f>
        <v>51.041600000000003</v>
      </c>
      <c r="P146" t="str">
        <f>RIGHT(Sales_Orders[[#This Row],[Customer ID]],5)</f>
        <v>21550</v>
      </c>
      <c r="Q146" t="str">
        <f>RIGHT(Sales_Orders[[#This Row],[Product ID]],8)</f>
        <v>10004071</v>
      </c>
      <c r="R146" s="6">
        <f>Sales_Orders[[#This Row],[Total Planned Sales Price]]-Sales_Orders[[#This Row],[Total Purchasing Price]]</f>
        <v>17.753600000000006</v>
      </c>
      <c r="S146" s="10">
        <f>Sales_Orders[[#This Row],[Profit Value]]/Sales_Orders[[#This Row],[Total Planned Sales Price]]</f>
        <v>0.34782608695652184</v>
      </c>
    </row>
    <row r="147" spans="1:19" x14ac:dyDescent="0.35">
      <c r="A147" t="s">
        <v>1513</v>
      </c>
      <c r="B147" s="3" t="s">
        <v>1514</v>
      </c>
      <c r="C147" t="s">
        <v>1515</v>
      </c>
      <c r="D147" t="s">
        <v>1164</v>
      </c>
      <c r="E147" t="s">
        <v>1516</v>
      </c>
      <c r="F147" t="s">
        <v>1517</v>
      </c>
      <c r="G147">
        <v>5</v>
      </c>
      <c r="H147" s="5">
        <v>12.948000000000002</v>
      </c>
      <c r="I147" s="5">
        <v>19.920000000000002</v>
      </c>
      <c r="J147">
        <v>7.0000000000000007E-2</v>
      </c>
      <c r="K147" s="1">
        <f>DATEVALUE(Sales_Orders[[#This Row],[Order Date]])</f>
        <v>41821</v>
      </c>
      <c r="L147" s="1">
        <f>DATEVALUE(Sales_Orders[[#This Row],[Shipping Date]])</f>
        <v>41826</v>
      </c>
      <c r="M147" s="6">
        <f>Sales_Orders[[#This Row],[Quantity]]*Sales_Orders[[#This Row],[Purchasing Price]]</f>
        <v>64.740000000000009</v>
      </c>
      <c r="N147">
        <f>DATEDIF(Sales_Orders[[#This Row],[Order Date Adj]],Sales_Orders[[#This Row],[Shipping Date Adj]],"d")</f>
        <v>5</v>
      </c>
      <c r="O147" s="6">
        <f>Sales_Orders[[#This Row],[Quantity]]*Sales_Orders[[#This Row],[Planned Sales Price]]*(1-Sales_Orders[[#This Row],[Discount]])</f>
        <v>92.628</v>
      </c>
      <c r="P147" t="str">
        <f>RIGHT(Sales_Orders[[#This Row],[Customer ID]],5)</f>
        <v>13600</v>
      </c>
      <c r="Q147" t="str">
        <f>RIGHT(Sales_Orders[[#This Row],[Product ID]],8)</f>
        <v>10003355</v>
      </c>
      <c r="R147" s="6">
        <f>Sales_Orders[[#This Row],[Total Planned Sales Price]]-Sales_Orders[[#This Row],[Total Purchasing Price]]</f>
        <v>27.887999999999991</v>
      </c>
      <c r="S147" s="10">
        <f>Sales_Orders[[#This Row],[Profit Value]]/Sales_Orders[[#This Row],[Total Planned Sales Price]]</f>
        <v>0.3010752688172042</v>
      </c>
    </row>
    <row r="148" spans="1:19" x14ac:dyDescent="0.35">
      <c r="A148" t="s">
        <v>1518</v>
      </c>
      <c r="B148" s="3" t="s">
        <v>1519</v>
      </c>
      <c r="C148" t="s">
        <v>1520</v>
      </c>
      <c r="D148" t="s">
        <v>1270</v>
      </c>
      <c r="E148" t="s">
        <v>1521</v>
      </c>
      <c r="F148" t="s">
        <v>1522</v>
      </c>
      <c r="G148">
        <v>2</v>
      </c>
      <c r="H148" s="5">
        <v>5.9639999999999995</v>
      </c>
      <c r="I148" s="5">
        <v>9.94</v>
      </c>
      <c r="J148">
        <v>0.06</v>
      </c>
      <c r="K148" s="1">
        <f>DATEVALUE(Sales_Orders[[#This Row],[Order Date]])</f>
        <v>41650</v>
      </c>
      <c r="L148" s="1">
        <f>DATEVALUE(Sales_Orders[[#This Row],[Shipping Date]])</f>
        <v>41653</v>
      </c>
      <c r="M148" s="6">
        <f>Sales_Orders[[#This Row],[Quantity]]*Sales_Orders[[#This Row],[Purchasing Price]]</f>
        <v>11.927999999999999</v>
      </c>
      <c r="N148">
        <f>DATEDIF(Sales_Orders[[#This Row],[Order Date Adj]],Sales_Orders[[#This Row],[Shipping Date Adj]],"d")</f>
        <v>3</v>
      </c>
      <c r="O148" s="6">
        <f>Sales_Orders[[#This Row],[Quantity]]*Sales_Orders[[#This Row],[Planned Sales Price]]*(1-Sales_Orders[[#This Row],[Discount]])</f>
        <v>18.687199999999997</v>
      </c>
      <c r="P148" t="str">
        <f>RIGHT(Sales_Orders[[#This Row],[Customer ID]],5)</f>
        <v>20365</v>
      </c>
      <c r="Q148" t="str">
        <f>RIGHT(Sales_Orders[[#This Row],[Product ID]],8)</f>
        <v>10000010</v>
      </c>
      <c r="R148" s="6">
        <f>Sales_Orders[[#This Row],[Total Planned Sales Price]]-Sales_Orders[[#This Row],[Total Purchasing Price]]</f>
        <v>6.7591999999999981</v>
      </c>
      <c r="S148" s="10">
        <f>Sales_Orders[[#This Row],[Profit Value]]/Sales_Orders[[#This Row],[Total Planned Sales Price]]</f>
        <v>0.36170212765957444</v>
      </c>
    </row>
    <row r="149" spans="1:19" x14ac:dyDescent="0.35">
      <c r="A149" t="s">
        <v>1523</v>
      </c>
      <c r="B149" s="3" t="s">
        <v>1524</v>
      </c>
      <c r="C149" t="s">
        <v>1364</v>
      </c>
      <c r="D149" t="s">
        <v>1147</v>
      </c>
      <c r="E149" t="s">
        <v>1525</v>
      </c>
      <c r="F149" t="s">
        <v>1526</v>
      </c>
      <c r="G149">
        <v>3</v>
      </c>
      <c r="H149" s="5">
        <v>41.865600000000001</v>
      </c>
      <c r="I149" s="5">
        <v>59.808000000000007</v>
      </c>
      <c r="J149">
        <v>0.06</v>
      </c>
      <c r="K149" s="1">
        <f>DATEVALUE(Sales_Orders[[#This Row],[Order Date]])</f>
        <v>41792</v>
      </c>
      <c r="L149" s="1">
        <f>DATEVALUE(Sales_Orders[[#This Row],[Shipping Date]])</f>
        <v>41797</v>
      </c>
      <c r="M149" s="6">
        <f>Sales_Orders[[#This Row],[Quantity]]*Sales_Orders[[#This Row],[Purchasing Price]]</f>
        <v>125.5968</v>
      </c>
      <c r="N149">
        <f>DATEDIF(Sales_Orders[[#This Row],[Order Date Adj]],Sales_Orders[[#This Row],[Shipping Date Adj]],"d")</f>
        <v>5</v>
      </c>
      <c r="O149" s="6">
        <f>Sales_Orders[[#This Row],[Quantity]]*Sales_Orders[[#This Row],[Planned Sales Price]]*(1-Sales_Orders[[#This Row],[Discount]])</f>
        <v>168.65856000000002</v>
      </c>
      <c r="P149" t="str">
        <f>RIGHT(Sales_Orders[[#This Row],[Customer ID]],5)</f>
        <v>12325</v>
      </c>
      <c r="Q149" t="str">
        <f>RIGHT(Sales_Orders[[#This Row],[Product ID]],8)</f>
        <v>10001658</v>
      </c>
      <c r="R149" s="6">
        <f>Sales_Orders[[#This Row],[Total Planned Sales Price]]-Sales_Orders[[#This Row],[Total Purchasing Price]]</f>
        <v>43.061760000000021</v>
      </c>
      <c r="S149" s="10">
        <f>Sales_Orders[[#This Row],[Profit Value]]/Sales_Orders[[#This Row],[Total Planned Sales Price]]</f>
        <v>0.2553191489361703</v>
      </c>
    </row>
    <row r="150" spans="1:19" x14ac:dyDescent="0.35">
      <c r="A150" t="s">
        <v>1523</v>
      </c>
      <c r="B150" s="3" t="s">
        <v>1524</v>
      </c>
      <c r="C150" t="s">
        <v>1364</v>
      </c>
      <c r="D150" t="s">
        <v>1147</v>
      </c>
      <c r="E150" t="s">
        <v>1525</v>
      </c>
      <c r="F150" t="s">
        <v>1527</v>
      </c>
      <c r="G150">
        <v>6</v>
      </c>
      <c r="H150" s="5">
        <v>47.658000000000008</v>
      </c>
      <c r="I150" s="5">
        <v>73.320000000000007</v>
      </c>
      <c r="J150">
        <v>0.08</v>
      </c>
      <c r="K150" s="1">
        <f>DATEVALUE(Sales_Orders[[#This Row],[Order Date]])</f>
        <v>41792</v>
      </c>
      <c r="L150" s="1">
        <f>DATEVALUE(Sales_Orders[[#This Row],[Shipping Date]])</f>
        <v>41797</v>
      </c>
      <c r="M150" s="6">
        <f>Sales_Orders[[#This Row],[Quantity]]*Sales_Orders[[#This Row],[Purchasing Price]]</f>
        <v>285.94800000000004</v>
      </c>
      <c r="N150">
        <f>DATEDIF(Sales_Orders[[#This Row],[Order Date Adj]],Sales_Orders[[#This Row],[Shipping Date Adj]],"d")</f>
        <v>5</v>
      </c>
      <c r="O150" s="6">
        <f>Sales_Orders[[#This Row],[Quantity]]*Sales_Orders[[#This Row],[Planned Sales Price]]*(1-Sales_Orders[[#This Row],[Discount]])</f>
        <v>404.72640000000007</v>
      </c>
      <c r="P150" t="str">
        <f>RIGHT(Sales_Orders[[#This Row],[Customer ID]],5)</f>
        <v>12325</v>
      </c>
      <c r="Q150" t="str">
        <f>RIGHT(Sales_Orders[[#This Row],[Product ID]],8)</f>
        <v>10000246</v>
      </c>
      <c r="R150" s="6">
        <f>Sales_Orders[[#This Row],[Total Planned Sales Price]]-Sales_Orders[[#This Row],[Total Purchasing Price]]</f>
        <v>118.77840000000003</v>
      </c>
      <c r="S150" s="10">
        <f>Sales_Orders[[#This Row],[Profit Value]]/Sales_Orders[[#This Row],[Total Planned Sales Price]]</f>
        <v>0.29347826086956524</v>
      </c>
    </row>
    <row r="151" spans="1:19" x14ac:dyDescent="0.35">
      <c r="A151" t="s">
        <v>1528</v>
      </c>
      <c r="B151" s="3" t="s">
        <v>1529</v>
      </c>
      <c r="C151" t="s">
        <v>1530</v>
      </c>
      <c r="D151" t="s">
        <v>1147</v>
      </c>
      <c r="E151" t="s">
        <v>1531</v>
      </c>
      <c r="F151" t="s">
        <v>1532</v>
      </c>
      <c r="G151">
        <v>5</v>
      </c>
      <c r="H151" s="5">
        <v>64.959999999999994</v>
      </c>
      <c r="I151" s="5">
        <v>129.91999999999999</v>
      </c>
      <c r="J151">
        <v>0.08</v>
      </c>
      <c r="K151" s="1">
        <f>DATEVALUE(Sales_Orders[[#This Row],[Order Date]])</f>
        <v>41919</v>
      </c>
      <c r="L151" s="1">
        <f>DATEVALUE(Sales_Orders[[#This Row],[Shipping Date]])</f>
        <v>41925</v>
      </c>
      <c r="M151" s="6">
        <f>Sales_Orders[[#This Row],[Quantity]]*Sales_Orders[[#This Row],[Purchasing Price]]</f>
        <v>324.79999999999995</v>
      </c>
      <c r="N151">
        <f>DATEDIF(Sales_Orders[[#This Row],[Order Date Adj]],Sales_Orders[[#This Row],[Shipping Date Adj]],"d")</f>
        <v>6</v>
      </c>
      <c r="O151" s="6">
        <f>Sales_Orders[[#This Row],[Quantity]]*Sales_Orders[[#This Row],[Planned Sales Price]]*(1-Sales_Orders[[#This Row],[Discount]])</f>
        <v>597.63199999999995</v>
      </c>
      <c r="P151" t="str">
        <f>RIGHT(Sales_Orders[[#This Row],[Customer ID]],5)</f>
        <v>17545</v>
      </c>
      <c r="Q151" t="str">
        <f>RIGHT(Sales_Orders[[#This Row],[Product ID]],8)</f>
        <v>10000222</v>
      </c>
      <c r="R151" s="6">
        <f>Sales_Orders[[#This Row],[Total Planned Sales Price]]-Sales_Orders[[#This Row],[Total Purchasing Price]]</f>
        <v>272.83199999999999</v>
      </c>
      <c r="S151" s="10">
        <f>Sales_Orders[[#This Row],[Profit Value]]/Sales_Orders[[#This Row],[Total Planned Sales Price]]</f>
        <v>0.45652173913043481</v>
      </c>
    </row>
    <row r="152" spans="1:19" x14ac:dyDescent="0.35">
      <c r="A152" t="s">
        <v>1533</v>
      </c>
      <c r="B152" s="3" t="s">
        <v>1223</v>
      </c>
      <c r="C152" t="s">
        <v>1224</v>
      </c>
      <c r="D152" t="s">
        <v>1147</v>
      </c>
      <c r="E152" t="s">
        <v>1534</v>
      </c>
      <c r="F152" t="s">
        <v>1535</v>
      </c>
      <c r="G152">
        <v>2</v>
      </c>
      <c r="H152" s="5">
        <v>34.985999999999997</v>
      </c>
      <c r="I152" s="5">
        <v>49.98</v>
      </c>
      <c r="J152">
        <v>0</v>
      </c>
      <c r="K152" s="1">
        <f>DATEVALUE(Sales_Orders[[#This Row],[Order Date]])</f>
        <v>41890</v>
      </c>
      <c r="L152" s="1">
        <f>DATEVALUE(Sales_Orders[[#This Row],[Shipping Date]])</f>
        <v>41894</v>
      </c>
      <c r="M152" s="6">
        <f>Sales_Orders[[#This Row],[Quantity]]*Sales_Orders[[#This Row],[Purchasing Price]]</f>
        <v>69.971999999999994</v>
      </c>
      <c r="N152">
        <f>DATEDIF(Sales_Orders[[#This Row],[Order Date Adj]],Sales_Orders[[#This Row],[Shipping Date Adj]],"d")</f>
        <v>4</v>
      </c>
      <c r="O152" s="6">
        <f>Sales_Orders[[#This Row],[Quantity]]*Sales_Orders[[#This Row],[Planned Sales Price]]*(1-Sales_Orders[[#This Row],[Discount]])</f>
        <v>99.96</v>
      </c>
      <c r="P152" t="str">
        <f>RIGHT(Sales_Orders[[#This Row],[Customer ID]],5)</f>
        <v>14470</v>
      </c>
      <c r="Q152" t="str">
        <f>RIGHT(Sales_Orders[[#This Row],[Product ID]],8)</f>
        <v>10001383</v>
      </c>
      <c r="R152" s="6">
        <f>Sales_Orders[[#This Row],[Total Planned Sales Price]]-Sales_Orders[[#This Row],[Total Purchasing Price]]</f>
        <v>29.988</v>
      </c>
      <c r="S152" s="10">
        <f>Sales_Orders[[#This Row],[Profit Value]]/Sales_Orders[[#This Row],[Total Planned Sales Price]]</f>
        <v>0.3</v>
      </c>
    </row>
    <row r="153" spans="1:19" x14ac:dyDescent="0.35">
      <c r="A153" t="s">
        <v>1536</v>
      </c>
      <c r="B153" s="3" t="s">
        <v>1537</v>
      </c>
      <c r="C153" t="s">
        <v>1538</v>
      </c>
      <c r="D153" t="s">
        <v>1147</v>
      </c>
      <c r="E153" t="s">
        <v>1539</v>
      </c>
      <c r="F153" t="s">
        <v>1540</v>
      </c>
      <c r="G153">
        <v>3</v>
      </c>
      <c r="H153" s="5">
        <v>7.6596000000000011</v>
      </c>
      <c r="I153" s="5">
        <v>11.784000000000001</v>
      </c>
      <c r="J153">
        <v>0.05</v>
      </c>
      <c r="K153" s="1">
        <f>DATEVALUE(Sales_Orders[[#This Row],[Order Date]])</f>
        <v>41643</v>
      </c>
      <c r="L153" s="1">
        <f>DATEVALUE(Sales_Orders[[#This Row],[Shipping Date]])</f>
        <v>41647</v>
      </c>
      <c r="M153" s="6">
        <f>Sales_Orders[[#This Row],[Quantity]]*Sales_Orders[[#This Row],[Purchasing Price]]</f>
        <v>22.978800000000003</v>
      </c>
      <c r="N153">
        <f>DATEDIF(Sales_Orders[[#This Row],[Order Date Adj]],Sales_Orders[[#This Row],[Shipping Date Adj]],"d")</f>
        <v>4</v>
      </c>
      <c r="O153" s="6">
        <f>Sales_Orders[[#This Row],[Quantity]]*Sales_Orders[[#This Row],[Planned Sales Price]]*(1-Sales_Orders[[#This Row],[Discount]])</f>
        <v>33.584400000000002</v>
      </c>
      <c r="P153" t="str">
        <f>RIGHT(Sales_Orders[[#This Row],[Customer ID]],5)</f>
        <v>19195</v>
      </c>
      <c r="Q153" t="str">
        <f>RIGHT(Sales_Orders[[#This Row],[Product ID]],8)</f>
        <v>10003223</v>
      </c>
      <c r="R153" s="6">
        <f>Sales_Orders[[#This Row],[Total Planned Sales Price]]-Sales_Orders[[#This Row],[Total Purchasing Price]]</f>
        <v>10.605599999999999</v>
      </c>
      <c r="S153" s="10">
        <f>Sales_Orders[[#This Row],[Profit Value]]/Sales_Orders[[#This Row],[Total Planned Sales Price]]</f>
        <v>0.31578947368421045</v>
      </c>
    </row>
    <row r="154" spans="1:19" x14ac:dyDescent="0.35">
      <c r="A154" t="s">
        <v>1536</v>
      </c>
      <c r="B154" s="3" t="s">
        <v>1537</v>
      </c>
      <c r="C154" t="s">
        <v>1538</v>
      </c>
      <c r="D154" t="s">
        <v>1147</v>
      </c>
      <c r="E154" t="s">
        <v>1539</v>
      </c>
      <c r="F154" t="s">
        <v>1397</v>
      </c>
      <c r="G154">
        <v>3</v>
      </c>
      <c r="H154" s="5">
        <v>163.64159999999998</v>
      </c>
      <c r="I154" s="5">
        <v>272.73599999999999</v>
      </c>
      <c r="J154">
        <v>0</v>
      </c>
      <c r="K154" s="1">
        <f>DATEVALUE(Sales_Orders[[#This Row],[Order Date]])</f>
        <v>41643</v>
      </c>
      <c r="L154" s="1">
        <f>DATEVALUE(Sales_Orders[[#This Row],[Shipping Date]])</f>
        <v>41647</v>
      </c>
      <c r="M154" s="6">
        <f>Sales_Orders[[#This Row],[Quantity]]*Sales_Orders[[#This Row],[Purchasing Price]]</f>
        <v>490.92479999999995</v>
      </c>
      <c r="N154">
        <f>DATEDIF(Sales_Orders[[#This Row],[Order Date Adj]],Sales_Orders[[#This Row],[Shipping Date Adj]],"d")</f>
        <v>4</v>
      </c>
      <c r="O154" s="6">
        <f>Sales_Orders[[#This Row],[Quantity]]*Sales_Orders[[#This Row],[Planned Sales Price]]*(1-Sales_Orders[[#This Row],[Discount]])</f>
        <v>818.20799999999997</v>
      </c>
      <c r="P154" t="str">
        <f>RIGHT(Sales_Orders[[#This Row],[Customer ID]],5)</f>
        <v>19195</v>
      </c>
      <c r="Q154" t="str">
        <f>RIGHT(Sales_Orders[[#This Row],[Product ID]],8)</f>
        <v>10002743</v>
      </c>
      <c r="R154" s="6">
        <f>Sales_Orders[[#This Row],[Total Planned Sales Price]]-Sales_Orders[[#This Row],[Total Purchasing Price]]</f>
        <v>327.28320000000002</v>
      </c>
      <c r="S154" s="10">
        <f>Sales_Orders[[#This Row],[Profit Value]]/Sales_Orders[[#This Row],[Total Planned Sales Price]]</f>
        <v>0.4</v>
      </c>
    </row>
    <row r="155" spans="1:19" x14ac:dyDescent="0.35">
      <c r="A155" t="s">
        <v>1536</v>
      </c>
      <c r="B155" s="3" t="s">
        <v>1537</v>
      </c>
      <c r="C155" t="s">
        <v>1538</v>
      </c>
      <c r="D155" t="s">
        <v>1147</v>
      </c>
      <c r="E155" t="s">
        <v>1539</v>
      </c>
      <c r="F155" t="s">
        <v>1541</v>
      </c>
      <c r="G155">
        <v>2</v>
      </c>
      <c r="H155" s="5">
        <v>1.9469999999999996</v>
      </c>
      <c r="I155" s="5">
        <v>3.5399999999999991</v>
      </c>
      <c r="J155">
        <v>0.02</v>
      </c>
      <c r="K155" s="1">
        <f>DATEVALUE(Sales_Orders[[#This Row],[Order Date]])</f>
        <v>41643</v>
      </c>
      <c r="L155" s="1">
        <f>DATEVALUE(Sales_Orders[[#This Row],[Shipping Date]])</f>
        <v>41647</v>
      </c>
      <c r="M155" s="6">
        <f>Sales_Orders[[#This Row],[Quantity]]*Sales_Orders[[#This Row],[Purchasing Price]]</f>
        <v>3.8939999999999992</v>
      </c>
      <c r="N155">
        <f>DATEDIF(Sales_Orders[[#This Row],[Order Date Adj]],Sales_Orders[[#This Row],[Shipping Date Adj]],"d")</f>
        <v>4</v>
      </c>
      <c r="O155" s="6">
        <f>Sales_Orders[[#This Row],[Quantity]]*Sales_Orders[[#This Row],[Planned Sales Price]]*(1-Sales_Orders[[#This Row],[Discount]])</f>
        <v>6.9383999999999979</v>
      </c>
      <c r="P155" t="str">
        <f>RIGHT(Sales_Orders[[#This Row],[Customer ID]],5)</f>
        <v>19195</v>
      </c>
      <c r="Q155" t="str">
        <f>RIGHT(Sales_Orders[[#This Row],[Product ID]],8)</f>
        <v>10004094</v>
      </c>
      <c r="R155" s="6">
        <f>Sales_Orders[[#This Row],[Total Planned Sales Price]]-Sales_Orders[[#This Row],[Total Purchasing Price]]</f>
        <v>3.0443999999999987</v>
      </c>
      <c r="S155" s="10">
        <f>Sales_Orders[[#This Row],[Profit Value]]/Sales_Orders[[#This Row],[Total Planned Sales Price]]</f>
        <v>0.43877551020408156</v>
      </c>
    </row>
    <row r="156" spans="1:19" x14ac:dyDescent="0.35">
      <c r="A156" t="s">
        <v>1542</v>
      </c>
      <c r="B156" s="3" t="s">
        <v>1472</v>
      </c>
      <c r="C156" t="s">
        <v>1472</v>
      </c>
      <c r="D156" t="s">
        <v>1543</v>
      </c>
      <c r="E156" t="s">
        <v>1544</v>
      </c>
      <c r="F156" t="s">
        <v>1545</v>
      </c>
      <c r="G156">
        <v>10</v>
      </c>
      <c r="H156" s="5">
        <v>340.27199999999999</v>
      </c>
      <c r="I156" s="5">
        <v>567.12</v>
      </c>
      <c r="J156">
        <v>0.05</v>
      </c>
      <c r="K156" s="1">
        <f>DATEVALUE(Sales_Orders[[#This Row],[Order Date]])</f>
        <v>41786</v>
      </c>
      <c r="L156" s="1">
        <f>DATEVALUE(Sales_Orders[[#This Row],[Shipping Date]])</f>
        <v>41786</v>
      </c>
      <c r="M156" s="6">
        <f>Sales_Orders[[#This Row],[Quantity]]*Sales_Orders[[#This Row],[Purchasing Price]]</f>
        <v>3402.72</v>
      </c>
      <c r="N156">
        <f>DATEDIF(Sales_Orders[[#This Row],[Order Date Adj]],Sales_Orders[[#This Row],[Shipping Date Adj]],"d")</f>
        <v>0</v>
      </c>
      <c r="O156" s="6">
        <f>Sales_Orders[[#This Row],[Quantity]]*Sales_Orders[[#This Row],[Planned Sales Price]]*(1-Sales_Orders[[#This Row],[Discount]])</f>
        <v>5387.6399999999994</v>
      </c>
      <c r="P156" t="str">
        <f>RIGHT(Sales_Orders[[#This Row],[Customer ID]],5)</f>
        <v>17785</v>
      </c>
      <c r="Q156" t="str">
        <f>RIGHT(Sales_Orders[[#This Row],[Product ID]],8)</f>
        <v>10002607</v>
      </c>
      <c r="R156" s="6">
        <f>Sales_Orders[[#This Row],[Total Planned Sales Price]]-Sales_Orders[[#This Row],[Total Purchasing Price]]</f>
        <v>1984.9199999999996</v>
      </c>
      <c r="S156" s="10">
        <f>Sales_Orders[[#This Row],[Profit Value]]/Sales_Orders[[#This Row],[Total Planned Sales Price]]</f>
        <v>0.36842105263157893</v>
      </c>
    </row>
    <row r="157" spans="1:19" x14ac:dyDescent="0.35">
      <c r="A157" t="s">
        <v>1542</v>
      </c>
      <c r="B157" s="3" t="s">
        <v>1472</v>
      </c>
      <c r="C157" t="s">
        <v>1472</v>
      </c>
      <c r="D157" t="s">
        <v>1543</v>
      </c>
      <c r="E157" t="s">
        <v>1544</v>
      </c>
      <c r="F157" t="s">
        <v>1425</v>
      </c>
      <c r="G157">
        <v>4</v>
      </c>
      <c r="H157" s="5">
        <v>251.52399999999997</v>
      </c>
      <c r="I157" s="5">
        <v>359.32</v>
      </c>
      <c r="J157">
        <v>0.05</v>
      </c>
      <c r="K157" s="1">
        <f>DATEVALUE(Sales_Orders[[#This Row],[Order Date]])</f>
        <v>41786</v>
      </c>
      <c r="L157" s="1">
        <f>DATEVALUE(Sales_Orders[[#This Row],[Shipping Date]])</f>
        <v>41786</v>
      </c>
      <c r="M157" s="6">
        <f>Sales_Orders[[#This Row],[Quantity]]*Sales_Orders[[#This Row],[Purchasing Price]]</f>
        <v>1006.0959999999999</v>
      </c>
      <c r="N157">
        <f>DATEDIF(Sales_Orders[[#This Row],[Order Date Adj]],Sales_Orders[[#This Row],[Shipping Date Adj]],"d")</f>
        <v>0</v>
      </c>
      <c r="O157" s="6">
        <f>Sales_Orders[[#This Row],[Quantity]]*Sales_Orders[[#This Row],[Planned Sales Price]]*(1-Sales_Orders[[#This Row],[Discount]])</f>
        <v>1365.4159999999999</v>
      </c>
      <c r="P157" t="str">
        <f>RIGHT(Sales_Orders[[#This Row],[Customer ID]],5)</f>
        <v>17785</v>
      </c>
      <c r="Q157" t="str">
        <f>RIGHT(Sales_Orders[[#This Row],[Product ID]],8)</f>
        <v>10001809</v>
      </c>
      <c r="R157" s="6">
        <f>Sales_Orders[[#This Row],[Total Planned Sales Price]]-Sales_Orders[[#This Row],[Total Purchasing Price]]</f>
        <v>359.32000000000005</v>
      </c>
      <c r="S157" s="10">
        <f>Sales_Orders[[#This Row],[Profit Value]]/Sales_Orders[[#This Row],[Total Planned Sales Price]]</f>
        <v>0.26315789473684215</v>
      </c>
    </row>
    <row r="158" spans="1:19" x14ac:dyDescent="0.35">
      <c r="A158" t="s">
        <v>1546</v>
      </c>
      <c r="B158" s="3" t="s">
        <v>1547</v>
      </c>
      <c r="C158" t="s">
        <v>1548</v>
      </c>
      <c r="D158" t="s">
        <v>1147</v>
      </c>
      <c r="E158" t="s">
        <v>1549</v>
      </c>
      <c r="F158" t="s">
        <v>1495</v>
      </c>
      <c r="G158">
        <v>2</v>
      </c>
      <c r="H158" s="5">
        <v>14.735999999999999</v>
      </c>
      <c r="I158" s="5">
        <v>24.56</v>
      </c>
      <c r="J158">
        <v>0.09</v>
      </c>
      <c r="K158" s="1">
        <f>DATEVALUE(Sales_Orders[[#This Row],[Order Date]])</f>
        <v>42002</v>
      </c>
      <c r="L158" s="1">
        <f>DATEVALUE(Sales_Orders[[#This Row],[Shipping Date]])</f>
        <v>42006</v>
      </c>
      <c r="M158" s="6">
        <f>Sales_Orders[[#This Row],[Quantity]]*Sales_Orders[[#This Row],[Purchasing Price]]</f>
        <v>29.471999999999998</v>
      </c>
      <c r="N158">
        <f>DATEDIF(Sales_Orders[[#This Row],[Order Date Adj]],Sales_Orders[[#This Row],[Shipping Date Adj]],"d")</f>
        <v>4</v>
      </c>
      <c r="O158" s="6">
        <f>Sales_Orders[[#This Row],[Quantity]]*Sales_Orders[[#This Row],[Planned Sales Price]]*(1-Sales_Orders[[#This Row],[Discount]])</f>
        <v>44.699199999999998</v>
      </c>
      <c r="P158" t="str">
        <f>RIGHT(Sales_Orders[[#This Row],[Customer ID]],5)</f>
        <v>13285</v>
      </c>
      <c r="Q158" t="str">
        <f>RIGHT(Sales_Orders[[#This Row],[Product ID]],8)</f>
        <v>10002444</v>
      </c>
      <c r="R158" s="6">
        <f>Sales_Orders[[#This Row],[Total Planned Sales Price]]-Sales_Orders[[#This Row],[Total Purchasing Price]]</f>
        <v>15.2272</v>
      </c>
      <c r="S158" s="10">
        <f>Sales_Orders[[#This Row],[Profit Value]]/Sales_Orders[[#This Row],[Total Planned Sales Price]]</f>
        <v>0.34065934065934067</v>
      </c>
    </row>
    <row r="159" spans="1:19" x14ac:dyDescent="0.35">
      <c r="A159" t="s">
        <v>1546</v>
      </c>
      <c r="B159" s="3" t="s">
        <v>1547</v>
      </c>
      <c r="C159" t="s">
        <v>1548</v>
      </c>
      <c r="D159" t="s">
        <v>1147</v>
      </c>
      <c r="E159" t="s">
        <v>1549</v>
      </c>
      <c r="F159" t="s">
        <v>1550</v>
      </c>
      <c r="G159">
        <v>4</v>
      </c>
      <c r="H159" s="5">
        <v>83.86</v>
      </c>
      <c r="I159" s="5">
        <v>119.8</v>
      </c>
      <c r="J159">
        <v>0.08</v>
      </c>
      <c r="K159" s="1">
        <f>DATEVALUE(Sales_Orders[[#This Row],[Order Date]])</f>
        <v>42002</v>
      </c>
      <c r="L159" s="1">
        <f>DATEVALUE(Sales_Orders[[#This Row],[Shipping Date]])</f>
        <v>42006</v>
      </c>
      <c r="M159" s="6">
        <f>Sales_Orders[[#This Row],[Quantity]]*Sales_Orders[[#This Row],[Purchasing Price]]</f>
        <v>335.44</v>
      </c>
      <c r="N159">
        <f>DATEDIF(Sales_Orders[[#This Row],[Order Date Adj]],Sales_Orders[[#This Row],[Shipping Date Adj]],"d")</f>
        <v>4</v>
      </c>
      <c r="O159" s="6">
        <f>Sales_Orders[[#This Row],[Quantity]]*Sales_Orders[[#This Row],[Planned Sales Price]]*(1-Sales_Orders[[#This Row],[Discount]])</f>
        <v>440.86400000000003</v>
      </c>
      <c r="P159" t="str">
        <f>RIGHT(Sales_Orders[[#This Row],[Customer ID]],5)</f>
        <v>13285</v>
      </c>
      <c r="Q159" t="str">
        <f>RIGHT(Sales_Orders[[#This Row],[Product ID]],8)</f>
        <v>10001267</v>
      </c>
      <c r="R159" s="6">
        <f>Sales_Orders[[#This Row],[Total Planned Sales Price]]-Sales_Orders[[#This Row],[Total Purchasing Price]]</f>
        <v>105.42400000000004</v>
      </c>
      <c r="S159" s="10">
        <f>Sales_Orders[[#This Row],[Profit Value]]/Sales_Orders[[#This Row],[Total Planned Sales Price]]</f>
        <v>0.23913043478260876</v>
      </c>
    </row>
    <row r="160" spans="1:19" x14ac:dyDescent="0.35">
      <c r="A160" t="s">
        <v>1551</v>
      </c>
      <c r="B160" s="3" t="s">
        <v>1451</v>
      </c>
      <c r="C160" t="s">
        <v>1552</v>
      </c>
      <c r="D160" t="s">
        <v>1164</v>
      </c>
      <c r="E160" t="s">
        <v>1553</v>
      </c>
      <c r="F160" t="s">
        <v>1554</v>
      </c>
      <c r="G160">
        <v>2</v>
      </c>
      <c r="H160" s="5">
        <v>5.68</v>
      </c>
      <c r="I160" s="5">
        <v>11.36</v>
      </c>
      <c r="J160">
        <v>0.06</v>
      </c>
      <c r="K160" s="1">
        <f>DATEVALUE(Sales_Orders[[#This Row],[Order Date]])</f>
        <v>41652</v>
      </c>
      <c r="L160" s="1">
        <f>DATEVALUE(Sales_Orders[[#This Row],[Shipping Date]])</f>
        <v>41654</v>
      </c>
      <c r="M160" s="6">
        <f>Sales_Orders[[#This Row],[Quantity]]*Sales_Orders[[#This Row],[Purchasing Price]]</f>
        <v>11.36</v>
      </c>
      <c r="N160">
        <f>DATEDIF(Sales_Orders[[#This Row],[Order Date Adj]],Sales_Orders[[#This Row],[Shipping Date Adj]],"d")</f>
        <v>2</v>
      </c>
      <c r="O160" s="6">
        <f>Sales_Orders[[#This Row],[Quantity]]*Sales_Orders[[#This Row],[Planned Sales Price]]*(1-Sales_Orders[[#This Row],[Discount]])</f>
        <v>21.356799999999996</v>
      </c>
      <c r="P160" t="str">
        <f>RIGHT(Sales_Orders[[#This Row],[Customer ID]],5)</f>
        <v>12250</v>
      </c>
      <c r="Q160" t="str">
        <f>RIGHT(Sales_Orders[[#This Row],[Product ID]],8)</f>
        <v>10001990</v>
      </c>
      <c r="R160" s="6">
        <f>Sales_Orders[[#This Row],[Total Planned Sales Price]]-Sales_Orders[[#This Row],[Total Purchasing Price]]</f>
        <v>9.9967999999999968</v>
      </c>
      <c r="S160" s="10">
        <f>Sales_Orders[[#This Row],[Profit Value]]/Sales_Orders[[#This Row],[Total Planned Sales Price]]</f>
        <v>0.46808510638297868</v>
      </c>
    </row>
    <row r="161" spans="1:19" x14ac:dyDescent="0.35">
      <c r="A161" t="s">
        <v>1551</v>
      </c>
      <c r="B161" s="3" t="s">
        <v>1451</v>
      </c>
      <c r="C161" t="s">
        <v>1552</v>
      </c>
      <c r="D161" t="s">
        <v>1164</v>
      </c>
      <c r="E161" t="s">
        <v>1553</v>
      </c>
      <c r="F161" t="s">
        <v>1555</v>
      </c>
      <c r="G161">
        <v>3</v>
      </c>
      <c r="H161" s="5">
        <v>25.47</v>
      </c>
      <c r="I161" s="5">
        <v>50.94</v>
      </c>
      <c r="J161">
        <v>0.06</v>
      </c>
      <c r="K161" s="1">
        <f>DATEVALUE(Sales_Orders[[#This Row],[Order Date]])</f>
        <v>41652</v>
      </c>
      <c r="L161" s="1">
        <f>DATEVALUE(Sales_Orders[[#This Row],[Shipping Date]])</f>
        <v>41654</v>
      </c>
      <c r="M161" s="6">
        <f>Sales_Orders[[#This Row],[Quantity]]*Sales_Orders[[#This Row],[Purchasing Price]]</f>
        <v>76.41</v>
      </c>
      <c r="N161">
        <f>DATEDIF(Sales_Orders[[#This Row],[Order Date Adj]],Sales_Orders[[#This Row],[Shipping Date Adj]],"d")</f>
        <v>2</v>
      </c>
      <c r="O161" s="6">
        <f>Sales_Orders[[#This Row],[Quantity]]*Sales_Orders[[#This Row],[Planned Sales Price]]*(1-Sales_Orders[[#This Row],[Discount]])</f>
        <v>143.65079999999998</v>
      </c>
      <c r="P161" t="str">
        <f>RIGHT(Sales_Orders[[#This Row],[Customer ID]],5)</f>
        <v>12250</v>
      </c>
      <c r="Q161" t="str">
        <f>RIGHT(Sales_Orders[[#This Row],[Product ID]],8)</f>
        <v>10001532</v>
      </c>
      <c r="R161" s="6">
        <f>Sales_Orders[[#This Row],[Total Planned Sales Price]]-Sales_Orders[[#This Row],[Total Purchasing Price]]</f>
        <v>67.240799999999979</v>
      </c>
      <c r="S161" s="10">
        <f>Sales_Orders[[#This Row],[Profit Value]]/Sales_Orders[[#This Row],[Total Planned Sales Price]]</f>
        <v>0.46808510638297868</v>
      </c>
    </row>
    <row r="162" spans="1:19" x14ac:dyDescent="0.35">
      <c r="A162" t="s">
        <v>1551</v>
      </c>
      <c r="B162" s="3" t="s">
        <v>1451</v>
      </c>
      <c r="C162" t="s">
        <v>1552</v>
      </c>
      <c r="D162" t="s">
        <v>1164</v>
      </c>
      <c r="E162" t="s">
        <v>1553</v>
      </c>
      <c r="F162" t="s">
        <v>1556</v>
      </c>
      <c r="G162">
        <v>6</v>
      </c>
      <c r="H162" s="5">
        <v>420.38100000000003</v>
      </c>
      <c r="I162" s="5">
        <v>646.74</v>
      </c>
      <c r="J162">
        <v>0.06</v>
      </c>
      <c r="K162" s="1">
        <f>DATEVALUE(Sales_Orders[[#This Row],[Order Date]])</f>
        <v>41652</v>
      </c>
      <c r="L162" s="1">
        <f>DATEVALUE(Sales_Orders[[#This Row],[Shipping Date]])</f>
        <v>41654</v>
      </c>
      <c r="M162" s="6">
        <f>Sales_Orders[[#This Row],[Quantity]]*Sales_Orders[[#This Row],[Purchasing Price]]</f>
        <v>2522.2860000000001</v>
      </c>
      <c r="N162">
        <f>DATEDIF(Sales_Orders[[#This Row],[Order Date Adj]],Sales_Orders[[#This Row],[Shipping Date Adj]],"d")</f>
        <v>2</v>
      </c>
      <c r="O162" s="6">
        <f>Sales_Orders[[#This Row],[Quantity]]*Sales_Orders[[#This Row],[Planned Sales Price]]*(1-Sales_Orders[[#This Row],[Discount]])</f>
        <v>3647.6135999999997</v>
      </c>
      <c r="P162" t="str">
        <f>RIGHT(Sales_Orders[[#This Row],[Customer ID]],5)</f>
        <v>12250</v>
      </c>
      <c r="Q162" t="str">
        <f>RIGHT(Sales_Orders[[#This Row],[Product ID]],8)</f>
        <v>10003174</v>
      </c>
      <c r="R162" s="6">
        <f>Sales_Orders[[#This Row],[Total Planned Sales Price]]-Sales_Orders[[#This Row],[Total Purchasing Price]]</f>
        <v>1125.3275999999996</v>
      </c>
      <c r="S162" s="10">
        <f>Sales_Orders[[#This Row],[Profit Value]]/Sales_Orders[[#This Row],[Total Planned Sales Price]]</f>
        <v>0.30851063829787229</v>
      </c>
    </row>
    <row r="163" spans="1:19" x14ac:dyDescent="0.35">
      <c r="A163" t="s">
        <v>1551</v>
      </c>
      <c r="B163" s="3" t="s">
        <v>1451</v>
      </c>
      <c r="C163" t="s">
        <v>1552</v>
      </c>
      <c r="D163" t="s">
        <v>1164</v>
      </c>
      <c r="E163" t="s">
        <v>1553</v>
      </c>
      <c r="F163" t="s">
        <v>1557</v>
      </c>
      <c r="G163">
        <v>3</v>
      </c>
      <c r="H163" s="5">
        <v>3.3839999999999999</v>
      </c>
      <c r="I163" s="5">
        <v>5.64</v>
      </c>
      <c r="J163">
        <v>0.08</v>
      </c>
      <c r="K163" s="1">
        <f>DATEVALUE(Sales_Orders[[#This Row],[Order Date]])</f>
        <v>41652</v>
      </c>
      <c r="L163" s="1">
        <f>DATEVALUE(Sales_Orders[[#This Row],[Shipping Date]])</f>
        <v>41654</v>
      </c>
      <c r="M163" s="6">
        <f>Sales_Orders[[#This Row],[Quantity]]*Sales_Orders[[#This Row],[Purchasing Price]]</f>
        <v>10.151999999999999</v>
      </c>
      <c r="N163">
        <f>DATEDIF(Sales_Orders[[#This Row],[Order Date Adj]],Sales_Orders[[#This Row],[Shipping Date Adj]],"d")</f>
        <v>2</v>
      </c>
      <c r="O163" s="6">
        <f>Sales_Orders[[#This Row],[Quantity]]*Sales_Orders[[#This Row],[Planned Sales Price]]*(1-Sales_Orders[[#This Row],[Discount]])</f>
        <v>15.5664</v>
      </c>
      <c r="P163" t="str">
        <f>RIGHT(Sales_Orders[[#This Row],[Customer ID]],5)</f>
        <v>12250</v>
      </c>
      <c r="Q163" t="str">
        <f>RIGHT(Sales_Orders[[#This Row],[Product ID]],8)</f>
        <v>10004187</v>
      </c>
      <c r="R163" s="6">
        <f>Sales_Orders[[#This Row],[Total Planned Sales Price]]-Sales_Orders[[#This Row],[Total Purchasing Price]]</f>
        <v>5.4144000000000005</v>
      </c>
      <c r="S163" s="10">
        <f>Sales_Orders[[#This Row],[Profit Value]]/Sales_Orders[[#This Row],[Total Planned Sales Price]]</f>
        <v>0.34782608695652178</v>
      </c>
    </row>
    <row r="164" spans="1:19" x14ac:dyDescent="0.35">
      <c r="A164" t="s">
        <v>1551</v>
      </c>
      <c r="B164" s="3" t="s">
        <v>1451</v>
      </c>
      <c r="C164" t="s">
        <v>1552</v>
      </c>
      <c r="D164" t="s">
        <v>1164</v>
      </c>
      <c r="E164" t="s">
        <v>1553</v>
      </c>
      <c r="F164" t="s">
        <v>1558</v>
      </c>
      <c r="G164">
        <v>6</v>
      </c>
      <c r="H164" s="5">
        <v>400.80599999999998</v>
      </c>
      <c r="I164" s="5">
        <v>572.58000000000004</v>
      </c>
      <c r="J164">
        <v>0.08</v>
      </c>
      <c r="K164" s="1">
        <f>DATEVALUE(Sales_Orders[[#This Row],[Order Date]])</f>
        <v>41652</v>
      </c>
      <c r="L164" s="1">
        <f>DATEVALUE(Sales_Orders[[#This Row],[Shipping Date]])</f>
        <v>41654</v>
      </c>
      <c r="M164" s="6">
        <f>Sales_Orders[[#This Row],[Quantity]]*Sales_Orders[[#This Row],[Purchasing Price]]</f>
        <v>2404.8359999999998</v>
      </c>
      <c r="N164">
        <f>DATEDIF(Sales_Orders[[#This Row],[Order Date Adj]],Sales_Orders[[#This Row],[Shipping Date Adj]],"d")</f>
        <v>2</v>
      </c>
      <c r="O164" s="6">
        <f>Sales_Orders[[#This Row],[Quantity]]*Sales_Orders[[#This Row],[Planned Sales Price]]*(1-Sales_Orders[[#This Row],[Discount]])</f>
        <v>3160.6416000000004</v>
      </c>
      <c r="P164" t="str">
        <f>RIGHT(Sales_Orders[[#This Row],[Customer ID]],5)</f>
        <v>12250</v>
      </c>
      <c r="Q164" t="str">
        <f>RIGHT(Sales_Orders[[#This Row],[Product ID]],8)</f>
        <v>10000025</v>
      </c>
      <c r="R164" s="6">
        <f>Sales_Orders[[#This Row],[Total Planned Sales Price]]-Sales_Orders[[#This Row],[Total Purchasing Price]]</f>
        <v>755.8056000000006</v>
      </c>
      <c r="S164" s="10">
        <f>Sales_Orders[[#This Row],[Profit Value]]/Sales_Orders[[#This Row],[Total Planned Sales Price]]</f>
        <v>0.23913043478260884</v>
      </c>
    </row>
    <row r="165" spans="1:19" x14ac:dyDescent="0.35">
      <c r="A165" t="s">
        <v>1559</v>
      </c>
      <c r="B165" s="3" t="s">
        <v>1560</v>
      </c>
      <c r="C165" t="s">
        <v>1561</v>
      </c>
      <c r="D165" t="s">
        <v>1147</v>
      </c>
      <c r="E165" t="s">
        <v>1562</v>
      </c>
      <c r="F165" t="s">
        <v>1563</v>
      </c>
      <c r="G165">
        <v>2</v>
      </c>
      <c r="H165" s="5">
        <v>217.61600000000001</v>
      </c>
      <c r="I165" s="5">
        <v>310.88000000000005</v>
      </c>
      <c r="J165">
        <v>0.09</v>
      </c>
      <c r="K165" s="1">
        <f>DATEVALUE(Sales_Orders[[#This Row],[Order Date]])</f>
        <v>41773</v>
      </c>
      <c r="L165" s="1">
        <f>DATEVALUE(Sales_Orders[[#This Row],[Shipping Date]])</f>
        <v>41779</v>
      </c>
      <c r="M165" s="6">
        <f>Sales_Orders[[#This Row],[Quantity]]*Sales_Orders[[#This Row],[Purchasing Price]]</f>
        <v>435.23200000000003</v>
      </c>
      <c r="N165">
        <f>DATEDIF(Sales_Orders[[#This Row],[Order Date Adj]],Sales_Orders[[#This Row],[Shipping Date Adj]],"d")</f>
        <v>6</v>
      </c>
      <c r="O165" s="6">
        <f>Sales_Orders[[#This Row],[Quantity]]*Sales_Orders[[#This Row],[Planned Sales Price]]*(1-Sales_Orders[[#This Row],[Discount]])</f>
        <v>565.80160000000012</v>
      </c>
      <c r="P165" t="str">
        <f>RIGHT(Sales_Orders[[#This Row],[Customer ID]],5)</f>
        <v>10795</v>
      </c>
      <c r="Q165" t="str">
        <f>RIGHT(Sales_Orders[[#This Row],[Product ID]],8)</f>
        <v>10004306</v>
      </c>
      <c r="R165" s="6">
        <f>Sales_Orders[[#This Row],[Total Planned Sales Price]]-Sales_Orders[[#This Row],[Total Purchasing Price]]</f>
        <v>130.56960000000009</v>
      </c>
      <c r="S165" s="10">
        <f>Sales_Orders[[#This Row],[Profit Value]]/Sales_Orders[[#This Row],[Total Planned Sales Price]]</f>
        <v>0.23076923076923089</v>
      </c>
    </row>
    <row r="166" spans="1:19" x14ac:dyDescent="0.35">
      <c r="A166" t="s">
        <v>1564</v>
      </c>
      <c r="B166" s="3" t="s">
        <v>1565</v>
      </c>
      <c r="C166" t="s">
        <v>1515</v>
      </c>
      <c r="D166" t="s">
        <v>1147</v>
      </c>
      <c r="E166" t="s">
        <v>1566</v>
      </c>
      <c r="F166" t="s">
        <v>1567</v>
      </c>
      <c r="G166">
        <v>7</v>
      </c>
      <c r="H166" s="5">
        <v>19.655999999999999</v>
      </c>
      <c r="I166" s="5">
        <v>32.76</v>
      </c>
      <c r="J166">
        <v>0.06</v>
      </c>
      <c r="K166" s="1">
        <f>DATEVALUE(Sales_Orders[[#This Row],[Order Date]])</f>
        <v>41819</v>
      </c>
      <c r="L166" s="1">
        <f>DATEVALUE(Sales_Orders[[#This Row],[Shipping Date]])</f>
        <v>41826</v>
      </c>
      <c r="M166" s="6">
        <f>Sales_Orders[[#This Row],[Quantity]]*Sales_Orders[[#This Row],[Purchasing Price]]</f>
        <v>137.59199999999998</v>
      </c>
      <c r="N166">
        <f>DATEDIF(Sales_Orders[[#This Row],[Order Date Adj]],Sales_Orders[[#This Row],[Shipping Date Adj]],"d")</f>
        <v>7</v>
      </c>
      <c r="O166" s="6">
        <f>Sales_Orders[[#This Row],[Quantity]]*Sales_Orders[[#This Row],[Planned Sales Price]]*(1-Sales_Orders[[#This Row],[Discount]])</f>
        <v>215.56079999999997</v>
      </c>
      <c r="P166" t="str">
        <f>RIGHT(Sales_Orders[[#This Row],[Customer ID]],5)</f>
        <v>12865</v>
      </c>
      <c r="Q166" t="str">
        <f>RIGHT(Sales_Orders[[#This Row],[Product ID]],8)</f>
        <v>10003405</v>
      </c>
      <c r="R166" s="6">
        <f>Sales_Orders[[#This Row],[Total Planned Sales Price]]-Sales_Orders[[#This Row],[Total Purchasing Price]]</f>
        <v>77.968799999999987</v>
      </c>
      <c r="S166" s="10">
        <f>Sales_Orders[[#This Row],[Profit Value]]/Sales_Orders[[#This Row],[Total Planned Sales Price]]</f>
        <v>0.36170212765957444</v>
      </c>
    </row>
    <row r="167" spans="1:19" x14ac:dyDescent="0.35">
      <c r="A167" t="s">
        <v>1568</v>
      </c>
      <c r="B167" s="3" t="s">
        <v>1209</v>
      </c>
      <c r="C167" t="s">
        <v>1569</v>
      </c>
      <c r="D167" t="s">
        <v>1147</v>
      </c>
      <c r="E167" t="s">
        <v>1570</v>
      </c>
      <c r="F167" t="s">
        <v>1571</v>
      </c>
      <c r="G167">
        <v>2</v>
      </c>
      <c r="H167" s="5">
        <v>4.9800000000000004</v>
      </c>
      <c r="I167" s="5">
        <v>9.9600000000000009</v>
      </c>
      <c r="J167">
        <v>0.05</v>
      </c>
      <c r="K167" s="1">
        <f>DATEVALUE(Sales_Orders[[#This Row],[Order Date]])</f>
        <v>41902</v>
      </c>
      <c r="L167" s="1">
        <f>DATEVALUE(Sales_Orders[[#This Row],[Shipping Date]])</f>
        <v>41908</v>
      </c>
      <c r="M167" s="6">
        <f>Sales_Orders[[#This Row],[Quantity]]*Sales_Orders[[#This Row],[Purchasing Price]]</f>
        <v>9.9600000000000009</v>
      </c>
      <c r="N167">
        <f>DATEDIF(Sales_Orders[[#This Row],[Order Date Adj]],Sales_Orders[[#This Row],[Shipping Date Adj]],"d")</f>
        <v>6</v>
      </c>
      <c r="O167" s="6">
        <f>Sales_Orders[[#This Row],[Quantity]]*Sales_Orders[[#This Row],[Planned Sales Price]]*(1-Sales_Orders[[#This Row],[Discount]])</f>
        <v>18.923999999999999</v>
      </c>
      <c r="P167" t="str">
        <f>RIGHT(Sales_Orders[[#This Row],[Customer ID]],5)</f>
        <v>14020</v>
      </c>
      <c r="Q167" t="str">
        <f>RIGHT(Sales_Orders[[#This Row],[Product ID]],8)</f>
        <v>10001569</v>
      </c>
      <c r="R167" s="6">
        <f>Sales_Orders[[#This Row],[Total Planned Sales Price]]-Sales_Orders[[#This Row],[Total Purchasing Price]]</f>
        <v>8.9639999999999986</v>
      </c>
      <c r="S167" s="10">
        <f>Sales_Orders[[#This Row],[Profit Value]]/Sales_Orders[[#This Row],[Total Planned Sales Price]]</f>
        <v>0.47368421052631571</v>
      </c>
    </row>
    <row r="168" spans="1:19" x14ac:dyDescent="0.35">
      <c r="A168" t="s">
        <v>1568</v>
      </c>
      <c r="B168" s="3" t="s">
        <v>1209</v>
      </c>
      <c r="C168" t="s">
        <v>1569</v>
      </c>
      <c r="D168" t="s">
        <v>1147</v>
      </c>
      <c r="E168" t="s">
        <v>1570</v>
      </c>
      <c r="F168" t="s">
        <v>1572</v>
      </c>
      <c r="G168">
        <v>4</v>
      </c>
      <c r="H168" s="5">
        <v>10.86</v>
      </c>
      <c r="I168" s="5">
        <v>21.72</v>
      </c>
      <c r="J168">
        <v>0.05</v>
      </c>
      <c r="K168" s="1">
        <f>DATEVALUE(Sales_Orders[[#This Row],[Order Date]])</f>
        <v>41902</v>
      </c>
      <c r="L168" s="1">
        <f>DATEVALUE(Sales_Orders[[#This Row],[Shipping Date]])</f>
        <v>41908</v>
      </c>
      <c r="M168" s="6">
        <f>Sales_Orders[[#This Row],[Quantity]]*Sales_Orders[[#This Row],[Purchasing Price]]</f>
        <v>43.44</v>
      </c>
      <c r="N168">
        <f>DATEDIF(Sales_Orders[[#This Row],[Order Date Adj]],Sales_Orders[[#This Row],[Shipping Date Adj]],"d")</f>
        <v>6</v>
      </c>
      <c r="O168" s="6">
        <f>Sales_Orders[[#This Row],[Quantity]]*Sales_Orders[[#This Row],[Planned Sales Price]]*(1-Sales_Orders[[#This Row],[Discount]])</f>
        <v>82.535999999999987</v>
      </c>
      <c r="P168" t="str">
        <f>RIGHT(Sales_Orders[[#This Row],[Customer ID]],5)</f>
        <v>14020</v>
      </c>
      <c r="Q168" t="str">
        <f>RIGHT(Sales_Orders[[#This Row],[Product ID]],8)</f>
        <v>10003724</v>
      </c>
      <c r="R168" s="6">
        <f>Sales_Orders[[#This Row],[Total Planned Sales Price]]-Sales_Orders[[#This Row],[Total Purchasing Price]]</f>
        <v>39.095999999999989</v>
      </c>
      <c r="S168" s="10">
        <f>Sales_Orders[[#This Row],[Profit Value]]/Sales_Orders[[#This Row],[Total Planned Sales Price]]</f>
        <v>0.47368421052631571</v>
      </c>
    </row>
    <row r="169" spans="1:19" x14ac:dyDescent="0.35">
      <c r="A169" t="s">
        <v>1573</v>
      </c>
      <c r="B169" s="3" t="s">
        <v>1574</v>
      </c>
      <c r="C169" t="s">
        <v>1575</v>
      </c>
      <c r="D169" t="s">
        <v>1147</v>
      </c>
      <c r="E169" t="s">
        <v>1576</v>
      </c>
      <c r="F169" t="s">
        <v>1577</v>
      </c>
      <c r="G169">
        <v>3</v>
      </c>
      <c r="H169" s="5">
        <v>28.064400000000003</v>
      </c>
      <c r="I169" s="5">
        <v>43.176000000000002</v>
      </c>
      <c r="J169">
        <v>0.08</v>
      </c>
      <c r="K169" s="1">
        <f>DATEVALUE(Sales_Orders[[#This Row],[Order Date]])</f>
        <v>41944</v>
      </c>
      <c r="L169" s="1">
        <f>DATEVALUE(Sales_Orders[[#This Row],[Shipping Date]])</f>
        <v>41950</v>
      </c>
      <c r="M169" s="6">
        <f>Sales_Orders[[#This Row],[Quantity]]*Sales_Orders[[#This Row],[Purchasing Price]]</f>
        <v>84.193200000000004</v>
      </c>
      <c r="N169">
        <f>DATEDIF(Sales_Orders[[#This Row],[Order Date Adj]],Sales_Orders[[#This Row],[Shipping Date Adj]],"d")</f>
        <v>6</v>
      </c>
      <c r="O169" s="6">
        <f>Sales_Orders[[#This Row],[Quantity]]*Sales_Orders[[#This Row],[Planned Sales Price]]*(1-Sales_Orders[[#This Row],[Discount]])</f>
        <v>119.16576000000002</v>
      </c>
      <c r="P169" t="str">
        <f>RIGHT(Sales_Orders[[#This Row],[Customer ID]],5)</f>
        <v>19915</v>
      </c>
      <c r="Q169" t="str">
        <f>RIGHT(Sales_Orders[[#This Row],[Product ID]],8)</f>
        <v>10001897</v>
      </c>
      <c r="R169" s="6">
        <f>Sales_Orders[[#This Row],[Total Planned Sales Price]]-Sales_Orders[[#This Row],[Total Purchasing Price]]</f>
        <v>34.972560000000016</v>
      </c>
      <c r="S169" s="10">
        <f>Sales_Orders[[#This Row],[Profit Value]]/Sales_Orders[[#This Row],[Total Planned Sales Price]]</f>
        <v>0.2934782608695653</v>
      </c>
    </row>
    <row r="170" spans="1:19" x14ac:dyDescent="0.35">
      <c r="A170" t="s">
        <v>1573</v>
      </c>
      <c r="B170" s="3" t="s">
        <v>1574</v>
      </c>
      <c r="C170" t="s">
        <v>1575</v>
      </c>
      <c r="D170" t="s">
        <v>1147</v>
      </c>
      <c r="E170" t="s">
        <v>1576</v>
      </c>
      <c r="F170" t="s">
        <v>1578</v>
      </c>
      <c r="G170">
        <v>4</v>
      </c>
      <c r="H170" s="5">
        <v>1190.3807999999999</v>
      </c>
      <c r="I170" s="5">
        <v>1983.9680000000001</v>
      </c>
      <c r="J170">
        <v>7.0000000000000007E-2</v>
      </c>
      <c r="K170" s="1">
        <f>DATEVALUE(Sales_Orders[[#This Row],[Order Date]])</f>
        <v>41944</v>
      </c>
      <c r="L170" s="1">
        <f>DATEVALUE(Sales_Orders[[#This Row],[Shipping Date]])</f>
        <v>41950</v>
      </c>
      <c r="M170" s="6">
        <f>Sales_Orders[[#This Row],[Quantity]]*Sales_Orders[[#This Row],[Purchasing Price]]</f>
        <v>4761.5231999999996</v>
      </c>
      <c r="N170">
        <f>DATEDIF(Sales_Orders[[#This Row],[Order Date Adj]],Sales_Orders[[#This Row],[Shipping Date Adj]],"d")</f>
        <v>6</v>
      </c>
      <c r="O170" s="6">
        <f>Sales_Orders[[#This Row],[Quantity]]*Sales_Orders[[#This Row],[Planned Sales Price]]*(1-Sales_Orders[[#This Row],[Discount]])</f>
        <v>7380.36096</v>
      </c>
      <c r="P170" t="str">
        <f>RIGHT(Sales_Orders[[#This Row],[Customer ID]],5)</f>
        <v>19915</v>
      </c>
      <c r="Q170" t="str">
        <f>RIGHT(Sales_Orders[[#This Row],[Product ID]],8)</f>
        <v>10001795</v>
      </c>
      <c r="R170" s="6">
        <f>Sales_Orders[[#This Row],[Total Planned Sales Price]]-Sales_Orders[[#This Row],[Total Purchasing Price]]</f>
        <v>2618.8377600000003</v>
      </c>
      <c r="S170" s="10">
        <f>Sales_Orders[[#This Row],[Profit Value]]/Sales_Orders[[#This Row],[Total Planned Sales Price]]</f>
        <v>0.35483870967741943</v>
      </c>
    </row>
    <row r="171" spans="1:19" x14ac:dyDescent="0.35">
      <c r="A171" t="s">
        <v>1579</v>
      </c>
      <c r="B171" s="3" t="s">
        <v>1530</v>
      </c>
      <c r="C171" t="s">
        <v>1580</v>
      </c>
      <c r="D171" t="s">
        <v>1270</v>
      </c>
      <c r="E171" t="s">
        <v>1581</v>
      </c>
      <c r="F171" t="s">
        <v>1582</v>
      </c>
      <c r="G171">
        <v>4</v>
      </c>
      <c r="H171" s="5">
        <v>7.4879999999999995</v>
      </c>
      <c r="I171" s="5">
        <v>11.52</v>
      </c>
      <c r="J171">
        <v>7.0000000000000007E-2</v>
      </c>
      <c r="K171" s="1">
        <f>DATEVALUE(Sales_Orders[[#This Row],[Order Date]])</f>
        <v>41925</v>
      </c>
      <c r="L171" s="1">
        <f>DATEVALUE(Sales_Orders[[#This Row],[Shipping Date]])</f>
        <v>41927</v>
      </c>
      <c r="M171" s="6">
        <f>Sales_Orders[[#This Row],[Quantity]]*Sales_Orders[[#This Row],[Purchasing Price]]</f>
        <v>29.951999999999998</v>
      </c>
      <c r="N171">
        <f>DATEDIF(Sales_Orders[[#This Row],[Order Date Adj]],Sales_Orders[[#This Row],[Shipping Date Adj]],"d")</f>
        <v>2</v>
      </c>
      <c r="O171" s="6">
        <f>Sales_Orders[[#This Row],[Quantity]]*Sales_Orders[[#This Row],[Planned Sales Price]]*(1-Sales_Orders[[#This Row],[Discount]])</f>
        <v>42.854399999999998</v>
      </c>
      <c r="P171" t="str">
        <f>RIGHT(Sales_Orders[[#This Row],[Customer ID]],5)</f>
        <v>21910</v>
      </c>
      <c r="Q171" t="str">
        <f>RIGHT(Sales_Orders[[#This Row],[Product ID]],8)</f>
        <v>10003190</v>
      </c>
      <c r="R171" s="6">
        <f>Sales_Orders[[#This Row],[Total Planned Sales Price]]-Sales_Orders[[#This Row],[Total Purchasing Price]]</f>
        <v>12.9024</v>
      </c>
      <c r="S171" s="10">
        <f>Sales_Orders[[#This Row],[Profit Value]]/Sales_Orders[[#This Row],[Total Planned Sales Price]]</f>
        <v>0.30107526881720431</v>
      </c>
    </row>
    <row r="172" spans="1:19" x14ac:dyDescent="0.35">
      <c r="A172" t="s">
        <v>1579</v>
      </c>
      <c r="B172" s="3" t="s">
        <v>1530</v>
      </c>
      <c r="C172" t="s">
        <v>1580</v>
      </c>
      <c r="D172" t="s">
        <v>1270</v>
      </c>
      <c r="E172" t="s">
        <v>1581</v>
      </c>
      <c r="F172" t="s">
        <v>1583</v>
      </c>
      <c r="G172">
        <v>5</v>
      </c>
      <c r="H172" s="5">
        <v>779.13</v>
      </c>
      <c r="I172" s="5">
        <v>1298.55</v>
      </c>
      <c r="J172">
        <v>0.06</v>
      </c>
      <c r="K172" s="1">
        <f>DATEVALUE(Sales_Orders[[#This Row],[Order Date]])</f>
        <v>41925</v>
      </c>
      <c r="L172" s="1">
        <f>DATEVALUE(Sales_Orders[[#This Row],[Shipping Date]])</f>
        <v>41927</v>
      </c>
      <c r="M172" s="6">
        <f>Sales_Orders[[#This Row],[Quantity]]*Sales_Orders[[#This Row],[Purchasing Price]]</f>
        <v>3895.65</v>
      </c>
      <c r="N172">
        <f>DATEDIF(Sales_Orders[[#This Row],[Order Date Adj]],Sales_Orders[[#This Row],[Shipping Date Adj]],"d")</f>
        <v>2</v>
      </c>
      <c r="O172" s="6">
        <f>Sales_Orders[[#This Row],[Quantity]]*Sales_Orders[[#This Row],[Planned Sales Price]]*(1-Sales_Orders[[#This Row],[Discount]])</f>
        <v>6103.1849999999995</v>
      </c>
      <c r="P172" t="str">
        <f>RIGHT(Sales_Orders[[#This Row],[Customer ID]],5)</f>
        <v>21910</v>
      </c>
      <c r="Q172" t="str">
        <f>RIGHT(Sales_Orders[[#This Row],[Product ID]],8)</f>
        <v>10002903</v>
      </c>
      <c r="R172" s="6">
        <f>Sales_Orders[[#This Row],[Total Planned Sales Price]]-Sales_Orders[[#This Row],[Total Purchasing Price]]</f>
        <v>2207.5349999999994</v>
      </c>
      <c r="S172" s="10">
        <f>Sales_Orders[[#This Row],[Profit Value]]/Sales_Orders[[#This Row],[Total Planned Sales Price]]</f>
        <v>0.36170212765957438</v>
      </c>
    </row>
    <row r="173" spans="1:19" x14ac:dyDescent="0.35">
      <c r="A173" t="s">
        <v>1579</v>
      </c>
      <c r="B173" s="3" t="s">
        <v>1530</v>
      </c>
      <c r="C173" t="s">
        <v>1580</v>
      </c>
      <c r="D173" t="s">
        <v>1270</v>
      </c>
      <c r="E173" t="s">
        <v>1581</v>
      </c>
      <c r="F173" t="s">
        <v>1584</v>
      </c>
      <c r="G173">
        <v>4</v>
      </c>
      <c r="H173" s="5">
        <v>117.65600000000001</v>
      </c>
      <c r="I173" s="5">
        <v>213.92</v>
      </c>
      <c r="J173">
        <v>0.06</v>
      </c>
      <c r="K173" s="1">
        <f>DATEVALUE(Sales_Orders[[#This Row],[Order Date]])</f>
        <v>41925</v>
      </c>
      <c r="L173" s="1">
        <f>DATEVALUE(Sales_Orders[[#This Row],[Shipping Date]])</f>
        <v>41927</v>
      </c>
      <c r="M173" s="6">
        <f>Sales_Orders[[#This Row],[Quantity]]*Sales_Orders[[#This Row],[Purchasing Price]]</f>
        <v>470.62400000000002</v>
      </c>
      <c r="N173">
        <f>DATEDIF(Sales_Orders[[#This Row],[Order Date Adj]],Sales_Orders[[#This Row],[Shipping Date Adj]],"d")</f>
        <v>2</v>
      </c>
      <c r="O173" s="6">
        <f>Sales_Orders[[#This Row],[Quantity]]*Sales_Orders[[#This Row],[Planned Sales Price]]*(1-Sales_Orders[[#This Row],[Discount]])</f>
        <v>804.33919999999989</v>
      </c>
      <c r="P173" t="str">
        <f>RIGHT(Sales_Orders[[#This Row],[Customer ID]],5)</f>
        <v>21910</v>
      </c>
      <c r="Q173" t="str">
        <f>RIGHT(Sales_Orders[[#This Row],[Product ID]],8)</f>
        <v>10000240</v>
      </c>
      <c r="R173" s="6">
        <f>Sales_Orders[[#This Row],[Total Planned Sales Price]]-Sales_Orders[[#This Row],[Total Purchasing Price]]</f>
        <v>333.71519999999987</v>
      </c>
      <c r="S173" s="10">
        <f>Sales_Orders[[#This Row],[Profit Value]]/Sales_Orders[[#This Row],[Total Planned Sales Price]]</f>
        <v>0.41489361702127647</v>
      </c>
    </row>
    <row r="174" spans="1:19" x14ac:dyDescent="0.35">
      <c r="A174" t="s">
        <v>1579</v>
      </c>
      <c r="B174" s="3" t="s">
        <v>1530</v>
      </c>
      <c r="C174" t="s">
        <v>1580</v>
      </c>
      <c r="D174" t="s">
        <v>1270</v>
      </c>
      <c r="E174" t="s">
        <v>1581</v>
      </c>
      <c r="F174" t="s">
        <v>1585</v>
      </c>
      <c r="G174">
        <v>2</v>
      </c>
      <c r="H174" s="5">
        <v>15.468</v>
      </c>
      <c r="I174" s="5">
        <v>25.78</v>
      </c>
      <c r="J174">
        <v>0.06</v>
      </c>
      <c r="K174" s="1">
        <f>DATEVALUE(Sales_Orders[[#This Row],[Order Date]])</f>
        <v>41925</v>
      </c>
      <c r="L174" s="1">
        <f>DATEVALUE(Sales_Orders[[#This Row],[Shipping Date]])</f>
        <v>41927</v>
      </c>
      <c r="M174" s="6">
        <f>Sales_Orders[[#This Row],[Quantity]]*Sales_Orders[[#This Row],[Purchasing Price]]</f>
        <v>30.936</v>
      </c>
      <c r="N174">
        <f>DATEDIF(Sales_Orders[[#This Row],[Order Date Adj]],Sales_Orders[[#This Row],[Shipping Date Adj]],"d")</f>
        <v>2</v>
      </c>
      <c r="O174" s="6">
        <f>Sales_Orders[[#This Row],[Quantity]]*Sales_Orders[[#This Row],[Planned Sales Price]]*(1-Sales_Orders[[#This Row],[Discount]])</f>
        <v>48.4664</v>
      </c>
      <c r="P174" t="str">
        <f>RIGHT(Sales_Orders[[#This Row],[Customer ID]],5)</f>
        <v>21910</v>
      </c>
      <c r="Q174" t="str">
        <f>RIGHT(Sales_Orders[[#This Row],[Product ID]],8)</f>
        <v>10001101</v>
      </c>
      <c r="R174" s="6">
        <f>Sales_Orders[[#This Row],[Total Planned Sales Price]]-Sales_Orders[[#This Row],[Total Purchasing Price]]</f>
        <v>17.5304</v>
      </c>
      <c r="S174" s="10">
        <f>Sales_Orders[[#This Row],[Profit Value]]/Sales_Orders[[#This Row],[Total Planned Sales Price]]</f>
        <v>0.36170212765957449</v>
      </c>
    </row>
    <row r="175" spans="1:19" x14ac:dyDescent="0.35">
      <c r="A175" t="s">
        <v>1586</v>
      </c>
      <c r="B175" s="3" t="s">
        <v>1587</v>
      </c>
      <c r="C175" t="s">
        <v>1588</v>
      </c>
      <c r="D175" t="s">
        <v>1147</v>
      </c>
      <c r="E175" t="s">
        <v>1446</v>
      </c>
      <c r="F175" t="s">
        <v>1489</v>
      </c>
      <c r="G175">
        <v>8</v>
      </c>
      <c r="H175" s="5">
        <v>29.030400000000004</v>
      </c>
      <c r="I175" s="5">
        <v>41.472000000000008</v>
      </c>
      <c r="J175">
        <v>0.08</v>
      </c>
      <c r="K175" s="1">
        <f>DATEVALUE(Sales_Orders[[#This Row],[Order Date]])</f>
        <v>41818</v>
      </c>
      <c r="L175" s="1">
        <f>DATEVALUE(Sales_Orders[[#This Row],[Shipping Date]])</f>
        <v>41822</v>
      </c>
      <c r="M175" s="6">
        <f>Sales_Orders[[#This Row],[Quantity]]*Sales_Orders[[#This Row],[Purchasing Price]]</f>
        <v>232.24320000000003</v>
      </c>
      <c r="N175">
        <f>DATEDIF(Sales_Orders[[#This Row],[Order Date Adj]],Sales_Orders[[#This Row],[Shipping Date Adj]],"d")</f>
        <v>4</v>
      </c>
      <c r="O175" s="6">
        <f>Sales_Orders[[#This Row],[Quantity]]*Sales_Orders[[#This Row],[Planned Sales Price]]*(1-Sales_Orders[[#This Row],[Discount]])</f>
        <v>305.23392000000007</v>
      </c>
      <c r="P175" t="str">
        <f>RIGHT(Sales_Orders[[#This Row],[Customer ID]],5)</f>
        <v>12775</v>
      </c>
      <c r="Q175" t="str">
        <f>RIGHT(Sales_Orders[[#This Row],[Product ID]],8)</f>
        <v>10000304</v>
      </c>
      <c r="R175" s="6">
        <f>Sales_Orders[[#This Row],[Total Planned Sales Price]]-Sales_Orders[[#This Row],[Total Purchasing Price]]</f>
        <v>72.990720000000039</v>
      </c>
      <c r="S175" s="10">
        <f>Sales_Orders[[#This Row],[Profit Value]]/Sales_Orders[[#This Row],[Total Planned Sales Price]]</f>
        <v>0.23913043478260876</v>
      </c>
    </row>
    <row r="176" spans="1:19" x14ac:dyDescent="0.35">
      <c r="A176" t="s">
        <v>1586</v>
      </c>
      <c r="B176" s="3" t="s">
        <v>1587</v>
      </c>
      <c r="C176" t="s">
        <v>1588</v>
      </c>
      <c r="D176" t="s">
        <v>1147</v>
      </c>
      <c r="E176" t="s">
        <v>1446</v>
      </c>
      <c r="F176" t="s">
        <v>1589</v>
      </c>
      <c r="G176">
        <v>3</v>
      </c>
      <c r="H176" s="5">
        <v>2.2176000000000005</v>
      </c>
      <c r="I176" s="5">
        <v>3.168000000000001</v>
      </c>
      <c r="J176">
        <v>0.09</v>
      </c>
      <c r="K176" s="1">
        <f>DATEVALUE(Sales_Orders[[#This Row],[Order Date]])</f>
        <v>41818</v>
      </c>
      <c r="L176" s="1">
        <f>DATEVALUE(Sales_Orders[[#This Row],[Shipping Date]])</f>
        <v>41822</v>
      </c>
      <c r="M176" s="6">
        <f>Sales_Orders[[#This Row],[Quantity]]*Sales_Orders[[#This Row],[Purchasing Price]]</f>
        <v>6.6528000000000009</v>
      </c>
      <c r="N176">
        <f>DATEDIF(Sales_Orders[[#This Row],[Order Date Adj]],Sales_Orders[[#This Row],[Shipping Date Adj]],"d")</f>
        <v>4</v>
      </c>
      <c r="O176" s="6">
        <f>Sales_Orders[[#This Row],[Quantity]]*Sales_Orders[[#This Row],[Planned Sales Price]]*(1-Sales_Orders[[#This Row],[Discount]])</f>
        <v>8.6486400000000039</v>
      </c>
      <c r="P176" t="str">
        <f>RIGHT(Sales_Orders[[#This Row],[Customer ID]],5)</f>
        <v>12775</v>
      </c>
      <c r="Q176" t="str">
        <f>RIGHT(Sales_Orders[[#This Row],[Product ID]],8)</f>
        <v>10003094</v>
      </c>
      <c r="R176" s="6">
        <f>Sales_Orders[[#This Row],[Total Planned Sales Price]]-Sales_Orders[[#This Row],[Total Purchasing Price]]</f>
        <v>1.9958400000000029</v>
      </c>
      <c r="S176" s="10">
        <f>Sales_Orders[[#This Row],[Profit Value]]/Sales_Orders[[#This Row],[Total Planned Sales Price]]</f>
        <v>0.230769230769231</v>
      </c>
    </row>
    <row r="177" spans="1:19" x14ac:dyDescent="0.35">
      <c r="A177" t="s">
        <v>1586</v>
      </c>
      <c r="B177" s="3" t="s">
        <v>1587</v>
      </c>
      <c r="C177" t="s">
        <v>1588</v>
      </c>
      <c r="D177" t="s">
        <v>1147</v>
      </c>
      <c r="E177" t="s">
        <v>1446</v>
      </c>
      <c r="F177" t="s">
        <v>1590</v>
      </c>
      <c r="G177">
        <v>5</v>
      </c>
      <c r="H177" s="5">
        <v>798.50225</v>
      </c>
      <c r="I177" s="5">
        <v>1228.4649999999999</v>
      </c>
      <c r="J177">
        <v>7.0000000000000007E-2</v>
      </c>
      <c r="K177" s="1">
        <f>DATEVALUE(Sales_Orders[[#This Row],[Order Date]])</f>
        <v>41818</v>
      </c>
      <c r="L177" s="1">
        <f>DATEVALUE(Sales_Orders[[#This Row],[Shipping Date]])</f>
        <v>41822</v>
      </c>
      <c r="M177" s="6">
        <f>Sales_Orders[[#This Row],[Quantity]]*Sales_Orders[[#This Row],[Purchasing Price]]</f>
        <v>3992.51125</v>
      </c>
      <c r="N177">
        <f>DATEDIF(Sales_Orders[[#This Row],[Order Date Adj]],Sales_Orders[[#This Row],[Shipping Date Adj]],"d")</f>
        <v>4</v>
      </c>
      <c r="O177" s="6">
        <f>Sales_Orders[[#This Row],[Quantity]]*Sales_Orders[[#This Row],[Planned Sales Price]]*(1-Sales_Orders[[#This Row],[Discount]])</f>
        <v>5712.3622499999992</v>
      </c>
      <c r="P177" t="str">
        <f>RIGHT(Sales_Orders[[#This Row],[Customer ID]],5)</f>
        <v>12775</v>
      </c>
      <c r="Q177" t="str">
        <f>RIGHT(Sales_Orders[[#This Row],[Product ID]],8)</f>
        <v>10001394</v>
      </c>
      <c r="R177" s="6">
        <f>Sales_Orders[[#This Row],[Total Planned Sales Price]]-Sales_Orders[[#This Row],[Total Purchasing Price]]</f>
        <v>1719.8509999999992</v>
      </c>
      <c r="S177" s="10">
        <f>Sales_Orders[[#This Row],[Profit Value]]/Sales_Orders[[#This Row],[Total Planned Sales Price]]</f>
        <v>0.3010752688172042</v>
      </c>
    </row>
    <row r="178" spans="1:19" x14ac:dyDescent="0.35">
      <c r="A178" t="s">
        <v>1586</v>
      </c>
      <c r="B178" s="3" t="s">
        <v>1587</v>
      </c>
      <c r="C178" t="s">
        <v>1588</v>
      </c>
      <c r="D178" t="s">
        <v>1147</v>
      </c>
      <c r="E178" t="s">
        <v>1446</v>
      </c>
      <c r="F178" t="s">
        <v>1591</v>
      </c>
      <c r="G178">
        <v>3</v>
      </c>
      <c r="H178" s="5">
        <v>18.651600000000002</v>
      </c>
      <c r="I178" s="5">
        <v>31.086000000000006</v>
      </c>
      <c r="J178">
        <v>0.05</v>
      </c>
      <c r="K178" s="1">
        <f>DATEVALUE(Sales_Orders[[#This Row],[Order Date]])</f>
        <v>41818</v>
      </c>
      <c r="L178" s="1">
        <f>DATEVALUE(Sales_Orders[[#This Row],[Shipping Date]])</f>
        <v>41822</v>
      </c>
      <c r="M178" s="6">
        <f>Sales_Orders[[#This Row],[Quantity]]*Sales_Orders[[#This Row],[Purchasing Price]]</f>
        <v>55.954800000000006</v>
      </c>
      <c r="N178">
        <f>DATEDIF(Sales_Orders[[#This Row],[Order Date Adj]],Sales_Orders[[#This Row],[Shipping Date Adj]],"d")</f>
        <v>4</v>
      </c>
      <c r="O178" s="6">
        <f>Sales_Orders[[#This Row],[Quantity]]*Sales_Orders[[#This Row],[Planned Sales Price]]*(1-Sales_Orders[[#This Row],[Discount]])</f>
        <v>88.595100000000002</v>
      </c>
      <c r="P178" t="str">
        <f>RIGHT(Sales_Orders[[#This Row],[Customer ID]],5)</f>
        <v>12775</v>
      </c>
      <c r="Q178" t="str">
        <f>RIGHT(Sales_Orders[[#This Row],[Product ID]],8)</f>
        <v>10004230</v>
      </c>
      <c r="R178" s="6">
        <f>Sales_Orders[[#This Row],[Total Planned Sales Price]]-Sales_Orders[[#This Row],[Total Purchasing Price]]</f>
        <v>32.640299999999996</v>
      </c>
      <c r="S178" s="10">
        <f>Sales_Orders[[#This Row],[Profit Value]]/Sales_Orders[[#This Row],[Total Planned Sales Price]]</f>
        <v>0.36842105263157887</v>
      </c>
    </row>
    <row r="179" spans="1:19" x14ac:dyDescent="0.35">
      <c r="A179" t="s">
        <v>1586</v>
      </c>
      <c r="B179" s="3" t="s">
        <v>1587</v>
      </c>
      <c r="C179" t="s">
        <v>1588</v>
      </c>
      <c r="D179" t="s">
        <v>1147</v>
      </c>
      <c r="E179" t="s">
        <v>1446</v>
      </c>
      <c r="F179" t="s">
        <v>1592</v>
      </c>
      <c r="G179">
        <v>4</v>
      </c>
      <c r="H179" s="5">
        <v>184.536</v>
      </c>
      <c r="I179" s="5">
        <v>335.52</v>
      </c>
      <c r="J179">
        <v>0.06</v>
      </c>
      <c r="K179" s="1">
        <f>DATEVALUE(Sales_Orders[[#This Row],[Order Date]])</f>
        <v>41818</v>
      </c>
      <c r="L179" s="1">
        <f>DATEVALUE(Sales_Orders[[#This Row],[Shipping Date]])</f>
        <v>41822</v>
      </c>
      <c r="M179" s="6">
        <f>Sales_Orders[[#This Row],[Quantity]]*Sales_Orders[[#This Row],[Purchasing Price]]</f>
        <v>738.14400000000001</v>
      </c>
      <c r="N179">
        <f>DATEDIF(Sales_Orders[[#This Row],[Order Date Adj]],Sales_Orders[[#This Row],[Shipping Date Adj]],"d")</f>
        <v>4</v>
      </c>
      <c r="O179" s="6">
        <f>Sales_Orders[[#This Row],[Quantity]]*Sales_Orders[[#This Row],[Planned Sales Price]]*(1-Sales_Orders[[#This Row],[Discount]])</f>
        <v>1261.5551999999998</v>
      </c>
      <c r="P179" t="str">
        <f>RIGHT(Sales_Orders[[#This Row],[Customer ID]],5)</f>
        <v>12775</v>
      </c>
      <c r="Q179" t="str">
        <f>RIGHT(Sales_Orders[[#This Row],[Product ID]],8)</f>
        <v>10003395</v>
      </c>
      <c r="R179" s="6">
        <f>Sales_Orders[[#This Row],[Total Planned Sales Price]]-Sales_Orders[[#This Row],[Total Purchasing Price]]</f>
        <v>523.41119999999978</v>
      </c>
      <c r="S179" s="10">
        <f>Sales_Orders[[#This Row],[Profit Value]]/Sales_Orders[[#This Row],[Total Planned Sales Price]]</f>
        <v>0.41489361702127647</v>
      </c>
    </row>
    <row r="180" spans="1:19" x14ac:dyDescent="0.35">
      <c r="A180" t="s">
        <v>1593</v>
      </c>
      <c r="B180" s="3" t="s">
        <v>1594</v>
      </c>
      <c r="C180" t="s">
        <v>1163</v>
      </c>
      <c r="D180" t="s">
        <v>1147</v>
      </c>
      <c r="E180" t="s">
        <v>1595</v>
      </c>
      <c r="F180" t="s">
        <v>1596</v>
      </c>
      <c r="G180">
        <v>4</v>
      </c>
      <c r="H180" s="5">
        <v>33.9</v>
      </c>
      <c r="I180" s="5">
        <v>67.8</v>
      </c>
      <c r="J180">
        <v>0.05</v>
      </c>
      <c r="K180" s="1">
        <f>DATEVALUE(Sales_Orders[[#This Row],[Order Date]])</f>
        <v>41768</v>
      </c>
      <c r="L180" s="1">
        <f>DATEVALUE(Sales_Orders[[#This Row],[Shipping Date]])</f>
        <v>41774</v>
      </c>
      <c r="M180" s="6">
        <f>Sales_Orders[[#This Row],[Quantity]]*Sales_Orders[[#This Row],[Purchasing Price]]</f>
        <v>135.6</v>
      </c>
      <c r="N180">
        <f>DATEDIF(Sales_Orders[[#This Row],[Order Date Adj]],Sales_Orders[[#This Row],[Shipping Date Adj]],"d")</f>
        <v>6</v>
      </c>
      <c r="O180" s="6">
        <f>Sales_Orders[[#This Row],[Quantity]]*Sales_Orders[[#This Row],[Planned Sales Price]]*(1-Sales_Orders[[#This Row],[Discount]])</f>
        <v>257.64</v>
      </c>
      <c r="P180" t="str">
        <f>RIGHT(Sales_Orders[[#This Row],[Customer ID]],5)</f>
        <v>18820</v>
      </c>
      <c r="Q180" t="str">
        <f>RIGHT(Sales_Orders[[#This Row],[Product ID]],8)</f>
        <v>10003441</v>
      </c>
      <c r="R180" s="6">
        <f>Sales_Orders[[#This Row],[Total Planned Sales Price]]-Sales_Orders[[#This Row],[Total Purchasing Price]]</f>
        <v>122.03999999999999</v>
      </c>
      <c r="S180" s="10">
        <f>Sales_Orders[[#This Row],[Profit Value]]/Sales_Orders[[#This Row],[Total Planned Sales Price]]</f>
        <v>0.47368421052631576</v>
      </c>
    </row>
    <row r="181" spans="1:19" x14ac:dyDescent="0.35">
      <c r="A181" t="s">
        <v>1593</v>
      </c>
      <c r="B181" s="3" t="s">
        <v>1594</v>
      </c>
      <c r="C181" t="s">
        <v>1163</v>
      </c>
      <c r="D181" t="s">
        <v>1147</v>
      </c>
      <c r="E181" t="s">
        <v>1595</v>
      </c>
      <c r="F181" t="s">
        <v>1597</v>
      </c>
      <c r="G181">
        <v>3</v>
      </c>
      <c r="H181" s="5">
        <v>109.18050000000001</v>
      </c>
      <c r="I181" s="5">
        <v>167.97</v>
      </c>
      <c r="J181">
        <v>0.05</v>
      </c>
      <c r="K181" s="1">
        <f>DATEVALUE(Sales_Orders[[#This Row],[Order Date]])</f>
        <v>41768</v>
      </c>
      <c r="L181" s="1">
        <f>DATEVALUE(Sales_Orders[[#This Row],[Shipping Date]])</f>
        <v>41774</v>
      </c>
      <c r="M181" s="6">
        <f>Sales_Orders[[#This Row],[Quantity]]*Sales_Orders[[#This Row],[Purchasing Price]]</f>
        <v>327.54150000000004</v>
      </c>
      <c r="N181">
        <f>DATEDIF(Sales_Orders[[#This Row],[Order Date Adj]],Sales_Orders[[#This Row],[Shipping Date Adj]],"d")</f>
        <v>6</v>
      </c>
      <c r="O181" s="6">
        <f>Sales_Orders[[#This Row],[Quantity]]*Sales_Orders[[#This Row],[Planned Sales Price]]*(1-Sales_Orders[[#This Row],[Discount]])</f>
        <v>478.71449999999993</v>
      </c>
      <c r="P181" t="str">
        <f>RIGHT(Sales_Orders[[#This Row],[Customer ID]],5)</f>
        <v>18820</v>
      </c>
      <c r="Q181" t="str">
        <f>RIGHT(Sales_Orders[[#This Row],[Product ID]],8)</f>
        <v>10000109</v>
      </c>
      <c r="R181" s="6">
        <f>Sales_Orders[[#This Row],[Total Planned Sales Price]]-Sales_Orders[[#This Row],[Total Purchasing Price]]</f>
        <v>151.17299999999989</v>
      </c>
      <c r="S181" s="10">
        <f>Sales_Orders[[#This Row],[Profit Value]]/Sales_Orders[[#This Row],[Total Planned Sales Price]]</f>
        <v>0.31578947368421034</v>
      </c>
    </row>
    <row r="182" spans="1:19" x14ac:dyDescent="0.35">
      <c r="A182" t="s">
        <v>1598</v>
      </c>
      <c r="B182" s="3" t="s">
        <v>1223</v>
      </c>
      <c r="C182" t="s">
        <v>1275</v>
      </c>
      <c r="D182" t="s">
        <v>1164</v>
      </c>
      <c r="E182" t="s">
        <v>1599</v>
      </c>
      <c r="F182" t="s">
        <v>1600</v>
      </c>
      <c r="G182">
        <v>4</v>
      </c>
      <c r="H182" s="5">
        <v>30.710399999999989</v>
      </c>
      <c r="I182" s="5">
        <v>51.183999999999983</v>
      </c>
      <c r="J182">
        <v>0.03</v>
      </c>
      <c r="K182" s="1">
        <f>DATEVALUE(Sales_Orders[[#This Row],[Order Date]])</f>
        <v>41890</v>
      </c>
      <c r="L182" s="1">
        <f>DATEVALUE(Sales_Orders[[#This Row],[Shipping Date]])</f>
        <v>41895</v>
      </c>
      <c r="M182" s="6">
        <f>Sales_Orders[[#This Row],[Quantity]]*Sales_Orders[[#This Row],[Purchasing Price]]</f>
        <v>122.84159999999996</v>
      </c>
      <c r="N182">
        <f>DATEDIF(Sales_Orders[[#This Row],[Order Date Adj]],Sales_Orders[[#This Row],[Shipping Date Adj]],"d")</f>
        <v>5</v>
      </c>
      <c r="O182" s="6">
        <f>Sales_Orders[[#This Row],[Quantity]]*Sales_Orders[[#This Row],[Planned Sales Price]]*(1-Sales_Orders[[#This Row],[Discount]])</f>
        <v>198.59391999999994</v>
      </c>
      <c r="P182" t="str">
        <f>RIGHT(Sales_Orders[[#This Row],[Customer ID]],5)</f>
        <v>17020</v>
      </c>
      <c r="Q182" t="str">
        <f>RIGHT(Sales_Orders[[#This Row],[Product ID]],8)</f>
        <v>10001071</v>
      </c>
      <c r="R182" s="6">
        <f>Sales_Orders[[#This Row],[Total Planned Sales Price]]-Sales_Orders[[#This Row],[Total Purchasing Price]]</f>
        <v>75.752319999999983</v>
      </c>
      <c r="S182" s="10">
        <f>Sales_Orders[[#This Row],[Profit Value]]/Sales_Orders[[#This Row],[Total Planned Sales Price]]</f>
        <v>0.3814432989690722</v>
      </c>
    </row>
    <row r="183" spans="1:19" x14ac:dyDescent="0.35">
      <c r="A183" t="s">
        <v>1601</v>
      </c>
      <c r="B183" s="3" t="s">
        <v>1602</v>
      </c>
      <c r="C183" t="s">
        <v>1391</v>
      </c>
      <c r="D183" t="s">
        <v>1147</v>
      </c>
      <c r="E183" t="s">
        <v>1603</v>
      </c>
      <c r="F183" t="s">
        <v>1604</v>
      </c>
      <c r="G183">
        <v>7</v>
      </c>
      <c r="H183" s="5">
        <v>74.984000000000009</v>
      </c>
      <c r="I183" s="5">
        <v>115.36</v>
      </c>
      <c r="J183">
        <v>0.09</v>
      </c>
      <c r="K183" s="1">
        <f>DATEVALUE(Sales_Orders[[#This Row],[Order Date]])</f>
        <v>41677</v>
      </c>
      <c r="L183" s="1">
        <f>DATEVALUE(Sales_Orders[[#This Row],[Shipping Date]])</f>
        <v>41682</v>
      </c>
      <c r="M183" s="6">
        <f>Sales_Orders[[#This Row],[Quantity]]*Sales_Orders[[#This Row],[Purchasing Price]]</f>
        <v>524.88800000000003</v>
      </c>
      <c r="N183">
        <f>DATEDIF(Sales_Orders[[#This Row],[Order Date Adj]],Sales_Orders[[#This Row],[Shipping Date Adj]],"d")</f>
        <v>5</v>
      </c>
      <c r="O183" s="6">
        <f>Sales_Orders[[#This Row],[Quantity]]*Sales_Orders[[#This Row],[Planned Sales Price]]*(1-Sales_Orders[[#This Row],[Discount]])</f>
        <v>734.84320000000002</v>
      </c>
      <c r="P183" t="str">
        <f>RIGHT(Sales_Orders[[#This Row],[Customer ID]],5)</f>
        <v>12760</v>
      </c>
      <c r="Q183" t="str">
        <f>RIGHT(Sales_Orders[[#This Row],[Product ID]],8)</f>
        <v>10000710</v>
      </c>
      <c r="R183" s="6">
        <f>Sales_Orders[[#This Row],[Total Planned Sales Price]]-Sales_Orders[[#This Row],[Total Purchasing Price]]</f>
        <v>209.95519999999999</v>
      </c>
      <c r="S183" s="10">
        <f>Sales_Orders[[#This Row],[Profit Value]]/Sales_Orders[[#This Row],[Total Planned Sales Price]]</f>
        <v>0.2857142857142857</v>
      </c>
    </row>
    <row r="184" spans="1:19" x14ac:dyDescent="0.35">
      <c r="A184" t="s">
        <v>1605</v>
      </c>
      <c r="B184" s="3" t="s">
        <v>1269</v>
      </c>
      <c r="C184" t="s">
        <v>1456</v>
      </c>
      <c r="D184" t="s">
        <v>1147</v>
      </c>
      <c r="E184" t="s">
        <v>1606</v>
      </c>
      <c r="F184" t="s">
        <v>1607</v>
      </c>
      <c r="G184">
        <v>2</v>
      </c>
      <c r="H184" s="5">
        <v>25.974</v>
      </c>
      <c r="I184" s="5">
        <v>39.96</v>
      </c>
      <c r="J184">
        <v>0.08</v>
      </c>
      <c r="K184" s="1">
        <f>DATEVALUE(Sales_Orders[[#This Row],[Order Date]])</f>
        <v>41854</v>
      </c>
      <c r="L184" s="1">
        <f>DATEVALUE(Sales_Orders[[#This Row],[Shipping Date]])</f>
        <v>41859</v>
      </c>
      <c r="M184" s="6">
        <f>Sales_Orders[[#This Row],[Quantity]]*Sales_Orders[[#This Row],[Purchasing Price]]</f>
        <v>51.948</v>
      </c>
      <c r="N184">
        <f>DATEDIF(Sales_Orders[[#This Row],[Order Date Adj]],Sales_Orders[[#This Row],[Shipping Date Adj]],"d")</f>
        <v>5</v>
      </c>
      <c r="O184" s="6">
        <f>Sales_Orders[[#This Row],[Quantity]]*Sales_Orders[[#This Row],[Planned Sales Price]]*(1-Sales_Orders[[#This Row],[Discount]])</f>
        <v>73.52640000000001</v>
      </c>
      <c r="P184" t="str">
        <f>RIGHT(Sales_Orders[[#This Row],[Customer ID]],5)</f>
        <v>11260</v>
      </c>
      <c r="Q184" t="str">
        <f>RIGHT(Sales_Orders[[#This Row],[Product ID]],8)</f>
        <v>10001019</v>
      </c>
      <c r="R184" s="6">
        <f>Sales_Orders[[#This Row],[Total Planned Sales Price]]-Sales_Orders[[#This Row],[Total Purchasing Price]]</f>
        <v>21.578400000000009</v>
      </c>
      <c r="S184" s="10">
        <f>Sales_Orders[[#This Row],[Profit Value]]/Sales_Orders[[#This Row],[Total Planned Sales Price]]</f>
        <v>0.2934782608695653</v>
      </c>
    </row>
    <row r="185" spans="1:19" x14ac:dyDescent="0.35">
      <c r="A185" t="s">
        <v>1605</v>
      </c>
      <c r="B185" s="3" t="s">
        <v>1269</v>
      </c>
      <c r="C185" t="s">
        <v>1456</v>
      </c>
      <c r="D185" t="s">
        <v>1147</v>
      </c>
      <c r="E185" t="s">
        <v>1606</v>
      </c>
      <c r="F185" t="s">
        <v>1608</v>
      </c>
      <c r="G185">
        <v>10</v>
      </c>
      <c r="H185" s="5">
        <v>61.38</v>
      </c>
      <c r="I185" s="5">
        <v>102.30000000000001</v>
      </c>
      <c r="J185">
        <v>7.0000000000000007E-2</v>
      </c>
      <c r="K185" s="1">
        <f>DATEVALUE(Sales_Orders[[#This Row],[Order Date]])</f>
        <v>41854</v>
      </c>
      <c r="L185" s="1">
        <f>DATEVALUE(Sales_Orders[[#This Row],[Shipping Date]])</f>
        <v>41859</v>
      </c>
      <c r="M185" s="6">
        <f>Sales_Orders[[#This Row],[Quantity]]*Sales_Orders[[#This Row],[Purchasing Price]]</f>
        <v>613.80000000000007</v>
      </c>
      <c r="N185">
        <f>DATEDIF(Sales_Orders[[#This Row],[Order Date Adj]],Sales_Orders[[#This Row],[Shipping Date Adj]],"d")</f>
        <v>5</v>
      </c>
      <c r="O185" s="6">
        <f>Sales_Orders[[#This Row],[Quantity]]*Sales_Orders[[#This Row],[Planned Sales Price]]*(1-Sales_Orders[[#This Row],[Discount]])</f>
        <v>951.39</v>
      </c>
      <c r="P185" t="str">
        <f>RIGHT(Sales_Orders[[#This Row],[Customer ID]],5)</f>
        <v>11260</v>
      </c>
      <c r="Q185" t="str">
        <f>RIGHT(Sales_Orders[[#This Row],[Product ID]],8)</f>
        <v>10002537</v>
      </c>
      <c r="R185" s="6">
        <f>Sales_Orders[[#This Row],[Total Planned Sales Price]]-Sales_Orders[[#This Row],[Total Purchasing Price]]</f>
        <v>337.58999999999992</v>
      </c>
      <c r="S185" s="10">
        <f>Sales_Orders[[#This Row],[Profit Value]]/Sales_Orders[[#This Row],[Total Planned Sales Price]]</f>
        <v>0.35483870967741926</v>
      </c>
    </row>
    <row r="186" spans="1:19" x14ac:dyDescent="0.35">
      <c r="A186" t="s">
        <v>1605</v>
      </c>
      <c r="B186" s="3" t="s">
        <v>1269</v>
      </c>
      <c r="C186" t="s">
        <v>1456</v>
      </c>
      <c r="D186" t="s">
        <v>1147</v>
      </c>
      <c r="E186" t="s">
        <v>1606</v>
      </c>
      <c r="F186" t="s">
        <v>1609</v>
      </c>
      <c r="G186">
        <v>2</v>
      </c>
      <c r="H186" s="5">
        <v>14.951999999999998</v>
      </c>
      <c r="I186" s="5">
        <v>21.36</v>
      </c>
      <c r="J186">
        <v>0.06</v>
      </c>
      <c r="K186" s="1">
        <f>DATEVALUE(Sales_Orders[[#This Row],[Order Date]])</f>
        <v>41854</v>
      </c>
      <c r="L186" s="1">
        <f>DATEVALUE(Sales_Orders[[#This Row],[Shipping Date]])</f>
        <v>41859</v>
      </c>
      <c r="M186" s="6">
        <f>Sales_Orders[[#This Row],[Quantity]]*Sales_Orders[[#This Row],[Purchasing Price]]</f>
        <v>29.903999999999996</v>
      </c>
      <c r="N186">
        <f>DATEDIF(Sales_Orders[[#This Row],[Order Date Adj]],Sales_Orders[[#This Row],[Shipping Date Adj]],"d")</f>
        <v>5</v>
      </c>
      <c r="O186" s="6">
        <f>Sales_Orders[[#This Row],[Quantity]]*Sales_Orders[[#This Row],[Planned Sales Price]]*(1-Sales_Orders[[#This Row],[Discount]])</f>
        <v>40.156799999999997</v>
      </c>
      <c r="P186" t="str">
        <f>RIGHT(Sales_Orders[[#This Row],[Customer ID]],5)</f>
        <v>11260</v>
      </c>
      <c r="Q186" t="str">
        <f>RIGHT(Sales_Orders[[#This Row],[Product ID]],8)</f>
        <v>10003221</v>
      </c>
      <c r="R186" s="6">
        <f>Sales_Orders[[#This Row],[Total Planned Sales Price]]-Sales_Orders[[#This Row],[Total Purchasing Price]]</f>
        <v>10.252800000000001</v>
      </c>
      <c r="S186" s="10">
        <f>Sales_Orders[[#This Row],[Profit Value]]/Sales_Orders[[#This Row],[Total Planned Sales Price]]</f>
        <v>0.25531914893617025</v>
      </c>
    </row>
    <row r="187" spans="1:19" x14ac:dyDescent="0.35">
      <c r="A187" t="s">
        <v>1610</v>
      </c>
      <c r="B187" s="3" t="s">
        <v>1145</v>
      </c>
      <c r="C187" t="s">
        <v>1611</v>
      </c>
      <c r="D187" t="s">
        <v>1147</v>
      </c>
      <c r="E187" t="s">
        <v>1612</v>
      </c>
      <c r="F187" t="s">
        <v>1613</v>
      </c>
      <c r="G187">
        <v>2</v>
      </c>
      <c r="H187" s="5">
        <v>4.4160000000000004</v>
      </c>
      <c r="I187" s="5">
        <v>7.36</v>
      </c>
      <c r="J187">
        <v>0.08</v>
      </c>
      <c r="K187" s="1">
        <f>DATEVALUE(Sales_Orders[[#This Row],[Order Date]])</f>
        <v>41799</v>
      </c>
      <c r="L187" s="1">
        <f>DATEVALUE(Sales_Orders[[#This Row],[Shipping Date]])</f>
        <v>41806</v>
      </c>
      <c r="M187" s="6">
        <f>Sales_Orders[[#This Row],[Quantity]]*Sales_Orders[[#This Row],[Purchasing Price]]</f>
        <v>8.8320000000000007</v>
      </c>
      <c r="N187">
        <f>DATEDIF(Sales_Orders[[#This Row],[Order Date Adj]],Sales_Orders[[#This Row],[Shipping Date Adj]],"d")</f>
        <v>7</v>
      </c>
      <c r="O187" s="6">
        <f>Sales_Orders[[#This Row],[Quantity]]*Sales_Orders[[#This Row],[Planned Sales Price]]*(1-Sales_Orders[[#This Row],[Discount]])</f>
        <v>13.542400000000001</v>
      </c>
      <c r="P187" t="str">
        <f>RIGHT(Sales_Orders[[#This Row],[Customer ID]],5)</f>
        <v>12445</v>
      </c>
      <c r="Q187" t="str">
        <f>RIGHT(Sales_Orders[[#This Row],[Product ID]],8)</f>
        <v>10001225</v>
      </c>
      <c r="R187" s="6">
        <f>Sales_Orders[[#This Row],[Total Planned Sales Price]]-Sales_Orders[[#This Row],[Total Purchasing Price]]</f>
        <v>4.7103999999999999</v>
      </c>
      <c r="S187" s="10">
        <f>Sales_Orders[[#This Row],[Profit Value]]/Sales_Orders[[#This Row],[Total Planned Sales Price]]</f>
        <v>0.34782608695652173</v>
      </c>
    </row>
    <row r="188" spans="1:19" x14ac:dyDescent="0.35">
      <c r="A188" t="s">
        <v>1610</v>
      </c>
      <c r="B188" s="3" t="s">
        <v>1145</v>
      </c>
      <c r="C188" t="s">
        <v>1611</v>
      </c>
      <c r="D188" t="s">
        <v>1147</v>
      </c>
      <c r="E188" t="s">
        <v>1612</v>
      </c>
      <c r="F188" t="s">
        <v>1614</v>
      </c>
      <c r="G188">
        <v>2</v>
      </c>
      <c r="H188" s="5">
        <v>12.705000000000002</v>
      </c>
      <c r="I188" s="5">
        <v>23.1</v>
      </c>
      <c r="J188">
        <v>0.08</v>
      </c>
      <c r="K188" s="1">
        <f>DATEVALUE(Sales_Orders[[#This Row],[Order Date]])</f>
        <v>41799</v>
      </c>
      <c r="L188" s="1">
        <f>DATEVALUE(Sales_Orders[[#This Row],[Shipping Date]])</f>
        <v>41806</v>
      </c>
      <c r="M188" s="6">
        <f>Sales_Orders[[#This Row],[Quantity]]*Sales_Orders[[#This Row],[Purchasing Price]]</f>
        <v>25.410000000000004</v>
      </c>
      <c r="N188">
        <f>DATEDIF(Sales_Orders[[#This Row],[Order Date Adj]],Sales_Orders[[#This Row],[Shipping Date Adj]],"d")</f>
        <v>7</v>
      </c>
      <c r="O188" s="6">
        <f>Sales_Orders[[#This Row],[Quantity]]*Sales_Orders[[#This Row],[Planned Sales Price]]*(1-Sales_Orders[[#This Row],[Discount]])</f>
        <v>42.504000000000005</v>
      </c>
      <c r="P188" t="str">
        <f>RIGHT(Sales_Orders[[#This Row],[Customer ID]],5)</f>
        <v>12445</v>
      </c>
      <c r="Q188" t="str">
        <f>RIGHT(Sales_Orders[[#This Row],[Product ID]],8)</f>
        <v>10003752</v>
      </c>
      <c r="R188" s="6">
        <f>Sales_Orders[[#This Row],[Total Planned Sales Price]]-Sales_Orders[[#This Row],[Total Purchasing Price]]</f>
        <v>17.094000000000001</v>
      </c>
      <c r="S188" s="10">
        <f>Sales_Orders[[#This Row],[Profit Value]]/Sales_Orders[[#This Row],[Total Planned Sales Price]]</f>
        <v>0.40217391304347822</v>
      </c>
    </row>
    <row r="189" spans="1:19" x14ac:dyDescent="0.35">
      <c r="A189" t="s">
        <v>1615</v>
      </c>
      <c r="B189" s="3" t="s">
        <v>1616</v>
      </c>
      <c r="C189" t="s">
        <v>1552</v>
      </c>
      <c r="D189" t="s">
        <v>1147</v>
      </c>
      <c r="E189" t="s">
        <v>1617</v>
      </c>
      <c r="F189" t="s">
        <v>1618</v>
      </c>
      <c r="G189">
        <v>1</v>
      </c>
      <c r="H189" s="5">
        <v>1.8785000000000001</v>
      </c>
      <c r="I189" s="5">
        <v>2.89</v>
      </c>
      <c r="J189">
        <v>0.09</v>
      </c>
      <c r="K189" s="1">
        <f>DATEVALUE(Sales_Orders[[#This Row],[Order Date]])</f>
        <v>41649</v>
      </c>
      <c r="L189" s="1">
        <f>DATEVALUE(Sales_Orders[[#This Row],[Shipping Date]])</f>
        <v>41654</v>
      </c>
      <c r="M189" s="6">
        <f>Sales_Orders[[#This Row],[Quantity]]*Sales_Orders[[#This Row],[Purchasing Price]]</f>
        <v>1.8785000000000001</v>
      </c>
      <c r="N189">
        <f>DATEDIF(Sales_Orders[[#This Row],[Order Date Adj]],Sales_Orders[[#This Row],[Shipping Date Adj]],"d")</f>
        <v>5</v>
      </c>
      <c r="O189" s="6">
        <f>Sales_Orders[[#This Row],[Quantity]]*Sales_Orders[[#This Row],[Planned Sales Price]]*(1-Sales_Orders[[#This Row],[Discount]])</f>
        <v>2.6299000000000001</v>
      </c>
      <c r="P189" t="str">
        <f>RIGHT(Sales_Orders[[#This Row],[Customer ID]],5)</f>
        <v>10780</v>
      </c>
      <c r="Q189" t="str">
        <f>RIGHT(Sales_Orders[[#This Row],[Product ID]],8)</f>
        <v>10004272</v>
      </c>
      <c r="R189" s="6">
        <f>Sales_Orders[[#This Row],[Total Planned Sales Price]]-Sales_Orders[[#This Row],[Total Purchasing Price]]</f>
        <v>0.75140000000000007</v>
      </c>
      <c r="S189" s="10">
        <f>Sales_Orders[[#This Row],[Profit Value]]/Sales_Orders[[#This Row],[Total Planned Sales Price]]</f>
        <v>0.28571428571428575</v>
      </c>
    </row>
    <row r="190" spans="1:19" x14ac:dyDescent="0.35">
      <c r="A190" t="s">
        <v>1615</v>
      </c>
      <c r="B190" s="3" t="s">
        <v>1616</v>
      </c>
      <c r="C190" t="s">
        <v>1552</v>
      </c>
      <c r="D190" t="s">
        <v>1147</v>
      </c>
      <c r="E190" t="s">
        <v>1617</v>
      </c>
      <c r="F190" t="s">
        <v>1619</v>
      </c>
      <c r="G190">
        <v>1</v>
      </c>
      <c r="H190" s="5">
        <v>31.163999999999998</v>
      </c>
      <c r="I190" s="5">
        <v>51.94</v>
      </c>
      <c r="J190">
        <v>7.0000000000000007E-2</v>
      </c>
      <c r="K190" s="1">
        <f>DATEVALUE(Sales_Orders[[#This Row],[Order Date]])</f>
        <v>41649</v>
      </c>
      <c r="L190" s="1">
        <f>DATEVALUE(Sales_Orders[[#This Row],[Shipping Date]])</f>
        <v>41654</v>
      </c>
      <c r="M190" s="6">
        <f>Sales_Orders[[#This Row],[Quantity]]*Sales_Orders[[#This Row],[Purchasing Price]]</f>
        <v>31.163999999999998</v>
      </c>
      <c r="N190">
        <f>DATEDIF(Sales_Orders[[#This Row],[Order Date Adj]],Sales_Orders[[#This Row],[Shipping Date Adj]],"d")</f>
        <v>5</v>
      </c>
      <c r="O190" s="6">
        <f>Sales_Orders[[#This Row],[Quantity]]*Sales_Orders[[#This Row],[Planned Sales Price]]*(1-Sales_Orders[[#This Row],[Discount]])</f>
        <v>48.304199999999994</v>
      </c>
      <c r="P190" t="str">
        <f>RIGHT(Sales_Orders[[#This Row],[Customer ID]],5)</f>
        <v>10780</v>
      </c>
      <c r="Q190" t="str">
        <f>RIGHT(Sales_Orders[[#This Row],[Product ID]],8)</f>
        <v>10000965</v>
      </c>
      <c r="R190" s="6">
        <f>Sales_Orders[[#This Row],[Total Planned Sales Price]]-Sales_Orders[[#This Row],[Total Purchasing Price]]</f>
        <v>17.140199999999997</v>
      </c>
      <c r="S190" s="10">
        <f>Sales_Orders[[#This Row],[Profit Value]]/Sales_Orders[[#This Row],[Total Planned Sales Price]]</f>
        <v>0.35483870967741932</v>
      </c>
    </row>
    <row r="191" spans="1:19" x14ac:dyDescent="0.35">
      <c r="A191" t="s">
        <v>1620</v>
      </c>
      <c r="B191" s="3" t="s">
        <v>1621</v>
      </c>
      <c r="C191" t="s">
        <v>1622</v>
      </c>
      <c r="D191" t="s">
        <v>1147</v>
      </c>
      <c r="E191" t="s">
        <v>1623</v>
      </c>
      <c r="F191" t="s">
        <v>1624</v>
      </c>
      <c r="G191">
        <v>6</v>
      </c>
      <c r="H191" s="5">
        <v>31.437000000000005</v>
      </c>
      <c r="I191" s="5">
        <v>44.910000000000011</v>
      </c>
      <c r="J191">
        <v>0.06</v>
      </c>
      <c r="K191" s="1">
        <f>DATEVALUE(Sales_Orders[[#This Row],[Order Date]])</f>
        <v>41735</v>
      </c>
      <c r="L191" s="1">
        <f>DATEVALUE(Sales_Orders[[#This Row],[Shipping Date]])</f>
        <v>41739</v>
      </c>
      <c r="M191" s="6">
        <f>Sales_Orders[[#This Row],[Quantity]]*Sales_Orders[[#This Row],[Purchasing Price]]</f>
        <v>188.62200000000001</v>
      </c>
      <c r="N191">
        <f>DATEDIF(Sales_Orders[[#This Row],[Order Date Adj]],Sales_Orders[[#This Row],[Shipping Date Adj]],"d")</f>
        <v>4</v>
      </c>
      <c r="O191" s="6">
        <f>Sales_Orders[[#This Row],[Quantity]]*Sales_Orders[[#This Row],[Planned Sales Price]]*(1-Sales_Orders[[#This Row],[Discount]])</f>
        <v>253.29240000000001</v>
      </c>
      <c r="P191" t="str">
        <f>RIGHT(Sales_Orders[[#This Row],[Customer ID]],5)</f>
        <v>14740</v>
      </c>
      <c r="Q191" t="str">
        <f>RIGHT(Sales_Orders[[#This Row],[Product ID]],8)</f>
        <v>10003719</v>
      </c>
      <c r="R191" s="6">
        <f>Sales_Orders[[#This Row],[Total Planned Sales Price]]-Sales_Orders[[#This Row],[Total Purchasing Price]]</f>
        <v>64.670400000000001</v>
      </c>
      <c r="S191" s="10">
        <f>Sales_Orders[[#This Row],[Profit Value]]/Sales_Orders[[#This Row],[Total Planned Sales Price]]</f>
        <v>0.25531914893617019</v>
      </c>
    </row>
    <row r="192" spans="1:19" x14ac:dyDescent="0.35">
      <c r="A192" t="s">
        <v>1625</v>
      </c>
      <c r="B192" s="3" t="s">
        <v>1181</v>
      </c>
      <c r="C192" t="s">
        <v>1626</v>
      </c>
      <c r="D192" t="s">
        <v>1147</v>
      </c>
      <c r="E192" t="s">
        <v>1627</v>
      </c>
      <c r="F192" t="s">
        <v>1628</v>
      </c>
      <c r="G192">
        <v>2</v>
      </c>
      <c r="H192" s="5">
        <v>6.8159999999999998</v>
      </c>
      <c r="I192" s="5">
        <v>11.36</v>
      </c>
      <c r="J192">
        <v>0.05</v>
      </c>
      <c r="K192" s="1">
        <f>DATEVALUE(Sales_Orders[[#This Row],[Order Date]])</f>
        <v>41983</v>
      </c>
      <c r="L192" s="1">
        <f>DATEVALUE(Sales_Orders[[#This Row],[Shipping Date]])</f>
        <v>41988</v>
      </c>
      <c r="M192" s="6">
        <f>Sales_Orders[[#This Row],[Quantity]]*Sales_Orders[[#This Row],[Purchasing Price]]</f>
        <v>13.632</v>
      </c>
      <c r="N192">
        <f>DATEDIF(Sales_Orders[[#This Row],[Order Date Adj]],Sales_Orders[[#This Row],[Shipping Date Adj]],"d")</f>
        <v>5</v>
      </c>
      <c r="O192" s="6">
        <f>Sales_Orders[[#This Row],[Quantity]]*Sales_Orders[[#This Row],[Planned Sales Price]]*(1-Sales_Orders[[#This Row],[Discount]])</f>
        <v>21.584</v>
      </c>
      <c r="P192" t="str">
        <f>RIGHT(Sales_Orders[[#This Row],[Customer ID]],5)</f>
        <v>20005</v>
      </c>
      <c r="Q192" t="str">
        <f>RIGHT(Sales_Orders[[#This Row],[Product ID]],8)</f>
        <v>10004470</v>
      </c>
      <c r="R192" s="6">
        <f>Sales_Orders[[#This Row],[Total Planned Sales Price]]-Sales_Orders[[#This Row],[Total Purchasing Price]]</f>
        <v>7.952</v>
      </c>
      <c r="S192" s="10">
        <f>Sales_Orders[[#This Row],[Profit Value]]/Sales_Orders[[#This Row],[Total Planned Sales Price]]</f>
        <v>0.36842105263157893</v>
      </c>
    </row>
    <row r="193" spans="1:19" x14ac:dyDescent="0.35">
      <c r="A193" t="s">
        <v>1625</v>
      </c>
      <c r="B193" s="3" t="s">
        <v>1181</v>
      </c>
      <c r="C193" t="s">
        <v>1626</v>
      </c>
      <c r="D193" t="s">
        <v>1147</v>
      </c>
      <c r="E193" t="s">
        <v>1627</v>
      </c>
      <c r="F193" t="s">
        <v>1629</v>
      </c>
      <c r="G193">
        <v>7</v>
      </c>
      <c r="H193" s="5">
        <v>53.171999999999997</v>
      </c>
      <c r="I193" s="5">
        <v>106.34399999999999</v>
      </c>
      <c r="J193">
        <v>0.04</v>
      </c>
      <c r="K193" s="1">
        <f>DATEVALUE(Sales_Orders[[#This Row],[Order Date]])</f>
        <v>41983</v>
      </c>
      <c r="L193" s="1">
        <f>DATEVALUE(Sales_Orders[[#This Row],[Shipping Date]])</f>
        <v>41988</v>
      </c>
      <c r="M193" s="6">
        <f>Sales_Orders[[#This Row],[Quantity]]*Sales_Orders[[#This Row],[Purchasing Price]]</f>
        <v>372.20399999999995</v>
      </c>
      <c r="N193">
        <f>DATEDIF(Sales_Orders[[#This Row],[Order Date Adj]],Sales_Orders[[#This Row],[Shipping Date Adj]],"d")</f>
        <v>5</v>
      </c>
      <c r="O193" s="6">
        <f>Sales_Orders[[#This Row],[Quantity]]*Sales_Orders[[#This Row],[Planned Sales Price]]*(1-Sales_Orders[[#This Row],[Discount]])</f>
        <v>714.63167999999985</v>
      </c>
      <c r="P193" t="str">
        <f>RIGHT(Sales_Orders[[#This Row],[Customer ID]],5)</f>
        <v>20005</v>
      </c>
      <c r="Q193" t="str">
        <f>RIGHT(Sales_Orders[[#This Row],[Product ID]],8)</f>
        <v>10000315</v>
      </c>
      <c r="R193" s="6">
        <f>Sales_Orders[[#This Row],[Total Planned Sales Price]]-Sales_Orders[[#This Row],[Total Purchasing Price]]</f>
        <v>342.4276799999999</v>
      </c>
      <c r="S193" s="10">
        <f>Sales_Orders[[#This Row],[Profit Value]]/Sales_Orders[[#This Row],[Total Planned Sales Price]]</f>
        <v>0.47916666666666663</v>
      </c>
    </row>
    <row r="194" spans="1:19" x14ac:dyDescent="0.35">
      <c r="A194" t="s">
        <v>1630</v>
      </c>
      <c r="B194" s="3" t="s">
        <v>1276</v>
      </c>
      <c r="C194" t="s">
        <v>1288</v>
      </c>
      <c r="D194" t="s">
        <v>1147</v>
      </c>
      <c r="E194" t="s">
        <v>1631</v>
      </c>
      <c r="F194" t="s">
        <v>1632</v>
      </c>
      <c r="G194">
        <v>4</v>
      </c>
      <c r="H194" s="5">
        <v>4.1244000000000005</v>
      </c>
      <c r="I194" s="5">
        <v>5.8920000000000012</v>
      </c>
      <c r="J194">
        <v>0.03</v>
      </c>
      <c r="K194" s="1">
        <f>DATEVALUE(Sales_Orders[[#This Row],[Order Date]])</f>
        <v>41899</v>
      </c>
      <c r="L194" s="1">
        <f>DATEVALUE(Sales_Orders[[#This Row],[Shipping Date]])</f>
        <v>41903</v>
      </c>
      <c r="M194" s="6">
        <f>Sales_Orders[[#This Row],[Quantity]]*Sales_Orders[[#This Row],[Purchasing Price]]</f>
        <v>16.497600000000002</v>
      </c>
      <c r="N194">
        <f>DATEDIF(Sales_Orders[[#This Row],[Order Date Adj]],Sales_Orders[[#This Row],[Shipping Date Adj]],"d")</f>
        <v>4</v>
      </c>
      <c r="O194" s="6">
        <f>Sales_Orders[[#This Row],[Quantity]]*Sales_Orders[[#This Row],[Planned Sales Price]]*(1-Sales_Orders[[#This Row],[Discount]])</f>
        <v>22.860960000000006</v>
      </c>
      <c r="P194" t="str">
        <f>RIGHT(Sales_Orders[[#This Row],[Customer ID]],5)</f>
        <v>10765</v>
      </c>
      <c r="Q194" t="str">
        <f>RIGHT(Sales_Orders[[#This Row],[Product ID]],8)</f>
        <v>10003712</v>
      </c>
      <c r="R194" s="6">
        <f>Sales_Orders[[#This Row],[Total Planned Sales Price]]-Sales_Orders[[#This Row],[Total Purchasing Price]]</f>
        <v>6.3633600000000037</v>
      </c>
      <c r="S194" s="10">
        <f>Sales_Orders[[#This Row],[Profit Value]]/Sales_Orders[[#This Row],[Total Planned Sales Price]]</f>
        <v>0.27835051546391759</v>
      </c>
    </row>
    <row r="195" spans="1:19" x14ac:dyDescent="0.35">
      <c r="A195" t="s">
        <v>1633</v>
      </c>
      <c r="B195" s="3" t="s">
        <v>1634</v>
      </c>
      <c r="C195" t="s">
        <v>1635</v>
      </c>
      <c r="D195" t="s">
        <v>1147</v>
      </c>
      <c r="E195" t="s">
        <v>1636</v>
      </c>
      <c r="F195" t="s">
        <v>1637</v>
      </c>
      <c r="G195">
        <v>2</v>
      </c>
      <c r="H195" s="5">
        <v>8.73</v>
      </c>
      <c r="I195" s="5">
        <v>17.46</v>
      </c>
      <c r="J195">
        <v>0.03</v>
      </c>
      <c r="K195" s="1">
        <f>DATEVALUE(Sales_Orders[[#This Row],[Order Date]])</f>
        <v>41758</v>
      </c>
      <c r="L195" s="1">
        <f>DATEVALUE(Sales_Orders[[#This Row],[Shipping Date]])</f>
        <v>41763</v>
      </c>
      <c r="M195" s="6">
        <f>Sales_Orders[[#This Row],[Quantity]]*Sales_Orders[[#This Row],[Purchasing Price]]</f>
        <v>17.46</v>
      </c>
      <c r="N195">
        <f>DATEDIF(Sales_Orders[[#This Row],[Order Date Adj]],Sales_Orders[[#This Row],[Shipping Date Adj]],"d")</f>
        <v>5</v>
      </c>
      <c r="O195" s="6">
        <f>Sales_Orders[[#This Row],[Quantity]]*Sales_Orders[[#This Row],[Planned Sales Price]]*(1-Sales_Orders[[#This Row],[Discount]])</f>
        <v>33.872399999999999</v>
      </c>
      <c r="P195" t="str">
        <f>RIGHT(Sales_Orders[[#This Row],[Customer ID]],5)</f>
        <v>16840</v>
      </c>
      <c r="Q195" t="str">
        <f>RIGHT(Sales_Orders[[#This Row],[Product ID]],8)</f>
        <v>10001424</v>
      </c>
      <c r="R195" s="6">
        <f>Sales_Orders[[#This Row],[Total Planned Sales Price]]-Sales_Orders[[#This Row],[Total Purchasing Price]]</f>
        <v>16.412399999999998</v>
      </c>
      <c r="S195" s="10">
        <f>Sales_Orders[[#This Row],[Profit Value]]/Sales_Orders[[#This Row],[Total Planned Sales Price]]</f>
        <v>0.48453608247422675</v>
      </c>
    </row>
    <row r="196" spans="1:19" x14ac:dyDescent="0.35">
      <c r="A196" t="s">
        <v>1638</v>
      </c>
      <c r="B196" s="3" t="s">
        <v>1246</v>
      </c>
      <c r="C196" t="s">
        <v>1639</v>
      </c>
      <c r="D196" t="s">
        <v>1147</v>
      </c>
      <c r="E196" t="s">
        <v>1603</v>
      </c>
      <c r="F196" t="s">
        <v>1640</v>
      </c>
      <c r="G196">
        <v>6</v>
      </c>
      <c r="H196" s="5">
        <v>24.276</v>
      </c>
      <c r="I196" s="5">
        <v>34.68</v>
      </c>
      <c r="J196">
        <v>0.05</v>
      </c>
      <c r="K196" s="1">
        <f>DATEVALUE(Sales_Orders[[#This Row],[Order Date]])</f>
        <v>41982</v>
      </c>
      <c r="L196" s="1">
        <f>DATEVALUE(Sales_Orders[[#This Row],[Shipping Date]])</f>
        <v>41989</v>
      </c>
      <c r="M196" s="6">
        <f>Sales_Orders[[#This Row],[Quantity]]*Sales_Orders[[#This Row],[Purchasing Price]]</f>
        <v>145.65600000000001</v>
      </c>
      <c r="N196">
        <f>DATEDIF(Sales_Orders[[#This Row],[Order Date Adj]],Sales_Orders[[#This Row],[Shipping Date Adj]],"d")</f>
        <v>7</v>
      </c>
      <c r="O196" s="6">
        <f>Sales_Orders[[#This Row],[Quantity]]*Sales_Orders[[#This Row],[Planned Sales Price]]*(1-Sales_Orders[[#This Row],[Discount]])</f>
        <v>197.67599999999999</v>
      </c>
      <c r="P196" t="str">
        <f>RIGHT(Sales_Orders[[#This Row],[Customer ID]],5)</f>
        <v>12760</v>
      </c>
      <c r="Q196" t="str">
        <f>RIGHT(Sales_Orders[[#This Row],[Product ID]],8)</f>
        <v>10003845</v>
      </c>
      <c r="R196" s="6">
        <f>Sales_Orders[[#This Row],[Total Planned Sales Price]]-Sales_Orders[[#This Row],[Total Purchasing Price]]</f>
        <v>52.019999999999982</v>
      </c>
      <c r="S196" s="10">
        <f>Sales_Orders[[#This Row],[Profit Value]]/Sales_Orders[[#This Row],[Total Planned Sales Price]]</f>
        <v>0.26315789473684204</v>
      </c>
    </row>
    <row r="197" spans="1:19" x14ac:dyDescent="0.35">
      <c r="A197" t="s">
        <v>1641</v>
      </c>
      <c r="B197" s="3" t="s">
        <v>1642</v>
      </c>
      <c r="C197" t="s">
        <v>1643</v>
      </c>
      <c r="D197" t="s">
        <v>1147</v>
      </c>
      <c r="E197" t="s">
        <v>1644</v>
      </c>
      <c r="F197" t="s">
        <v>1645</v>
      </c>
      <c r="G197">
        <v>7</v>
      </c>
      <c r="H197" s="5">
        <v>72.52</v>
      </c>
      <c r="I197" s="5">
        <v>103.60000000000001</v>
      </c>
      <c r="J197">
        <v>0.09</v>
      </c>
      <c r="K197" s="1">
        <f>DATEVALUE(Sales_Orders[[#This Row],[Order Date]])</f>
        <v>41891</v>
      </c>
      <c r="L197" s="1">
        <f>DATEVALUE(Sales_Orders[[#This Row],[Shipping Date]])</f>
        <v>41897</v>
      </c>
      <c r="M197" s="6">
        <f>Sales_Orders[[#This Row],[Quantity]]*Sales_Orders[[#This Row],[Purchasing Price]]</f>
        <v>507.64</v>
      </c>
      <c r="N197">
        <f>DATEDIF(Sales_Orders[[#This Row],[Order Date Adj]],Sales_Orders[[#This Row],[Shipping Date Adj]],"d")</f>
        <v>6</v>
      </c>
      <c r="O197" s="6">
        <f>Sales_Orders[[#This Row],[Quantity]]*Sales_Orders[[#This Row],[Planned Sales Price]]*(1-Sales_Orders[[#This Row],[Discount]])</f>
        <v>659.93200000000002</v>
      </c>
      <c r="P197" t="str">
        <f>RIGHT(Sales_Orders[[#This Row],[Customer ID]],5)</f>
        <v>17365</v>
      </c>
      <c r="Q197" t="str">
        <f>RIGHT(Sales_Orders[[#This Row],[Product ID]],8)</f>
        <v>10003923</v>
      </c>
      <c r="R197" s="6">
        <f>Sales_Orders[[#This Row],[Total Planned Sales Price]]-Sales_Orders[[#This Row],[Total Purchasing Price]]</f>
        <v>152.29200000000003</v>
      </c>
      <c r="S197" s="10">
        <f>Sales_Orders[[#This Row],[Profit Value]]/Sales_Orders[[#This Row],[Total Planned Sales Price]]</f>
        <v>0.23076923076923081</v>
      </c>
    </row>
    <row r="198" spans="1:19" x14ac:dyDescent="0.35">
      <c r="A198" t="s">
        <v>1646</v>
      </c>
      <c r="B198" s="3" t="s">
        <v>1647</v>
      </c>
      <c r="C198" t="s">
        <v>1491</v>
      </c>
      <c r="D198" t="s">
        <v>1147</v>
      </c>
      <c r="E198" t="s">
        <v>1292</v>
      </c>
      <c r="F198" t="s">
        <v>1648</v>
      </c>
      <c r="G198">
        <v>2</v>
      </c>
      <c r="H198" s="5">
        <v>64.946700000000007</v>
      </c>
      <c r="I198" s="5">
        <v>99.918000000000006</v>
      </c>
      <c r="J198">
        <v>0.06</v>
      </c>
      <c r="K198" s="1">
        <f>DATEVALUE(Sales_Orders[[#This Row],[Order Date]])</f>
        <v>41805</v>
      </c>
      <c r="L198" s="1">
        <f>DATEVALUE(Sales_Orders[[#This Row],[Shipping Date]])</f>
        <v>41811</v>
      </c>
      <c r="M198" s="6">
        <f>Sales_Orders[[#This Row],[Quantity]]*Sales_Orders[[#This Row],[Purchasing Price]]</f>
        <v>129.89340000000001</v>
      </c>
      <c r="N198">
        <f>DATEDIF(Sales_Orders[[#This Row],[Order Date Adj]],Sales_Orders[[#This Row],[Shipping Date Adj]],"d")</f>
        <v>6</v>
      </c>
      <c r="O198" s="6">
        <f>Sales_Orders[[#This Row],[Quantity]]*Sales_Orders[[#This Row],[Planned Sales Price]]*(1-Sales_Orders[[#This Row],[Discount]])</f>
        <v>187.84584000000001</v>
      </c>
      <c r="P198" t="str">
        <f>RIGHT(Sales_Orders[[#This Row],[Customer ID]],5)</f>
        <v>16555</v>
      </c>
      <c r="Q198" t="str">
        <f>RIGHT(Sales_Orders[[#This Row],[Product ID]],8)</f>
        <v>10001520</v>
      </c>
      <c r="R198" s="6">
        <f>Sales_Orders[[#This Row],[Total Planned Sales Price]]-Sales_Orders[[#This Row],[Total Purchasing Price]]</f>
        <v>57.952439999999996</v>
      </c>
      <c r="S198" s="10">
        <f>Sales_Orders[[#This Row],[Profit Value]]/Sales_Orders[[#This Row],[Total Planned Sales Price]]</f>
        <v>0.30851063829787229</v>
      </c>
    </row>
    <row r="199" spans="1:19" x14ac:dyDescent="0.35">
      <c r="A199" t="s">
        <v>1646</v>
      </c>
      <c r="B199" s="3" t="s">
        <v>1647</v>
      </c>
      <c r="C199" t="s">
        <v>1491</v>
      </c>
      <c r="D199" t="s">
        <v>1147</v>
      </c>
      <c r="E199" t="s">
        <v>1292</v>
      </c>
      <c r="F199" t="s">
        <v>1649</v>
      </c>
      <c r="G199">
        <v>4</v>
      </c>
      <c r="H199" s="5">
        <v>478.76639999999998</v>
      </c>
      <c r="I199" s="5">
        <v>797.94399999999996</v>
      </c>
      <c r="J199">
        <v>0.06</v>
      </c>
      <c r="K199" s="1">
        <f>DATEVALUE(Sales_Orders[[#This Row],[Order Date]])</f>
        <v>41805</v>
      </c>
      <c r="L199" s="1">
        <f>DATEVALUE(Sales_Orders[[#This Row],[Shipping Date]])</f>
        <v>41811</v>
      </c>
      <c r="M199" s="6">
        <f>Sales_Orders[[#This Row],[Quantity]]*Sales_Orders[[#This Row],[Purchasing Price]]</f>
        <v>1915.0655999999999</v>
      </c>
      <c r="N199">
        <f>DATEDIF(Sales_Orders[[#This Row],[Order Date Adj]],Sales_Orders[[#This Row],[Shipping Date Adj]],"d")</f>
        <v>6</v>
      </c>
      <c r="O199" s="6">
        <f>Sales_Orders[[#This Row],[Quantity]]*Sales_Orders[[#This Row],[Planned Sales Price]]*(1-Sales_Orders[[#This Row],[Discount]])</f>
        <v>3000.2694399999996</v>
      </c>
      <c r="P199" t="str">
        <f>RIGHT(Sales_Orders[[#This Row],[Customer ID]],5)</f>
        <v>16555</v>
      </c>
      <c r="Q199" t="str">
        <f>RIGHT(Sales_Orders[[#This Row],[Product ID]],8)</f>
        <v>10003379</v>
      </c>
      <c r="R199" s="6">
        <f>Sales_Orders[[#This Row],[Total Planned Sales Price]]-Sales_Orders[[#This Row],[Total Purchasing Price]]</f>
        <v>1085.2038399999997</v>
      </c>
      <c r="S199" s="10">
        <f>Sales_Orders[[#This Row],[Profit Value]]/Sales_Orders[[#This Row],[Total Planned Sales Price]]</f>
        <v>0.36170212765957444</v>
      </c>
    </row>
    <row r="200" spans="1:19" x14ac:dyDescent="0.35">
      <c r="A200" t="s">
        <v>1646</v>
      </c>
      <c r="B200" s="3" t="s">
        <v>1647</v>
      </c>
      <c r="C200" t="s">
        <v>1491</v>
      </c>
      <c r="D200" t="s">
        <v>1147</v>
      </c>
      <c r="E200" t="s">
        <v>1292</v>
      </c>
      <c r="F200" t="s">
        <v>1650</v>
      </c>
      <c r="G200">
        <v>3</v>
      </c>
      <c r="H200" s="5">
        <v>5.9975999999999985</v>
      </c>
      <c r="I200" s="5">
        <v>8.5679999999999978</v>
      </c>
      <c r="J200">
        <v>0.06</v>
      </c>
      <c r="K200" s="1">
        <f>DATEVALUE(Sales_Orders[[#This Row],[Order Date]])</f>
        <v>41805</v>
      </c>
      <c r="L200" s="1">
        <f>DATEVALUE(Sales_Orders[[#This Row],[Shipping Date]])</f>
        <v>41811</v>
      </c>
      <c r="M200" s="6">
        <f>Sales_Orders[[#This Row],[Quantity]]*Sales_Orders[[#This Row],[Purchasing Price]]</f>
        <v>17.992799999999995</v>
      </c>
      <c r="N200">
        <f>DATEDIF(Sales_Orders[[#This Row],[Order Date Adj]],Sales_Orders[[#This Row],[Shipping Date Adj]],"d")</f>
        <v>6</v>
      </c>
      <c r="O200" s="6">
        <f>Sales_Orders[[#This Row],[Quantity]]*Sales_Orders[[#This Row],[Planned Sales Price]]*(1-Sales_Orders[[#This Row],[Discount]])</f>
        <v>24.161759999999994</v>
      </c>
      <c r="P200" t="str">
        <f>RIGHT(Sales_Orders[[#This Row],[Customer ID]],5)</f>
        <v>16555</v>
      </c>
      <c r="Q200" t="str">
        <f>RIGHT(Sales_Orders[[#This Row],[Product ID]],8)</f>
        <v>10002706</v>
      </c>
      <c r="R200" s="6">
        <f>Sales_Orders[[#This Row],[Total Planned Sales Price]]-Sales_Orders[[#This Row],[Total Purchasing Price]]</f>
        <v>6.1689599999999984</v>
      </c>
      <c r="S200" s="10">
        <f>Sales_Orders[[#This Row],[Profit Value]]/Sales_Orders[[#This Row],[Total Planned Sales Price]]</f>
        <v>0.25531914893617019</v>
      </c>
    </row>
    <row r="201" spans="1:19" x14ac:dyDescent="0.35">
      <c r="A201" t="s">
        <v>1651</v>
      </c>
      <c r="B201" s="3" t="s">
        <v>1180</v>
      </c>
      <c r="C201" t="s">
        <v>1652</v>
      </c>
      <c r="D201" t="s">
        <v>1147</v>
      </c>
      <c r="E201" t="s">
        <v>1653</v>
      </c>
      <c r="F201" t="s">
        <v>1495</v>
      </c>
      <c r="G201">
        <v>2</v>
      </c>
      <c r="H201" s="5">
        <v>14.735999999999999</v>
      </c>
      <c r="I201" s="5">
        <v>24.56</v>
      </c>
      <c r="J201">
        <v>0.04</v>
      </c>
      <c r="K201" s="1">
        <f>DATEVALUE(Sales_Orders[[#This Row],[Order Date]])</f>
        <v>41978</v>
      </c>
      <c r="L201" s="1">
        <f>DATEVALUE(Sales_Orders[[#This Row],[Shipping Date]])</f>
        <v>41985</v>
      </c>
      <c r="M201" s="6">
        <f>Sales_Orders[[#This Row],[Quantity]]*Sales_Orders[[#This Row],[Purchasing Price]]</f>
        <v>29.471999999999998</v>
      </c>
      <c r="N201">
        <f>DATEDIF(Sales_Orders[[#This Row],[Order Date Adj]],Sales_Orders[[#This Row],[Shipping Date Adj]],"d")</f>
        <v>7</v>
      </c>
      <c r="O201" s="6">
        <f>Sales_Orders[[#This Row],[Quantity]]*Sales_Orders[[#This Row],[Planned Sales Price]]*(1-Sales_Orders[[#This Row],[Discount]])</f>
        <v>47.155199999999994</v>
      </c>
      <c r="P201" t="str">
        <f>RIGHT(Sales_Orders[[#This Row],[Customer ID]],5)</f>
        <v>19825</v>
      </c>
      <c r="Q201" t="str">
        <f>RIGHT(Sales_Orders[[#This Row],[Product ID]],8)</f>
        <v>10002444</v>
      </c>
      <c r="R201" s="6">
        <f>Sales_Orders[[#This Row],[Total Planned Sales Price]]-Sales_Orders[[#This Row],[Total Purchasing Price]]</f>
        <v>17.683199999999996</v>
      </c>
      <c r="S201" s="10">
        <f>Sales_Orders[[#This Row],[Profit Value]]/Sales_Orders[[#This Row],[Total Planned Sales Price]]</f>
        <v>0.37499999999999994</v>
      </c>
    </row>
    <row r="202" spans="1:19" x14ac:dyDescent="0.35">
      <c r="A202" t="s">
        <v>1654</v>
      </c>
      <c r="B202" s="3" t="s">
        <v>1275</v>
      </c>
      <c r="C202" t="s">
        <v>1655</v>
      </c>
      <c r="D202" t="s">
        <v>1270</v>
      </c>
      <c r="E202" t="s">
        <v>1656</v>
      </c>
      <c r="F202" t="s">
        <v>1657</v>
      </c>
      <c r="G202">
        <v>3</v>
      </c>
      <c r="H202" s="5">
        <v>10.108800000000002</v>
      </c>
      <c r="I202" s="5">
        <v>15.552000000000003</v>
      </c>
      <c r="J202">
        <v>0.03</v>
      </c>
      <c r="K202" s="1">
        <f>DATEVALUE(Sales_Orders[[#This Row],[Order Date]])</f>
        <v>41895</v>
      </c>
      <c r="L202" s="1">
        <f>DATEVALUE(Sales_Orders[[#This Row],[Shipping Date]])</f>
        <v>41898</v>
      </c>
      <c r="M202" s="6">
        <f>Sales_Orders[[#This Row],[Quantity]]*Sales_Orders[[#This Row],[Purchasing Price]]</f>
        <v>30.326400000000007</v>
      </c>
      <c r="N202">
        <f>DATEDIF(Sales_Orders[[#This Row],[Order Date Adj]],Sales_Orders[[#This Row],[Shipping Date Adj]],"d")</f>
        <v>3</v>
      </c>
      <c r="O202" s="6">
        <f>Sales_Orders[[#This Row],[Quantity]]*Sales_Orders[[#This Row],[Planned Sales Price]]*(1-Sales_Orders[[#This Row],[Discount]])</f>
        <v>45.256320000000002</v>
      </c>
      <c r="P202" t="str">
        <f>RIGHT(Sales_Orders[[#This Row],[Customer ID]],5)</f>
        <v>15535</v>
      </c>
      <c r="Q202" t="str">
        <f>RIGHT(Sales_Orders[[#This Row],[Product ID]],8)</f>
        <v>10003543</v>
      </c>
      <c r="R202" s="6">
        <f>Sales_Orders[[#This Row],[Total Planned Sales Price]]-Sales_Orders[[#This Row],[Total Purchasing Price]]</f>
        <v>14.929919999999996</v>
      </c>
      <c r="S202" s="10">
        <f>Sales_Orders[[#This Row],[Profit Value]]/Sales_Orders[[#This Row],[Total Planned Sales Price]]</f>
        <v>0.32989690721649473</v>
      </c>
    </row>
    <row r="203" spans="1:19" x14ac:dyDescent="0.35">
      <c r="A203" t="s">
        <v>1654</v>
      </c>
      <c r="B203" s="3" t="s">
        <v>1275</v>
      </c>
      <c r="C203" t="s">
        <v>1655</v>
      </c>
      <c r="D203" t="s">
        <v>1270</v>
      </c>
      <c r="E203" t="s">
        <v>1656</v>
      </c>
      <c r="F203" t="s">
        <v>1658</v>
      </c>
      <c r="G203">
        <v>5</v>
      </c>
      <c r="H203" s="5">
        <v>151.20000000000002</v>
      </c>
      <c r="I203" s="5">
        <v>252.00000000000003</v>
      </c>
      <c r="J203">
        <v>0</v>
      </c>
      <c r="K203" s="1">
        <f>DATEVALUE(Sales_Orders[[#This Row],[Order Date]])</f>
        <v>41895</v>
      </c>
      <c r="L203" s="1">
        <f>DATEVALUE(Sales_Orders[[#This Row],[Shipping Date]])</f>
        <v>41898</v>
      </c>
      <c r="M203" s="6">
        <f>Sales_Orders[[#This Row],[Quantity]]*Sales_Orders[[#This Row],[Purchasing Price]]</f>
        <v>756.00000000000011</v>
      </c>
      <c r="N203">
        <f>DATEDIF(Sales_Orders[[#This Row],[Order Date Adj]],Sales_Orders[[#This Row],[Shipping Date Adj]],"d")</f>
        <v>3</v>
      </c>
      <c r="O203" s="6">
        <f>Sales_Orders[[#This Row],[Quantity]]*Sales_Orders[[#This Row],[Planned Sales Price]]*(1-Sales_Orders[[#This Row],[Discount]])</f>
        <v>1260.0000000000002</v>
      </c>
      <c r="P203" t="str">
        <f>RIGHT(Sales_Orders[[#This Row],[Customer ID]],5)</f>
        <v>15535</v>
      </c>
      <c r="Q203" t="str">
        <f>RIGHT(Sales_Orders[[#This Row],[Product ID]],8)</f>
        <v>10004353</v>
      </c>
      <c r="R203" s="6">
        <f>Sales_Orders[[#This Row],[Total Planned Sales Price]]-Sales_Orders[[#This Row],[Total Purchasing Price]]</f>
        <v>504.00000000000011</v>
      </c>
      <c r="S203" s="10">
        <f>Sales_Orders[[#This Row],[Profit Value]]/Sales_Orders[[#This Row],[Total Planned Sales Price]]</f>
        <v>0.4</v>
      </c>
    </row>
    <row r="204" spans="1:19" x14ac:dyDescent="0.35">
      <c r="A204" t="s">
        <v>1659</v>
      </c>
      <c r="B204" s="3" t="s">
        <v>1660</v>
      </c>
      <c r="C204" t="s">
        <v>1330</v>
      </c>
      <c r="D204" t="s">
        <v>1164</v>
      </c>
      <c r="E204" t="s">
        <v>1644</v>
      </c>
      <c r="F204" t="s">
        <v>1661</v>
      </c>
      <c r="G204">
        <v>2</v>
      </c>
      <c r="H204" s="5">
        <v>2.3039999999999998</v>
      </c>
      <c r="I204" s="5">
        <v>4.6079999999999997</v>
      </c>
      <c r="J204">
        <v>0.06</v>
      </c>
      <c r="K204" s="1">
        <f>DATEVALUE(Sales_Orders[[#This Row],[Order Date]])</f>
        <v>41904</v>
      </c>
      <c r="L204" s="1">
        <f>DATEVALUE(Sales_Orders[[#This Row],[Shipping Date]])</f>
        <v>41906</v>
      </c>
      <c r="M204" s="6">
        <f>Sales_Orders[[#This Row],[Quantity]]*Sales_Orders[[#This Row],[Purchasing Price]]</f>
        <v>4.6079999999999997</v>
      </c>
      <c r="N204">
        <f>DATEDIF(Sales_Orders[[#This Row],[Order Date Adj]],Sales_Orders[[#This Row],[Shipping Date Adj]],"d")</f>
        <v>2</v>
      </c>
      <c r="O204" s="6">
        <f>Sales_Orders[[#This Row],[Quantity]]*Sales_Orders[[#This Row],[Planned Sales Price]]*(1-Sales_Orders[[#This Row],[Discount]])</f>
        <v>8.6630399999999987</v>
      </c>
      <c r="P204" t="str">
        <f>RIGHT(Sales_Orders[[#This Row],[Customer ID]],5)</f>
        <v>17365</v>
      </c>
      <c r="Q204" t="str">
        <f>RIGHT(Sales_Orders[[#This Row],[Product ID]],8)</f>
        <v>10001613</v>
      </c>
      <c r="R204" s="6">
        <f>Sales_Orders[[#This Row],[Total Planned Sales Price]]-Sales_Orders[[#This Row],[Total Purchasing Price]]</f>
        <v>4.0550399999999991</v>
      </c>
      <c r="S204" s="10">
        <f>Sales_Orders[[#This Row],[Profit Value]]/Sales_Orders[[#This Row],[Total Planned Sales Price]]</f>
        <v>0.46808510638297868</v>
      </c>
    </row>
    <row r="205" spans="1:19" x14ac:dyDescent="0.35">
      <c r="A205" t="s">
        <v>1662</v>
      </c>
      <c r="B205" s="3" t="s">
        <v>1663</v>
      </c>
      <c r="C205" t="s">
        <v>1664</v>
      </c>
      <c r="D205" t="s">
        <v>1164</v>
      </c>
      <c r="E205" t="s">
        <v>1665</v>
      </c>
      <c r="F205" t="s">
        <v>1666</v>
      </c>
      <c r="G205">
        <v>6</v>
      </c>
      <c r="H205" s="5">
        <v>76.2624</v>
      </c>
      <c r="I205" s="5">
        <v>127.10400000000001</v>
      </c>
      <c r="J205">
        <v>0.08</v>
      </c>
      <c r="K205" s="1">
        <f>DATEVALUE(Sales_Orders[[#This Row],[Order Date]])</f>
        <v>41655</v>
      </c>
      <c r="L205" s="1">
        <f>DATEVALUE(Sales_Orders[[#This Row],[Shipping Date]])</f>
        <v>41657</v>
      </c>
      <c r="M205" s="6">
        <f>Sales_Orders[[#This Row],[Quantity]]*Sales_Orders[[#This Row],[Purchasing Price]]</f>
        <v>457.57439999999997</v>
      </c>
      <c r="N205">
        <f>DATEDIF(Sales_Orders[[#This Row],[Order Date Adj]],Sales_Orders[[#This Row],[Shipping Date Adj]],"d")</f>
        <v>2</v>
      </c>
      <c r="O205" s="6">
        <f>Sales_Orders[[#This Row],[Quantity]]*Sales_Orders[[#This Row],[Planned Sales Price]]*(1-Sales_Orders[[#This Row],[Discount]])</f>
        <v>701.61408000000006</v>
      </c>
      <c r="P205" t="str">
        <f>RIGHT(Sales_Orders[[#This Row],[Customer ID]],5)</f>
        <v>13315</v>
      </c>
      <c r="Q205" t="str">
        <f>RIGHT(Sales_Orders[[#This Row],[Product ID]],8)</f>
        <v>10001095</v>
      </c>
      <c r="R205" s="6">
        <f>Sales_Orders[[#This Row],[Total Planned Sales Price]]-Sales_Orders[[#This Row],[Total Purchasing Price]]</f>
        <v>244.03968000000009</v>
      </c>
      <c r="S205" s="10">
        <f>Sales_Orders[[#This Row],[Profit Value]]/Sales_Orders[[#This Row],[Total Planned Sales Price]]</f>
        <v>0.34782608695652184</v>
      </c>
    </row>
    <row r="206" spans="1:19" x14ac:dyDescent="0.35">
      <c r="A206" t="s">
        <v>1662</v>
      </c>
      <c r="B206" s="3" t="s">
        <v>1663</v>
      </c>
      <c r="C206" t="s">
        <v>1664</v>
      </c>
      <c r="D206" t="s">
        <v>1164</v>
      </c>
      <c r="E206" t="s">
        <v>1665</v>
      </c>
      <c r="F206" t="s">
        <v>1667</v>
      </c>
      <c r="G206">
        <v>3</v>
      </c>
      <c r="H206" s="5">
        <v>68.31</v>
      </c>
      <c r="I206" s="5">
        <v>124.19999999999999</v>
      </c>
      <c r="J206">
        <v>0.06</v>
      </c>
      <c r="K206" s="1">
        <f>DATEVALUE(Sales_Orders[[#This Row],[Order Date]])</f>
        <v>41655</v>
      </c>
      <c r="L206" s="1">
        <f>DATEVALUE(Sales_Orders[[#This Row],[Shipping Date]])</f>
        <v>41657</v>
      </c>
      <c r="M206" s="6">
        <f>Sales_Orders[[#This Row],[Quantity]]*Sales_Orders[[#This Row],[Purchasing Price]]</f>
        <v>204.93</v>
      </c>
      <c r="N206">
        <f>DATEDIF(Sales_Orders[[#This Row],[Order Date Adj]],Sales_Orders[[#This Row],[Shipping Date Adj]],"d")</f>
        <v>2</v>
      </c>
      <c r="O206" s="6">
        <f>Sales_Orders[[#This Row],[Quantity]]*Sales_Orders[[#This Row],[Planned Sales Price]]*(1-Sales_Orders[[#This Row],[Discount]])</f>
        <v>350.24399999999997</v>
      </c>
      <c r="P206" t="str">
        <f>RIGHT(Sales_Orders[[#This Row],[Customer ID]],5)</f>
        <v>13315</v>
      </c>
      <c r="Q206" t="str">
        <f>RIGHT(Sales_Orders[[#This Row],[Product ID]],8)</f>
        <v>10004614</v>
      </c>
      <c r="R206" s="6">
        <f>Sales_Orders[[#This Row],[Total Planned Sales Price]]-Sales_Orders[[#This Row],[Total Purchasing Price]]</f>
        <v>145.31399999999996</v>
      </c>
      <c r="S206" s="10">
        <f>Sales_Orders[[#This Row],[Profit Value]]/Sales_Orders[[#This Row],[Total Planned Sales Price]]</f>
        <v>0.41489361702127653</v>
      </c>
    </row>
    <row r="207" spans="1:19" x14ac:dyDescent="0.35">
      <c r="A207" t="s">
        <v>1662</v>
      </c>
      <c r="B207" s="3" t="s">
        <v>1663</v>
      </c>
      <c r="C207" t="s">
        <v>1664</v>
      </c>
      <c r="D207" t="s">
        <v>1164</v>
      </c>
      <c r="E207" t="s">
        <v>1665</v>
      </c>
      <c r="F207" t="s">
        <v>1668</v>
      </c>
      <c r="G207">
        <v>2</v>
      </c>
      <c r="H207" s="5">
        <v>11.152800000000003</v>
      </c>
      <c r="I207" s="5">
        <v>18.588000000000005</v>
      </c>
      <c r="J207">
        <v>0.03</v>
      </c>
      <c r="K207" s="1">
        <f>DATEVALUE(Sales_Orders[[#This Row],[Order Date]])</f>
        <v>41655</v>
      </c>
      <c r="L207" s="1">
        <f>DATEVALUE(Sales_Orders[[#This Row],[Shipping Date]])</f>
        <v>41657</v>
      </c>
      <c r="M207" s="6">
        <f>Sales_Orders[[#This Row],[Quantity]]*Sales_Orders[[#This Row],[Purchasing Price]]</f>
        <v>22.305600000000005</v>
      </c>
      <c r="N207">
        <f>DATEDIF(Sales_Orders[[#This Row],[Order Date Adj]],Sales_Orders[[#This Row],[Shipping Date Adj]],"d")</f>
        <v>2</v>
      </c>
      <c r="O207" s="6">
        <f>Sales_Orders[[#This Row],[Quantity]]*Sales_Orders[[#This Row],[Planned Sales Price]]*(1-Sales_Orders[[#This Row],[Discount]])</f>
        <v>36.060720000000011</v>
      </c>
      <c r="P207" t="str">
        <f>RIGHT(Sales_Orders[[#This Row],[Customer ID]],5)</f>
        <v>13315</v>
      </c>
      <c r="Q207" t="str">
        <f>RIGHT(Sales_Orders[[#This Row],[Product ID]],8)</f>
        <v>10001575</v>
      </c>
      <c r="R207" s="6">
        <f>Sales_Orders[[#This Row],[Total Planned Sales Price]]-Sales_Orders[[#This Row],[Total Purchasing Price]]</f>
        <v>13.755120000000005</v>
      </c>
      <c r="S207" s="10">
        <f>Sales_Orders[[#This Row],[Profit Value]]/Sales_Orders[[#This Row],[Total Planned Sales Price]]</f>
        <v>0.3814432989690722</v>
      </c>
    </row>
    <row r="208" spans="1:19" x14ac:dyDescent="0.35">
      <c r="A208" t="s">
        <v>1662</v>
      </c>
      <c r="B208" s="3" t="s">
        <v>1663</v>
      </c>
      <c r="C208" t="s">
        <v>1664</v>
      </c>
      <c r="D208" t="s">
        <v>1164</v>
      </c>
      <c r="E208" t="s">
        <v>1665</v>
      </c>
      <c r="F208" t="s">
        <v>1669</v>
      </c>
      <c r="G208">
        <v>3</v>
      </c>
      <c r="H208" s="5">
        <v>15.036000000000001</v>
      </c>
      <c r="I208" s="5">
        <v>30.072000000000003</v>
      </c>
      <c r="J208">
        <v>0</v>
      </c>
      <c r="K208" s="1">
        <f>DATEVALUE(Sales_Orders[[#This Row],[Order Date]])</f>
        <v>41655</v>
      </c>
      <c r="L208" s="1">
        <f>DATEVALUE(Sales_Orders[[#This Row],[Shipping Date]])</f>
        <v>41657</v>
      </c>
      <c r="M208" s="6">
        <f>Sales_Orders[[#This Row],[Quantity]]*Sales_Orders[[#This Row],[Purchasing Price]]</f>
        <v>45.108000000000004</v>
      </c>
      <c r="N208">
        <f>DATEDIF(Sales_Orders[[#This Row],[Order Date Adj]],Sales_Orders[[#This Row],[Shipping Date Adj]],"d")</f>
        <v>2</v>
      </c>
      <c r="O208" s="6">
        <f>Sales_Orders[[#This Row],[Quantity]]*Sales_Orders[[#This Row],[Planned Sales Price]]*(1-Sales_Orders[[#This Row],[Discount]])</f>
        <v>90.216000000000008</v>
      </c>
      <c r="P208" t="str">
        <f>RIGHT(Sales_Orders[[#This Row],[Customer ID]],5)</f>
        <v>13315</v>
      </c>
      <c r="Q208" t="str">
        <f>RIGHT(Sales_Orders[[#This Row],[Product ID]],8)</f>
        <v>10001074</v>
      </c>
      <c r="R208" s="6">
        <f>Sales_Orders[[#This Row],[Total Planned Sales Price]]-Sales_Orders[[#This Row],[Total Purchasing Price]]</f>
        <v>45.108000000000004</v>
      </c>
      <c r="S208" s="10">
        <f>Sales_Orders[[#This Row],[Profit Value]]/Sales_Orders[[#This Row],[Total Planned Sales Price]]</f>
        <v>0.5</v>
      </c>
    </row>
    <row r="209" spans="1:19" x14ac:dyDescent="0.35">
      <c r="A209" t="s">
        <v>1670</v>
      </c>
      <c r="B209" s="3" t="s">
        <v>1157</v>
      </c>
      <c r="C209" t="s">
        <v>1671</v>
      </c>
      <c r="D209" t="s">
        <v>1164</v>
      </c>
      <c r="E209" t="s">
        <v>1672</v>
      </c>
      <c r="F209" t="s">
        <v>1673</v>
      </c>
      <c r="G209">
        <v>1</v>
      </c>
      <c r="H209" s="5">
        <v>1.8656000000000004</v>
      </c>
      <c r="I209" s="5">
        <v>3.3920000000000003</v>
      </c>
      <c r="J209">
        <v>0.05</v>
      </c>
      <c r="K209" s="1">
        <f>DATEVALUE(Sales_Orders[[#This Row],[Order Date]])</f>
        <v>41954</v>
      </c>
      <c r="L209" s="1">
        <f>DATEVALUE(Sales_Orders[[#This Row],[Shipping Date]])</f>
        <v>41957</v>
      </c>
      <c r="M209" s="6">
        <f>Sales_Orders[[#This Row],[Quantity]]*Sales_Orders[[#This Row],[Purchasing Price]]</f>
        <v>1.8656000000000004</v>
      </c>
      <c r="N209">
        <f>DATEDIF(Sales_Orders[[#This Row],[Order Date Adj]],Sales_Orders[[#This Row],[Shipping Date Adj]],"d")</f>
        <v>3</v>
      </c>
      <c r="O209" s="6">
        <f>Sales_Orders[[#This Row],[Quantity]]*Sales_Orders[[#This Row],[Planned Sales Price]]*(1-Sales_Orders[[#This Row],[Discount]])</f>
        <v>3.2224000000000004</v>
      </c>
      <c r="P209" t="str">
        <f>RIGHT(Sales_Orders[[#This Row],[Customer ID]],5)</f>
        <v>21580</v>
      </c>
      <c r="Q209" t="str">
        <f>RIGHT(Sales_Orders[[#This Row],[Product ID]],8)</f>
        <v>10000034</v>
      </c>
      <c r="R209" s="6">
        <f>Sales_Orders[[#This Row],[Total Planned Sales Price]]-Sales_Orders[[#This Row],[Total Purchasing Price]]</f>
        <v>1.3568</v>
      </c>
      <c r="S209" s="10">
        <f>Sales_Orders[[#This Row],[Profit Value]]/Sales_Orders[[#This Row],[Total Planned Sales Price]]</f>
        <v>0.42105263157894735</v>
      </c>
    </row>
    <row r="210" spans="1:19" x14ac:dyDescent="0.35">
      <c r="A210" t="s">
        <v>1670</v>
      </c>
      <c r="B210" s="3" t="s">
        <v>1157</v>
      </c>
      <c r="C210" t="s">
        <v>1671</v>
      </c>
      <c r="D210" t="s">
        <v>1164</v>
      </c>
      <c r="E210" t="s">
        <v>1672</v>
      </c>
      <c r="F210" t="s">
        <v>1674</v>
      </c>
      <c r="G210">
        <v>2</v>
      </c>
      <c r="H210" s="5">
        <v>335.99040000000002</v>
      </c>
      <c r="I210" s="5">
        <v>559.98400000000004</v>
      </c>
      <c r="J210">
        <v>0.05</v>
      </c>
      <c r="K210" s="1">
        <f>DATEVALUE(Sales_Orders[[#This Row],[Order Date]])</f>
        <v>41954</v>
      </c>
      <c r="L210" s="1">
        <f>DATEVALUE(Sales_Orders[[#This Row],[Shipping Date]])</f>
        <v>41957</v>
      </c>
      <c r="M210" s="6">
        <f>Sales_Orders[[#This Row],[Quantity]]*Sales_Orders[[#This Row],[Purchasing Price]]</f>
        <v>671.98080000000004</v>
      </c>
      <c r="N210">
        <f>DATEDIF(Sales_Orders[[#This Row],[Order Date Adj]],Sales_Orders[[#This Row],[Shipping Date Adj]],"d")</f>
        <v>3</v>
      </c>
      <c r="O210" s="6">
        <f>Sales_Orders[[#This Row],[Quantity]]*Sales_Orders[[#This Row],[Planned Sales Price]]*(1-Sales_Orders[[#This Row],[Discount]])</f>
        <v>1063.9696000000001</v>
      </c>
      <c r="P210" t="str">
        <f>RIGHT(Sales_Orders[[#This Row],[Customer ID]],5)</f>
        <v>21580</v>
      </c>
      <c r="Q210" t="str">
        <f>RIGHT(Sales_Orders[[#This Row],[Product ID]],8)</f>
        <v>10000560</v>
      </c>
      <c r="R210" s="6">
        <f>Sales_Orders[[#This Row],[Total Planned Sales Price]]-Sales_Orders[[#This Row],[Total Purchasing Price]]</f>
        <v>391.98880000000008</v>
      </c>
      <c r="S210" s="10">
        <f>Sales_Orders[[#This Row],[Profit Value]]/Sales_Orders[[#This Row],[Total Planned Sales Price]]</f>
        <v>0.36842105263157898</v>
      </c>
    </row>
    <row r="211" spans="1:19" x14ac:dyDescent="0.35">
      <c r="A211" t="s">
        <v>1670</v>
      </c>
      <c r="B211" s="3" t="s">
        <v>1157</v>
      </c>
      <c r="C211" t="s">
        <v>1671</v>
      </c>
      <c r="D211" t="s">
        <v>1164</v>
      </c>
      <c r="E211" t="s">
        <v>1672</v>
      </c>
      <c r="F211" t="s">
        <v>1675</v>
      </c>
      <c r="G211">
        <v>5</v>
      </c>
      <c r="H211" s="5">
        <v>301.95999999999998</v>
      </c>
      <c r="I211" s="5">
        <v>603.91999999999996</v>
      </c>
      <c r="J211">
        <v>0.05</v>
      </c>
      <c r="K211" s="1">
        <f>DATEVALUE(Sales_Orders[[#This Row],[Order Date]])</f>
        <v>41954</v>
      </c>
      <c r="L211" s="1">
        <f>DATEVALUE(Sales_Orders[[#This Row],[Shipping Date]])</f>
        <v>41957</v>
      </c>
      <c r="M211" s="6">
        <f>Sales_Orders[[#This Row],[Quantity]]*Sales_Orders[[#This Row],[Purchasing Price]]</f>
        <v>1509.8</v>
      </c>
      <c r="N211">
        <f>DATEDIF(Sales_Orders[[#This Row],[Order Date Adj]],Sales_Orders[[#This Row],[Shipping Date Adj]],"d")</f>
        <v>3</v>
      </c>
      <c r="O211" s="6">
        <f>Sales_Orders[[#This Row],[Quantity]]*Sales_Orders[[#This Row],[Planned Sales Price]]*(1-Sales_Orders[[#This Row],[Discount]])</f>
        <v>2868.62</v>
      </c>
      <c r="P211" t="str">
        <f>RIGHT(Sales_Orders[[#This Row],[Customer ID]],5)</f>
        <v>21580</v>
      </c>
      <c r="Q211" t="str">
        <f>RIGHT(Sales_Orders[[#This Row],[Product ID]],8)</f>
        <v>10000665</v>
      </c>
      <c r="R211" s="6">
        <f>Sales_Orders[[#This Row],[Total Planned Sales Price]]-Sales_Orders[[#This Row],[Total Purchasing Price]]</f>
        <v>1358.82</v>
      </c>
      <c r="S211" s="10">
        <f>Sales_Orders[[#This Row],[Profit Value]]/Sales_Orders[[#This Row],[Total Planned Sales Price]]</f>
        <v>0.47368421052631576</v>
      </c>
    </row>
    <row r="212" spans="1:19" x14ac:dyDescent="0.35">
      <c r="A212" t="s">
        <v>1676</v>
      </c>
      <c r="B212" s="3" t="s">
        <v>1677</v>
      </c>
      <c r="C212" t="s">
        <v>1678</v>
      </c>
      <c r="D212" t="s">
        <v>1147</v>
      </c>
      <c r="E212" t="s">
        <v>1679</v>
      </c>
      <c r="F212" t="s">
        <v>1680</v>
      </c>
      <c r="G212">
        <v>7</v>
      </c>
      <c r="H212" s="5">
        <v>1357.9650000000001</v>
      </c>
      <c r="I212" s="5">
        <v>2715.9300000000003</v>
      </c>
      <c r="J212">
        <v>7.0000000000000007E-2</v>
      </c>
      <c r="K212" s="1">
        <f>DATEVALUE(Sales_Orders[[#This Row],[Order Date]])</f>
        <v>41780</v>
      </c>
      <c r="L212" s="1">
        <f>DATEVALUE(Sales_Orders[[#This Row],[Shipping Date]])</f>
        <v>41784</v>
      </c>
      <c r="M212" s="6">
        <f>Sales_Orders[[#This Row],[Quantity]]*Sales_Orders[[#This Row],[Purchasing Price]]</f>
        <v>9505.755000000001</v>
      </c>
      <c r="N212">
        <f>DATEDIF(Sales_Orders[[#This Row],[Order Date Adj]],Sales_Orders[[#This Row],[Shipping Date Adj]],"d")</f>
        <v>4</v>
      </c>
      <c r="O212" s="6">
        <f>Sales_Orders[[#This Row],[Quantity]]*Sales_Orders[[#This Row],[Planned Sales Price]]*(1-Sales_Orders[[#This Row],[Discount]])</f>
        <v>17680.704300000001</v>
      </c>
      <c r="P212" t="str">
        <f>RIGHT(Sales_Orders[[#This Row],[Customer ID]],5)</f>
        <v>18235</v>
      </c>
      <c r="Q212" t="str">
        <f>RIGHT(Sales_Orders[[#This Row],[Product ID]],8)</f>
        <v>10003925</v>
      </c>
      <c r="R212" s="6">
        <f>Sales_Orders[[#This Row],[Total Planned Sales Price]]-Sales_Orders[[#This Row],[Total Purchasing Price]]</f>
        <v>8174.9493000000002</v>
      </c>
      <c r="S212" s="10">
        <f>Sales_Orders[[#This Row],[Profit Value]]/Sales_Orders[[#This Row],[Total Planned Sales Price]]</f>
        <v>0.46236559139784944</v>
      </c>
    </row>
    <row r="213" spans="1:19" x14ac:dyDescent="0.35">
      <c r="A213" t="s">
        <v>1676</v>
      </c>
      <c r="B213" s="3" t="s">
        <v>1677</v>
      </c>
      <c r="C213" t="s">
        <v>1678</v>
      </c>
      <c r="D213" t="s">
        <v>1147</v>
      </c>
      <c r="E213" t="s">
        <v>1679</v>
      </c>
      <c r="F213" t="s">
        <v>1681</v>
      </c>
      <c r="G213">
        <v>3</v>
      </c>
      <c r="H213" s="5">
        <v>401.68050000000005</v>
      </c>
      <c r="I213" s="5">
        <v>617.97</v>
      </c>
      <c r="J213">
        <v>7.0000000000000007E-2</v>
      </c>
      <c r="K213" s="1">
        <f>DATEVALUE(Sales_Orders[[#This Row],[Order Date]])</f>
        <v>41780</v>
      </c>
      <c r="L213" s="1">
        <f>DATEVALUE(Sales_Orders[[#This Row],[Shipping Date]])</f>
        <v>41784</v>
      </c>
      <c r="M213" s="6">
        <f>Sales_Orders[[#This Row],[Quantity]]*Sales_Orders[[#This Row],[Purchasing Price]]</f>
        <v>1205.0415000000003</v>
      </c>
      <c r="N213">
        <f>DATEDIF(Sales_Orders[[#This Row],[Order Date Adj]],Sales_Orders[[#This Row],[Shipping Date Adj]],"d")</f>
        <v>4</v>
      </c>
      <c r="O213" s="6">
        <f>Sales_Orders[[#This Row],[Quantity]]*Sales_Orders[[#This Row],[Planned Sales Price]]*(1-Sales_Orders[[#This Row],[Discount]])</f>
        <v>1724.1362999999999</v>
      </c>
      <c r="P213" t="str">
        <f>RIGHT(Sales_Orders[[#This Row],[Customer ID]],5)</f>
        <v>18235</v>
      </c>
      <c r="Q213" t="str">
        <f>RIGHT(Sales_Orders[[#This Row],[Product ID]],8)</f>
        <v>10001530</v>
      </c>
      <c r="R213" s="6">
        <f>Sales_Orders[[#This Row],[Total Planned Sales Price]]-Sales_Orders[[#This Row],[Total Purchasing Price]]</f>
        <v>519.09479999999962</v>
      </c>
      <c r="S213" s="10">
        <f>Sales_Orders[[#This Row],[Profit Value]]/Sales_Orders[[#This Row],[Total Planned Sales Price]]</f>
        <v>0.30107526881720409</v>
      </c>
    </row>
    <row r="214" spans="1:19" x14ac:dyDescent="0.35">
      <c r="A214" t="s">
        <v>1682</v>
      </c>
      <c r="B214" s="3" t="s">
        <v>1252</v>
      </c>
      <c r="C214" t="s">
        <v>1186</v>
      </c>
      <c r="D214" t="s">
        <v>1270</v>
      </c>
      <c r="E214" t="s">
        <v>1683</v>
      </c>
      <c r="F214" t="s">
        <v>1684</v>
      </c>
      <c r="G214">
        <v>4</v>
      </c>
      <c r="H214" s="5">
        <v>91.031999999999996</v>
      </c>
      <c r="I214" s="5">
        <v>151.72</v>
      </c>
      <c r="J214">
        <v>0.06</v>
      </c>
      <c r="K214" s="1">
        <f>DATEVALUE(Sales_Orders[[#This Row],[Order Date]])</f>
        <v>41967</v>
      </c>
      <c r="L214" s="1">
        <f>DATEVALUE(Sales_Orders[[#This Row],[Shipping Date]])</f>
        <v>41969</v>
      </c>
      <c r="M214" s="6">
        <f>Sales_Orders[[#This Row],[Quantity]]*Sales_Orders[[#This Row],[Purchasing Price]]</f>
        <v>364.12799999999999</v>
      </c>
      <c r="N214">
        <f>DATEDIF(Sales_Orders[[#This Row],[Order Date Adj]],Sales_Orders[[#This Row],[Shipping Date Adj]],"d")</f>
        <v>2</v>
      </c>
      <c r="O214" s="6">
        <f>Sales_Orders[[#This Row],[Quantity]]*Sales_Orders[[#This Row],[Planned Sales Price]]*(1-Sales_Orders[[#This Row],[Discount]])</f>
        <v>570.46719999999993</v>
      </c>
      <c r="P214" t="str">
        <f>RIGHT(Sales_Orders[[#This Row],[Customer ID]],5)</f>
        <v>21790</v>
      </c>
      <c r="Q214" t="str">
        <f>RIGHT(Sales_Orders[[#This Row],[Product ID]],8)</f>
        <v>10001602</v>
      </c>
      <c r="R214" s="6">
        <f>Sales_Orders[[#This Row],[Total Planned Sales Price]]-Sales_Orders[[#This Row],[Total Purchasing Price]]</f>
        <v>206.33919999999995</v>
      </c>
      <c r="S214" s="10">
        <f>Sales_Orders[[#This Row],[Profit Value]]/Sales_Orders[[#This Row],[Total Planned Sales Price]]</f>
        <v>0.36170212765957444</v>
      </c>
    </row>
    <row r="215" spans="1:19" x14ac:dyDescent="0.35">
      <c r="A215" t="s">
        <v>1685</v>
      </c>
      <c r="B215" s="3" t="s">
        <v>1686</v>
      </c>
      <c r="C215" t="s">
        <v>1687</v>
      </c>
      <c r="D215" t="s">
        <v>1147</v>
      </c>
      <c r="E215" t="s">
        <v>1688</v>
      </c>
      <c r="F215" t="s">
        <v>1689</v>
      </c>
      <c r="G215">
        <v>5</v>
      </c>
      <c r="H215" s="5">
        <v>478.78874999999999</v>
      </c>
      <c r="I215" s="5">
        <v>957.57749999999999</v>
      </c>
      <c r="J215">
        <v>7.0000000000000007E-2</v>
      </c>
      <c r="K215" s="1">
        <f>DATEVALUE(Sales_Orders[[#This Row],[Order Date]])</f>
        <v>42288</v>
      </c>
      <c r="L215" s="1">
        <f>DATEVALUE(Sales_Orders[[#This Row],[Shipping Date]])</f>
        <v>42295</v>
      </c>
      <c r="M215" s="6">
        <f>Sales_Orders[[#This Row],[Quantity]]*Sales_Orders[[#This Row],[Purchasing Price]]</f>
        <v>2393.9437499999999</v>
      </c>
      <c r="N215">
        <f>DATEDIF(Sales_Orders[[#This Row],[Order Date Adj]],Sales_Orders[[#This Row],[Shipping Date Adj]],"d")</f>
        <v>7</v>
      </c>
      <c r="O215" s="6">
        <f>Sales_Orders[[#This Row],[Quantity]]*Sales_Orders[[#This Row],[Planned Sales Price]]*(1-Sales_Orders[[#This Row],[Discount]])</f>
        <v>4452.7353749999993</v>
      </c>
      <c r="P215" t="str">
        <f>RIGHT(Sales_Orders[[#This Row],[Customer ID]],5)</f>
        <v>20335</v>
      </c>
      <c r="Q215" t="str">
        <f>RIGHT(Sales_Orders[[#This Row],[Product ID]],8)</f>
        <v>10000577</v>
      </c>
      <c r="R215" s="6">
        <f>Sales_Orders[[#This Row],[Total Planned Sales Price]]-Sales_Orders[[#This Row],[Total Purchasing Price]]</f>
        <v>2058.7916249999994</v>
      </c>
      <c r="S215" s="10">
        <f>Sales_Orders[[#This Row],[Profit Value]]/Sales_Orders[[#This Row],[Total Planned Sales Price]]</f>
        <v>0.46236559139784938</v>
      </c>
    </row>
    <row r="216" spans="1:19" x14ac:dyDescent="0.35">
      <c r="A216" t="s">
        <v>1685</v>
      </c>
      <c r="B216" s="3" t="s">
        <v>1686</v>
      </c>
      <c r="C216" t="s">
        <v>1687</v>
      </c>
      <c r="D216" t="s">
        <v>1147</v>
      </c>
      <c r="E216" t="s">
        <v>1688</v>
      </c>
      <c r="F216" t="s">
        <v>1690</v>
      </c>
      <c r="G216">
        <v>2</v>
      </c>
      <c r="H216" s="5">
        <v>11.184000000000001</v>
      </c>
      <c r="I216" s="5">
        <v>22.368000000000002</v>
      </c>
      <c r="J216">
        <v>0.09</v>
      </c>
      <c r="K216" s="1">
        <f>DATEVALUE(Sales_Orders[[#This Row],[Order Date]])</f>
        <v>42288</v>
      </c>
      <c r="L216" s="1">
        <f>DATEVALUE(Sales_Orders[[#This Row],[Shipping Date]])</f>
        <v>42295</v>
      </c>
      <c r="M216" s="6">
        <f>Sales_Orders[[#This Row],[Quantity]]*Sales_Orders[[#This Row],[Purchasing Price]]</f>
        <v>22.368000000000002</v>
      </c>
      <c r="N216">
        <f>DATEDIF(Sales_Orders[[#This Row],[Order Date Adj]],Sales_Orders[[#This Row],[Shipping Date Adj]],"d")</f>
        <v>7</v>
      </c>
      <c r="O216" s="6">
        <f>Sales_Orders[[#This Row],[Quantity]]*Sales_Orders[[#This Row],[Planned Sales Price]]*(1-Sales_Orders[[#This Row],[Discount]])</f>
        <v>40.709760000000003</v>
      </c>
      <c r="P216" t="str">
        <f>RIGHT(Sales_Orders[[#This Row],[Customer ID]],5)</f>
        <v>20335</v>
      </c>
      <c r="Q216" t="str">
        <f>RIGHT(Sales_Orders[[#This Row],[Product ID]],8)</f>
        <v>10000760</v>
      </c>
      <c r="R216" s="6">
        <f>Sales_Orders[[#This Row],[Total Planned Sales Price]]-Sales_Orders[[#This Row],[Total Purchasing Price]]</f>
        <v>18.341760000000001</v>
      </c>
      <c r="S216" s="10">
        <f>Sales_Orders[[#This Row],[Profit Value]]/Sales_Orders[[#This Row],[Total Planned Sales Price]]</f>
        <v>0.45054945054945056</v>
      </c>
    </row>
    <row r="217" spans="1:19" x14ac:dyDescent="0.35">
      <c r="A217" t="s">
        <v>1691</v>
      </c>
      <c r="B217" s="3" t="s">
        <v>1692</v>
      </c>
      <c r="C217" t="s">
        <v>1693</v>
      </c>
      <c r="D217" t="s">
        <v>1147</v>
      </c>
      <c r="E217" t="s">
        <v>1694</v>
      </c>
      <c r="F217" t="s">
        <v>1695</v>
      </c>
      <c r="G217">
        <v>5</v>
      </c>
      <c r="H217" s="5">
        <v>34.404999999999994</v>
      </c>
      <c r="I217" s="5">
        <v>68.809999999999988</v>
      </c>
      <c r="J217">
        <v>0</v>
      </c>
      <c r="K217" s="1">
        <f>DATEVALUE(Sales_Orders[[#This Row],[Order Date]])</f>
        <v>42330</v>
      </c>
      <c r="L217" s="1">
        <f>DATEVALUE(Sales_Orders[[#This Row],[Shipping Date]])</f>
        <v>42334</v>
      </c>
      <c r="M217" s="6">
        <f>Sales_Orders[[#This Row],[Quantity]]*Sales_Orders[[#This Row],[Purchasing Price]]</f>
        <v>172.02499999999998</v>
      </c>
      <c r="N217">
        <f>DATEDIF(Sales_Orders[[#This Row],[Order Date Adj]],Sales_Orders[[#This Row],[Shipping Date Adj]],"d")</f>
        <v>4</v>
      </c>
      <c r="O217" s="6">
        <f>Sales_Orders[[#This Row],[Quantity]]*Sales_Orders[[#This Row],[Planned Sales Price]]*(1-Sales_Orders[[#This Row],[Discount]])</f>
        <v>344.04999999999995</v>
      </c>
      <c r="P217" t="str">
        <f>RIGHT(Sales_Orders[[#This Row],[Customer ID]],5)</f>
        <v>14815</v>
      </c>
      <c r="Q217" t="str">
        <f>RIGHT(Sales_Orders[[#This Row],[Product ID]],8)</f>
        <v>10002311</v>
      </c>
      <c r="R217" s="6">
        <f>Sales_Orders[[#This Row],[Total Planned Sales Price]]-Sales_Orders[[#This Row],[Total Purchasing Price]]</f>
        <v>172.02499999999998</v>
      </c>
      <c r="S217" s="10">
        <f>Sales_Orders[[#This Row],[Profit Value]]/Sales_Orders[[#This Row],[Total Planned Sales Price]]</f>
        <v>0.5</v>
      </c>
    </row>
    <row r="218" spans="1:19" x14ac:dyDescent="0.35">
      <c r="A218" t="s">
        <v>1691</v>
      </c>
      <c r="B218" s="3" t="s">
        <v>1692</v>
      </c>
      <c r="C218" t="s">
        <v>1693</v>
      </c>
      <c r="D218" t="s">
        <v>1147</v>
      </c>
      <c r="E218" t="s">
        <v>1694</v>
      </c>
      <c r="F218" t="s">
        <v>1696</v>
      </c>
      <c r="G218">
        <v>3</v>
      </c>
      <c r="H218" s="5">
        <v>1.6535999999999997</v>
      </c>
      <c r="I218" s="5">
        <v>2.5439999999999996</v>
      </c>
      <c r="J218">
        <v>0</v>
      </c>
      <c r="K218" s="1">
        <f>DATEVALUE(Sales_Orders[[#This Row],[Order Date]])</f>
        <v>42330</v>
      </c>
      <c r="L218" s="1">
        <f>DATEVALUE(Sales_Orders[[#This Row],[Shipping Date]])</f>
        <v>42334</v>
      </c>
      <c r="M218" s="6">
        <f>Sales_Orders[[#This Row],[Quantity]]*Sales_Orders[[#This Row],[Purchasing Price]]</f>
        <v>4.960799999999999</v>
      </c>
      <c r="N218">
        <f>DATEDIF(Sales_Orders[[#This Row],[Order Date Adj]],Sales_Orders[[#This Row],[Shipping Date Adj]],"d")</f>
        <v>4</v>
      </c>
      <c r="O218" s="6">
        <f>Sales_Orders[[#This Row],[Quantity]]*Sales_Orders[[#This Row],[Planned Sales Price]]*(1-Sales_Orders[[#This Row],[Discount]])</f>
        <v>7.6319999999999988</v>
      </c>
      <c r="P218" t="str">
        <f>RIGHT(Sales_Orders[[#This Row],[Customer ID]],5)</f>
        <v>14815</v>
      </c>
      <c r="Q218" t="str">
        <f>RIGHT(Sales_Orders[[#This Row],[Product ID]],8)</f>
        <v>10000756</v>
      </c>
      <c r="R218" s="6">
        <f>Sales_Orders[[#This Row],[Total Planned Sales Price]]-Sales_Orders[[#This Row],[Total Purchasing Price]]</f>
        <v>2.6711999999999998</v>
      </c>
      <c r="S218" s="10">
        <f>Sales_Orders[[#This Row],[Profit Value]]/Sales_Orders[[#This Row],[Total Planned Sales Price]]</f>
        <v>0.35000000000000003</v>
      </c>
    </row>
    <row r="219" spans="1:19" x14ac:dyDescent="0.35">
      <c r="A219" t="s">
        <v>1697</v>
      </c>
      <c r="B219" s="3" t="s">
        <v>1698</v>
      </c>
      <c r="C219" t="s">
        <v>1699</v>
      </c>
      <c r="D219" t="s">
        <v>1147</v>
      </c>
      <c r="E219" t="s">
        <v>1700</v>
      </c>
      <c r="F219" t="s">
        <v>1689</v>
      </c>
      <c r="G219">
        <v>3</v>
      </c>
      <c r="H219" s="5">
        <v>522.31499999999994</v>
      </c>
      <c r="I219" s="5">
        <v>1044.6299999999999</v>
      </c>
      <c r="J219">
        <v>0.04</v>
      </c>
      <c r="K219" s="1">
        <f>DATEVALUE(Sales_Orders[[#This Row],[Order Date]])</f>
        <v>42272</v>
      </c>
      <c r="L219" s="1">
        <f>DATEVALUE(Sales_Orders[[#This Row],[Shipping Date]])</f>
        <v>42277</v>
      </c>
      <c r="M219" s="6">
        <f>Sales_Orders[[#This Row],[Quantity]]*Sales_Orders[[#This Row],[Purchasing Price]]</f>
        <v>1566.9449999999997</v>
      </c>
      <c r="N219">
        <f>DATEDIF(Sales_Orders[[#This Row],[Order Date Adj]],Sales_Orders[[#This Row],[Shipping Date Adj]],"d")</f>
        <v>5</v>
      </c>
      <c r="O219" s="6">
        <f>Sales_Orders[[#This Row],[Quantity]]*Sales_Orders[[#This Row],[Planned Sales Price]]*(1-Sales_Orders[[#This Row],[Discount]])</f>
        <v>3008.5343999999996</v>
      </c>
      <c r="P219" t="str">
        <f>RIGHT(Sales_Orders[[#This Row],[Customer ID]],5)</f>
        <v>13870</v>
      </c>
      <c r="Q219" t="str">
        <f>RIGHT(Sales_Orders[[#This Row],[Product ID]],8)</f>
        <v>10000577</v>
      </c>
      <c r="R219" s="6">
        <f>Sales_Orders[[#This Row],[Total Planned Sales Price]]-Sales_Orders[[#This Row],[Total Purchasing Price]]</f>
        <v>1441.5893999999998</v>
      </c>
      <c r="S219" s="10">
        <f>Sales_Orders[[#This Row],[Profit Value]]/Sales_Orders[[#This Row],[Total Planned Sales Price]]</f>
        <v>0.47916666666666669</v>
      </c>
    </row>
    <row r="220" spans="1:19" x14ac:dyDescent="0.35">
      <c r="A220" t="s">
        <v>1701</v>
      </c>
      <c r="B220" s="3" t="s">
        <v>1702</v>
      </c>
      <c r="C220" t="s">
        <v>1703</v>
      </c>
      <c r="D220" t="s">
        <v>1147</v>
      </c>
      <c r="E220" t="s">
        <v>1704</v>
      </c>
      <c r="F220" t="s">
        <v>1705</v>
      </c>
      <c r="G220">
        <v>7</v>
      </c>
      <c r="H220" s="5">
        <v>2158.4009999999998</v>
      </c>
      <c r="I220" s="5">
        <v>3083.4300000000003</v>
      </c>
      <c r="J220">
        <v>0.25</v>
      </c>
      <c r="K220" s="1">
        <f>DATEVALUE(Sales_Orders[[#This Row],[Order Date]])</f>
        <v>42264</v>
      </c>
      <c r="L220" s="1">
        <f>DATEVALUE(Sales_Orders[[#This Row],[Shipping Date]])</f>
        <v>42268</v>
      </c>
      <c r="M220" s="6">
        <f>Sales_Orders[[#This Row],[Quantity]]*Sales_Orders[[#This Row],[Purchasing Price]]</f>
        <v>15108.806999999999</v>
      </c>
      <c r="N220">
        <f>DATEDIF(Sales_Orders[[#This Row],[Order Date Adj]],Sales_Orders[[#This Row],[Shipping Date Adj]],"d")</f>
        <v>4</v>
      </c>
      <c r="O220" s="6">
        <f>Sales_Orders[[#This Row],[Quantity]]*Sales_Orders[[#This Row],[Planned Sales Price]]*(1-Sales_Orders[[#This Row],[Discount]])</f>
        <v>16188.007500000002</v>
      </c>
      <c r="P220" t="str">
        <f>RIGHT(Sales_Orders[[#This Row],[Customer ID]],5)</f>
        <v>21520</v>
      </c>
      <c r="Q220" t="str">
        <f>RIGHT(Sales_Orders[[#This Row],[Product ID]],8)</f>
        <v>10004834</v>
      </c>
      <c r="R220" s="6">
        <f>Sales_Orders[[#This Row],[Total Planned Sales Price]]-Sales_Orders[[#This Row],[Total Purchasing Price]]</f>
        <v>1079.2005000000026</v>
      </c>
      <c r="S220" s="10">
        <f>Sales_Orders[[#This Row],[Profit Value]]/Sales_Orders[[#This Row],[Total Planned Sales Price]]</f>
        <v>6.6666666666666818E-2</v>
      </c>
    </row>
    <row r="221" spans="1:19" x14ac:dyDescent="0.35">
      <c r="A221" t="s">
        <v>1701</v>
      </c>
      <c r="B221" s="3" t="s">
        <v>1702</v>
      </c>
      <c r="C221" t="s">
        <v>1703</v>
      </c>
      <c r="D221" t="s">
        <v>1147</v>
      </c>
      <c r="E221" t="s">
        <v>1704</v>
      </c>
      <c r="F221" t="s">
        <v>1706</v>
      </c>
      <c r="G221">
        <v>2</v>
      </c>
      <c r="H221" s="5">
        <v>6.7326000000000015</v>
      </c>
      <c r="I221" s="5">
        <v>9.6180000000000021</v>
      </c>
      <c r="J221">
        <v>0.1</v>
      </c>
      <c r="K221" s="1">
        <f>DATEVALUE(Sales_Orders[[#This Row],[Order Date]])</f>
        <v>42264</v>
      </c>
      <c r="L221" s="1">
        <f>DATEVALUE(Sales_Orders[[#This Row],[Shipping Date]])</f>
        <v>42268</v>
      </c>
      <c r="M221" s="6">
        <f>Sales_Orders[[#This Row],[Quantity]]*Sales_Orders[[#This Row],[Purchasing Price]]</f>
        <v>13.465200000000003</v>
      </c>
      <c r="N221">
        <f>DATEDIF(Sales_Orders[[#This Row],[Order Date Adj]],Sales_Orders[[#This Row],[Shipping Date Adj]],"d")</f>
        <v>4</v>
      </c>
      <c r="O221" s="6">
        <f>Sales_Orders[[#This Row],[Quantity]]*Sales_Orders[[#This Row],[Planned Sales Price]]*(1-Sales_Orders[[#This Row],[Discount]])</f>
        <v>17.312400000000004</v>
      </c>
      <c r="P221" t="str">
        <f>RIGHT(Sales_Orders[[#This Row],[Customer ID]],5)</f>
        <v>21520</v>
      </c>
      <c r="Q221" t="str">
        <f>RIGHT(Sales_Orders[[#This Row],[Product ID]],8)</f>
        <v>10000474</v>
      </c>
      <c r="R221" s="6">
        <f>Sales_Orders[[#This Row],[Total Planned Sales Price]]-Sales_Orders[[#This Row],[Total Purchasing Price]]</f>
        <v>3.8472000000000008</v>
      </c>
      <c r="S221" s="10">
        <f>Sales_Orders[[#This Row],[Profit Value]]/Sales_Orders[[#This Row],[Total Planned Sales Price]]</f>
        <v>0.22222222222222221</v>
      </c>
    </row>
    <row r="222" spans="1:19" x14ac:dyDescent="0.35">
      <c r="A222" t="s">
        <v>1701</v>
      </c>
      <c r="B222" s="3" t="s">
        <v>1702</v>
      </c>
      <c r="C222" t="s">
        <v>1703</v>
      </c>
      <c r="D222" t="s">
        <v>1147</v>
      </c>
      <c r="E222" t="s">
        <v>1704</v>
      </c>
      <c r="F222" t="s">
        <v>1707</v>
      </c>
      <c r="G222">
        <v>3</v>
      </c>
      <c r="H222" s="5">
        <v>80.730000000000018</v>
      </c>
      <c r="I222" s="5">
        <v>124.20000000000002</v>
      </c>
      <c r="J222">
        <v>0.05</v>
      </c>
      <c r="K222" s="1">
        <f>DATEVALUE(Sales_Orders[[#This Row],[Order Date]])</f>
        <v>42264</v>
      </c>
      <c r="L222" s="1">
        <f>DATEVALUE(Sales_Orders[[#This Row],[Shipping Date]])</f>
        <v>42268</v>
      </c>
      <c r="M222" s="6">
        <f>Sales_Orders[[#This Row],[Quantity]]*Sales_Orders[[#This Row],[Purchasing Price]]</f>
        <v>242.19000000000005</v>
      </c>
      <c r="N222">
        <f>DATEDIF(Sales_Orders[[#This Row],[Order Date Adj]],Sales_Orders[[#This Row],[Shipping Date Adj]],"d")</f>
        <v>4</v>
      </c>
      <c r="O222" s="6">
        <f>Sales_Orders[[#This Row],[Quantity]]*Sales_Orders[[#This Row],[Planned Sales Price]]*(1-Sales_Orders[[#This Row],[Discount]])</f>
        <v>353.97</v>
      </c>
      <c r="P222" t="str">
        <f>RIGHT(Sales_Orders[[#This Row],[Customer ID]],5)</f>
        <v>21520</v>
      </c>
      <c r="Q222" t="str">
        <f>RIGHT(Sales_Orders[[#This Row],[Product ID]],8)</f>
        <v>10004848</v>
      </c>
      <c r="R222" s="6">
        <f>Sales_Orders[[#This Row],[Total Planned Sales Price]]-Sales_Orders[[#This Row],[Total Purchasing Price]]</f>
        <v>111.77999999999997</v>
      </c>
      <c r="S222" s="10">
        <f>Sales_Orders[[#This Row],[Profit Value]]/Sales_Orders[[#This Row],[Total Planned Sales Price]]</f>
        <v>0.3157894736842104</v>
      </c>
    </row>
    <row r="223" spans="1:19" x14ac:dyDescent="0.35">
      <c r="A223" t="s">
        <v>1701</v>
      </c>
      <c r="B223" s="3" t="s">
        <v>1702</v>
      </c>
      <c r="C223" t="s">
        <v>1703</v>
      </c>
      <c r="D223" t="s">
        <v>1147</v>
      </c>
      <c r="E223" t="s">
        <v>1704</v>
      </c>
      <c r="F223" t="s">
        <v>1708</v>
      </c>
      <c r="G223">
        <v>2</v>
      </c>
      <c r="H223" s="5">
        <v>1.9584000000000001</v>
      </c>
      <c r="I223" s="5">
        <v>3.2640000000000002</v>
      </c>
      <c r="J223">
        <v>0.1</v>
      </c>
      <c r="K223" s="1">
        <f>DATEVALUE(Sales_Orders[[#This Row],[Order Date]])</f>
        <v>42264</v>
      </c>
      <c r="L223" s="1">
        <f>DATEVALUE(Sales_Orders[[#This Row],[Shipping Date]])</f>
        <v>42268</v>
      </c>
      <c r="M223" s="6">
        <f>Sales_Orders[[#This Row],[Quantity]]*Sales_Orders[[#This Row],[Purchasing Price]]</f>
        <v>3.9168000000000003</v>
      </c>
      <c r="N223">
        <f>DATEDIF(Sales_Orders[[#This Row],[Order Date Adj]],Sales_Orders[[#This Row],[Shipping Date Adj]],"d")</f>
        <v>4</v>
      </c>
      <c r="O223" s="6">
        <f>Sales_Orders[[#This Row],[Quantity]]*Sales_Orders[[#This Row],[Planned Sales Price]]*(1-Sales_Orders[[#This Row],[Discount]])</f>
        <v>5.8752000000000004</v>
      </c>
      <c r="P223" t="str">
        <f>RIGHT(Sales_Orders[[#This Row],[Customer ID]],5)</f>
        <v>21520</v>
      </c>
      <c r="Q223" t="str">
        <f>RIGHT(Sales_Orders[[#This Row],[Product ID]],8)</f>
        <v>10001509</v>
      </c>
      <c r="R223" s="6">
        <f>Sales_Orders[[#This Row],[Total Planned Sales Price]]-Sales_Orders[[#This Row],[Total Purchasing Price]]</f>
        <v>1.9584000000000001</v>
      </c>
      <c r="S223" s="10">
        <f>Sales_Orders[[#This Row],[Profit Value]]/Sales_Orders[[#This Row],[Total Planned Sales Price]]</f>
        <v>0.33333333333333331</v>
      </c>
    </row>
    <row r="224" spans="1:19" x14ac:dyDescent="0.35">
      <c r="A224" t="s">
        <v>1701</v>
      </c>
      <c r="B224" s="3" t="s">
        <v>1702</v>
      </c>
      <c r="C224" t="s">
        <v>1703</v>
      </c>
      <c r="D224" t="s">
        <v>1147</v>
      </c>
      <c r="E224" t="s">
        <v>1704</v>
      </c>
      <c r="F224" t="s">
        <v>1709</v>
      </c>
      <c r="G224">
        <v>6</v>
      </c>
      <c r="H224" s="5">
        <v>47.467200000000005</v>
      </c>
      <c r="I224" s="5">
        <v>86.304000000000002</v>
      </c>
      <c r="J224">
        <v>0.1</v>
      </c>
      <c r="K224" s="1">
        <f>DATEVALUE(Sales_Orders[[#This Row],[Order Date]])</f>
        <v>42264</v>
      </c>
      <c r="L224" s="1">
        <f>DATEVALUE(Sales_Orders[[#This Row],[Shipping Date]])</f>
        <v>42268</v>
      </c>
      <c r="M224" s="6">
        <f>Sales_Orders[[#This Row],[Quantity]]*Sales_Orders[[#This Row],[Purchasing Price]]</f>
        <v>284.80320000000006</v>
      </c>
      <c r="N224">
        <f>DATEDIF(Sales_Orders[[#This Row],[Order Date Adj]],Sales_Orders[[#This Row],[Shipping Date Adj]],"d")</f>
        <v>4</v>
      </c>
      <c r="O224" s="6">
        <f>Sales_Orders[[#This Row],[Quantity]]*Sales_Orders[[#This Row],[Planned Sales Price]]*(1-Sales_Orders[[#This Row],[Discount]])</f>
        <v>466.04160000000007</v>
      </c>
      <c r="P224" t="str">
        <f>RIGHT(Sales_Orders[[#This Row],[Customer ID]],5)</f>
        <v>21520</v>
      </c>
      <c r="Q224" t="str">
        <f>RIGHT(Sales_Orders[[#This Row],[Product ID]],8)</f>
        <v>10004042</v>
      </c>
      <c r="R224" s="6">
        <f>Sales_Orders[[#This Row],[Total Planned Sales Price]]-Sales_Orders[[#This Row],[Total Purchasing Price]]</f>
        <v>181.23840000000001</v>
      </c>
      <c r="S224" s="10">
        <f>Sales_Orders[[#This Row],[Profit Value]]/Sales_Orders[[#This Row],[Total Planned Sales Price]]</f>
        <v>0.38888888888888884</v>
      </c>
    </row>
    <row r="225" spans="1:19" x14ac:dyDescent="0.35">
      <c r="A225" t="s">
        <v>1701</v>
      </c>
      <c r="B225" s="3" t="s">
        <v>1702</v>
      </c>
      <c r="C225" t="s">
        <v>1703</v>
      </c>
      <c r="D225" t="s">
        <v>1147</v>
      </c>
      <c r="E225" t="s">
        <v>1704</v>
      </c>
      <c r="F225" t="s">
        <v>1710</v>
      </c>
      <c r="G225">
        <v>6</v>
      </c>
      <c r="H225" s="5">
        <v>4.1148000000000007</v>
      </c>
      <c r="I225" s="5">
        <v>6.8580000000000014</v>
      </c>
      <c r="J225">
        <v>0.15</v>
      </c>
      <c r="K225" s="1">
        <f>DATEVALUE(Sales_Orders[[#This Row],[Order Date]])</f>
        <v>42264</v>
      </c>
      <c r="L225" s="1">
        <f>DATEVALUE(Sales_Orders[[#This Row],[Shipping Date]])</f>
        <v>42268</v>
      </c>
      <c r="M225" s="6">
        <f>Sales_Orders[[#This Row],[Quantity]]*Sales_Orders[[#This Row],[Purchasing Price]]</f>
        <v>24.688800000000004</v>
      </c>
      <c r="N225">
        <f>DATEDIF(Sales_Orders[[#This Row],[Order Date Adj]],Sales_Orders[[#This Row],[Shipping Date Adj]],"d")</f>
        <v>4</v>
      </c>
      <c r="O225" s="6">
        <f>Sales_Orders[[#This Row],[Quantity]]*Sales_Orders[[#This Row],[Planned Sales Price]]*(1-Sales_Orders[[#This Row],[Discount]])</f>
        <v>34.975800000000007</v>
      </c>
      <c r="P225" t="str">
        <f>RIGHT(Sales_Orders[[#This Row],[Customer ID]],5)</f>
        <v>21520</v>
      </c>
      <c r="Q225" t="str">
        <f>RIGHT(Sales_Orders[[#This Row],[Product ID]],8)</f>
        <v>10001525</v>
      </c>
      <c r="R225" s="6">
        <f>Sales_Orders[[#This Row],[Total Planned Sales Price]]-Sales_Orders[[#This Row],[Total Purchasing Price]]</f>
        <v>10.287000000000003</v>
      </c>
      <c r="S225" s="10">
        <f>Sales_Orders[[#This Row],[Profit Value]]/Sales_Orders[[#This Row],[Total Planned Sales Price]]</f>
        <v>0.29411764705882354</v>
      </c>
    </row>
    <row r="226" spans="1:19" x14ac:dyDescent="0.35">
      <c r="A226" t="s">
        <v>1701</v>
      </c>
      <c r="B226" s="3" t="s">
        <v>1702</v>
      </c>
      <c r="C226" t="s">
        <v>1703</v>
      </c>
      <c r="D226" t="s">
        <v>1147</v>
      </c>
      <c r="E226" t="s">
        <v>1704</v>
      </c>
      <c r="F226" t="s">
        <v>1711</v>
      </c>
      <c r="G226">
        <v>2</v>
      </c>
      <c r="H226" s="5">
        <v>7.88</v>
      </c>
      <c r="I226" s="5">
        <v>15.76</v>
      </c>
      <c r="J226">
        <v>0.1</v>
      </c>
      <c r="K226" s="1">
        <f>DATEVALUE(Sales_Orders[[#This Row],[Order Date]])</f>
        <v>42264</v>
      </c>
      <c r="L226" s="1">
        <f>DATEVALUE(Sales_Orders[[#This Row],[Shipping Date]])</f>
        <v>42268</v>
      </c>
      <c r="M226" s="6">
        <f>Sales_Orders[[#This Row],[Quantity]]*Sales_Orders[[#This Row],[Purchasing Price]]</f>
        <v>15.76</v>
      </c>
      <c r="N226">
        <f>DATEDIF(Sales_Orders[[#This Row],[Order Date Adj]],Sales_Orders[[#This Row],[Shipping Date Adj]],"d")</f>
        <v>4</v>
      </c>
      <c r="O226" s="6">
        <f>Sales_Orders[[#This Row],[Quantity]]*Sales_Orders[[#This Row],[Planned Sales Price]]*(1-Sales_Orders[[#This Row],[Discount]])</f>
        <v>28.367999999999999</v>
      </c>
      <c r="P226" t="str">
        <f>RIGHT(Sales_Orders[[#This Row],[Customer ID]],5)</f>
        <v>21520</v>
      </c>
      <c r="Q226" t="str">
        <f>RIGHT(Sales_Orders[[#This Row],[Product ID]],8)</f>
        <v>10001683</v>
      </c>
      <c r="R226" s="6">
        <f>Sales_Orders[[#This Row],[Total Planned Sales Price]]-Sales_Orders[[#This Row],[Total Purchasing Price]]</f>
        <v>12.607999999999999</v>
      </c>
      <c r="S226" s="10">
        <f>Sales_Orders[[#This Row],[Profit Value]]/Sales_Orders[[#This Row],[Total Planned Sales Price]]</f>
        <v>0.44444444444444442</v>
      </c>
    </row>
    <row r="227" spans="1:19" x14ac:dyDescent="0.35">
      <c r="A227" t="s">
        <v>1712</v>
      </c>
      <c r="B227" s="3" t="s">
        <v>1713</v>
      </c>
      <c r="C227" t="s">
        <v>1714</v>
      </c>
      <c r="D227" t="s">
        <v>1147</v>
      </c>
      <c r="E227" t="s">
        <v>1715</v>
      </c>
      <c r="F227" t="s">
        <v>1716</v>
      </c>
      <c r="G227">
        <v>9</v>
      </c>
      <c r="H227" s="5">
        <v>79.329599999999999</v>
      </c>
      <c r="I227" s="5">
        <v>113.328</v>
      </c>
      <c r="J227">
        <v>0</v>
      </c>
      <c r="K227" s="1">
        <f>DATEVALUE(Sales_Orders[[#This Row],[Order Date]])</f>
        <v>42365</v>
      </c>
      <c r="L227" s="1">
        <f>DATEVALUE(Sales_Orders[[#This Row],[Shipping Date]])</f>
        <v>42369</v>
      </c>
      <c r="M227" s="6">
        <f>Sales_Orders[[#This Row],[Quantity]]*Sales_Orders[[#This Row],[Purchasing Price]]</f>
        <v>713.96640000000002</v>
      </c>
      <c r="N227">
        <f>DATEDIF(Sales_Orders[[#This Row],[Order Date Adj]],Sales_Orders[[#This Row],[Shipping Date Adj]],"d")</f>
        <v>4</v>
      </c>
      <c r="O227" s="6">
        <f>Sales_Orders[[#This Row],[Quantity]]*Sales_Orders[[#This Row],[Planned Sales Price]]*(1-Sales_Orders[[#This Row],[Discount]])</f>
        <v>1019.952</v>
      </c>
      <c r="P227" t="str">
        <f>RIGHT(Sales_Orders[[#This Row],[Customer ID]],5)</f>
        <v>20710</v>
      </c>
      <c r="Q227" t="str">
        <f>RIGHT(Sales_Orders[[#This Row],[Product ID]],8)</f>
        <v>10002986</v>
      </c>
      <c r="R227" s="6">
        <f>Sales_Orders[[#This Row],[Total Planned Sales Price]]-Sales_Orders[[#This Row],[Total Purchasing Price]]</f>
        <v>305.98559999999998</v>
      </c>
      <c r="S227" s="10">
        <f>Sales_Orders[[#This Row],[Profit Value]]/Sales_Orders[[#This Row],[Total Planned Sales Price]]</f>
        <v>0.3</v>
      </c>
    </row>
    <row r="228" spans="1:19" x14ac:dyDescent="0.35">
      <c r="A228" t="s">
        <v>1712</v>
      </c>
      <c r="B228" s="3" t="s">
        <v>1713</v>
      </c>
      <c r="C228" t="s">
        <v>1714</v>
      </c>
      <c r="D228" t="s">
        <v>1147</v>
      </c>
      <c r="E228" t="s">
        <v>1715</v>
      </c>
      <c r="F228" t="s">
        <v>1717</v>
      </c>
      <c r="G228">
        <v>3</v>
      </c>
      <c r="H228" s="5">
        <v>137.83770000000001</v>
      </c>
      <c r="I228" s="5">
        <v>212.05799999999999</v>
      </c>
      <c r="J228">
        <v>0</v>
      </c>
      <c r="K228" s="1">
        <f>DATEVALUE(Sales_Orders[[#This Row],[Order Date]])</f>
        <v>42365</v>
      </c>
      <c r="L228" s="1">
        <f>DATEVALUE(Sales_Orders[[#This Row],[Shipping Date]])</f>
        <v>42369</v>
      </c>
      <c r="M228" s="6">
        <f>Sales_Orders[[#This Row],[Quantity]]*Sales_Orders[[#This Row],[Purchasing Price]]</f>
        <v>413.51310000000001</v>
      </c>
      <c r="N228">
        <f>DATEDIF(Sales_Orders[[#This Row],[Order Date Adj]],Sales_Orders[[#This Row],[Shipping Date Adj]],"d")</f>
        <v>4</v>
      </c>
      <c r="O228" s="6">
        <f>Sales_Orders[[#This Row],[Quantity]]*Sales_Orders[[#This Row],[Planned Sales Price]]*(1-Sales_Orders[[#This Row],[Discount]])</f>
        <v>636.17399999999998</v>
      </c>
      <c r="P228" t="str">
        <f>RIGHT(Sales_Orders[[#This Row],[Customer ID]],5)</f>
        <v>20710</v>
      </c>
      <c r="Q228" t="str">
        <f>RIGHT(Sales_Orders[[#This Row],[Product ID]],8)</f>
        <v>10004218</v>
      </c>
      <c r="R228" s="6">
        <f>Sales_Orders[[#This Row],[Total Planned Sales Price]]-Sales_Orders[[#This Row],[Total Purchasing Price]]</f>
        <v>222.66089999999997</v>
      </c>
      <c r="S228" s="10">
        <f>Sales_Orders[[#This Row],[Profit Value]]/Sales_Orders[[#This Row],[Total Planned Sales Price]]</f>
        <v>0.35</v>
      </c>
    </row>
    <row r="229" spans="1:19" x14ac:dyDescent="0.35">
      <c r="A229" t="s">
        <v>1712</v>
      </c>
      <c r="B229" s="3" t="s">
        <v>1713</v>
      </c>
      <c r="C229" t="s">
        <v>1714</v>
      </c>
      <c r="D229" t="s">
        <v>1147</v>
      </c>
      <c r="E229" t="s">
        <v>1715</v>
      </c>
      <c r="F229" t="s">
        <v>1718</v>
      </c>
      <c r="G229">
        <v>4</v>
      </c>
      <c r="H229" s="5">
        <v>222.70079999999999</v>
      </c>
      <c r="I229" s="5">
        <v>371.16800000000001</v>
      </c>
      <c r="J229">
        <v>0</v>
      </c>
      <c r="K229" s="1">
        <f>DATEVALUE(Sales_Orders[[#This Row],[Order Date]])</f>
        <v>42365</v>
      </c>
      <c r="L229" s="1">
        <f>DATEVALUE(Sales_Orders[[#This Row],[Shipping Date]])</f>
        <v>42369</v>
      </c>
      <c r="M229" s="6">
        <f>Sales_Orders[[#This Row],[Quantity]]*Sales_Orders[[#This Row],[Purchasing Price]]</f>
        <v>890.80319999999995</v>
      </c>
      <c r="N229">
        <f>DATEDIF(Sales_Orders[[#This Row],[Order Date Adj]],Sales_Orders[[#This Row],[Shipping Date Adj]],"d")</f>
        <v>4</v>
      </c>
      <c r="O229" s="6">
        <f>Sales_Orders[[#This Row],[Quantity]]*Sales_Orders[[#This Row],[Planned Sales Price]]*(1-Sales_Orders[[#This Row],[Discount]])</f>
        <v>1484.672</v>
      </c>
      <c r="P229" t="str">
        <f>RIGHT(Sales_Orders[[#This Row],[Customer ID]],5)</f>
        <v>20710</v>
      </c>
      <c r="Q229" t="str">
        <f>RIGHT(Sales_Orders[[#This Row],[Product ID]],8)</f>
        <v>10000486</v>
      </c>
      <c r="R229" s="6">
        <f>Sales_Orders[[#This Row],[Total Planned Sales Price]]-Sales_Orders[[#This Row],[Total Purchasing Price]]</f>
        <v>593.86880000000008</v>
      </c>
      <c r="S229" s="10">
        <f>Sales_Orders[[#This Row],[Profit Value]]/Sales_Orders[[#This Row],[Total Planned Sales Price]]</f>
        <v>0.4</v>
      </c>
    </row>
    <row r="230" spans="1:19" x14ac:dyDescent="0.35">
      <c r="A230" t="s">
        <v>1719</v>
      </c>
      <c r="B230" s="3" t="s">
        <v>1720</v>
      </c>
      <c r="C230" t="s">
        <v>1721</v>
      </c>
      <c r="D230" t="s">
        <v>1147</v>
      </c>
      <c r="E230" t="s">
        <v>1722</v>
      </c>
      <c r="F230" t="s">
        <v>1723</v>
      </c>
      <c r="G230">
        <v>6</v>
      </c>
      <c r="H230" s="5">
        <v>24.843</v>
      </c>
      <c r="I230" s="5">
        <v>38.22</v>
      </c>
      <c r="J230">
        <v>0</v>
      </c>
      <c r="K230" s="1">
        <f>DATEVALUE(Sales_Orders[[#This Row],[Order Date]])</f>
        <v>42112</v>
      </c>
      <c r="L230" s="1">
        <f>DATEVALUE(Sales_Orders[[#This Row],[Shipping Date]])</f>
        <v>42116</v>
      </c>
      <c r="M230" s="6">
        <f>Sales_Orders[[#This Row],[Quantity]]*Sales_Orders[[#This Row],[Purchasing Price]]</f>
        <v>149.05799999999999</v>
      </c>
      <c r="N230">
        <f>DATEDIF(Sales_Orders[[#This Row],[Order Date Adj]],Sales_Orders[[#This Row],[Shipping Date Adj]],"d")</f>
        <v>4</v>
      </c>
      <c r="O230" s="6">
        <f>Sales_Orders[[#This Row],[Quantity]]*Sales_Orders[[#This Row],[Planned Sales Price]]*(1-Sales_Orders[[#This Row],[Discount]])</f>
        <v>229.32</v>
      </c>
      <c r="P230" t="str">
        <f>RIGHT(Sales_Orders[[#This Row],[Customer ID]],5)</f>
        <v>13000</v>
      </c>
      <c r="Q230" t="str">
        <f>RIGHT(Sales_Orders[[#This Row],[Product ID]],8)</f>
        <v>10004410</v>
      </c>
      <c r="R230" s="6">
        <f>Sales_Orders[[#This Row],[Total Planned Sales Price]]-Sales_Orders[[#This Row],[Total Purchasing Price]]</f>
        <v>80.262</v>
      </c>
      <c r="S230" s="10">
        <f>Sales_Orders[[#This Row],[Profit Value]]/Sales_Orders[[#This Row],[Total Planned Sales Price]]</f>
        <v>0.35000000000000003</v>
      </c>
    </row>
    <row r="231" spans="1:19" x14ac:dyDescent="0.35">
      <c r="A231" t="s">
        <v>1719</v>
      </c>
      <c r="B231" s="3" t="s">
        <v>1720</v>
      </c>
      <c r="C231" t="s">
        <v>1721</v>
      </c>
      <c r="D231" t="s">
        <v>1147</v>
      </c>
      <c r="E231" t="s">
        <v>1722</v>
      </c>
      <c r="F231" t="s">
        <v>1724</v>
      </c>
      <c r="G231">
        <v>6</v>
      </c>
      <c r="H231" s="5">
        <v>45.107999999999997</v>
      </c>
      <c r="I231" s="5">
        <v>75.179999999999993</v>
      </c>
      <c r="J231">
        <v>0</v>
      </c>
      <c r="K231" s="1">
        <f>DATEVALUE(Sales_Orders[[#This Row],[Order Date]])</f>
        <v>42112</v>
      </c>
      <c r="L231" s="1">
        <f>DATEVALUE(Sales_Orders[[#This Row],[Shipping Date]])</f>
        <v>42116</v>
      </c>
      <c r="M231" s="6">
        <f>Sales_Orders[[#This Row],[Quantity]]*Sales_Orders[[#This Row],[Purchasing Price]]</f>
        <v>270.64799999999997</v>
      </c>
      <c r="N231">
        <f>DATEDIF(Sales_Orders[[#This Row],[Order Date Adj]],Sales_Orders[[#This Row],[Shipping Date Adj]],"d")</f>
        <v>4</v>
      </c>
      <c r="O231" s="6">
        <f>Sales_Orders[[#This Row],[Quantity]]*Sales_Orders[[#This Row],[Planned Sales Price]]*(1-Sales_Orders[[#This Row],[Discount]])</f>
        <v>451.07999999999993</v>
      </c>
      <c r="P231" t="str">
        <f>RIGHT(Sales_Orders[[#This Row],[Customer ID]],5)</f>
        <v>13000</v>
      </c>
      <c r="Q231" t="str">
        <f>RIGHT(Sales_Orders[[#This Row],[Product ID]],8)</f>
        <v>10002762</v>
      </c>
      <c r="R231" s="6">
        <f>Sales_Orders[[#This Row],[Total Planned Sales Price]]-Sales_Orders[[#This Row],[Total Purchasing Price]]</f>
        <v>180.43199999999996</v>
      </c>
      <c r="S231" s="10">
        <f>Sales_Orders[[#This Row],[Profit Value]]/Sales_Orders[[#This Row],[Total Planned Sales Price]]</f>
        <v>0.39999999999999997</v>
      </c>
    </row>
    <row r="232" spans="1:19" x14ac:dyDescent="0.35">
      <c r="A232" t="s">
        <v>1719</v>
      </c>
      <c r="B232" s="3" t="s">
        <v>1720</v>
      </c>
      <c r="C232" t="s">
        <v>1721</v>
      </c>
      <c r="D232" t="s">
        <v>1147</v>
      </c>
      <c r="E232" t="s">
        <v>1722</v>
      </c>
      <c r="F232" t="s">
        <v>1725</v>
      </c>
      <c r="G232">
        <v>2</v>
      </c>
      <c r="H232" s="5">
        <v>3.3880000000000003</v>
      </c>
      <c r="I232" s="5">
        <v>6.16</v>
      </c>
      <c r="J232">
        <v>0</v>
      </c>
      <c r="K232" s="1">
        <f>DATEVALUE(Sales_Orders[[#This Row],[Order Date]])</f>
        <v>42112</v>
      </c>
      <c r="L232" s="1">
        <f>DATEVALUE(Sales_Orders[[#This Row],[Shipping Date]])</f>
        <v>42116</v>
      </c>
      <c r="M232" s="6">
        <f>Sales_Orders[[#This Row],[Quantity]]*Sales_Orders[[#This Row],[Purchasing Price]]</f>
        <v>6.7760000000000007</v>
      </c>
      <c r="N232">
        <f>DATEDIF(Sales_Orders[[#This Row],[Order Date Adj]],Sales_Orders[[#This Row],[Shipping Date Adj]],"d")</f>
        <v>4</v>
      </c>
      <c r="O232" s="6">
        <f>Sales_Orders[[#This Row],[Quantity]]*Sales_Orders[[#This Row],[Planned Sales Price]]*(1-Sales_Orders[[#This Row],[Discount]])</f>
        <v>12.32</v>
      </c>
      <c r="P232" t="str">
        <f>RIGHT(Sales_Orders[[#This Row],[Customer ID]],5)</f>
        <v>13000</v>
      </c>
      <c r="Q232" t="str">
        <f>RIGHT(Sales_Orders[[#This Row],[Product ID]],8)</f>
        <v>10001706</v>
      </c>
      <c r="R232" s="6">
        <f>Sales_Orders[[#This Row],[Total Planned Sales Price]]-Sales_Orders[[#This Row],[Total Purchasing Price]]</f>
        <v>5.5439999999999996</v>
      </c>
      <c r="S232" s="10">
        <f>Sales_Orders[[#This Row],[Profit Value]]/Sales_Orders[[#This Row],[Total Planned Sales Price]]</f>
        <v>0.44999999999999996</v>
      </c>
    </row>
    <row r="233" spans="1:19" x14ac:dyDescent="0.35">
      <c r="A233" t="s">
        <v>1719</v>
      </c>
      <c r="B233" s="3" t="s">
        <v>1720</v>
      </c>
      <c r="C233" t="s">
        <v>1721</v>
      </c>
      <c r="D233" t="s">
        <v>1147</v>
      </c>
      <c r="E233" t="s">
        <v>1722</v>
      </c>
      <c r="F233" t="s">
        <v>1726</v>
      </c>
      <c r="G233">
        <v>1</v>
      </c>
      <c r="H233" s="5">
        <v>53.993999999999993</v>
      </c>
      <c r="I233" s="5">
        <v>89.99</v>
      </c>
      <c r="J233">
        <v>0</v>
      </c>
      <c r="K233" s="1">
        <f>DATEVALUE(Sales_Orders[[#This Row],[Order Date]])</f>
        <v>42112</v>
      </c>
      <c r="L233" s="1">
        <f>DATEVALUE(Sales_Orders[[#This Row],[Shipping Date]])</f>
        <v>42116</v>
      </c>
      <c r="M233" s="6">
        <f>Sales_Orders[[#This Row],[Quantity]]*Sales_Orders[[#This Row],[Purchasing Price]]</f>
        <v>53.993999999999993</v>
      </c>
      <c r="N233">
        <f>DATEDIF(Sales_Orders[[#This Row],[Order Date Adj]],Sales_Orders[[#This Row],[Shipping Date Adj]],"d")</f>
        <v>4</v>
      </c>
      <c r="O233" s="6">
        <f>Sales_Orders[[#This Row],[Quantity]]*Sales_Orders[[#This Row],[Planned Sales Price]]*(1-Sales_Orders[[#This Row],[Discount]])</f>
        <v>89.99</v>
      </c>
      <c r="P233" t="str">
        <f>RIGHT(Sales_Orders[[#This Row],[Customer ID]],5)</f>
        <v>13000</v>
      </c>
      <c r="Q233" t="str">
        <f>RIGHT(Sales_Orders[[#This Row],[Product ID]],8)</f>
        <v>10003061</v>
      </c>
      <c r="R233" s="6">
        <f>Sales_Orders[[#This Row],[Total Planned Sales Price]]-Sales_Orders[[#This Row],[Total Purchasing Price]]</f>
        <v>35.996000000000002</v>
      </c>
      <c r="S233" s="10">
        <f>Sales_Orders[[#This Row],[Profit Value]]/Sales_Orders[[#This Row],[Total Planned Sales Price]]</f>
        <v>0.4</v>
      </c>
    </row>
    <row r="234" spans="1:19" x14ac:dyDescent="0.35">
      <c r="A234" t="s">
        <v>1727</v>
      </c>
      <c r="B234" s="3" t="s">
        <v>1728</v>
      </c>
      <c r="C234" t="s">
        <v>1729</v>
      </c>
      <c r="D234" t="s">
        <v>1147</v>
      </c>
      <c r="E234" t="s">
        <v>1730</v>
      </c>
      <c r="F234" t="s">
        <v>1731</v>
      </c>
      <c r="G234">
        <v>2</v>
      </c>
      <c r="H234" s="5">
        <v>8.3879999999999999</v>
      </c>
      <c r="I234" s="5">
        <v>13.98</v>
      </c>
      <c r="J234">
        <v>0</v>
      </c>
      <c r="K234" s="1">
        <f>DATEVALUE(Sales_Orders[[#This Row],[Order Date]])</f>
        <v>42332</v>
      </c>
      <c r="L234" s="1">
        <f>DATEVALUE(Sales_Orders[[#This Row],[Shipping Date]])</f>
        <v>42338</v>
      </c>
      <c r="M234" s="6">
        <f>Sales_Orders[[#This Row],[Quantity]]*Sales_Orders[[#This Row],[Purchasing Price]]</f>
        <v>16.776</v>
      </c>
      <c r="N234">
        <f>DATEDIF(Sales_Orders[[#This Row],[Order Date Adj]],Sales_Orders[[#This Row],[Shipping Date Adj]],"d")</f>
        <v>6</v>
      </c>
      <c r="O234" s="6">
        <f>Sales_Orders[[#This Row],[Quantity]]*Sales_Orders[[#This Row],[Planned Sales Price]]*(1-Sales_Orders[[#This Row],[Discount]])</f>
        <v>27.96</v>
      </c>
      <c r="P234" t="str">
        <f>RIGHT(Sales_Orders[[#This Row],[Customer ID]],5)</f>
        <v>16720</v>
      </c>
      <c r="Q234" t="str">
        <f>RIGHT(Sales_Orders[[#This Row],[Product ID]],8)</f>
        <v>10004633</v>
      </c>
      <c r="R234" s="6">
        <f>Sales_Orders[[#This Row],[Total Planned Sales Price]]-Sales_Orders[[#This Row],[Total Purchasing Price]]</f>
        <v>11.184000000000001</v>
      </c>
      <c r="S234" s="10">
        <f>Sales_Orders[[#This Row],[Profit Value]]/Sales_Orders[[#This Row],[Total Planned Sales Price]]</f>
        <v>0.4</v>
      </c>
    </row>
    <row r="235" spans="1:19" x14ac:dyDescent="0.35">
      <c r="A235" t="s">
        <v>1727</v>
      </c>
      <c r="B235" s="3" t="s">
        <v>1728</v>
      </c>
      <c r="C235" t="s">
        <v>1729</v>
      </c>
      <c r="D235" t="s">
        <v>1147</v>
      </c>
      <c r="E235" t="s">
        <v>1730</v>
      </c>
      <c r="F235" t="s">
        <v>1732</v>
      </c>
      <c r="G235">
        <v>6</v>
      </c>
      <c r="H235" s="5">
        <v>12.912000000000001</v>
      </c>
      <c r="I235" s="5">
        <v>25.824000000000002</v>
      </c>
      <c r="J235">
        <v>0</v>
      </c>
      <c r="K235" s="1">
        <f>DATEVALUE(Sales_Orders[[#This Row],[Order Date]])</f>
        <v>42332</v>
      </c>
      <c r="L235" s="1">
        <f>DATEVALUE(Sales_Orders[[#This Row],[Shipping Date]])</f>
        <v>42338</v>
      </c>
      <c r="M235" s="6">
        <f>Sales_Orders[[#This Row],[Quantity]]*Sales_Orders[[#This Row],[Purchasing Price]]</f>
        <v>77.472000000000008</v>
      </c>
      <c r="N235">
        <f>DATEDIF(Sales_Orders[[#This Row],[Order Date Adj]],Sales_Orders[[#This Row],[Shipping Date Adj]],"d")</f>
        <v>6</v>
      </c>
      <c r="O235" s="6">
        <f>Sales_Orders[[#This Row],[Quantity]]*Sales_Orders[[#This Row],[Planned Sales Price]]*(1-Sales_Orders[[#This Row],[Discount]])</f>
        <v>154.94400000000002</v>
      </c>
      <c r="P235" t="str">
        <f>RIGHT(Sales_Orders[[#This Row],[Customer ID]],5)</f>
        <v>16720</v>
      </c>
      <c r="Q235" t="str">
        <f>RIGHT(Sales_Orders[[#This Row],[Product ID]],8)</f>
        <v>10001078</v>
      </c>
      <c r="R235" s="6">
        <f>Sales_Orders[[#This Row],[Total Planned Sales Price]]-Sales_Orders[[#This Row],[Total Purchasing Price]]</f>
        <v>77.472000000000008</v>
      </c>
      <c r="S235" s="10">
        <f>Sales_Orders[[#This Row],[Profit Value]]/Sales_Orders[[#This Row],[Total Planned Sales Price]]</f>
        <v>0.5</v>
      </c>
    </row>
    <row r="236" spans="1:19" x14ac:dyDescent="0.35">
      <c r="A236" t="s">
        <v>1727</v>
      </c>
      <c r="B236" s="3" t="s">
        <v>1728</v>
      </c>
      <c r="C236" t="s">
        <v>1729</v>
      </c>
      <c r="D236" t="s">
        <v>1147</v>
      </c>
      <c r="E236" t="s">
        <v>1730</v>
      </c>
      <c r="F236" t="s">
        <v>1733</v>
      </c>
      <c r="G236">
        <v>3</v>
      </c>
      <c r="H236" s="5">
        <v>73.364999999999995</v>
      </c>
      <c r="I236" s="5">
        <v>146.72999999999999</v>
      </c>
      <c r="J236">
        <v>0</v>
      </c>
      <c r="K236" s="1">
        <f>DATEVALUE(Sales_Orders[[#This Row],[Order Date]])</f>
        <v>42332</v>
      </c>
      <c r="L236" s="1">
        <f>DATEVALUE(Sales_Orders[[#This Row],[Shipping Date]])</f>
        <v>42338</v>
      </c>
      <c r="M236" s="6">
        <f>Sales_Orders[[#This Row],[Quantity]]*Sales_Orders[[#This Row],[Purchasing Price]]</f>
        <v>220.09499999999997</v>
      </c>
      <c r="N236">
        <f>DATEDIF(Sales_Orders[[#This Row],[Order Date Adj]],Sales_Orders[[#This Row],[Shipping Date Adj]],"d")</f>
        <v>6</v>
      </c>
      <c r="O236" s="6">
        <f>Sales_Orders[[#This Row],[Quantity]]*Sales_Orders[[#This Row],[Planned Sales Price]]*(1-Sales_Orders[[#This Row],[Discount]])</f>
        <v>440.18999999999994</v>
      </c>
      <c r="P236" t="str">
        <f>RIGHT(Sales_Orders[[#This Row],[Customer ID]],5)</f>
        <v>16720</v>
      </c>
      <c r="Q236" t="str">
        <f>RIGHT(Sales_Orders[[#This Row],[Product ID]],8)</f>
        <v>10003892</v>
      </c>
      <c r="R236" s="6">
        <f>Sales_Orders[[#This Row],[Total Planned Sales Price]]-Sales_Orders[[#This Row],[Total Purchasing Price]]</f>
        <v>220.09499999999997</v>
      </c>
      <c r="S236" s="10">
        <f>Sales_Orders[[#This Row],[Profit Value]]/Sales_Orders[[#This Row],[Total Planned Sales Price]]</f>
        <v>0.5</v>
      </c>
    </row>
    <row r="237" spans="1:19" x14ac:dyDescent="0.35">
      <c r="A237" t="s">
        <v>1727</v>
      </c>
      <c r="B237" s="3" t="s">
        <v>1728</v>
      </c>
      <c r="C237" t="s">
        <v>1729</v>
      </c>
      <c r="D237" t="s">
        <v>1147</v>
      </c>
      <c r="E237" t="s">
        <v>1730</v>
      </c>
      <c r="F237" t="s">
        <v>1734</v>
      </c>
      <c r="G237">
        <v>4</v>
      </c>
      <c r="H237" s="5">
        <v>51.844000000000008</v>
      </c>
      <c r="I237" s="5">
        <v>79.760000000000005</v>
      </c>
      <c r="J237">
        <v>0</v>
      </c>
      <c r="K237" s="1">
        <f>DATEVALUE(Sales_Orders[[#This Row],[Order Date]])</f>
        <v>42332</v>
      </c>
      <c r="L237" s="1">
        <f>DATEVALUE(Sales_Orders[[#This Row],[Shipping Date]])</f>
        <v>42338</v>
      </c>
      <c r="M237" s="6">
        <f>Sales_Orders[[#This Row],[Quantity]]*Sales_Orders[[#This Row],[Purchasing Price]]</f>
        <v>207.37600000000003</v>
      </c>
      <c r="N237">
        <f>DATEDIF(Sales_Orders[[#This Row],[Order Date Adj]],Sales_Orders[[#This Row],[Shipping Date Adj]],"d")</f>
        <v>6</v>
      </c>
      <c r="O237" s="6">
        <f>Sales_Orders[[#This Row],[Quantity]]*Sales_Orders[[#This Row],[Planned Sales Price]]*(1-Sales_Orders[[#This Row],[Discount]])</f>
        <v>319.04000000000002</v>
      </c>
      <c r="P237" t="str">
        <f>RIGHT(Sales_Orders[[#This Row],[Customer ID]],5)</f>
        <v>16720</v>
      </c>
      <c r="Q237" t="str">
        <f>RIGHT(Sales_Orders[[#This Row],[Product ID]],8)</f>
        <v>10000397</v>
      </c>
      <c r="R237" s="6">
        <f>Sales_Orders[[#This Row],[Total Planned Sales Price]]-Sales_Orders[[#This Row],[Total Purchasing Price]]</f>
        <v>111.66399999999999</v>
      </c>
      <c r="S237" s="10">
        <f>Sales_Orders[[#This Row],[Profit Value]]/Sales_Orders[[#This Row],[Total Planned Sales Price]]</f>
        <v>0.34999999999999992</v>
      </c>
    </row>
    <row r="238" spans="1:19" x14ac:dyDescent="0.35">
      <c r="A238" t="s">
        <v>1735</v>
      </c>
      <c r="B238" s="3" t="s">
        <v>1736</v>
      </c>
      <c r="C238" t="s">
        <v>1737</v>
      </c>
      <c r="D238" t="s">
        <v>1147</v>
      </c>
      <c r="E238" t="s">
        <v>1738</v>
      </c>
      <c r="F238" t="s">
        <v>1739</v>
      </c>
      <c r="G238">
        <v>5</v>
      </c>
      <c r="H238" s="5">
        <v>127.86899999999999</v>
      </c>
      <c r="I238" s="5">
        <v>213.11499999999998</v>
      </c>
      <c r="J238">
        <v>0</v>
      </c>
      <c r="K238" s="1">
        <f>DATEVALUE(Sales_Orders[[#This Row],[Order Date]])</f>
        <v>42124</v>
      </c>
      <c r="L238" s="1">
        <f>DATEVALUE(Sales_Orders[[#This Row],[Shipping Date]])</f>
        <v>42129</v>
      </c>
      <c r="M238" s="6">
        <f>Sales_Orders[[#This Row],[Quantity]]*Sales_Orders[[#This Row],[Purchasing Price]]</f>
        <v>639.34499999999991</v>
      </c>
      <c r="N238">
        <f>DATEDIF(Sales_Orders[[#This Row],[Order Date Adj]],Sales_Orders[[#This Row],[Shipping Date Adj]],"d")</f>
        <v>5</v>
      </c>
      <c r="O238" s="6">
        <f>Sales_Orders[[#This Row],[Quantity]]*Sales_Orders[[#This Row],[Planned Sales Price]]*(1-Sales_Orders[[#This Row],[Discount]])</f>
        <v>1065.5749999999998</v>
      </c>
      <c r="P238" t="str">
        <f>RIGHT(Sales_Orders[[#This Row],[Customer ID]],5)</f>
        <v>18970</v>
      </c>
      <c r="Q238" t="str">
        <f>RIGHT(Sales_Orders[[#This Row],[Product ID]],8)</f>
        <v>10001146</v>
      </c>
      <c r="R238" s="6">
        <f>Sales_Orders[[#This Row],[Total Planned Sales Price]]-Sales_Orders[[#This Row],[Total Purchasing Price]]</f>
        <v>426.2299999999999</v>
      </c>
      <c r="S238" s="10">
        <f>Sales_Orders[[#This Row],[Profit Value]]/Sales_Orders[[#This Row],[Total Planned Sales Price]]</f>
        <v>0.39999999999999997</v>
      </c>
    </row>
    <row r="239" spans="1:19" x14ac:dyDescent="0.35">
      <c r="A239" t="s">
        <v>1740</v>
      </c>
      <c r="B239" s="3" t="s">
        <v>1741</v>
      </c>
      <c r="C239" t="s">
        <v>1742</v>
      </c>
      <c r="D239" t="s">
        <v>1147</v>
      </c>
      <c r="E239" t="s">
        <v>1188</v>
      </c>
      <c r="F239" t="s">
        <v>1743</v>
      </c>
      <c r="G239">
        <v>8</v>
      </c>
      <c r="H239" s="5">
        <v>499.16160000000008</v>
      </c>
      <c r="I239" s="5">
        <v>831.93600000000015</v>
      </c>
      <c r="J239">
        <v>0</v>
      </c>
      <c r="K239" s="1">
        <f>DATEVALUE(Sales_Orders[[#This Row],[Order Date]])</f>
        <v>42120</v>
      </c>
      <c r="L239" s="1">
        <f>DATEVALUE(Sales_Orders[[#This Row],[Shipping Date]])</f>
        <v>42126</v>
      </c>
      <c r="M239" s="6">
        <f>Sales_Orders[[#This Row],[Quantity]]*Sales_Orders[[#This Row],[Purchasing Price]]</f>
        <v>3993.2928000000006</v>
      </c>
      <c r="N239">
        <f>DATEDIF(Sales_Orders[[#This Row],[Order Date Adj]],Sales_Orders[[#This Row],[Shipping Date Adj]],"d")</f>
        <v>6</v>
      </c>
      <c r="O239" s="6">
        <f>Sales_Orders[[#This Row],[Quantity]]*Sales_Orders[[#This Row],[Planned Sales Price]]*(1-Sales_Orders[[#This Row],[Discount]])</f>
        <v>6655.4880000000012</v>
      </c>
      <c r="P239" t="str">
        <f>RIGHT(Sales_Orders[[#This Row],[Customer ID]],5)</f>
        <v>15745</v>
      </c>
      <c r="Q239" t="str">
        <f>RIGHT(Sales_Orders[[#This Row],[Product ID]],8)</f>
        <v>10000513</v>
      </c>
      <c r="R239" s="6">
        <f>Sales_Orders[[#This Row],[Total Planned Sales Price]]-Sales_Orders[[#This Row],[Total Purchasing Price]]</f>
        <v>2662.1952000000006</v>
      </c>
      <c r="S239" s="10">
        <f>Sales_Orders[[#This Row],[Profit Value]]/Sales_Orders[[#This Row],[Total Planned Sales Price]]</f>
        <v>0.4</v>
      </c>
    </row>
    <row r="240" spans="1:19" x14ac:dyDescent="0.35">
      <c r="A240" t="s">
        <v>1740</v>
      </c>
      <c r="B240" s="3" t="s">
        <v>1741</v>
      </c>
      <c r="C240" t="s">
        <v>1742</v>
      </c>
      <c r="D240" t="s">
        <v>1147</v>
      </c>
      <c r="E240" t="s">
        <v>1188</v>
      </c>
      <c r="F240" t="s">
        <v>1744</v>
      </c>
      <c r="G240">
        <v>2</v>
      </c>
      <c r="H240" s="5">
        <v>48.52</v>
      </c>
      <c r="I240" s="5">
        <v>97.04</v>
      </c>
      <c r="J240">
        <v>0</v>
      </c>
      <c r="K240" s="1">
        <f>DATEVALUE(Sales_Orders[[#This Row],[Order Date]])</f>
        <v>42120</v>
      </c>
      <c r="L240" s="1">
        <f>DATEVALUE(Sales_Orders[[#This Row],[Shipping Date]])</f>
        <v>42126</v>
      </c>
      <c r="M240" s="6">
        <f>Sales_Orders[[#This Row],[Quantity]]*Sales_Orders[[#This Row],[Purchasing Price]]</f>
        <v>97.04</v>
      </c>
      <c r="N240">
        <f>DATEDIF(Sales_Orders[[#This Row],[Order Date Adj]],Sales_Orders[[#This Row],[Shipping Date Adj]],"d")</f>
        <v>6</v>
      </c>
      <c r="O240" s="6">
        <f>Sales_Orders[[#This Row],[Quantity]]*Sales_Orders[[#This Row],[Planned Sales Price]]*(1-Sales_Orders[[#This Row],[Discount]])</f>
        <v>194.08</v>
      </c>
      <c r="P240" t="str">
        <f>RIGHT(Sales_Orders[[#This Row],[Customer ID]],5)</f>
        <v>15745</v>
      </c>
      <c r="Q240" t="str">
        <f>RIGHT(Sales_Orders[[#This Row],[Product ID]],8)</f>
        <v>10003708</v>
      </c>
      <c r="R240" s="6">
        <f>Sales_Orders[[#This Row],[Total Planned Sales Price]]-Sales_Orders[[#This Row],[Total Purchasing Price]]</f>
        <v>97.04</v>
      </c>
      <c r="S240" s="10">
        <f>Sales_Orders[[#This Row],[Profit Value]]/Sales_Orders[[#This Row],[Total Planned Sales Price]]</f>
        <v>0.5</v>
      </c>
    </row>
    <row r="241" spans="1:19" x14ac:dyDescent="0.35">
      <c r="A241" t="s">
        <v>1740</v>
      </c>
      <c r="B241" s="3" t="s">
        <v>1741</v>
      </c>
      <c r="C241" t="s">
        <v>1742</v>
      </c>
      <c r="D241" t="s">
        <v>1147</v>
      </c>
      <c r="E241" t="s">
        <v>1188</v>
      </c>
      <c r="F241" t="s">
        <v>1745</v>
      </c>
      <c r="G241">
        <v>1</v>
      </c>
      <c r="H241" s="5">
        <v>36.392000000000003</v>
      </c>
      <c r="I241" s="5">
        <v>72.784000000000006</v>
      </c>
      <c r="J241">
        <v>0</v>
      </c>
      <c r="K241" s="1">
        <f>DATEVALUE(Sales_Orders[[#This Row],[Order Date]])</f>
        <v>42120</v>
      </c>
      <c r="L241" s="1">
        <f>DATEVALUE(Sales_Orders[[#This Row],[Shipping Date]])</f>
        <v>42126</v>
      </c>
      <c r="M241" s="6">
        <f>Sales_Orders[[#This Row],[Quantity]]*Sales_Orders[[#This Row],[Purchasing Price]]</f>
        <v>36.392000000000003</v>
      </c>
      <c r="N241">
        <f>DATEDIF(Sales_Orders[[#This Row],[Order Date Adj]],Sales_Orders[[#This Row],[Shipping Date Adj]],"d")</f>
        <v>6</v>
      </c>
      <c r="O241" s="6">
        <f>Sales_Orders[[#This Row],[Quantity]]*Sales_Orders[[#This Row],[Planned Sales Price]]*(1-Sales_Orders[[#This Row],[Discount]])</f>
        <v>72.784000000000006</v>
      </c>
      <c r="P241" t="str">
        <f>RIGHT(Sales_Orders[[#This Row],[Customer ID]],5)</f>
        <v>15745</v>
      </c>
      <c r="Q241" t="str">
        <f>RIGHT(Sales_Orders[[#This Row],[Product ID]],8)</f>
        <v>10004123</v>
      </c>
      <c r="R241" s="6">
        <f>Sales_Orders[[#This Row],[Total Planned Sales Price]]-Sales_Orders[[#This Row],[Total Purchasing Price]]</f>
        <v>36.392000000000003</v>
      </c>
      <c r="S241" s="10">
        <f>Sales_Orders[[#This Row],[Profit Value]]/Sales_Orders[[#This Row],[Total Planned Sales Price]]</f>
        <v>0.5</v>
      </c>
    </row>
    <row r="242" spans="1:19" x14ac:dyDescent="0.35">
      <c r="A242" t="s">
        <v>1746</v>
      </c>
      <c r="B242" s="3" t="s">
        <v>1747</v>
      </c>
      <c r="C242" t="s">
        <v>1748</v>
      </c>
      <c r="D242" t="s">
        <v>1147</v>
      </c>
      <c r="E242" t="s">
        <v>1749</v>
      </c>
      <c r="F242" t="s">
        <v>1750</v>
      </c>
      <c r="G242">
        <v>7</v>
      </c>
      <c r="H242" s="5">
        <v>100.49200000000002</v>
      </c>
      <c r="I242" s="5">
        <v>200.98400000000004</v>
      </c>
      <c r="J242">
        <v>0</v>
      </c>
      <c r="K242" s="1">
        <f>DATEVALUE(Sales_Orders[[#This Row],[Order Date]])</f>
        <v>42250</v>
      </c>
      <c r="L242" s="1">
        <f>DATEVALUE(Sales_Orders[[#This Row],[Shipping Date]])</f>
        <v>42255</v>
      </c>
      <c r="M242" s="6">
        <f>Sales_Orders[[#This Row],[Quantity]]*Sales_Orders[[#This Row],[Purchasing Price]]</f>
        <v>703.44400000000019</v>
      </c>
      <c r="N242">
        <f>DATEDIF(Sales_Orders[[#This Row],[Order Date Adj]],Sales_Orders[[#This Row],[Shipping Date Adj]],"d")</f>
        <v>5</v>
      </c>
      <c r="O242" s="6">
        <f>Sales_Orders[[#This Row],[Quantity]]*Sales_Orders[[#This Row],[Planned Sales Price]]*(1-Sales_Orders[[#This Row],[Discount]])</f>
        <v>1406.8880000000004</v>
      </c>
      <c r="P242" t="str">
        <f>RIGHT(Sales_Orders[[#This Row],[Customer ID]],5)</f>
        <v>16105</v>
      </c>
      <c r="Q242" t="str">
        <f>RIGHT(Sales_Orders[[#This Row],[Product ID]],8)</f>
        <v>10000927</v>
      </c>
      <c r="R242" s="6">
        <f>Sales_Orders[[#This Row],[Total Planned Sales Price]]-Sales_Orders[[#This Row],[Total Purchasing Price]]</f>
        <v>703.44400000000019</v>
      </c>
      <c r="S242" s="10">
        <f>Sales_Orders[[#This Row],[Profit Value]]/Sales_Orders[[#This Row],[Total Planned Sales Price]]</f>
        <v>0.5</v>
      </c>
    </row>
    <row r="243" spans="1:19" x14ac:dyDescent="0.35">
      <c r="A243" t="s">
        <v>1751</v>
      </c>
      <c r="B243" s="3" t="s">
        <v>1752</v>
      </c>
      <c r="C243" t="s">
        <v>1753</v>
      </c>
      <c r="D243" t="s">
        <v>1164</v>
      </c>
      <c r="E243" t="s">
        <v>1754</v>
      </c>
      <c r="F243" t="s">
        <v>1755</v>
      </c>
      <c r="G243">
        <v>2</v>
      </c>
      <c r="H243" s="5">
        <v>7.7759999999999998</v>
      </c>
      <c r="I243" s="5">
        <v>12.96</v>
      </c>
      <c r="J243">
        <v>0</v>
      </c>
      <c r="K243" s="1">
        <f>DATEVALUE(Sales_Orders[[#This Row],[Order Date]])</f>
        <v>42035</v>
      </c>
      <c r="L243" s="1">
        <f>DATEVALUE(Sales_Orders[[#This Row],[Shipping Date]])</f>
        <v>42040</v>
      </c>
      <c r="M243" s="6">
        <f>Sales_Orders[[#This Row],[Quantity]]*Sales_Orders[[#This Row],[Purchasing Price]]</f>
        <v>15.552</v>
      </c>
      <c r="N243">
        <f>DATEDIF(Sales_Orders[[#This Row],[Order Date Adj]],Sales_Orders[[#This Row],[Shipping Date Adj]],"d")</f>
        <v>5</v>
      </c>
      <c r="O243" s="6">
        <f>Sales_Orders[[#This Row],[Quantity]]*Sales_Orders[[#This Row],[Planned Sales Price]]*(1-Sales_Orders[[#This Row],[Discount]])</f>
        <v>25.92</v>
      </c>
      <c r="P243" t="str">
        <f>RIGHT(Sales_Orders[[#This Row],[Customer ID]],5)</f>
        <v>16315</v>
      </c>
      <c r="Q243" t="str">
        <f>RIGHT(Sales_Orders[[#This Row],[Product ID]],8)</f>
        <v>10003177</v>
      </c>
      <c r="R243" s="6">
        <f>Sales_Orders[[#This Row],[Total Planned Sales Price]]-Sales_Orders[[#This Row],[Total Purchasing Price]]</f>
        <v>10.368000000000002</v>
      </c>
      <c r="S243" s="10">
        <f>Sales_Orders[[#This Row],[Profit Value]]/Sales_Orders[[#This Row],[Total Planned Sales Price]]</f>
        <v>0.40000000000000008</v>
      </c>
    </row>
    <row r="244" spans="1:19" x14ac:dyDescent="0.35">
      <c r="A244" t="s">
        <v>1751</v>
      </c>
      <c r="B244" s="3" t="s">
        <v>1752</v>
      </c>
      <c r="C244" t="s">
        <v>1753</v>
      </c>
      <c r="D244" t="s">
        <v>1164</v>
      </c>
      <c r="E244" t="s">
        <v>1754</v>
      </c>
      <c r="F244" t="s">
        <v>1756</v>
      </c>
      <c r="G244">
        <v>3</v>
      </c>
      <c r="H244" s="5">
        <v>26.67</v>
      </c>
      <c r="I244" s="5">
        <v>53.34</v>
      </c>
      <c r="J244">
        <v>0</v>
      </c>
      <c r="K244" s="1">
        <f>DATEVALUE(Sales_Orders[[#This Row],[Order Date]])</f>
        <v>42035</v>
      </c>
      <c r="L244" s="1">
        <f>DATEVALUE(Sales_Orders[[#This Row],[Shipping Date]])</f>
        <v>42040</v>
      </c>
      <c r="M244" s="6">
        <f>Sales_Orders[[#This Row],[Quantity]]*Sales_Orders[[#This Row],[Purchasing Price]]</f>
        <v>80.010000000000005</v>
      </c>
      <c r="N244">
        <f>DATEDIF(Sales_Orders[[#This Row],[Order Date Adj]],Sales_Orders[[#This Row],[Shipping Date Adj]],"d")</f>
        <v>5</v>
      </c>
      <c r="O244" s="6">
        <f>Sales_Orders[[#This Row],[Quantity]]*Sales_Orders[[#This Row],[Planned Sales Price]]*(1-Sales_Orders[[#This Row],[Discount]])</f>
        <v>160.02000000000001</v>
      </c>
      <c r="P244" t="str">
        <f>RIGHT(Sales_Orders[[#This Row],[Customer ID]],5)</f>
        <v>16315</v>
      </c>
      <c r="Q244" t="str">
        <f>RIGHT(Sales_Orders[[#This Row],[Product ID]],8)</f>
        <v>10003799</v>
      </c>
      <c r="R244" s="6">
        <f>Sales_Orders[[#This Row],[Total Planned Sales Price]]-Sales_Orders[[#This Row],[Total Purchasing Price]]</f>
        <v>80.010000000000005</v>
      </c>
      <c r="S244" s="10">
        <f>Sales_Orders[[#This Row],[Profit Value]]/Sales_Orders[[#This Row],[Total Planned Sales Price]]</f>
        <v>0.5</v>
      </c>
    </row>
    <row r="245" spans="1:19" x14ac:dyDescent="0.35">
      <c r="A245" t="s">
        <v>1751</v>
      </c>
      <c r="B245" s="3" t="s">
        <v>1752</v>
      </c>
      <c r="C245" t="s">
        <v>1753</v>
      </c>
      <c r="D245" t="s">
        <v>1164</v>
      </c>
      <c r="E245" t="s">
        <v>1754</v>
      </c>
      <c r="F245" t="s">
        <v>1757</v>
      </c>
      <c r="G245">
        <v>2</v>
      </c>
      <c r="H245" s="5">
        <v>16.48</v>
      </c>
      <c r="I245" s="5">
        <v>32.96</v>
      </c>
      <c r="J245">
        <v>0</v>
      </c>
      <c r="K245" s="1">
        <f>DATEVALUE(Sales_Orders[[#This Row],[Order Date]])</f>
        <v>42035</v>
      </c>
      <c r="L245" s="1">
        <f>DATEVALUE(Sales_Orders[[#This Row],[Shipping Date]])</f>
        <v>42040</v>
      </c>
      <c r="M245" s="6">
        <f>Sales_Orders[[#This Row],[Quantity]]*Sales_Orders[[#This Row],[Purchasing Price]]</f>
        <v>32.96</v>
      </c>
      <c r="N245">
        <f>DATEDIF(Sales_Orders[[#This Row],[Order Date Adj]],Sales_Orders[[#This Row],[Shipping Date Adj]],"d")</f>
        <v>5</v>
      </c>
      <c r="O245" s="6">
        <f>Sales_Orders[[#This Row],[Quantity]]*Sales_Orders[[#This Row],[Planned Sales Price]]*(1-Sales_Orders[[#This Row],[Discount]])</f>
        <v>65.92</v>
      </c>
      <c r="P245" t="str">
        <f>RIGHT(Sales_Orders[[#This Row],[Customer ID]],5)</f>
        <v>16315</v>
      </c>
      <c r="Q245" t="str">
        <f>RIGHT(Sales_Orders[[#This Row],[Product ID]],8)</f>
        <v>10002852</v>
      </c>
      <c r="R245" s="6">
        <f>Sales_Orders[[#This Row],[Total Planned Sales Price]]-Sales_Orders[[#This Row],[Total Purchasing Price]]</f>
        <v>32.96</v>
      </c>
      <c r="S245" s="10">
        <f>Sales_Orders[[#This Row],[Profit Value]]/Sales_Orders[[#This Row],[Total Planned Sales Price]]</f>
        <v>0.5</v>
      </c>
    </row>
    <row r="246" spans="1:19" x14ac:dyDescent="0.35">
      <c r="A246" t="s">
        <v>1758</v>
      </c>
      <c r="B246" s="3" t="s">
        <v>1759</v>
      </c>
      <c r="C246" t="s">
        <v>1760</v>
      </c>
      <c r="D246" t="s">
        <v>1147</v>
      </c>
      <c r="E246" t="s">
        <v>1761</v>
      </c>
      <c r="F246" t="s">
        <v>1762</v>
      </c>
      <c r="G246">
        <v>6</v>
      </c>
      <c r="H246" s="5">
        <v>119.44800000000001</v>
      </c>
      <c r="I246" s="5">
        <v>238.89600000000002</v>
      </c>
      <c r="J246">
        <v>0</v>
      </c>
      <c r="K246" s="1">
        <f>DATEVALUE(Sales_Orders[[#This Row],[Order Date]])</f>
        <v>42321</v>
      </c>
      <c r="L246" s="1">
        <f>DATEVALUE(Sales_Orders[[#This Row],[Shipping Date]])</f>
        <v>42325</v>
      </c>
      <c r="M246" s="6">
        <f>Sales_Orders[[#This Row],[Quantity]]*Sales_Orders[[#This Row],[Purchasing Price]]</f>
        <v>716.6880000000001</v>
      </c>
      <c r="N246">
        <f>DATEDIF(Sales_Orders[[#This Row],[Order Date Adj]],Sales_Orders[[#This Row],[Shipping Date Adj]],"d")</f>
        <v>4</v>
      </c>
      <c r="O246" s="6">
        <f>Sales_Orders[[#This Row],[Quantity]]*Sales_Orders[[#This Row],[Planned Sales Price]]*(1-Sales_Orders[[#This Row],[Discount]])</f>
        <v>1433.3760000000002</v>
      </c>
      <c r="P246" t="str">
        <f>RIGHT(Sales_Orders[[#This Row],[Customer ID]],5)</f>
        <v>16870</v>
      </c>
      <c r="Q246" t="str">
        <f>RIGHT(Sales_Orders[[#This Row],[Product ID]],8)</f>
        <v>10001552</v>
      </c>
      <c r="R246" s="6">
        <f>Sales_Orders[[#This Row],[Total Planned Sales Price]]-Sales_Orders[[#This Row],[Total Purchasing Price]]</f>
        <v>716.6880000000001</v>
      </c>
      <c r="S246" s="10">
        <f>Sales_Orders[[#This Row],[Profit Value]]/Sales_Orders[[#This Row],[Total Planned Sales Price]]</f>
        <v>0.5</v>
      </c>
    </row>
    <row r="247" spans="1:19" x14ac:dyDescent="0.35">
      <c r="A247" t="s">
        <v>1758</v>
      </c>
      <c r="B247" s="3" t="s">
        <v>1759</v>
      </c>
      <c r="C247" t="s">
        <v>1760</v>
      </c>
      <c r="D247" t="s">
        <v>1147</v>
      </c>
      <c r="E247" t="s">
        <v>1761</v>
      </c>
      <c r="F247" t="s">
        <v>1763</v>
      </c>
      <c r="G247">
        <v>3</v>
      </c>
      <c r="H247" s="5">
        <v>51.179999999999993</v>
      </c>
      <c r="I247" s="5">
        <v>102.35999999999999</v>
      </c>
      <c r="J247">
        <v>0</v>
      </c>
      <c r="K247" s="1">
        <f>DATEVALUE(Sales_Orders[[#This Row],[Order Date]])</f>
        <v>42321</v>
      </c>
      <c r="L247" s="1">
        <f>DATEVALUE(Sales_Orders[[#This Row],[Shipping Date]])</f>
        <v>42325</v>
      </c>
      <c r="M247" s="6">
        <f>Sales_Orders[[#This Row],[Quantity]]*Sales_Orders[[#This Row],[Purchasing Price]]</f>
        <v>153.53999999999996</v>
      </c>
      <c r="N247">
        <f>DATEDIF(Sales_Orders[[#This Row],[Order Date Adj]],Sales_Orders[[#This Row],[Shipping Date Adj]],"d")</f>
        <v>4</v>
      </c>
      <c r="O247" s="6">
        <f>Sales_Orders[[#This Row],[Quantity]]*Sales_Orders[[#This Row],[Planned Sales Price]]*(1-Sales_Orders[[#This Row],[Discount]])</f>
        <v>307.07999999999993</v>
      </c>
      <c r="P247" t="str">
        <f>RIGHT(Sales_Orders[[#This Row],[Customer ID]],5)</f>
        <v>16870</v>
      </c>
      <c r="Q247" t="str">
        <f>RIGHT(Sales_Orders[[#This Row],[Product ID]],8)</f>
        <v>10004006</v>
      </c>
      <c r="R247" s="6">
        <f>Sales_Orders[[#This Row],[Total Planned Sales Price]]-Sales_Orders[[#This Row],[Total Purchasing Price]]</f>
        <v>153.53999999999996</v>
      </c>
      <c r="S247" s="10">
        <f>Sales_Orders[[#This Row],[Profit Value]]/Sales_Orders[[#This Row],[Total Planned Sales Price]]</f>
        <v>0.5</v>
      </c>
    </row>
    <row r="248" spans="1:19" x14ac:dyDescent="0.35">
      <c r="A248" t="s">
        <v>1758</v>
      </c>
      <c r="B248" s="3" t="s">
        <v>1759</v>
      </c>
      <c r="C248" t="s">
        <v>1760</v>
      </c>
      <c r="D248" t="s">
        <v>1147</v>
      </c>
      <c r="E248" t="s">
        <v>1761</v>
      </c>
      <c r="F248" t="s">
        <v>1764</v>
      </c>
      <c r="G248">
        <v>3</v>
      </c>
      <c r="H248" s="5">
        <v>23.973300000000005</v>
      </c>
      <c r="I248" s="5">
        <v>36.882000000000005</v>
      </c>
      <c r="J248">
        <v>0</v>
      </c>
      <c r="K248" s="1">
        <f>DATEVALUE(Sales_Orders[[#This Row],[Order Date]])</f>
        <v>42321</v>
      </c>
      <c r="L248" s="1">
        <f>DATEVALUE(Sales_Orders[[#This Row],[Shipping Date]])</f>
        <v>42325</v>
      </c>
      <c r="M248" s="6">
        <f>Sales_Orders[[#This Row],[Quantity]]*Sales_Orders[[#This Row],[Purchasing Price]]</f>
        <v>71.919900000000013</v>
      </c>
      <c r="N248">
        <f>DATEDIF(Sales_Orders[[#This Row],[Order Date Adj]],Sales_Orders[[#This Row],[Shipping Date Adj]],"d")</f>
        <v>4</v>
      </c>
      <c r="O248" s="6">
        <f>Sales_Orders[[#This Row],[Quantity]]*Sales_Orders[[#This Row],[Planned Sales Price]]*(1-Sales_Orders[[#This Row],[Discount]])</f>
        <v>110.64600000000002</v>
      </c>
      <c r="P248" t="str">
        <f>RIGHT(Sales_Orders[[#This Row],[Customer ID]],5)</f>
        <v>16870</v>
      </c>
      <c r="Q248" t="str">
        <f>RIGHT(Sales_Orders[[#This Row],[Product ID]],8)</f>
        <v>10002794</v>
      </c>
      <c r="R248" s="6">
        <f>Sales_Orders[[#This Row],[Total Planned Sales Price]]-Sales_Orders[[#This Row],[Total Purchasing Price]]</f>
        <v>38.726100000000002</v>
      </c>
      <c r="S248" s="10">
        <f>Sales_Orders[[#This Row],[Profit Value]]/Sales_Orders[[#This Row],[Total Planned Sales Price]]</f>
        <v>0.35</v>
      </c>
    </row>
    <row r="249" spans="1:19" x14ac:dyDescent="0.35">
      <c r="A249" t="s">
        <v>1765</v>
      </c>
      <c r="B249" s="3" t="s">
        <v>1766</v>
      </c>
      <c r="C249" t="s">
        <v>1767</v>
      </c>
      <c r="D249" t="s">
        <v>1147</v>
      </c>
      <c r="E249" t="s">
        <v>1768</v>
      </c>
      <c r="F249" t="s">
        <v>1769</v>
      </c>
      <c r="G249">
        <v>5</v>
      </c>
      <c r="H249" s="5">
        <v>220.97400000000002</v>
      </c>
      <c r="I249" s="5">
        <v>339.96000000000004</v>
      </c>
      <c r="J249">
        <v>0</v>
      </c>
      <c r="K249" s="1">
        <f>DATEVALUE(Sales_Orders[[#This Row],[Order Date]])</f>
        <v>42292</v>
      </c>
      <c r="L249" s="1">
        <f>DATEVALUE(Sales_Orders[[#This Row],[Shipping Date]])</f>
        <v>42297</v>
      </c>
      <c r="M249" s="6">
        <f>Sales_Orders[[#This Row],[Quantity]]*Sales_Orders[[#This Row],[Purchasing Price]]</f>
        <v>1104.8700000000001</v>
      </c>
      <c r="N249">
        <f>DATEDIF(Sales_Orders[[#This Row],[Order Date Adj]],Sales_Orders[[#This Row],[Shipping Date Adj]],"d")</f>
        <v>5</v>
      </c>
      <c r="O249" s="6">
        <f>Sales_Orders[[#This Row],[Quantity]]*Sales_Orders[[#This Row],[Planned Sales Price]]*(1-Sales_Orders[[#This Row],[Discount]])</f>
        <v>1699.8000000000002</v>
      </c>
      <c r="P249" t="str">
        <f>RIGHT(Sales_Orders[[#This Row],[Customer ID]],5)</f>
        <v>19060</v>
      </c>
      <c r="Q249" t="str">
        <f>RIGHT(Sales_Orders[[#This Row],[Product ID]],8)</f>
        <v>10000844</v>
      </c>
      <c r="R249" s="6">
        <f>Sales_Orders[[#This Row],[Total Planned Sales Price]]-Sales_Orders[[#This Row],[Total Purchasing Price]]</f>
        <v>594.93000000000006</v>
      </c>
      <c r="S249" s="10">
        <f>Sales_Orders[[#This Row],[Profit Value]]/Sales_Orders[[#This Row],[Total Planned Sales Price]]</f>
        <v>0.35</v>
      </c>
    </row>
    <row r="250" spans="1:19" x14ac:dyDescent="0.35">
      <c r="A250" t="s">
        <v>1770</v>
      </c>
      <c r="B250" s="3" t="s">
        <v>1771</v>
      </c>
      <c r="C250" t="s">
        <v>1772</v>
      </c>
      <c r="D250" t="s">
        <v>1147</v>
      </c>
      <c r="E250" t="s">
        <v>1773</v>
      </c>
      <c r="F250" t="s">
        <v>1774</v>
      </c>
      <c r="G250">
        <v>3</v>
      </c>
      <c r="H250" s="5">
        <v>551.27099999999996</v>
      </c>
      <c r="I250" s="5">
        <v>787.53</v>
      </c>
      <c r="J250">
        <v>0</v>
      </c>
      <c r="K250" s="1">
        <f>DATEVALUE(Sales_Orders[[#This Row],[Order Date]])</f>
        <v>42065</v>
      </c>
      <c r="L250" s="1">
        <f>DATEVALUE(Sales_Orders[[#This Row],[Shipping Date]])</f>
        <v>42069</v>
      </c>
      <c r="M250" s="6">
        <f>Sales_Orders[[#This Row],[Quantity]]*Sales_Orders[[#This Row],[Purchasing Price]]</f>
        <v>1653.8129999999999</v>
      </c>
      <c r="N250">
        <f>DATEDIF(Sales_Orders[[#This Row],[Order Date Adj]],Sales_Orders[[#This Row],[Shipping Date Adj]],"d")</f>
        <v>4</v>
      </c>
      <c r="O250" s="6">
        <f>Sales_Orders[[#This Row],[Quantity]]*Sales_Orders[[#This Row],[Planned Sales Price]]*(1-Sales_Orders[[#This Row],[Discount]])</f>
        <v>2362.59</v>
      </c>
      <c r="P250" t="str">
        <f>RIGHT(Sales_Orders[[#This Row],[Customer ID]],5)</f>
        <v>13090</v>
      </c>
      <c r="Q250" t="str">
        <f>RIGHT(Sales_Orders[[#This Row],[Product ID]],8)</f>
        <v>10001768</v>
      </c>
      <c r="R250" s="6">
        <f>Sales_Orders[[#This Row],[Total Planned Sales Price]]-Sales_Orders[[#This Row],[Total Purchasing Price]]</f>
        <v>708.77700000000027</v>
      </c>
      <c r="S250" s="10">
        <f>Sales_Orders[[#This Row],[Profit Value]]/Sales_Orders[[#This Row],[Total Planned Sales Price]]</f>
        <v>0.3000000000000001</v>
      </c>
    </row>
    <row r="251" spans="1:19" x14ac:dyDescent="0.35">
      <c r="A251" t="s">
        <v>1775</v>
      </c>
      <c r="B251" s="3" t="s">
        <v>1776</v>
      </c>
      <c r="C251" t="s">
        <v>1777</v>
      </c>
      <c r="D251" t="s">
        <v>1147</v>
      </c>
      <c r="E251" t="s">
        <v>1778</v>
      </c>
      <c r="F251" t="s">
        <v>1779</v>
      </c>
      <c r="G251">
        <v>1</v>
      </c>
      <c r="H251" s="5">
        <v>110.45580000000002</v>
      </c>
      <c r="I251" s="5">
        <v>157.79400000000004</v>
      </c>
      <c r="J251">
        <v>0</v>
      </c>
      <c r="K251" s="1">
        <f>DATEVALUE(Sales_Orders[[#This Row],[Order Date]])</f>
        <v>42099</v>
      </c>
      <c r="L251" s="1">
        <f>DATEVALUE(Sales_Orders[[#This Row],[Shipping Date]])</f>
        <v>42104</v>
      </c>
      <c r="M251" s="6">
        <f>Sales_Orders[[#This Row],[Quantity]]*Sales_Orders[[#This Row],[Purchasing Price]]</f>
        <v>110.45580000000002</v>
      </c>
      <c r="N251">
        <f>DATEDIF(Sales_Orders[[#This Row],[Order Date Adj]],Sales_Orders[[#This Row],[Shipping Date Adj]],"d")</f>
        <v>5</v>
      </c>
      <c r="O251" s="6">
        <f>Sales_Orders[[#This Row],[Quantity]]*Sales_Orders[[#This Row],[Planned Sales Price]]*(1-Sales_Orders[[#This Row],[Discount]])</f>
        <v>157.79400000000004</v>
      </c>
      <c r="P251" t="str">
        <f>RIGHT(Sales_Orders[[#This Row],[Customer ID]],5)</f>
        <v>14650</v>
      </c>
      <c r="Q251" t="str">
        <f>RIGHT(Sales_Orders[[#This Row],[Product ID]],8)</f>
        <v>10003650</v>
      </c>
      <c r="R251" s="6">
        <f>Sales_Orders[[#This Row],[Total Planned Sales Price]]-Sales_Orders[[#This Row],[Total Purchasing Price]]</f>
        <v>47.338200000000015</v>
      </c>
      <c r="S251" s="10">
        <f>Sales_Orders[[#This Row],[Profit Value]]/Sales_Orders[[#This Row],[Total Planned Sales Price]]</f>
        <v>0.30000000000000004</v>
      </c>
    </row>
    <row r="252" spans="1:19" x14ac:dyDescent="0.35">
      <c r="A252" t="s">
        <v>1780</v>
      </c>
      <c r="B252" s="3" t="s">
        <v>1781</v>
      </c>
      <c r="C252" t="s">
        <v>1782</v>
      </c>
      <c r="D252" t="s">
        <v>1147</v>
      </c>
      <c r="E252" t="s">
        <v>1783</v>
      </c>
      <c r="F252" t="s">
        <v>1784</v>
      </c>
      <c r="G252">
        <v>7</v>
      </c>
      <c r="H252" s="5">
        <v>436.75450000000001</v>
      </c>
      <c r="I252" s="5">
        <v>671.93</v>
      </c>
      <c r="J252">
        <v>0</v>
      </c>
      <c r="K252" s="1">
        <f>DATEVALUE(Sales_Orders[[#This Row],[Order Date]])</f>
        <v>42254</v>
      </c>
      <c r="L252" s="1">
        <f>DATEVALUE(Sales_Orders[[#This Row],[Shipping Date]])</f>
        <v>42259</v>
      </c>
      <c r="M252" s="6">
        <f>Sales_Orders[[#This Row],[Quantity]]*Sales_Orders[[#This Row],[Purchasing Price]]</f>
        <v>3057.2815000000001</v>
      </c>
      <c r="N252">
        <f>DATEDIF(Sales_Orders[[#This Row],[Order Date Adj]],Sales_Orders[[#This Row],[Shipping Date Adj]],"d")</f>
        <v>5</v>
      </c>
      <c r="O252" s="6">
        <f>Sales_Orders[[#This Row],[Quantity]]*Sales_Orders[[#This Row],[Planned Sales Price]]*(1-Sales_Orders[[#This Row],[Discount]])</f>
        <v>4703.5099999999993</v>
      </c>
      <c r="P252" t="str">
        <f>RIGHT(Sales_Orders[[#This Row],[Customer ID]],5)</f>
        <v>14920</v>
      </c>
      <c r="Q252" t="str">
        <f>RIGHT(Sales_Orders[[#This Row],[Product ID]],8)</f>
        <v>10003656</v>
      </c>
      <c r="R252" s="6">
        <f>Sales_Orders[[#This Row],[Total Planned Sales Price]]-Sales_Orders[[#This Row],[Total Purchasing Price]]</f>
        <v>1646.2284999999993</v>
      </c>
      <c r="S252" s="10">
        <f>Sales_Orders[[#This Row],[Profit Value]]/Sales_Orders[[#This Row],[Total Planned Sales Price]]</f>
        <v>0.34999999999999987</v>
      </c>
    </row>
    <row r="253" spans="1:19" x14ac:dyDescent="0.35">
      <c r="A253" t="s">
        <v>1785</v>
      </c>
      <c r="B253" s="3" t="s">
        <v>1786</v>
      </c>
      <c r="C253" t="s">
        <v>1787</v>
      </c>
      <c r="D253" t="s">
        <v>1270</v>
      </c>
      <c r="E253" t="s">
        <v>1375</v>
      </c>
      <c r="F253" t="s">
        <v>1788</v>
      </c>
      <c r="G253">
        <v>7</v>
      </c>
      <c r="H253" s="5">
        <v>29.189999999999998</v>
      </c>
      <c r="I253" s="5">
        <v>58.379999999999995</v>
      </c>
      <c r="J253">
        <v>0.05</v>
      </c>
      <c r="K253" s="1">
        <f>DATEVALUE(Sales_Orders[[#This Row],[Order Date]])</f>
        <v>42155</v>
      </c>
      <c r="L253" s="1">
        <f>DATEVALUE(Sales_Orders[[#This Row],[Shipping Date]])</f>
        <v>42157</v>
      </c>
      <c r="M253" s="6">
        <f>Sales_Orders[[#This Row],[Quantity]]*Sales_Orders[[#This Row],[Purchasing Price]]</f>
        <v>204.32999999999998</v>
      </c>
      <c r="N253">
        <f>DATEDIF(Sales_Orders[[#This Row],[Order Date Adj]],Sales_Orders[[#This Row],[Shipping Date Adj]],"d")</f>
        <v>2</v>
      </c>
      <c r="O253" s="6">
        <f>Sales_Orders[[#This Row],[Quantity]]*Sales_Orders[[#This Row],[Planned Sales Price]]*(1-Sales_Orders[[#This Row],[Discount]])</f>
        <v>388.22699999999998</v>
      </c>
      <c r="P253" t="str">
        <f>RIGHT(Sales_Orders[[#This Row],[Customer ID]],5)</f>
        <v>20650</v>
      </c>
      <c r="Q253" t="str">
        <f>RIGHT(Sales_Orders[[#This Row],[Product ID]],8)</f>
        <v>10001950</v>
      </c>
      <c r="R253" s="6">
        <f>Sales_Orders[[#This Row],[Total Planned Sales Price]]-Sales_Orders[[#This Row],[Total Purchasing Price]]</f>
        <v>183.89699999999999</v>
      </c>
      <c r="S253" s="10">
        <f>Sales_Orders[[#This Row],[Profit Value]]/Sales_Orders[[#This Row],[Total Planned Sales Price]]</f>
        <v>0.47368421052631582</v>
      </c>
    </row>
    <row r="254" spans="1:19" x14ac:dyDescent="0.35">
      <c r="A254" t="s">
        <v>1785</v>
      </c>
      <c r="B254" s="3" t="s">
        <v>1786</v>
      </c>
      <c r="C254" t="s">
        <v>1787</v>
      </c>
      <c r="D254" t="s">
        <v>1270</v>
      </c>
      <c r="E254" t="s">
        <v>1375</v>
      </c>
      <c r="F254" t="s">
        <v>1789</v>
      </c>
      <c r="G254">
        <v>4</v>
      </c>
      <c r="H254" s="5">
        <v>52.76</v>
      </c>
      <c r="I254" s="5">
        <v>105.52</v>
      </c>
      <c r="J254">
        <v>0.08</v>
      </c>
      <c r="K254" s="1">
        <f>DATEVALUE(Sales_Orders[[#This Row],[Order Date]])</f>
        <v>42155</v>
      </c>
      <c r="L254" s="1">
        <f>DATEVALUE(Sales_Orders[[#This Row],[Shipping Date]])</f>
        <v>42157</v>
      </c>
      <c r="M254" s="6">
        <f>Sales_Orders[[#This Row],[Quantity]]*Sales_Orders[[#This Row],[Purchasing Price]]</f>
        <v>211.04</v>
      </c>
      <c r="N254">
        <f>DATEDIF(Sales_Orders[[#This Row],[Order Date Adj]],Sales_Orders[[#This Row],[Shipping Date Adj]],"d")</f>
        <v>2</v>
      </c>
      <c r="O254" s="6">
        <f>Sales_Orders[[#This Row],[Quantity]]*Sales_Orders[[#This Row],[Planned Sales Price]]*(1-Sales_Orders[[#This Row],[Discount]])</f>
        <v>388.31360000000001</v>
      </c>
      <c r="P254" t="str">
        <f>RIGHT(Sales_Orders[[#This Row],[Customer ID]],5)</f>
        <v>20650</v>
      </c>
      <c r="Q254" t="str">
        <f>RIGHT(Sales_Orders[[#This Row],[Product ID]],8)</f>
        <v>10002254</v>
      </c>
      <c r="R254" s="6">
        <f>Sales_Orders[[#This Row],[Total Planned Sales Price]]-Sales_Orders[[#This Row],[Total Purchasing Price]]</f>
        <v>177.27360000000002</v>
      </c>
      <c r="S254" s="10">
        <f>Sales_Orders[[#This Row],[Profit Value]]/Sales_Orders[[#This Row],[Total Planned Sales Price]]</f>
        <v>0.45652173913043481</v>
      </c>
    </row>
    <row r="255" spans="1:19" x14ac:dyDescent="0.35">
      <c r="A255" t="s">
        <v>1785</v>
      </c>
      <c r="B255" s="3" t="s">
        <v>1786</v>
      </c>
      <c r="C255" t="s">
        <v>1787</v>
      </c>
      <c r="D255" t="s">
        <v>1270</v>
      </c>
      <c r="E255" t="s">
        <v>1375</v>
      </c>
      <c r="F255" t="s">
        <v>1790</v>
      </c>
      <c r="G255">
        <v>6</v>
      </c>
      <c r="H255" s="5">
        <v>52.571999999999996</v>
      </c>
      <c r="I255" s="5">
        <v>80.88</v>
      </c>
      <c r="J255">
        <v>0.09</v>
      </c>
      <c r="K255" s="1">
        <f>DATEVALUE(Sales_Orders[[#This Row],[Order Date]])</f>
        <v>42155</v>
      </c>
      <c r="L255" s="1">
        <f>DATEVALUE(Sales_Orders[[#This Row],[Shipping Date]])</f>
        <v>42157</v>
      </c>
      <c r="M255" s="6">
        <f>Sales_Orders[[#This Row],[Quantity]]*Sales_Orders[[#This Row],[Purchasing Price]]</f>
        <v>315.43199999999996</v>
      </c>
      <c r="N255">
        <f>DATEDIF(Sales_Orders[[#This Row],[Order Date Adj]],Sales_Orders[[#This Row],[Shipping Date Adj]],"d")</f>
        <v>2</v>
      </c>
      <c r="O255" s="6">
        <f>Sales_Orders[[#This Row],[Quantity]]*Sales_Orders[[#This Row],[Planned Sales Price]]*(1-Sales_Orders[[#This Row],[Discount]])</f>
        <v>441.60480000000001</v>
      </c>
      <c r="P255" t="str">
        <f>RIGHT(Sales_Orders[[#This Row],[Customer ID]],5)</f>
        <v>20650</v>
      </c>
      <c r="Q255" t="str">
        <f>RIGHT(Sales_Orders[[#This Row],[Product ID]],8)</f>
        <v>10001590</v>
      </c>
      <c r="R255" s="6">
        <f>Sales_Orders[[#This Row],[Total Planned Sales Price]]-Sales_Orders[[#This Row],[Total Purchasing Price]]</f>
        <v>126.17280000000005</v>
      </c>
      <c r="S255" s="10">
        <f>Sales_Orders[[#This Row],[Profit Value]]/Sales_Orders[[#This Row],[Total Planned Sales Price]]</f>
        <v>0.28571428571428581</v>
      </c>
    </row>
    <row r="256" spans="1:19" x14ac:dyDescent="0.35">
      <c r="A256" t="s">
        <v>1791</v>
      </c>
      <c r="B256" s="3" t="s">
        <v>1792</v>
      </c>
      <c r="C256" t="s">
        <v>1793</v>
      </c>
      <c r="D256" t="s">
        <v>1147</v>
      </c>
      <c r="E256" t="s">
        <v>1794</v>
      </c>
      <c r="F256" t="s">
        <v>1795</v>
      </c>
      <c r="G256">
        <v>3</v>
      </c>
      <c r="H256" s="5">
        <v>3.9779999999999998</v>
      </c>
      <c r="I256" s="5">
        <v>6.63</v>
      </c>
      <c r="J256">
        <v>7.0000000000000007E-2</v>
      </c>
      <c r="K256" s="1">
        <f>DATEVALUE(Sales_Orders[[#This Row],[Order Date]])</f>
        <v>42152</v>
      </c>
      <c r="L256" s="1">
        <f>DATEVALUE(Sales_Orders[[#This Row],[Shipping Date]])</f>
        <v>42158</v>
      </c>
      <c r="M256" s="6">
        <f>Sales_Orders[[#This Row],[Quantity]]*Sales_Orders[[#This Row],[Purchasing Price]]</f>
        <v>11.933999999999999</v>
      </c>
      <c r="N256">
        <f>DATEDIF(Sales_Orders[[#This Row],[Order Date Adj]],Sales_Orders[[#This Row],[Shipping Date Adj]],"d")</f>
        <v>6</v>
      </c>
      <c r="O256" s="6">
        <f>Sales_Orders[[#This Row],[Quantity]]*Sales_Orders[[#This Row],[Planned Sales Price]]*(1-Sales_Orders[[#This Row],[Discount]])</f>
        <v>18.497699999999998</v>
      </c>
      <c r="P256" t="str">
        <f>RIGHT(Sales_Orders[[#This Row],[Customer ID]],5)</f>
        <v>18490</v>
      </c>
      <c r="Q256" t="str">
        <f>RIGHT(Sales_Orders[[#This Row],[Product ID]],8)</f>
        <v>10001547</v>
      </c>
      <c r="R256" s="6">
        <f>Sales_Orders[[#This Row],[Total Planned Sales Price]]-Sales_Orders[[#This Row],[Total Purchasing Price]]</f>
        <v>6.563699999999999</v>
      </c>
      <c r="S256" s="10">
        <f>Sales_Orders[[#This Row],[Profit Value]]/Sales_Orders[[#This Row],[Total Planned Sales Price]]</f>
        <v>0.35483870967741932</v>
      </c>
    </row>
    <row r="257" spans="1:19" x14ac:dyDescent="0.35">
      <c r="A257" t="s">
        <v>1796</v>
      </c>
      <c r="B257" s="3" t="s">
        <v>1797</v>
      </c>
      <c r="C257" t="s">
        <v>1714</v>
      </c>
      <c r="D257" t="s">
        <v>1164</v>
      </c>
      <c r="E257" t="s">
        <v>1798</v>
      </c>
      <c r="F257" t="s">
        <v>1799</v>
      </c>
      <c r="G257">
        <v>2</v>
      </c>
      <c r="H257" s="5">
        <v>29.911200000000008</v>
      </c>
      <c r="I257" s="5">
        <v>54.384000000000007</v>
      </c>
      <c r="J257">
        <v>0.12</v>
      </c>
      <c r="K257" s="1">
        <f>DATEVALUE(Sales_Orders[[#This Row],[Order Date]])</f>
        <v>42366</v>
      </c>
      <c r="L257" s="1">
        <f>DATEVALUE(Sales_Orders[[#This Row],[Shipping Date]])</f>
        <v>42369</v>
      </c>
      <c r="M257" s="6">
        <f>Sales_Orders[[#This Row],[Quantity]]*Sales_Orders[[#This Row],[Purchasing Price]]</f>
        <v>59.822400000000016</v>
      </c>
      <c r="N257">
        <f>DATEDIF(Sales_Orders[[#This Row],[Order Date Adj]],Sales_Orders[[#This Row],[Shipping Date Adj]],"d")</f>
        <v>3</v>
      </c>
      <c r="O257" s="6">
        <f>Sales_Orders[[#This Row],[Quantity]]*Sales_Orders[[#This Row],[Planned Sales Price]]*(1-Sales_Orders[[#This Row],[Discount]])</f>
        <v>95.715840000000014</v>
      </c>
      <c r="P257" t="str">
        <f>RIGHT(Sales_Orders[[#This Row],[Customer ID]],5)</f>
        <v>13960</v>
      </c>
      <c r="Q257" t="str">
        <f>RIGHT(Sales_Orders[[#This Row],[Product ID]],8)</f>
        <v>10003657</v>
      </c>
      <c r="R257" s="6">
        <f>Sales_Orders[[#This Row],[Total Planned Sales Price]]-Sales_Orders[[#This Row],[Total Purchasing Price]]</f>
        <v>35.893439999999998</v>
      </c>
      <c r="S257" s="10">
        <f>Sales_Orders[[#This Row],[Profit Value]]/Sales_Orders[[#This Row],[Total Planned Sales Price]]</f>
        <v>0.37499999999999994</v>
      </c>
    </row>
    <row r="258" spans="1:19" x14ac:dyDescent="0.35">
      <c r="A258" t="s">
        <v>1800</v>
      </c>
      <c r="B258" s="3" t="s">
        <v>1801</v>
      </c>
      <c r="C258" t="s">
        <v>1802</v>
      </c>
      <c r="D258" t="s">
        <v>1164</v>
      </c>
      <c r="E258" t="s">
        <v>1188</v>
      </c>
      <c r="F258" t="s">
        <v>1803</v>
      </c>
      <c r="G258">
        <v>5</v>
      </c>
      <c r="H258" s="5">
        <v>11.116</v>
      </c>
      <c r="I258" s="5">
        <v>15.88</v>
      </c>
      <c r="J258">
        <v>0.04</v>
      </c>
      <c r="K258" s="1">
        <f>DATEVALUE(Sales_Orders[[#This Row],[Order Date]])</f>
        <v>42329</v>
      </c>
      <c r="L258" s="1">
        <f>DATEVALUE(Sales_Orders[[#This Row],[Shipping Date]])</f>
        <v>42331</v>
      </c>
      <c r="M258" s="6">
        <f>Sales_Orders[[#This Row],[Quantity]]*Sales_Orders[[#This Row],[Purchasing Price]]</f>
        <v>55.58</v>
      </c>
      <c r="N258">
        <f>DATEDIF(Sales_Orders[[#This Row],[Order Date Adj]],Sales_Orders[[#This Row],[Shipping Date Adj]],"d")</f>
        <v>2</v>
      </c>
      <c r="O258" s="6">
        <f>Sales_Orders[[#This Row],[Quantity]]*Sales_Orders[[#This Row],[Planned Sales Price]]*(1-Sales_Orders[[#This Row],[Discount]])</f>
        <v>76.224000000000004</v>
      </c>
      <c r="P258" t="str">
        <f>RIGHT(Sales_Orders[[#This Row],[Customer ID]],5)</f>
        <v>15745</v>
      </c>
      <c r="Q258" t="str">
        <f>RIGHT(Sales_Orders[[#This Row],[Product ID]],8)</f>
        <v>10002189</v>
      </c>
      <c r="R258" s="6">
        <f>Sales_Orders[[#This Row],[Total Planned Sales Price]]-Sales_Orders[[#This Row],[Total Purchasing Price]]</f>
        <v>20.644000000000005</v>
      </c>
      <c r="S258" s="10">
        <f>Sales_Orders[[#This Row],[Profit Value]]/Sales_Orders[[#This Row],[Total Planned Sales Price]]</f>
        <v>0.27083333333333337</v>
      </c>
    </row>
    <row r="259" spans="1:19" x14ac:dyDescent="0.35">
      <c r="A259" t="s">
        <v>1804</v>
      </c>
      <c r="B259" s="3" t="s">
        <v>1805</v>
      </c>
      <c r="C259" t="s">
        <v>1806</v>
      </c>
      <c r="D259" t="s">
        <v>1147</v>
      </c>
      <c r="E259" t="s">
        <v>1807</v>
      </c>
      <c r="F259" t="s">
        <v>1808</v>
      </c>
      <c r="G259">
        <v>1</v>
      </c>
      <c r="H259" s="5">
        <v>2.1320000000000001</v>
      </c>
      <c r="I259" s="5">
        <v>3.28</v>
      </c>
      <c r="J259">
        <v>0.15</v>
      </c>
      <c r="K259" s="1">
        <f>DATEVALUE(Sales_Orders[[#This Row],[Order Date]])</f>
        <v>42353</v>
      </c>
      <c r="L259" s="1">
        <f>DATEVALUE(Sales_Orders[[#This Row],[Shipping Date]])</f>
        <v>42357</v>
      </c>
      <c r="M259" s="6">
        <f>Sales_Orders[[#This Row],[Quantity]]*Sales_Orders[[#This Row],[Purchasing Price]]</f>
        <v>2.1320000000000001</v>
      </c>
      <c r="N259">
        <f>DATEDIF(Sales_Orders[[#This Row],[Order Date Adj]],Sales_Orders[[#This Row],[Shipping Date Adj]],"d")</f>
        <v>4</v>
      </c>
      <c r="O259" s="6">
        <f>Sales_Orders[[#This Row],[Quantity]]*Sales_Orders[[#This Row],[Planned Sales Price]]*(1-Sales_Orders[[#This Row],[Discount]])</f>
        <v>2.7879999999999998</v>
      </c>
      <c r="P259" t="str">
        <f>RIGHT(Sales_Orders[[#This Row],[Customer ID]],5)</f>
        <v>15640</v>
      </c>
      <c r="Q259" t="str">
        <f>RIGHT(Sales_Orders[[#This Row],[Product ID]],8)</f>
        <v>10001940</v>
      </c>
      <c r="R259" s="6">
        <f>Sales_Orders[[#This Row],[Total Planned Sales Price]]-Sales_Orders[[#This Row],[Total Purchasing Price]]</f>
        <v>0.65599999999999969</v>
      </c>
      <c r="S259" s="10">
        <f>Sales_Orders[[#This Row],[Profit Value]]/Sales_Orders[[#This Row],[Total Planned Sales Price]]</f>
        <v>0.23529411764705874</v>
      </c>
    </row>
    <row r="260" spans="1:19" x14ac:dyDescent="0.35">
      <c r="A260" t="s">
        <v>1809</v>
      </c>
      <c r="B260" s="3" t="s">
        <v>1810</v>
      </c>
      <c r="C260" t="s">
        <v>1811</v>
      </c>
      <c r="D260" t="s">
        <v>1270</v>
      </c>
      <c r="E260" t="s">
        <v>1812</v>
      </c>
      <c r="F260" t="s">
        <v>1813</v>
      </c>
      <c r="G260">
        <v>4</v>
      </c>
      <c r="H260" s="5">
        <v>584.43840000000012</v>
      </c>
      <c r="I260" s="5">
        <v>899.13600000000008</v>
      </c>
      <c r="J260">
        <v>0.06</v>
      </c>
      <c r="K260" s="1">
        <f>DATEVALUE(Sales_Orders[[#This Row],[Order Date]])</f>
        <v>42289</v>
      </c>
      <c r="L260" s="1">
        <f>DATEVALUE(Sales_Orders[[#This Row],[Shipping Date]])</f>
        <v>42291</v>
      </c>
      <c r="M260" s="6">
        <f>Sales_Orders[[#This Row],[Quantity]]*Sales_Orders[[#This Row],[Purchasing Price]]</f>
        <v>2337.7536000000005</v>
      </c>
      <c r="N260">
        <f>DATEDIF(Sales_Orders[[#This Row],[Order Date Adj]],Sales_Orders[[#This Row],[Shipping Date Adj]],"d")</f>
        <v>2</v>
      </c>
      <c r="O260" s="6">
        <f>Sales_Orders[[#This Row],[Quantity]]*Sales_Orders[[#This Row],[Planned Sales Price]]*(1-Sales_Orders[[#This Row],[Discount]])</f>
        <v>3380.7513600000002</v>
      </c>
      <c r="P260" t="str">
        <f>RIGHT(Sales_Orders[[#This Row],[Customer ID]],5)</f>
        <v>17470</v>
      </c>
      <c r="Q260" t="str">
        <f>RIGHT(Sales_Orders[[#This Row],[Product ID]],8)</f>
        <v>10002613</v>
      </c>
      <c r="R260" s="6">
        <f>Sales_Orders[[#This Row],[Total Planned Sales Price]]-Sales_Orders[[#This Row],[Total Purchasing Price]]</f>
        <v>1042.9977599999997</v>
      </c>
      <c r="S260" s="10">
        <f>Sales_Orders[[#This Row],[Profit Value]]/Sales_Orders[[#This Row],[Total Planned Sales Price]]</f>
        <v>0.30851063829787223</v>
      </c>
    </row>
    <row r="261" spans="1:19" x14ac:dyDescent="0.35">
      <c r="A261" t="s">
        <v>1809</v>
      </c>
      <c r="B261" s="3" t="s">
        <v>1810</v>
      </c>
      <c r="C261" t="s">
        <v>1811</v>
      </c>
      <c r="D261" t="s">
        <v>1270</v>
      </c>
      <c r="E261" t="s">
        <v>1812</v>
      </c>
      <c r="F261" t="s">
        <v>1814</v>
      </c>
      <c r="G261">
        <v>6</v>
      </c>
      <c r="H261" s="5">
        <v>43.056000000000004</v>
      </c>
      <c r="I261" s="5">
        <v>71.760000000000005</v>
      </c>
      <c r="J261">
        <v>0.06</v>
      </c>
      <c r="K261" s="1">
        <f>DATEVALUE(Sales_Orders[[#This Row],[Order Date]])</f>
        <v>42289</v>
      </c>
      <c r="L261" s="1">
        <f>DATEVALUE(Sales_Orders[[#This Row],[Shipping Date]])</f>
        <v>42291</v>
      </c>
      <c r="M261" s="6">
        <f>Sales_Orders[[#This Row],[Quantity]]*Sales_Orders[[#This Row],[Purchasing Price]]</f>
        <v>258.33600000000001</v>
      </c>
      <c r="N261">
        <f>DATEDIF(Sales_Orders[[#This Row],[Order Date Adj]],Sales_Orders[[#This Row],[Shipping Date Adj]],"d")</f>
        <v>2</v>
      </c>
      <c r="O261" s="6">
        <f>Sales_Orders[[#This Row],[Quantity]]*Sales_Orders[[#This Row],[Planned Sales Price]]*(1-Sales_Orders[[#This Row],[Discount]])</f>
        <v>404.72640000000001</v>
      </c>
      <c r="P261" t="str">
        <f>RIGHT(Sales_Orders[[#This Row],[Customer ID]],5)</f>
        <v>17470</v>
      </c>
      <c r="Q261" t="str">
        <f>RIGHT(Sales_Orders[[#This Row],[Product ID]],8)</f>
        <v>10001552</v>
      </c>
      <c r="R261" s="6">
        <f>Sales_Orders[[#This Row],[Total Planned Sales Price]]-Sales_Orders[[#This Row],[Total Purchasing Price]]</f>
        <v>146.3904</v>
      </c>
      <c r="S261" s="10">
        <f>Sales_Orders[[#This Row],[Profit Value]]/Sales_Orders[[#This Row],[Total Planned Sales Price]]</f>
        <v>0.36170212765957444</v>
      </c>
    </row>
    <row r="262" spans="1:19" x14ac:dyDescent="0.35">
      <c r="A262" t="s">
        <v>1809</v>
      </c>
      <c r="B262" s="3" t="s">
        <v>1810</v>
      </c>
      <c r="C262" t="s">
        <v>1811</v>
      </c>
      <c r="D262" t="s">
        <v>1270</v>
      </c>
      <c r="E262" t="s">
        <v>1812</v>
      </c>
      <c r="F262" t="s">
        <v>1286</v>
      </c>
      <c r="G262">
        <v>8</v>
      </c>
      <c r="H262" s="5">
        <v>28.512000000000004</v>
      </c>
      <c r="I262" s="5">
        <v>51.84</v>
      </c>
      <c r="J262">
        <v>0.06</v>
      </c>
      <c r="K262" s="1">
        <f>DATEVALUE(Sales_Orders[[#This Row],[Order Date]])</f>
        <v>42289</v>
      </c>
      <c r="L262" s="1">
        <f>DATEVALUE(Sales_Orders[[#This Row],[Shipping Date]])</f>
        <v>42291</v>
      </c>
      <c r="M262" s="6">
        <f>Sales_Orders[[#This Row],[Quantity]]*Sales_Orders[[#This Row],[Purchasing Price]]</f>
        <v>228.09600000000003</v>
      </c>
      <c r="N262">
        <f>DATEDIF(Sales_Orders[[#This Row],[Order Date Adj]],Sales_Orders[[#This Row],[Shipping Date Adj]],"d")</f>
        <v>2</v>
      </c>
      <c r="O262" s="6">
        <f>Sales_Orders[[#This Row],[Quantity]]*Sales_Orders[[#This Row],[Planned Sales Price]]*(1-Sales_Orders[[#This Row],[Discount]])</f>
        <v>389.83679999999998</v>
      </c>
      <c r="P262" t="str">
        <f>RIGHT(Sales_Orders[[#This Row],[Customer ID]],5)</f>
        <v>17470</v>
      </c>
      <c r="Q262" t="str">
        <f>RIGHT(Sales_Orders[[#This Row],[Product ID]],8)</f>
        <v>10000061</v>
      </c>
      <c r="R262" s="6">
        <f>Sales_Orders[[#This Row],[Total Planned Sales Price]]-Sales_Orders[[#This Row],[Total Purchasing Price]]</f>
        <v>161.74079999999995</v>
      </c>
      <c r="S262" s="10">
        <f>Sales_Orders[[#This Row],[Profit Value]]/Sales_Orders[[#This Row],[Total Planned Sales Price]]</f>
        <v>0.41489361702127647</v>
      </c>
    </row>
    <row r="263" spans="1:19" x14ac:dyDescent="0.35">
      <c r="A263" t="s">
        <v>1809</v>
      </c>
      <c r="B263" s="3" t="s">
        <v>1810</v>
      </c>
      <c r="C263" t="s">
        <v>1811</v>
      </c>
      <c r="D263" t="s">
        <v>1270</v>
      </c>
      <c r="E263" t="s">
        <v>1812</v>
      </c>
      <c r="F263" t="s">
        <v>1815</v>
      </c>
      <c r="G263">
        <v>3</v>
      </c>
      <c r="H263" s="5">
        <v>375.81120000000004</v>
      </c>
      <c r="I263" s="5">
        <v>626.35200000000009</v>
      </c>
      <c r="J263">
        <v>0.08</v>
      </c>
      <c r="K263" s="1">
        <f>DATEVALUE(Sales_Orders[[#This Row],[Order Date]])</f>
        <v>42289</v>
      </c>
      <c r="L263" s="1">
        <f>DATEVALUE(Sales_Orders[[#This Row],[Shipping Date]])</f>
        <v>42291</v>
      </c>
      <c r="M263" s="6">
        <f>Sales_Orders[[#This Row],[Quantity]]*Sales_Orders[[#This Row],[Purchasing Price]]</f>
        <v>1127.4336000000001</v>
      </c>
      <c r="N263">
        <f>DATEDIF(Sales_Orders[[#This Row],[Order Date Adj]],Sales_Orders[[#This Row],[Shipping Date Adj]],"d")</f>
        <v>2</v>
      </c>
      <c r="O263" s="6">
        <f>Sales_Orders[[#This Row],[Quantity]]*Sales_Orders[[#This Row],[Planned Sales Price]]*(1-Sales_Orders[[#This Row],[Discount]])</f>
        <v>1728.7315200000003</v>
      </c>
      <c r="P263" t="str">
        <f>RIGHT(Sales_Orders[[#This Row],[Customer ID]],5)</f>
        <v>17470</v>
      </c>
      <c r="Q263" t="str">
        <f>RIGHT(Sales_Orders[[#This Row],[Product ID]],8)</f>
        <v>10002545</v>
      </c>
      <c r="R263" s="6">
        <f>Sales_Orders[[#This Row],[Total Planned Sales Price]]-Sales_Orders[[#This Row],[Total Purchasing Price]]</f>
        <v>601.2979200000002</v>
      </c>
      <c r="S263" s="10">
        <f>Sales_Orders[[#This Row],[Profit Value]]/Sales_Orders[[#This Row],[Total Planned Sales Price]]</f>
        <v>0.34782608695652178</v>
      </c>
    </row>
    <row r="264" spans="1:19" x14ac:dyDescent="0.35">
      <c r="A264" t="s">
        <v>1809</v>
      </c>
      <c r="B264" s="3" t="s">
        <v>1810</v>
      </c>
      <c r="C264" t="s">
        <v>1811</v>
      </c>
      <c r="D264" t="s">
        <v>1270</v>
      </c>
      <c r="E264" t="s">
        <v>1812</v>
      </c>
      <c r="F264" t="s">
        <v>1816</v>
      </c>
      <c r="G264">
        <v>5</v>
      </c>
      <c r="H264" s="5">
        <v>9.9499999999999993</v>
      </c>
      <c r="I264" s="5">
        <v>19.899999999999999</v>
      </c>
      <c r="J264">
        <v>0.08</v>
      </c>
      <c r="K264" s="1">
        <f>DATEVALUE(Sales_Orders[[#This Row],[Order Date]])</f>
        <v>42289</v>
      </c>
      <c r="L264" s="1">
        <f>DATEVALUE(Sales_Orders[[#This Row],[Shipping Date]])</f>
        <v>42291</v>
      </c>
      <c r="M264" s="6">
        <f>Sales_Orders[[#This Row],[Quantity]]*Sales_Orders[[#This Row],[Purchasing Price]]</f>
        <v>49.75</v>
      </c>
      <c r="N264">
        <f>DATEDIF(Sales_Orders[[#This Row],[Order Date Adj]],Sales_Orders[[#This Row],[Shipping Date Adj]],"d")</f>
        <v>2</v>
      </c>
      <c r="O264" s="6">
        <f>Sales_Orders[[#This Row],[Quantity]]*Sales_Orders[[#This Row],[Planned Sales Price]]*(1-Sales_Orders[[#This Row],[Discount]])</f>
        <v>91.54</v>
      </c>
      <c r="P264" t="str">
        <f>RIGHT(Sales_Orders[[#This Row],[Customer ID]],5)</f>
        <v>17470</v>
      </c>
      <c r="Q264" t="str">
        <f>RIGHT(Sales_Orders[[#This Row],[Product ID]],8)</f>
        <v>10003514</v>
      </c>
      <c r="R264" s="6">
        <f>Sales_Orders[[#This Row],[Total Planned Sales Price]]-Sales_Orders[[#This Row],[Total Purchasing Price]]</f>
        <v>41.790000000000006</v>
      </c>
      <c r="S264" s="10">
        <f>Sales_Orders[[#This Row],[Profit Value]]/Sales_Orders[[#This Row],[Total Planned Sales Price]]</f>
        <v>0.45652173913043481</v>
      </c>
    </row>
    <row r="265" spans="1:19" x14ac:dyDescent="0.35">
      <c r="A265" t="s">
        <v>1817</v>
      </c>
      <c r="B265" s="3" t="s">
        <v>1818</v>
      </c>
      <c r="C265" t="s">
        <v>1819</v>
      </c>
      <c r="D265" t="s">
        <v>1147</v>
      </c>
      <c r="E265" t="s">
        <v>1820</v>
      </c>
      <c r="F265" t="s">
        <v>1708</v>
      </c>
      <c r="G265">
        <v>7</v>
      </c>
      <c r="H265" s="5">
        <v>7.1400000000000006</v>
      </c>
      <c r="I265" s="5">
        <v>14.280000000000001</v>
      </c>
      <c r="J265">
        <v>0.09</v>
      </c>
      <c r="K265" s="1">
        <f>DATEVALUE(Sales_Orders[[#This Row],[Order Date]])</f>
        <v>42308</v>
      </c>
      <c r="L265" s="1">
        <f>DATEVALUE(Sales_Orders[[#This Row],[Shipping Date]])</f>
        <v>42314</v>
      </c>
      <c r="M265" s="6">
        <f>Sales_Orders[[#This Row],[Quantity]]*Sales_Orders[[#This Row],[Purchasing Price]]</f>
        <v>49.980000000000004</v>
      </c>
      <c r="N265">
        <f>DATEDIF(Sales_Orders[[#This Row],[Order Date Adj]],Sales_Orders[[#This Row],[Shipping Date Adj]],"d")</f>
        <v>6</v>
      </c>
      <c r="O265" s="6">
        <f>Sales_Orders[[#This Row],[Quantity]]*Sales_Orders[[#This Row],[Planned Sales Price]]*(1-Sales_Orders[[#This Row],[Discount]])</f>
        <v>90.963600000000014</v>
      </c>
      <c r="P265" t="str">
        <f>RIGHT(Sales_Orders[[#This Row],[Customer ID]],5)</f>
        <v>17515</v>
      </c>
      <c r="Q265" t="str">
        <f>RIGHT(Sales_Orders[[#This Row],[Product ID]],8)</f>
        <v>10001509</v>
      </c>
      <c r="R265" s="6">
        <f>Sales_Orders[[#This Row],[Total Planned Sales Price]]-Sales_Orders[[#This Row],[Total Purchasing Price]]</f>
        <v>40.98360000000001</v>
      </c>
      <c r="S265" s="10">
        <f>Sales_Orders[[#This Row],[Profit Value]]/Sales_Orders[[#This Row],[Total Planned Sales Price]]</f>
        <v>0.45054945054945061</v>
      </c>
    </row>
    <row r="266" spans="1:19" x14ac:dyDescent="0.35">
      <c r="A266" t="s">
        <v>1821</v>
      </c>
      <c r="B266" s="3" t="s">
        <v>1822</v>
      </c>
      <c r="C266" t="s">
        <v>1823</v>
      </c>
      <c r="D266" t="s">
        <v>1164</v>
      </c>
      <c r="E266" t="s">
        <v>1824</v>
      </c>
      <c r="F266" t="s">
        <v>1454</v>
      </c>
      <c r="G266">
        <v>2</v>
      </c>
      <c r="H266" s="5">
        <v>11.440000000000001</v>
      </c>
      <c r="I266" s="5">
        <v>20.8</v>
      </c>
      <c r="J266">
        <v>0</v>
      </c>
      <c r="K266" s="1">
        <f>DATEVALUE(Sales_Orders[[#This Row],[Order Date]])</f>
        <v>42044</v>
      </c>
      <c r="L266" s="1">
        <f>DATEVALUE(Sales_Orders[[#This Row],[Shipping Date]])</f>
        <v>42048</v>
      </c>
      <c r="M266" s="6">
        <f>Sales_Orders[[#This Row],[Quantity]]*Sales_Orders[[#This Row],[Purchasing Price]]</f>
        <v>22.880000000000003</v>
      </c>
      <c r="N266">
        <f>DATEDIF(Sales_Orders[[#This Row],[Order Date Adj]],Sales_Orders[[#This Row],[Shipping Date Adj]],"d")</f>
        <v>4</v>
      </c>
      <c r="O266" s="6">
        <f>Sales_Orders[[#This Row],[Quantity]]*Sales_Orders[[#This Row],[Planned Sales Price]]*(1-Sales_Orders[[#This Row],[Discount]])</f>
        <v>41.6</v>
      </c>
      <c r="P266" t="str">
        <f>RIGHT(Sales_Orders[[#This Row],[Customer ID]],5)</f>
        <v>17980</v>
      </c>
      <c r="Q266" t="str">
        <f>RIGHT(Sales_Orders[[#This Row],[Product ID]],8)</f>
        <v>10001266</v>
      </c>
      <c r="R266" s="6">
        <f>Sales_Orders[[#This Row],[Total Planned Sales Price]]-Sales_Orders[[#This Row],[Total Purchasing Price]]</f>
        <v>18.72</v>
      </c>
      <c r="S266" s="10">
        <f>Sales_Orders[[#This Row],[Profit Value]]/Sales_Orders[[#This Row],[Total Planned Sales Price]]</f>
        <v>0.44999999999999996</v>
      </c>
    </row>
    <row r="267" spans="1:19" x14ac:dyDescent="0.35">
      <c r="A267" t="s">
        <v>1825</v>
      </c>
      <c r="B267" s="3" t="s">
        <v>1548</v>
      </c>
      <c r="C267" t="s">
        <v>1826</v>
      </c>
      <c r="D267" t="s">
        <v>1147</v>
      </c>
      <c r="E267" t="s">
        <v>1827</v>
      </c>
      <c r="F267" t="s">
        <v>1828</v>
      </c>
      <c r="G267">
        <v>2</v>
      </c>
      <c r="H267" s="5">
        <v>14.208000000000002</v>
      </c>
      <c r="I267" s="5">
        <v>23.680000000000003</v>
      </c>
      <c r="J267">
        <v>0.05</v>
      </c>
      <c r="K267" s="1">
        <f>DATEVALUE(Sales_Orders[[#This Row],[Order Date]])</f>
        <v>42006</v>
      </c>
      <c r="L267" s="1">
        <f>DATEVALUE(Sales_Orders[[#This Row],[Shipping Date]])</f>
        <v>42013</v>
      </c>
      <c r="M267" s="6">
        <f>Sales_Orders[[#This Row],[Quantity]]*Sales_Orders[[#This Row],[Purchasing Price]]</f>
        <v>28.416000000000004</v>
      </c>
      <c r="N267">
        <f>DATEDIF(Sales_Orders[[#This Row],[Order Date Adj]],Sales_Orders[[#This Row],[Shipping Date Adj]],"d")</f>
        <v>7</v>
      </c>
      <c r="O267" s="6">
        <f>Sales_Orders[[#This Row],[Quantity]]*Sales_Orders[[#This Row],[Planned Sales Price]]*(1-Sales_Orders[[#This Row],[Discount]])</f>
        <v>44.992000000000004</v>
      </c>
      <c r="P267" t="str">
        <f>RIGHT(Sales_Orders[[#This Row],[Customer ID]],5)</f>
        <v>21775</v>
      </c>
      <c r="Q267" t="str">
        <f>RIGHT(Sales_Orders[[#This Row],[Product ID]],8)</f>
        <v>10004544</v>
      </c>
      <c r="R267" s="6">
        <f>Sales_Orders[[#This Row],[Total Planned Sales Price]]-Sales_Orders[[#This Row],[Total Purchasing Price]]</f>
        <v>16.576000000000001</v>
      </c>
      <c r="S267" s="10">
        <f>Sales_Orders[[#This Row],[Profit Value]]/Sales_Orders[[#This Row],[Total Planned Sales Price]]</f>
        <v>0.36842105263157893</v>
      </c>
    </row>
    <row r="268" spans="1:19" x14ac:dyDescent="0.35">
      <c r="A268" t="s">
        <v>1825</v>
      </c>
      <c r="B268" s="3" t="s">
        <v>1548</v>
      </c>
      <c r="C268" t="s">
        <v>1826</v>
      </c>
      <c r="D268" t="s">
        <v>1147</v>
      </c>
      <c r="E268" t="s">
        <v>1827</v>
      </c>
      <c r="F268" t="s">
        <v>1829</v>
      </c>
      <c r="G268">
        <v>5</v>
      </c>
      <c r="H268" s="5">
        <v>226.22499999999999</v>
      </c>
      <c r="I268" s="5">
        <v>452.45</v>
      </c>
      <c r="J268">
        <v>0</v>
      </c>
      <c r="K268" s="1">
        <f>DATEVALUE(Sales_Orders[[#This Row],[Order Date]])</f>
        <v>42006</v>
      </c>
      <c r="L268" s="1">
        <f>DATEVALUE(Sales_Orders[[#This Row],[Shipping Date]])</f>
        <v>42013</v>
      </c>
      <c r="M268" s="6">
        <f>Sales_Orders[[#This Row],[Quantity]]*Sales_Orders[[#This Row],[Purchasing Price]]</f>
        <v>1131.125</v>
      </c>
      <c r="N268">
        <f>DATEDIF(Sales_Orders[[#This Row],[Order Date Adj]],Sales_Orders[[#This Row],[Shipping Date Adj]],"d")</f>
        <v>7</v>
      </c>
      <c r="O268" s="6">
        <f>Sales_Orders[[#This Row],[Quantity]]*Sales_Orders[[#This Row],[Planned Sales Price]]*(1-Sales_Orders[[#This Row],[Discount]])</f>
        <v>2262.25</v>
      </c>
      <c r="P268" t="str">
        <f>RIGHT(Sales_Orders[[#This Row],[Customer ID]],5)</f>
        <v>21775</v>
      </c>
      <c r="Q268" t="str">
        <f>RIGHT(Sales_Orders[[#This Row],[Product ID]],8)</f>
        <v>10004695</v>
      </c>
      <c r="R268" s="6">
        <f>Sales_Orders[[#This Row],[Total Planned Sales Price]]-Sales_Orders[[#This Row],[Total Purchasing Price]]</f>
        <v>1131.125</v>
      </c>
      <c r="S268" s="10">
        <f>Sales_Orders[[#This Row],[Profit Value]]/Sales_Orders[[#This Row],[Total Planned Sales Price]]</f>
        <v>0.5</v>
      </c>
    </row>
    <row r="269" spans="1:19" x14ac:dyDescent="0.35">
      <c r="A269" t="s">
        <v>1825</v>
      </c>
      <c r="B269" s="3" t="s">
        <v>1548</v>
      </c>
      <c r="C269" t="s">
        <v>1826</v>
      </c>
      <c r="D269" t="s">
        <v>1147</v>
      </c>
      <c r="E269" t="s">
        <v>1827</v>
      </c>
      <c r="F269" t="s">
        <v>1830</v>
      </c>
      <c r="G269">
        <v>3</v>
      </c>
      <c r="H269" s="5">
        <v>31.491</v>
      </c>
      <c r="I269" s="5">
        <v>62.981999999999999</v>
      </c>
      <c r="J269">
        <v>0.02</v>
      </c>
      <c r="K269" s="1">
        <f>DATEVALUE(Sales_Orders[[#This Row],[Order Date]])</f>
        <v>42006</v>
      </c>
      <c r="L269" s="1">
        <f>DATEVALUE(Sales_Orders[[#This Row],[Shipping Date]])</f>
        <v>42013</v>
      </c>
      <c r="M269" s="6">
        <f>Sales_Orders[[#This Row],[Quantity]]*Sales_Orders[[#This Row],[Purchasing Price]]</f>
        <v>94.472999999999999</v>
      </c>
      <c r="N269">
        <f>DATEDIF(Sales_Orders[[#This Row],[Order Date Adj]],Sales_Orders[[#This Row],[Shipping Date Adj]],"d")</f>
        <v>7</v>
      </c>
      <c r="O269" s="6">
        <f>Sales_Orders[[#This Row],[Quantity]]*Sales_Orders[[#This Row],[Planned Sales Price]]*(1-Sales_Orders[[#This Row],[Discount]])</f>
        <v>185.16708</v>
      </c>
      <c r="P269" t="str">
        <f>RIGHT(Sales_Orders[[#This Row],[Customer ID]],5)</f>
        <v>21775</v>
      </c>
      <c r="Q269" t="str">
        <f>RIGHT(Sales_Orders[[#This Row],[Product ID]],8)</f>
        <v>10002844</v>
      </c>
      <c r="R269" s="6">
        <f>Sales_Orders[[#This Row],[Total Planned Sales Price]]-Sales_Orders[[#This Row],[Total Purchasing Price]]</f>
        <v>90.69408</v>
      </c>
      <c r="S269" s="10">
        <f>Sales_Orders[[#This Row],[Profit Value]]/Sales_Orders[[#This Row],[Total Planned Sales Price]]</f>
        <v>0.48979591836734693</v>
      </c>
    </row>
    <row r="270" spans="1:19" x14ac:dyDescent="0.35">
      <c r="A270" t="s">
        <v>1825</v>
      </c>
      <c r="B270" s="3" t="s">
        <v>1548</v>
      </c>
      <c r="C270" t="s">
        <v>1826</v>
      </c>
      <c r="D270" t="s">
        <v>1147</v>
      </c>
      <c r="E270" t="s">
        <v>1827</v>
      </c>
      <c r="F270" t="s">
        <v>1831</v>
      </c>
      <c r="G270">
        <v>9</v>
      </c>
      <c r="H270" s="5">
        <v>772.20000000000016</v>
      </c>
      <c r="I270" s="5">
        <v>1188.0000000000002</v>
      </c>
      <c r="J270">
        <v>0.03</v>
      </c>
      <c r="K270" s="1">
        <f>DATEVALUE(Sales_Orders[[#This Row],[Order Date]])</f>
        <v>42006</v>
      </c>
      <c r="L270" s="1">
        <f>DATEVALUE(Sales_Orders[[#This Row],[Shipping Date]])</f>
        <v>42013</v>
      </c>
      <c r="M270" s="6">
        <f>Sales_Orders[[#This Row],[Quantity]]*Sales_Orders[[#This Row],[Purchasing Price]]</f>
        <v>6949.8000000000011</v>
      </c>
      <c r="N270">
        <f>DATEDIF(Sales_Orders[[#This Row],[Order Date Adj]],Sales_Orders[[#This Row],[Shipping Date Adj]],"d")</f>
        <v>7</v>
      </c>
      <c r="O270" s="6">
        <f>Sales_Orders[[#This Row],[Quantity]]*Sales_Orders[[#This Row],[Planned Sales Price]]*(1-Sales_Orders[[#This Row],[Discount]])</f>
        <v>10371.240000000002</v>
      </c>
      <c r="P270" t="str">
        <f>RIGHT(Sales_Orders[[#This Row],[Customer ID]],5)</f>
        <v>21775</v>
      </c>
      <c r="Q270" t="str">
        <f>RIGHT(Sales_Orders[[#This Row],[Product ID]],8)</f>
        <v>10000864</v>
      </c>
      <c r="R270" s="6">
        <f>Sales_Orders[[#This Row],[Total Planned Sales Price]]-Sales_Orders[[#This Row],[Total Purchasing Price]]</f>
        <v>3421.4400000000005</v>
      </c>
      <c r="S270" s="10">
        <f>Sales_Orders[[#This Row],[Profit Value]]/Sales_Orders[[#This Row],[Total Planned Sales Price]]</f>
        <v>0.32989690721649484</v>
      </c>
    </row>
    <row r="271" spans="1:19" x14ac:dyDescent="0.35">
      <c r="A271" t="s">
        <v>1825</v>
      </c>
      <c r="B271" s="3" t="s">
        <v>1548</v>
      </c>
      <c r="C271" t="s">
        <v>1826</v>
      </c>
      <c r="D271" t="s">
        <v>1147</v>
      </c>
      <c r="E271" t="s">
        <v>1827</v>
      </c>
      <c r="F271" t="s">
        <v>1597</v>
      </c>
      <c r="G271">
        <v>2</v>
      </c>
      <c r="H271" s="5">
        <v>53.750399999999999</v>
      </c>
      <c r="I271" s="5">
        <v>89.584000000000003</v>
      </c>
      <c r="J271">
        <v>0.03</v>
      </c>
      <c r="K271" s="1">
        <f>DATEVALUE(Sales_Orders[[#This Row],[Order Date]])</f>
        <v>42006</v>
      </c>
      <c r="L271" s="1">
        <f>DATEVALUE(Sales_Orders[[#This Row],[Shipping Date]])</f>
        <v>42013</v>
      </c>
      <c r="M271" s="6">
        <f>Sales_Orders[[#This Row],[Quantity]]*Sales_Orders[[#This Row],[Purchasing Price]]</f>
        <v>107.5008</v>
      </c>
      <c r="N271">
        <f>DATEDIF(Sales_Orders[[#This Row],[Order Date Adj]],Sales_Orders[[#This Row],[Shipping Date Adj]],"d")</f>
        <v>7</v>
      </c>
      <c r="O271" s="6">
        <f>Sales_Orders[[#This Row],[Quantity]]*Sales_Orders[[#This Row],[Planned Sales Price]]*(1-Sales_Orders[[#This Row],[Discount]])</f>
        <v>173.79295999999999</v>
      </c>
      <c r="P271" t="str">
        <f>RIGHT(Sales_Orders[[#This Row],[Customer ID]],5)</f>
        <v>21775</v>
      </c>
      <c r="Q271" t="str">
        <f>RIGHT(Sales_Orders[[#This Row],[Product ID]],8)</f>
        <v>10000109</v>
      </c>
      <c r="R271" s="6">
        <f>Sales_Orders[[#This Row],[Total Planned Sales Price]]-Sales_Orders[[#This Row],[Total Purchasing Price]]</f>
        <v>66.292159999999996</v>
      </c>
      <c r="S271" s="10">
        <f>Sales_Orders[[#This Row],[Profit Value]]/Sales_Orders[[#This Row],[Total Planned Sales Price]]</f>
        <v>0.38144329896907214</v>
      </c>
    </row>
    <row r="272" spans="1:19" x14ac:dyDescent="0.35">
      <c r="A272" t="s">
        <v>1832</v>
      </c>
      <c r="B272" s="3" t="s">
        <v>1833</v>
      </c>
      <c r="C272" t="s">
        <v>1713</v>
      </c>
      <c r="D272" t="s">
        <v>1270</v>
      </c>
      <c r="E272" t="s">
        <v>1834</v>
      </c>
      <c r="F272" t="s">
        <v>1835</v>
      </c>
      <c r="G272">
        <v>2</v>
      </c>
      <c r="H272" s="5">
        <v>3.6296000000000004</v>
      </c>
      <c r="I272" s="5">
        <v>5.5840000000000005</v>
      </c>
      <c r="J272">
        <v>0.05</v>
      </c>
      <c r="K272" s="1">
        <f>DATEVALUE(Sales_Orders[[#This Row],[Order Date]])</f>
        <v>42362</v>
      </c>
      <c r="L272" s="1">
        <f>DATEVALUE(Sales_Orders[[#This Row],[Shipping Date]])</f>
        <v>42365</v>
      </c>
      <c r="M272" s="6">
        <f>Sales_Orders[[#This Row],[Quantity]]*Sales_Orders[[#This Row],[Purchasing Price]]</f>
        <v>7.2592000000000008</v>
      </c>
      <c r="N272">
        <f>DATEDIF(Sales_Orders[[#This Row],[Order Date Adj]],Sales_Orders[[#This Row],[Shipping Date Adj]],"d")</f>
        <v>3</v>
      </c>
      <c r="O272" s="6">
        <f>Sales_Orders[[#This Row],[Quantity]]*Sales_Orders[[#This Row],[Planned Sales Price]]*(1-Sales_Orders[[#This Row],[Discount]])</f>
        <v>10.6096</v>
      </c>
      <c r="P272" t="str">
        <f>RIGHT(Sales_Orders[[#This Row],[Customer ID]],5)</f>
        <v>15925</v>
      </c>
      <c r="Q272" t="str">
        <f>RIGHT(Sales_Orders[[#This Row],[Product ID]],8)</f>
        <v>10000585</v>
      </c>
      <c r="R272" s="6">
        <f>Sales_Orders[[#This Row],[Total Planned Sales Price]]-Sales_Orders[[#This Row],[Total Purchasing Price]]</f>
        <v>3.3503999999999996</v>
      </c>
      <c r="S272" s="10">
        <f>Sales_Orders[[#This Row],[Profit Value]]/Sales_Orders[[#This Row],[Total Planned Sales Price]]</f>
        <v>0.31578947368421045</v>
      </c>
    </row>
    <row r="273" spans="1:19" x14ac:dyDescent="0.35">
      <c r="A273" t="s">
        <v>1832</v>
      </c>
      <c r="B273" s="3" t="s">
        <v>1833</v>
      </c>
      <c r="C273" t="s">
        <v>1713</v>
      </c>
      <c r="D273" t="s">
        <v>1270</v>
      </c>
      <c r="E273" t="s">
        <v>1834</v>
      </c>
      <c r="F273" t="s">
        <v>1836</v>
      </c>
      <c r="G273">
        <v>6</v>
      </c>
      <c r="H273" s="5">
        <v>13.622400000000003</v>
      </c>
      <c r="I273" s="5">
        <v>22.704000000000004</v>
      </c>
      <c r="J273">
        <v>0.05</v>
      </c>
      <c r="K273" s="1">
        <f>DATEVALUE(Sales_Orders[[#This Row],[Order Date]])</f>
        <v>42362</v>
      </c>
      <c r="L273" s="1">
        <f>DATEVALUE(Sales_Orders[[#This Row],[Shipping Date]])</f>
        <v>42365</v>
      </c>
      <c r="M273" s="6">
        <f>Sales_Orders[[#This Row],[Quantity]]*Sales_Orders[[#This Row],[Purchasing Price]]</f>
        <v>81.734400000000022</v>
      </c>
      <c r="N273">
        <f>DATEDIF(Sales_Orders[[#This Row],[Order Date Adj]],Sales_Orders[[#This Row],[Shipping Date Adj]],"d")</f>
        <v>3</v>
      </c>
      <c r="O273" s="6">
        <f>Sales_Orders[[#This Row],[Quantity]]*Sales_Orders[[#This Row],[Planned Sales Price]]*(1-Sales_Orders[[#This Row],[Discount]])</f>
        <v>129.4128</v>
      </c>
      <c r="P273" t="str">
        <f>RIGHT(Sales_Orders[[#This Row],[Customer ID]],5)</f>
        <v>15925</v>
      </c>
      <c r="Q273" t="str">
        <f>RIGHT(Sales_Orders[[#This Row],[Product ID]],8)</f>
        <v>10004000</v>
      </c>
      <c r="R273" s="6">
        <f>Sales_Orders[[#This Row],[Total Planned Sales Price]]-Sales_Orders[[#This Row],[Total Purchasing Price]]</f>
        <v>47.678399999999982</v>
      </c>
      <c r="S273" s="10">
        <f>Sales_Orders[[#This Row],[Profit Value]]/Sales_Orders[[#This Row],[Total Planned Sales Price]]</f>
        <v>0.36842105263157882</v>
      </c>
    </row>
    <row r="274" spans="1:19" x14ac:dyDescent="0.35">
      <c r="A274" t="s">
        <v>1832</v>
      </c>
      <c r="B274" s="3" t="s">
        <v>1833</v>
      </c>
      <c r="C274" t="s">
        <v>1713</v>
      </c>
      <c r="D274" t="s">
        <v>1270</v>
      </c>
      <c r="E274" t="s">
        <v>1834</v>
      </c>
      <c r="F274" t="s">
        <v>1757</v>
      </c>
      <c r="G274">
        <v>4</v>
      </c>
      <c r="H274" s="5">
        <v>10.876800000000003</v>
      </c>
      <c r="I274" s="5">
        <v>19.776000000000003</v>
      </c>
      <c r="J274">
        <v>0.05</v>
      </c>
      <c r="K274" s="1">
        <f>DATEVALUE(Sales_Orders[[#This Row],[Order Date]])</f>
        <v>42362</v>
      </c>
      <c r="L274" s="1">
        <f>DATEVALUE(Sales_Orders[[#This Row],[Shipping Date]])</f>
        <v>42365</v>
      </c>
      <c r="M274" s="6">
        <f>Sales_Orders[[#This Row],[Quantity]]*Sales_Orders[[#This Row],[Purchasing Price]]</f>
        <v>43.507200000000012</v>
      </c>
      <c r="N274">
        <f>DATEDIF(Sales_Orders[[#This Row],[Order Date Adj]],Sales_Orders[[#This Row],[Shipping Date Adj]],"d")</f>
        <v>3</v>
      </c>
      <c r="O274" s="6">
        <f>Sales_Orders[[#This Row],[Quantity]]*Sales_Orders[[#This Row],[Planned Sales Price]]*(1-Sales_Orders[[#This Row],[Discount]])</f>
        <v>75.148800000000008</v>
      </c>
      <c r="P274" t="str">
        <f>RIGHT(Sales_Orders[[#This Row],[Customer ID]],5)</f>
        <v>15925</v>
      </c>
      <c r="Q274" t="str">
        <f>RIGHT(Sales_Orders[[#This Row],[Product ID]],8)</f>
        <v>10002852</v>
      </c>
      <c r="R274" s="6">
        <f>Sales_Orders[[#This Row],[Total Planned Sales Price]]-Sales_Orders[[#This Row],[Total Purchasing Price]]</f>
        <v>31.641599999999997</v>
      </c>
      <c r="S274" s="10">
        <f>Sales_Orders[[#This Row],[Profit Value]]/Sales_Orders[[#This Row],[Total Planned Sales Price]]</f>
        <v>0.42105263157894729</v>
      </c>
    </row>
    <row r="275" spans="1:19" x14ac:dyDescent="0.35">
      <c r="A275" t="s">
        <v>1832</v>
      </c>
      <c r="B275" s="3" t="s">
        <v>1833</v>
      </c>
      <c r="C275" t="s">
        <v>1713</v>
      </c>
      <c r="D275" t="s">
        <v>1270</v>
      </c>
      <c r="E275" t="s">
        <v>1834</v>
      </c>
      <c r="F275" t="s">
        <v>1837</v>
      </c>
      <c r="G275">
        <v>4</v>
      </c>
      <c r="H275" s="5">
        <v>43.622399999999992</v>
      </c>
      <c r="I275" s="5">
        <v>72.703999999999994</v>
      </c>
      <c r="J275">
        <v>0.05</v>
      </c>
      <c r="K275" s="1">
        <f>DATEVALUE(Sales_Orders[[#This Row],[Order Date]])</f>
        <v>42362</v>
      </c>
      <c r="L275" s="1">
        <f>DATEVALUE(Sales_Orders[[#This Row],[Shipping Date]])</f>
        <v>42365</v>
      </c>
      <c r="M275" s="6">
        <f>Sales_Orders[[#This Row],[Quantity]]*Sales_Orders[[#This Row],[Purchasing Price]]</f>
        <v>174.48959999999997</v>
      </c>
      <c r="N275">
        <f>DATEDIF(Sales_Orders[[#This Row],[Order Date Adj]],Sales_Orders[[#This Row],[Shipping Date Adj]],"d")</f>
        <v>3</v>
      </c>
      <c r="O275" s="6">
        <f>Sales_Orders[[#This Row],[Quantity]]*Sales_Orders[[#This Row],[Planned Sales Price]]*(1-Sales_Orders[[#This Row],[Discount]])</f>
        <v>276.27519999999998</v>
      </c>
      <c r="P275" t="str">
        <f>RIGHT(Sales_Orders[[#This Row],[Customer ID]],5)</f>
        <v>15925</v>
      </c>
      <c r="Q275" t="str">
        <f>RIGHT(Sales_Orders[[#This Row],[Product ID]],8)</f>
        <v>10000087</v>
      </c>
      <c r="R275" s="6">
        <f>Sales_Orders[[#This Row],[Total Planned Sales Price]]-Sales_Orders[[#This Row],[Total Purchasing Price]]</f>
        <v>101.78560000000002</v>
      </c>
      <c r="S275" s="10">
        <f>Sales_Orders[[#This Row],[Profit Value]]/Sales_Orders[[#This Row],[Total Planned Sales Price]]</f>
        <v>0.36842105263157904</v>
      </c>
    </row>
    <row r="276" spans="1:19" x14ac:dyDescent="0.35">
      <c r="A276" t="s">
        <v>1832</v>
      </c>
      <c r="B276" s="3" t="s">
        <v>1833</v>
      </c>
      <c r="C276" t="s">
        <v>1713</v>
      </c>
      <c r="D276" t="s">
        <v>1270</v>
      </c>
      <c r="E276" t="s">
        <v>1834</v>
      </c>
      <c r="F276" t="s">
        <v>1838</v>
      </c>
      <c r="G276">
        <v>4</v>
      </c>
      <c r="H276" s="5">
        <v>239.99400000000003</v>
      </c>
      <c r="I276" s="5">
        <v>479.98800000000006</v>
      </c>
      <c r="J276">
        <v>0.05</v>
      </c>
      <c r="K276" s="1">
        <f>DATEVALUE(Sales_Orders[[#This Row],[Order Date]])</f>
        <v>42362</v>
      </c>
      <c r="L276" s="1">
        <f>DATEVALUE(Sales_Orders[[#This Row],[Shipping Date]])</f>
        <v>42365</v>
      </c>
      <c r="M276" s="6">
        <f>Sales_Orders[[#This Row],[Quantity]]*Sales_Orders[[#This Row],[Purchasing Price]]</f>
        <v>959.97600000000011</v>
      </c>
      <c r="N276">
        <f>DATEDIF(Sales_Orders[[#This Row],[Order Date Adj]],Sales_Orders[[#This Row],[Shipping Date Adj]],"d")</f>
        <v>3</v>
      </c>
      <c r="O276" s="6">
        <f>Sales_Orders[[#This Row],[Quantity]]*Sales_Orders[[#This Row],[Planned Sales Price]]*(1-Sales_Orders[[#This Row],[Discount]])</f>
        <v>1823.9544000000001</v>
      </c>
      <c r="P276" t="str">
        <f>RIGHT(Sales_Orders[[#This Row],[Customer ID]],5)</f>
        <v>15925</v>
      </c>
      <c r="Q276" t="str">
        <f>RIGHT(Sales_Orders[[#This Row],[Product ID]],8)</f>
        <v>10001148</v>
      </c>
      <c r="R276" s="6">
        <f>Sales_Orders[[#This Row],[Total Planned Sales Price]]-Sales_Orders[[#This Row],[Total Purchasing Price]]</f>
        <v>863.97839999999997</v>
      </c>
      <c r="S276" s="10">
        <f>Sales_Orders[[#This Row],[Profit Value]]/Sales_Orders[[#This Row],[Total Planned Sales Price]]</f>
        <v>0.47368421052631576</v>
      </c>
    </row>
    <row r="277" spans="1:19" x14ac:dyDescent="0.35">
      <c r="A277" t="s">
        <v>1832</v>
      </c>
      <c r="B277" s="3" t="s">
        <v>1833</v>
      </c>
      <c r="C277" t="s">
        <v>1713</v>
      </c>
      <c r="D277" t="s">
        <v>1270</v>
      </c>
      <c r="E277" t="s">
        <v>1834</v>
      </c>
      <c r="F277" t="s">
        <v>1839</v>
      </c>
      <c r="G277">
        <v>2</v>
      </c>
      <c r="H277" s="5">
        <v>13.584000000000001</v>
      </c>
      <c r="I277" s="5">
        <v>27.168000000000003</v>
      </c>
      <c r="J277">
        <v>0.05</v>
      </c>
      <c r="K277" s="1">
        <f>DATEVALUE(Sales_Orders[[#This Row],[Order Date]])</f>
        <v>42362</v>
      </c>
      <c r="L277" s="1">
        <f>DATEVALUE(Sales_Orders[[#This Row],[Shipping Date]])</f>
        <v>42365</v>
      </c>
      <c r="M277" s="6">
        <f>Sales_Orders[[#This Row],[Quantity]]*Sales_Orders[[#This Row],[Purchasing Price]]</f>
        <v>27.168000000000003</v>
      </c>
      <c r="N277">
        <f>DATEDIF(Sales_Orders[[#This Row],[Order Date Adj]],Sales_Orders[[#This Row],[Shipping Date Adj]],"d")</f>
        <v>3</v>
      </c>
      <c r="O277" s="6">
        <f>Sales_Orders[[#This Row],[Quantity]]*Sales_Orders[[#This Row],[Planned Sales Price]]*(1-Sales_Orders[[#This Row],[Discount]])</f>
        <v>51.619200000000006</v>
      </c>
      <c r="P277" t="str">
        <f>RIGHT(Sales_Orders[[#This Row],[Customer ID]],5)</f>
        <v>15925</v>
      </c>
      <c r="Q277" t="str">
        <f>RIGHT(Sales_Orders[[#This Row],[Product ID]],8)</f>
        <v>10001958</v>
      </c>
      <c r="R277" s="6">
        <f>Sales_Orders[[#This Row],[Total Planned Sales Price]]-Sales_Orders[[#This Row],[Total Purchasing Price]]</f>
        <v>24.451200000000004</v>
      </c>
      <c r="S277" s="10">
        <f>Sales_Orders[[#This Row],[Profit Value]]/Sales_Orders[[#This Row],[Total Planned Sales Price]]</f>
        <v>0.47368421052631582</v>
      </c>
    </row>
    <row r="278" spans="1:19" x14ac:dyDescent="0.35">
      <c r="A278" t="s">
        <v>1840</v>
      </c>
      <c r="B278" s="3" t="s">
        <v>1841</v>
      </c>
      <c r="C278" t="s">
        <v>1842</v>
      </c>
      <c r="D278" t="s">
        <v>1147</v>
      </c>
      <c r="E278" t="s">
        <v>1843</v>
      </c>
      <c r="F278" t="s">
        <v>1844</v>
      </c>
      <c r="G278">
        <v>1</v>
      </c>
      <c r="H278" s="5">
        <v>1.4300000000000002</v>
      </c>
      <c r="I278" s="5">
        <v>2.2000000000000002</v>
      </c>
      <c r="J278">
        <v>0.05</v>
      </c>
      <c r="K278" s="1">
        <f>DATEVALUE(Sales_Orders[[#This Row],[Order Date]])</f>
        <v>42225</v>
      </c>
      <c r="L278" s="1">
        <f>DATEVALUE(Sales_Orders[[#This Row],[Shipping Date]])</f>
        <v>42232</v>
      </c>
      <c r="M278" s="6">
        <f>Sales_Orders[[#This Row],[Quantity]]*Sales_Orders[[#This Row],[Purchasing Price]]</f>
        <v>1.4300000000000002</v>
      </c>
      <c r="N278">
        <f>DATEDIF(Sales_Orders[[#This Row],[Order Date Adj]],Sales_Orders[[#This Row],[Shipping Date Adj]],"d")</f>
        <v>7</v>
      </c>
      <c r="O278" s="6">
        <f>Sales_Orders[[#This Row],[Quantity]]*Sales_Orders[[#This Row],[Planned Sales Price]]*(1-Sales_Orders[[#This Row],[Discount]])</f>
        <v>2.09</v>
      </c>
      <c r="P278" t="str">
        <f>RIGHT(Sales_Orders[[#This Row],[Customer ID]],5)</f>
        <v>13180</v>
      </c>
      <c r="Q278" t="str">
        <f>RIGHT(Sales_Orders[[#This Row],[Product ID]],8)</f>
        <v>10001026</v>
      </c>
      <c r="R278" s="6">
        <f>Sales_Orders[[#This Row],[Total Planned Sales Price]]-Sales_Orders[[#This Row],[Total Purchasing Price]]</f>
        <v>0.6599999999999997</v>
      </c>
      <c r="S278" s="10">
        <f>Sales_Orders[[#This Row],[Profit Value]]/Sales_Orders[[#This Row],[Total Planned Sales Price]]</f>
        <v>0.3157894736842104</v>
      </c>
    </row>
    <row r="279" spans="1:19" x14ac:dyDescent="0.35">
      <c r="A279" t="s">
        <v>1840</v>
      </c>
      <c r="B279" s="3" t="s">
        <v>1841</v>
      </c>
      <c r="C279" t="s">
        <v>1842</v>
      </c>
      <c r="D279" t="s">
        <v>1147</v>
      </c>
      <c r="E279" t="s">
        <v>1843</v>
      </c>
      <c r="F279" t="s">
        <v>1845</v>
      </c>
      <c r="G279">
        <v>5</v>
      </c>
      <c r="H279" s="5">
        <v>373.46999999999997</v>
      </c>
      <c r="I279" s="5">
        <v>622.44999999999993</v>
      </c>
      <c r="J279">
        <v>0.05</v>
      </c>
      <c r="K279" s="1">
        <f>DATEVALUE(Sales_Orders[[#This Row],[Order Date]])</f>
        <v>42225</v>
      </c>
      <c r="L279" s="1">
        <f>DATEVALUE(Sales_Orders[[#This Row],[Shipping Date]])</f>
        <v>42232</v>
      </c>
      <c r="M279" s="6">
        <f>Sales_Orders[[#This Row],[Quantity]]*Sales_Orders[[#This Row],[Purchasing Price]]</f>
        <v>1867.35</v>
      </c>
      <c r="N279">
        <f>DATEDIF(Sales_Orders[[#This Row],[Order Date Adj]],Sales_Orders[[#This Row],[Shipping Date Adj]],"d")</f>
        <v>7</v>
      </c>
      <c r="O279" s="6">
        <f>Sales_Orders[[#This Row],[Quantity]]*Sales_Orders[[#This Row],[Planned Sales Price]]*(1-Sales_Orders[[#This Row],[Discount]])</f>
        <v>2956.6374999999994</v>
      </c>
      <c r="P279" t="str">
        <f>RIGHT(Sales_Orders[[#This Row],[Customer ID]],5)</f>
        <v>13180</v>
      </c>
      <c r="Q279" t="str">
        <f>RIGHT(Sales_Orders[[#This Row],[Product ID]],8)</f>
        <v>10003748</v>
      </c>
      <c r="R279" s="6">
        <f>Sales_Orders[[#This Row],[Total Planned Sales Price]]-Sales_Orders[[#This Row],[Total Purchasing Price]]</f>
        <v>1089.2874999999995</v>
      </c>
      <c r="S279" s="10">
        <f>Sales_Orders[[#This Row],[Profit Value]]/Sales_Orders[[#This Row],[Total Planned Sales Price]]</f>
        <v>0.36842105263157882</v>
      </c>
    </row>
    <row r="280" spans="1:19" x14ac:dyDescent="0.35">
      <c r="A280" t="s">
        <v>1840</v>
      </c>
      <c r="B280" s="3" t="s">
        <v>1841</v>
      </c>
      <c r="C280" t="s">
        <v>1842</v>
      </c>
      <c r="D280" t="s">
        <v>1147</v>
      </c>
      <c r="E280" t="s">
        <v>1843</v>
      </c>
      <c r="F280" t="s">
        <v>1846</v>
      </c>
      <c r="G280">
        <v>1</v>
      </c>
      <c r="H280" s="5">
        <v>15.385999999999999</v>
      </c>
      <c r="I280" s="5">
        <v>21.98</v>
      </c>
      <c r="J280">
        <v>7.0000000000000007E-2</v>
      </c>
      <c r="K280" s="1">
        <f>DATEVALUE(Sales_Orders[[#This Row],[Order Date]])</f>
        <v>42225</v>
      </c>
      <c r="L280" s="1">
        <f>DATEVALUE(Sales_Orders[[#This Row],[Shipping Date]])</f>
        <v>42232</v>
      </c>
      <c r="M280" s="6">
        <f>Sales_Orders[[#This Row],[Quantity]]*Sales_Orders[[#This Row],[Purchasing Price]]</f>
        <v>15.385999999999999</v>
      </c>
      <c r="N280">
        <f>DATEDIF(Sales_Orders[[#This Row],[Order Date Adj]],Sales_Orders[[#This Row],[Shipping Date Adj]],"d")</f>
        <v>7</v>
      </c>
      <c r="O280" s="6">
        <f>Sales_Orders[[#This Row],[Quantity]]*Sales_Orders[[#This Row],[Planned Sales Price]]*(1-Sales_Orders[[#This Row],[Discount]])</f>
        <v>20.441399999999998</v>
      </c>
      <c r="P280" t="str">
        <f>RIGHT(Sales_Orders[[#This Row],[Customer ID]],5)</f>
        <v>13180</v>
      </c>
      <c r="Q280" t="str">
        <f>RIGHT(Sales_Orders[[#This Row],[Product ID]],8)</f>
        <v>10002485</v>
      </c>
      <c r="R280" s="6">
        <f>Sales_Orders[[#This Row],[Total Planned Sales Price]]-Sales_Orders[[#This Row],[Total Purchasing Price]]</f>
        <v>5.0553999999999988</v>
      </c>
      <c r="S280" s="10">
        <f>Sales_Orders[[#This Row],[Profit Value]]/Sales_Orders[[#This Row],[Total Planned Sales Price]]</f>
        <v>0.24731182795698922</v>
      </c>
    </row>
    <row r="281" spans="1:19" x14ac:dyDescent="0.35">
      <c r="A281" t="s">
        <v>1847</v>
      </c>
      <c r="B281" s="3" t="s">
        <v>1848</v>
      </c>
      <c r="C281" t="s">
        <v>1849</v>
      </c>
      <c r="D281" t="s">
        <v>1147</v>
      </c>
      <c r="E281" t="s">
        <v>1850</v>
      </c>
      <c r="F281" t="s">
        <v>1851</v>
      </c>
      <c r="G281">
        <v>2</v>
      </c>
      <c r="H281" s="5">
        <v>113.0976</v>
      </c>
      <c r="I281" s="5">
        <v>161.56800000000001</v>
      </c>
      <c r="J281">
        <v>0.09</v>
      </c>
      <c r="K281" s="1">
        <f>DATEVALUE(Sales_Orders[[#This Row],[Order Date]])</f>
        <v>42063</v>
      </c>
      <c r="L281" s="1">
        <f>DATEVALUE(Sales_Orders[[#This Row],[Shipping Date]])</f>
        <v>42067</v>
      </c>
      <c r="M281" s="6">
        <f>Sales_Orders[[#This Row],[Quantity]]*Sales_Orders[[#This Row],[Purchasing Price]]</f>
        <v>226.1952</v>
      </c>
      <c r="N281">
        <f>DATEDIF(Sales_Orders[[#This Row],[Order Date Adj]],Sales_Orders[[#This Row],[Shipping Date Adj]],"d")</f>
        <v>4</v>
      </c>
      <c r="O281" s="6">
        <f>Sales_Orders[[#This Row],[Quantity]]*Sales_Orders[[#This Row],[Planned Sales Price]]*(1-Sales_Orders[[#This Row],[Discount]])</f>
        <v>294.05376000000001</v>
      </c>
      <c r="P281" t="str">
        <f>RIGHT(Sales_Orders[[#This Row],[Customer ID]],5)</f>
        <v>21670</v>
      </c>
      <c r="Q281" t="str">
        <f>RIGHT(Sales_Orders[[#This Row],[Product ID]],8)</f>
        <v>10004860</v>
      </c>
      <c r="R281" s="6">
        <f>Sales_Orders[[#This Row],[Total Planned Sales Price]]-Sales_Orders[[#This Row],[Total Purchasing Price]]</f>
        <v>67.858560000000011</v>
      </c>
      <c r="S281" s="10">
        <f>Sales_Orders[[#This Row],[Profit Value]]/Sales_Orders[[#This Row],[Total Planned Sales Price]]</f>
        <v>0.23076923076923081</v>
      </c>
    </row>
    <row r="282" spans="1:19" x14ac:dyDescent="0.35">
      <c r="A282" t="s">
        <v>1847</v>
      </c>
      <c r="B282" s="3" t="s">
        <v>1848</v>
      </c>
      <c r="C282" t="s">
        <v>1849</v>
      </c>
      <c r="D282" t="s">
        <v>1147</v>
      </c>
      <c r="E282" t="s">
        <v>1850</v>
      </c>
      <c r="F282" t="s">
        <v>1852</v>
      </c>
      <c r="G282">
        <v>8</v>
      </c>
      <c r="H282" s="5">
        <v>253.30240000000003</v>
      </c>
      <c r="I282" s="5">
        <v>389.69600000000003</v>
      </c>
      <c r="J282">
        <v>0.09</v>
      </c>
      <c r="K282" s="1">
        <f>DATEVALUE(Sales_Orders[[#This Row],[Order Date]])</f>
        <v>42063</v>
      </c>
      <c r="L282" s="1">
        <f>DATEVALUE(Sales_Orders[[#This Row],[Shipping Date]])</f>
        <v>42067</v>
      </c>
      <c r="M282" s="6">
        <f>Sales_Orders[[#This Row],[Quantity]]*Sales_Orders[[#This Row],[Purchasing Price]]</f>
        <v>2026.4192000000003</v>
      </c>
      <c r="N282">
        <f>DATEDIF(Sales_Orders[[#This Row],[Order Date Adj]],Sales_Orders[[#This Row],[Shipping Date Adj]],"d")</f>
        <v>4</v>
      </c>
      <c r="O282" s="6">
        <f>Sales_Orders[[#This Row],[Quantity]]*Sales_Orders[[#This Row],[Planned Sales Price]]*(1-Sales_Orders[[#This Row],[Discount]])</f>
        <v>2836.9868800000004</v>
      </c>
      <c r="P282" t="str">
        <f>RIGHT(Sales_Orders[[#This Row],[Customer ID]],5)</f>
        <v>21670</v>
      </c>
      <c r="Q282" t="str">
        <f>RIGHT(Sales_Orders[[#This Row],[Product ID]],8)</f>
        <v>10004477</v>
      </c>
      <c r="R282" s="6">
        <f>Sales_Orders[[#This Row],[Total Planned Sales Price]]-Sales_Orders[[#This Row],[Total Purchasing Price]]</f>
        <v>810.56768000000011</v>
      </c>
      <c r="S282" s="10">
        <f>Sales_Orders[[#This Row],[Profit Value]]/Sales_Orders[[#This Row],[Total Planned Sales Price]]</f>
        <v>0.2857142857142857</v>
      </c>
    </row>
    <row r="283" spans="1:19" x14ac:dyDescent="0.35">
      <c r="A283" t="s">
        <v>1853</v>
      </c>
      <c r="B283" s="3" t="s">
        <v>1854</v>
      </c>
      <c r="C283" t="s">
        <v>1855</v>
      </c>
      <c r="D283" t="s">
        <v>1147</v>
      </c>
      <c r="E283" t="s">
        <v>1856</v>
      </c>
      <c r="F283" t="s">
        <v>1857</v>
      </c>
      <c r="G283">
        <v>9</v>
      </c>
      <c r="H283" s="5">
        <v>6.0660000000000007</v>
      </c>
      <c r="I283" s="5">
        <v>12.132000000000001</v>
      </c>
      <c r="J283">
        <v>0.05</v>
      </c>
      <c r="K283" s="1">
        <f>DATEVALUE(Sales_Orders[[#This Row],[Order Date]])</f>
        <v>42336</v>
      </c>
      <c r="L283" s="1">
        <f>DATEVALUE(Sales_Orders[[#This Row],[Shipping Date]])</f>
        <v>42342</v>
      </c>
      <c r="M283" s="6">
        <f>Sales_Orders[[#This Row],[Quantity]]*Sales_Orders[[#This Row],[Purchasing Price]]</f>
        <v>54.594000000000008</v>
      </c>
      <c r="N283">
        <f>DATEDIF(Sales_Orders[[#This Row],[Order Date Adj]],Sales_Orders[[#This Row],[Shipping Date Adj]],"d")</f>
        <v>6</v>
      </c>
      <c r="O283" s="6">
        <f>Sales_Orders[[#This Row],[Quantity]]*Sales_Orders[[#This Row],[Planned Sales Price]]*(1-Sales_Orders[[#This Row],[Discount]])</f>
        <v>103.72860000000001</v>
      </c>
      <c r="P283" t="str">
        <f>RIGHT(Sales_Orders[[#This Row],[Customer ID]],5)</f>
        <v>12880</v>
      </c>
      <c r="Q283" t="str">
        <f>RIGHT(Sales_Orders[[#This Row],[Product ID]],8)</f>
        <v>10002505</v>
      </c>
      <c r="R283" s="6">
        <f>Sales_Orders[[#This Row],[Total Planned Sales Price]]-Sales_Orders[[#This Row],[Total Purchasing Price]]</f>
        <v>49.134600000000006</v>
      </c>
      <c r="S283" s="10">
        <f>Sales_Orders[[#This Row],[Profit Value]]/Sales_Orders[[#This Row],[Total Planned Sales Price]]</f>
        <v>0.47368421052631576</v>
      </c>
    </row>
    <row r="284" spans="1:19" x14ac:dyDescent="0.35">
      <c r="A284" t="s">
        <v>1853</v>
      </c>
      <c r="B284" s="3" t="s">
        <v>1854</v>
      </c>
      <c r="C284" t="s">
        <v>1855</v>
      </c>
      <c r="D284" t="s">
        <v>1147</v>
      </c>
      <c r="E284" t="s">
        <v>1856</v>
      </c>
      <c r="F284" t="s">
        <v>1858</v>
      </c>
      <c r="G284">
        <v>2</v>
      </c>
      <c r="H284" s="5">
        <v>53.539200000000001</v>
      </c>
      <c r="I284" s="5">
        <v>82.367999999999995</v>
      </c>
      <c r="J284">
        <v>0.08</v>
      </c>
      <c r="K284" s="1">
        <f>DATEVALUE(Sales_Orders[[#This Row],[Order Date]])</f>
        <v>42336</v>
      </c>
      <c r="L284" s="1">
        <f>DATEVALUE(Sales_Orders[[#This Row],[Shipping Date]])</f>
        <v>42342</v>
      </c>
      <c r="M284" s="6">
        <f>Sales_Orders[[#This Row],[Quantity]]*Sales_Orders[[#This Row],[Purchasing Price]]</f>
        <v>107.0784</v>
      </c>
      <c r="N284">
        <f>DATEDIF(Sales_Orders[[#This Row],[Order Date Adj]],Sales_Orders[[#This Row],[Shipping Date Adj]],"d")</f>
        <v>6</v>
      </c>
      <c r="O284" s="6">
        <f>Sales_Orders[[#This Row],[Quantity]]*Sales_Orders[[#This Row],[Planned Sales Price]]*(1-Sales_Orders[[#This Row],[Discount]])</f>
        <v>151.55712</v>
      </c>
      <c r="P284" t="str">
        <f>RIGHT(Sales_Orders[[#This Row],[Customer ID]],5)</f>
        <v>12880</v>
      </c>
      <c r="Q284" t="str">
        <f>RIGHT(Sales_Orders[[#This Row],[Product ID]],8)</f>
        <v>10004804</v>
      </c>
      <c r="R284" s="6">
        <f>Sales_Orders[[#This Row],[Total Planned Sales Price]]-Sales_Orders[[#This Row],[Total Purchasing Price]]</f>
        <v>44.478719999999996</v>
      </c>
      <c r="S284" s="10">
        <f>Sales_Orders[[#This Row],[Profit Value]]/Sales_Orders[[#This Row],[Total Planned Sales Price]]</f>
        <v>0.29347826086956519</v>
      </c>
    </row>
    <row r="285" spans="1:19" x14ac:dyDescent="0.35">
      <c r="A285" t="s">
        <v>1853</v>
      </c>
      <c r="B285" s="3" t="s">
        <v>1854</v>
      </c>
      <c r="C285" t="s">
        <v>1855</v>
      </c>
      <c r="D285" t="s">
        <v>1147</v>
      </c>
      <c r="E285" t="s">
        <v>1856</v>
      </c>
      <c r="F285" t="s">
        <v>1790</v>
      </c>
      <c r="G285">
        <v>5</v>
      </c>
      <c r="H285" s="5">
        <v>32.351999999999997</v>
      </c>
      <c r="I285" s="5">
        <v>53.92</v>
      </c>
      <c r="J285">
        <v>0.08</v>
      </c>
      <c r="K285" s="1">
        <f>DATEVALUE(Sales_Orders[[#This Row],[Order Date]])</f>
        <v>42336</v>
      </c>
      <c r="L285" s="1">
        <f>DATEVALUE(Sales_Orders[[#This Row],[Shipping Date]])</f>
        <v>42342</v>
      </c>
      <c r="M285" s="6">
        <f>Sales_Orders[[#This Row],[Quantity]]*Sales_Orders[[#This Row],[Purchasing Price]]</f>
        <v>161.76</v>
      </c>
      <c r="N285">
        <f>DATEDIF(Sales_Orders[[#This Row],[Order Date Adj]],Sales_Orders[[#This Row],[Shipping Date Adj]],"d")</f>
        <v>6</v>
      </c>
      <c r="O285" s="6">
        <f>Sales_Orders[[#This Row],[Quantity]]*Sales_Orders[[#This Row],[Planned Sales Price]]*(1-Sales_Orders[[#This Row],[Discount]])</f>
        <v>248.03200000000004</v>
      </c>
      <c r="P285" t="str">
        <f>RIGHT(Sales_Orders[[#This Row],[Customer ID]],5)</f>
        <v>12880</v>
      </c>
      <c r="Q285" t="str">
        <f>RIGHT(Sales_Orders[[#This Row],[Product ID]],8)</f>
        <v>10001590</v>
      </c>
      <c r="R285" s="6">
        <f>Sales_Orders[[#This Row],[Total Planned Sales Price]]-Sales_Orders[[#This Row],[Total Purchasing Price]]</f>
        <v>86.272000000000048</v>
      </c>
      <c r="S285" s="10">
        <f>Sales_Orders[[#This Row],[Profit Value]]/Sales_Orders[[#This Row],[Total Planned Sales Price]]</f>
        <v>0.3478260869565219</v>
      </c>
    </row>
    <row r="286" spans="1:19" x14ac:dyDescent="0.35">
      <c r="A286" t="s">
        <v>1853</v>
      </c>
      <c r="B286" s="3" t="s">
        <v>1854</v>
      </c>
      <c r="C286" t="s">
        <v>1855</v>
      </c>
      <c r="D286" t="s">
        <v>1147</v>
      </c>
      <c r="E286" t="s">
        <v>1856</v>
      </c>
      <c r="F286" t="s">
        <v>1859</v>
      </c>
      <c r="G286">
        <v>6</v>
      </c>
      <c r="H286" s="5">
        <v>453.53279999999995</v>
      </c>
      <c r="I286" s="5">
        <v>647.904</v>
      </c>
      <c r="J286">
        <v>0.06</v>
      </c>
      <c r="K286" s="1">
        <f>DATEVALUE(Sales_Orders[[#This Row],[Order Date]])</f>
        <v>42336</v>
      </c>
      <c r="L286" s="1">
        <f>DATEVALUE(Sales_Orders[[#This Row],[Shipping Date]])</f>
        <v>42342</v>
      </c>
      <c r="M286" s="6">
        <f>Sales_Orders[[#This Row],[Quantity]]*Sales_Orders[[#This Row],[Purchasing Price]]</f>
        <v>2721.1967999999997</v>
      </c>
      <c r="N286">
        <f>DATEDIF(Sales_Orders[[#This Row],[Order Date Adj]],Sales_Orders[[#This Row],[Shipping Date Adj]],"d")</f>
        <v>6</v>
      </c>
      <c r="O286" s="6">
        <f>Sales_Orders[[#This Row],[Quantity]]*Sales_Orders[[#This Row],[Planned Sales Price]]*(1-Sales_Orders[[#This Row],[Discount]])</f>
        <v>3654.1785599999998</v>
      </c>
      <c r="P286" t="str">
        <f>RIGHT(Sales_Orders[[#This Row],[Customer ID]],5)</f>
        <v>12880</v>
      </c>
      <c r="Q286" t="str">
        <f>RIGHT(Sales_Orders[[#This Row],[Product ID]],8)</f>
        <v>10001580</v>
      </c>
      <c r="R286" s="6">
        <f>Sales_Orders[[#This Row],[Total Planned Sales Price]]-Sales_Orders[[#This Row],[Total Purchasing Price]]</f>
        <v>932.98176000000012</v>
      </c>
      <c r="S286" s="10">
        <f>Sales_Orders[[#This Row],[Profit Value]]/Sales_Orders[[#This Row],[Total Planned Sales Price]]</f>
        <v>0.25531914893617025</v>
      </c>
    </row>
    <row r="287" spans="1:19" x14ac:dyDescent="0.35">
      <c r="A287" t="s">
        <v>1860</v>
      </c>
      <c r="B287" s="3" t="s">
        <v>1861</v>
      </c>
      <c r="C287" t="s">
        <v>1862</v>
      </c>
      <c r="D287" t="s">
        <v>1147</v>
      </c>
      <c r="E287" t="s">
        <v>1863</v>
      </c>
      <c r="F287" t="s">
        <v>1864</v>
      </c>
      <c r="G287">
        <v>2</v>
      </c>
      <c r="H287" s="5">
        <v>51.935000000000002</v>
      </c>
      <c r="I287" s="5">
        <v>79.900000000000006</v>
      </c>
      <c r="J287">
        <v>0.05</v>
      </c>
      <c r="K287" s="1">
        <f>DATEVALUE(Sales_Orders[[#This Row],[Order Date]])</f>
        <v>42318</v>
      </c>
      <c r="L287" s="1">
        <f>DATEVALUE(Sales_Orders[[#This Row],[Shipping Date]])</f>
        <v>42323</v>
      </c>
      <c r="M287" s="6">
        <f>Sales_Orders[[#This Row],[Quantity]]*Sales_Orders[[#This Row],[Purchasing Price]]</f>
        <v>103.87</v>
      </c>
      <c r="N287">
        <f>DATEDIF(Sales_Orders[[#This Row],[Order Date Adj]],Sales_Orders[[#This Row],[Shipping Date Adj]],"d")</f>
        <v>5</v>
      </c>
      <c r="O287" s="6">
        <f>Sales_Orders[[#This Row],[Quantity]]*Sales_Orders[[#This Row],[Planned Sales Price]]*(1-Sales_Orders[[#This Row],[Discount]])</f>
        <v>151.81</v>
      </c>
      <c r="P287" t="str">
        <f>RIGHT(Sales_Orders[[#This Row],[Customer ID]],5)</f>
        <v>10210</v>
      </c>
      <c r="Q287" t="str">
        <f>RIGHT(Sales_Orders[[#This Row],[Product ID]],8)</f>
        <v>10004469</v>
      </c>
      <c r="R287" s="6">
        <f>Sales_Orders[[#This Row],[Total Planned Sales Price]]-Sales_Orders[[#This Row],[Total Purchasing Price]]</f>
        <v>47.94</v>
      </c>
      <c r="S287" s="10">
        <f>Sales_Orders[[#This Row],[Profit Value]]/Sales_Orders[[#This Row],[Total Planned Sales Price]]</f>
        <v>0.31578947368421051</v>
      </c>
    </row>
    <row r="288" spans="1:19" x14ac:dyDescent="0.35">
      <c r="A288" t="s">
        <v>1865</v>
      </c>
      <c r="B288" s="3" t="s">
        <v>1866</v>
      </c>
      <c r="C288" t="s">
        <v>1867</v>
      </c>
      <c r="D288" t="s">
        <v>1270</v>
      </c>
      <c r="E288" t="s">
        <v>1783</v>
      </c>
      <c r="F288" t="s">
        <v>1505</v>
      </c>
      <c r="G288">
        <v>7</v>
      </c>
      <c r="H288" s="5">
        <v>115.4615</v>
      </c>
      <c r="I288" s="5">
        <v>209.92999999999998</v>
      </c>
      <c r="J288">
        <v>0.05</v>
      </c>
      <c r="K288" s="1">
        <f>DATEVALUE(Sales_Orders[[#This Row],[Order Date]])</f>
        <v>42215</v>
      </c>
      <c r="L288" s="1">
        <f>DATEVALUE(Sales_Orders[[#This Row],[Shipping Date]])</f>
        <v>42216</v>
      </c>
      <c r="M288" s="6">
        <f>Sales_Orders[[#This Row],[Quantity]]*Sales_Orders[[#This Row],[Purchasing Price]]</f>
        <v>808.23050000000001</v>
      </c>
      <c r="N288">
        <f>DATEDIF(Sales_Orders[[#This Row],[Order Date Adj]],Sales_Orders[[#This Row],[Shipping Date Adj]],"d")</f>
        <v>1</v>
      </c>
      <c r="O288" s="6">
        <f>Sales_Orders[[#This Row],[Quantity]]*Sales_Orders[[#This Row],[Planned Sales Price]]*(1-Sales_Orders[[#This Row],[Discount]])</f>
        <v>1396.0344999999998</v>
      </c>
      <c r="P288" t="str">
        <f>RIGHT(Sales_Orders[[#This Row],[Customer ID]],5)</f>
        <v>14920</v>
      </c>
      <c r="Q288" t="str">
        <f>RIGHT(Sales_Orders[[#This Row],[Product ID]],8)</f>
        <v>10003628</v>
      </c>
      <c r="R288" s="6">
        <f>Sales_Orders[[#This Row],[Total Planned Sales Price]]-Sales_Orders[[#This Row],[Total Purchasing Price]]</f>
        <v>587.80399999999975</v>
      </c>
      <c r="S288" s="10">
        <f>Sales_Orders[[#This Row],[Profit Value]]/Sales_Orders[[#This Row],[Total Planned Sales Price]]</f>
        <v>0.42105263157894723</v>
      </c>
    </row>
    <row r="289" spans="1:19" x14ac:dyDescent="0.35">
      <c r="A289" t="s">
        <v>1865</v>
      </c>
      <c r="B289" s="3" t="s">
        <v>1866</v>
      </c>
      <c r="C289" t="s">
        <v>1867</v>
      </c>
      <c r="D289" t="s">
        <v>1270</v>
      </c>
      <c r="E289" t="s">
        <v>1783</v>
      </c>
      <c r="F289" t="s">
        <v>1868</v>
      </c>
      <c r="G289">
        <v>3</v>
      </c>
      <c r="H289" s="5">
        <v>3.1680000000000001</v>
      </c>
      <c r="I289" s="5">
        <v>5.28</v>
      </c>
      <c r="J289">
        <v>0.05</v>
      </c>
      <c r="K289" s="1">
        <f>DATEVALUE(Sales_Orders[[#This Row],[Order Date]])</f>
        <v>42215</v>
      </c>
      <c r="L289" s="1">
        <f>DATEVALUE(Sales_Orders[[#This Row],[Shipping Date]])</f>
        <v>42216</v>
      </c>
      <c r="M289" s="6">
        <f>Sales_Orders[[#This Row],[Quantity]]*Sales_Orders[[#This Row],[Purchasing Price]]</f>
        <v>9.5040000000000013</v>
      </c>
      <c r="N289">
        <f>DATEDIF(Sales_Orders[[#This Row],[Order Date Adj]],Sales_Orders[[#This Row],[Shipping Date Adj]],"d")</f>
        <v>1</v>
      </c>
      <c r="O289" s="6">
        <f>Sales_Orders[[#This Row],[Quantity]]*Sales_Orders[[#This Row],[Planned Sales Price]]*(1-Sales_Orders[[#This Row],[Discount]])</f>
        <v>15.048</v>
      </c>
      <c r="P289" t="str">
        <f>RIGHT(Sales_Orders[[#This Row],[Customer ID]],5)</f>
        <v>14920</v>
      </c>
      <c r="Q289" t="str">
        <f>RIGHT(Sales_Orders[[#This Row],[Product ID]],8)</f>
        <v>10003274</v>
      </c>
      <c r="R289" s="6">
        <f>Sales_Orders[[#This Row],[Total Planned Sales Price]]-Sales_Orders[[#This Row],[Total Purchasing Price]]</f>
        <v>5.5439999999999987</v>
      </c>
      <c r="S289" s="10">
        <f>Sales_Orders[[#This Row],[Profit Value]]/Sales_Orders[[#This Row],[Total Planned Sales Price]]</f>
        <v>0.36842105263157887</v>
      </c>
    </row>
    <row r="290" spans="1:19" x14ac:dyDescent="0.35">
      <c r="A290" t="s">
        <v>1865</v>
      </c>
      <c r="B290" s="3" t="s">
        <v>1866</v>
      </c>
      <c r="C290" t="s">
        <v>1867</v>
      </c>
      <c r="D290" t="s">
        <v>1270</v>
      </c>
      <c r="E290" t="s">
        <v>1783</v>
      </c>
      <c r="F290" t="s">
        <v>1869</v>
      </c>
      <c r="G290">
        <v>3</v>
      </c>
      <c r="H290" s="5">
        <v>5.46</v>
      </c>
      <c r="I290" s="5">
        <v>10.92</v>
      </c>
      <c r="J290">
        <v>0.05</v>
      </c>
      <c r="K290" s="1">
        <f>DATEVALUE(Sales_Orders[[#This Row],[Order Date]])</f>
        <v>42215</v>
      </c>
      <c r="L290" s="1">
        <f>DATEVALUE(Sales_Orders[[#This Row],[Shipping Date]])</f>
        <v>42216</v>
      </c>
      <c r="M290" s="6">
        <f>Sales_Orders[[#This Row],[Quantity]]*Sales_Orders[[#This Row],[Purchasing Price]]</f>
        <v>16.38</v>
      </c>
      <c r="N290">
        <f>DATEDIF(Sales_Orders[[#This Row],[Order Date Adj]],Sales_Orders[[#This Row],[Shipping Date Adj]],"d")</f>
        <v>1</v>
      </c>
      <c r="O290" s="6">
        <f>Sales_Orders[[#This Row],[Quantity]]*Sales_Orders[[#This Row],[Planned Sales Price]]*(1-Sales_Orders[[#This Row],[Discount]])</f>
        <v>31.121999999999996</v>
      </c>
      <c r="P290" t="str">
        <f>RIGHT(Sales_Orders[[#This Row],[Customer ID]],5)</f>
        <v>14920</v>
      </c>
      <c r="Q290" t="str">
        <f>RIGHT(Sales_Orders[[#This Row],[Product ID]],8)</f>
        <v>10002557</v>
      </c>
      <c r="R290" s="6">
        <f>Sales_Orders[[#This Row],[Total Planned Sales Price]]-Sales_Orders[[#This Row],[Total Purchasing Price]]</f>
        <v>14.741999999999997</v>
      </c>
      <c r="S290" s="10">
        <f>Sales_Orders[[#This Row],[Profit Value]]/Sales_Orders[[#This Row],[Total Planned Sales Price]]</f>
        <v>0.47368421052631576</v>
      </c>
    </row>
    <row r="291" spans="1:19" x14ac:dyDescent="0.35">
      <c r="A291" t="s">
        <v>1870</v>
      </c>
      <c r="B291" s="3" t="s">
        <v>1871</v>
      </c>
      <c r="C291" t="s">
        <v>1872</v>
      </c>
      <c r="D291" t="s">
        <v>1164</v>
      </c>
      <c r="E291" t="s">
        <v>1873</v>
      </c>
      <c r="F291" t="s">
        <v>1874</v>
      </c>
      <c r="G291">
        <v>5</v>
      </c>
      <c r="H291" s="5">
        <v>1.2479999999999998</v>
      </c>
      <c r="I291" s="5">
        <v>2.0799999999999996</v>
      </c>
      <c r="J291">
        <v>7.0000000000000007E-2</v>
      </c>
      <c r="K291" s="1">
        <f>DATEVALUE(Sales_Orders[[#This Row],[Order Date]])</f>
        <v>42273</v>
      </c>
      <c r="L291" s="1">
        <f>DATEVALUE(Sales_Orders[[#This Row],[Shipping Date]])</f>
        <v>42275</v>
      </c>
      <c r="M291" s="6">
        <f>Sales_Orders[[#This Row],[Quantity]]*Sales_Orders[[#This Row],[Purchasing Price]]</f>
        <v>6.2399999999999984</v>
      </c>
      <c r="N291">
        <f>DATEDIF(Sales_Orders[[#This Row],[Order Date Adj]],Sales_Orders[[#This Row],[Shipping Date Adj]],"d")</f>
        <v>2</v>
      </c>
      <c r="O291" s="6">
        <f>Sales_Orders[[#This Row],[Quantity]]*Sales_Orders[[#This Row],[Planned Sales Price]]*(1-Sales_Orders[[#This Row],[Discount]])</f>
        <v>9.6719999999999988</v>
      </c>
      <c r="P291" t="str">
        <f>RIGHT(Sales_Orders[[#This Row],[Customer ID]],5)</f>
        <v>20725</v>
      </c>
      <c r="Q291" t="str">
        <f>RIGHT(Sales_Orders[[#This Row],[Product ID]],8)</f>
        <v>10004967</v>
      </c>
      <c r="R291" s="6">
        <f>Sales_Orders[[#This Row],[Total Planned Sales Price]]-Sales_Orders[[#This Row],[Total Purchasing Price]]</f>
        <v>3.4320000000000004</v>
      </c>
      <c r="S291" s="10">
        <f>Sales_Orders[[#This Row],[Profit Value]]/Sales_Orders[[#This Row],[Total Planned Sales Price]]</f>
        <v>0.35483870967741943</v>
      </c>
    </row>
    <row r="292" spans="1:19" x14ac:dyDescent="0.35">
      <c r="A292" t="s">
        <v>1870</v>
      </c>
      <c r="B292" s="3" t="s">
        <v>1871</v>
      </c>
      <c r="C292" t="s">
        <v>1872</v>
      </c>
      <c r="D292" t="s">
        <v>1164</v>
      </c>
      <c r="E292" t="s">
        <v>1873</v>
      </c>
      <c r="F292" t="s">
        <v>1875</v>
      </c>
      <c r="G292">
        <v>7</v>
      </c>
      <c r="H292" s="5">
        <v>612.92000000000007</v>
      </c>
      <c r="I292" s="5">
        <v>1114.4000000000001</v>
      </c>
      <c r="J292">
        <v>7.0000000000000007E-2</v>
      </c>
      <c r="K292" s="1">
        <f>DATEVALUE(Sales_Orders[[#This Row],[Order Date]])</f>
        <v>42273</v>
      </c>
      <c r="L292" s="1">
        <f>DATEVALUE(Sales_Orders[[#This Row],[Shipping Date]])</f>
        <v>42275</v>
      </c>
      <c r="M292" s="6">
        <f>Sales_Orders[[#This Row],[Quantity]]*Sales_Orders[[#This Row],[Purchasing Price]]</f>
        <v>4290.4400000000005</v>
      </c>
      <c r="N292">
        <f>DATEDIF(Sales_Orders[[#This Row],[Order Date Adj]],Sales_Orders[[#This Row],[Shipping Date Adj]],"d")</f>
        <v>2</v>
      </c>
      <c r="O292" s="6">
        <f>Sales_Orders[[#This Row],[Quantity]]*Sales_Orders[[#This Row],[Planned Sales Price]]*(1-Sales_Orders[[#This Row],[Discount]])</f>
        <v>7254.7440000000006</v>
      </c>
      <c r="P292" t="str">
        <f>RIGHT(Sales_Orders[[#This Row],[Customer ID]],5)</f>
        <v>20725</v>
      </c>
      <c r="Q292" t="str">
        <f>RIGHT(Sales_Orders[[#This Row],[Product ID]],8)</f>
        <v>10001760</v>
      </c>
      <c r="R292" s="6">
        <f>Sales_Orders[[#This Row],[Total Planned Sales Price]]-Sales_Orders[[#This Row],[Total Purchasing Price]]</f>
        <v>2964.3040000000001</v>
      </c>
      <c r="S292" s="10">
        <f>Sales_Orders[[#This Row],[Profit Value]]/Sales_Orders[[#This Row],[Total Planned Sales Price]]</f>
        <v>0.40860215053763438</v>
      </c>
    </row>
    <row r="293" spans="1:19" x14ac:dyDescent="0.35">
      <c r="A293" t="s">
        <v>1876</v>
      </c>
      <c r="B293" s="3" t="s">
        <v>1877</v>
      </c>
      <c r="C293" t="s">
        <v>1819</v>
      </c>
      <c r="D293" t="s">
        <v>1147</v>
      </c>
      <c r="E293" t="s">
        <v>1878</v>
      </c>
      <c r="F293" t="s">
        <v>1583</v>
      </c>
      <c r="G293">
        <v>5</v>
      </c>
      <c r="H293" s="5">
        <v>623.30399999999997</v>
      </c>
      <c r="I293" s="5">
        <v>1038.8399999999999</v>
      </c>
      <c r="J293">
        <v>0.08</v>
      </c>
      <c r="K293" s="1">
        <f>DATEVALUE(Sales_Orders[[#This Row],[Order Date]])</f>
        <v>42310</v>
      </c>
      <c r="L293" s="1">
        <f>DATEVALUE(Sales_Orders[[#This Row],[Shipping Date]])</f>
        <v>42314</v>
      </c>
      <c r="M293" s="6">
        <f>Sales_Orders[[#This Row],[Quantity]]*Sales_Orders[[#This Row],[Purchasing Price]]</f>
        <v>3116.52</v>
      </c>
      <c r="N293">
        <f>DATEDIF(Sales_Orders[[#This Row],[Order Date Adj]],Sales_Orders[[#This Row],[Shipping Date Adj]],"d")</f>
        <v>4</v>
      </c>
      <c r="O293" s="6">
        <f>Sales_Orders[[#This Row],[Quantity]]*Sales_Orders[[#This Row],[Planned Sales Price]]*(1-Sales_Orders[[#This Row],[Discount]])</f>
        <v>4778.6639999999998</v>
      </c>
      <c r="P293" t="str">
        <f>RIGHT(Sales_Orders[[#This Row],[Customer ID]],5)</f>
        <v>15280</v>
      </c>
      <c r="Q293" t="str">
        <f>RIGHT(Sales_Orders[[#This Row],[Product ID]],8)</f>
        <v>10002903</v>
      </c>
      <c r="R293" s="6">
        <f>Sales_Orders[[#This Row],[Total Planned Sales Price]]-Sales_Orders[[#This Row],[Total Purchasing Price]]</f>
        <v>1662.1439999999998</v>
      </c>
      <c r="S293" s="10">
        <f>Sales_Orders[[#This Row],[Profit Value]]/Sales_Orders[[#This Row],[Total Planned Sales Price]]</f>
        <v>0.34782608695652173</v>
      </c>
    </row>
    <row r="294" spans="1:19" x14ac:dyDescent="0.35">
      <c r="A294" t="s">
        <v>1879</v>
      </c>
      <c r="B294" s="3" t="s">
        <v>1871</v>
      </c>
      <c r="C294" t="s">
        <v>1880</v>
      </c>
      <c r="D294" t="s">
        <v>1147</v>
      </c>
      <c r="E294" t="s">
        <v>1704</v>
      </c>
      <c r="F294" t="s">
        <v>1881</v>
      </c>
      <c r="G294">
        <v>5</v>
      </c>
      <c r="H294" s="5">
        <v>70.88</v>
      </c>
      <c r="I294" s="5">
        <v>141.76</v>
      </c>
      <c r="J294">
        <v>0.08</v>
      </c>
      <c r="K294" s="1">
        <f>DATEVALUE(Sales_Orders[[#This Row],[Order Date]])</f>
        <v>42273</v>
      </c>
      <c r="L294" s="1">
        <f>DATEVALUE(Sales_Orders[[#This Row],[Shipping Date]])</f>
        <v>42279</v>
      </c>
      <c r="M294" s="6">
        <f>Sales_Orders[[#This Row],[Quantity]]*Sales_Orders[[#This Row],[Purchasing Price]]</f>
        <v>354.4</v>
      </c>
      <c r="N294">
        <f>DATEDIF(Sales_Orders[[#This Row],[Order Date Adj]],Sales_Orders[[#This Row],[Shipping Date Adj]],"d")</f>
        <v>6</v>
      </c>
      <c r="O294" s="6">
        <f>Sales_Orders[[#This Row],[Quantity]]*Sales_Orders[[#This Row],[Planned Sales Price]]*(1-Sales_Orders[[#This Row],[Discount]])</f>
        <v>652.096</v>
      </c>
      <c r="P294" t="str">
        <f>RIGHT(Sales_Orders[[#This Row],[Customer ID]],5)</f>
        <v>21520</v>
      </c>
      <c r="Q294" t="str">
        <f>RIGHT(Sales_Orders[[#This Row],[Product ID]],8)</f>
        <v>10000474</v>
      </c>
      <c r="R294" s="6">
        <f>Sales_Orders[[#This Row],[Total Planned Sales Price]]-Sales_Orders[[#This Row],[Total Purchasing Price]]</f>
        <v>297.69600000000003</v>
      </c>
      <c r="S294" s="10">
        <f>Sales_Orders[[#This Row],[Profit Value]]/Sales_Orders[[#This Row],[Total Planned Sales Price]]</f>
        <v>0.45652173913043481</v>
      </c>
    </row>
    <row r="295" spans="1:19" x14ac:dyDescent="0.35">
      <c r="A295" t="s">
        <v>1879</v>
      </c>
      <c r="B295" s="3" t="s">
        <v>1871</v>
      </c>
      <c r="C295" t="s">
        <v>1880</v>
      </c>
      <c r="D295" t="s">
        <v>1147</v>
      </c>
      <c r="E295" t="s">
        <v>1704</v>
      </c>
      <c r="F295" t="s">
        <v>1882</v>
      </c>
      <c r="G295">
        <v>5</v>
      </c>
      <c r="H295" s="5">
        <v>119.90000000000002</v>
      </c>
      <c r="I295" s="5">
        <v>239.80000000000004</v>
      </c>
      <c r="J295">
        <v>7.0000000000000007E-2</v>
      </c>
      <c r="K295" s="1">
        <f>DATEVALUE(Sales_Orders[[#This Row],[Order Date]])</f>
        <v>42273</v>
      </c>
      <c r="L295" s="1">
        <f>DATEVALUE(Sales_Orders[[#This Row],[Shipping Date]])</f>
        <v>42279</v>
      </c>
      <c r="M295" s="6">
        <f>Sales_Orders[[#This Row],[Quantity]]*Sales_Orders[[#This Row],[Purchasing Price]]</f>
        <v>599.50000000000011</v>
      </c>
      <c r="N295">
        <f>DATEDIF(Sales_Orders[[#This Row],[Order Date Adj]],Sales_Orders[[#This Row],[Shipping Date Adj]],"d")</f>
        <v>6</v>
      </c>
      <c r="O295" s="6">
        <f>Sales_Orders[[#This Row],[Quantity]]*Sales_Orders[[#This Row],[Planned Sales Price]]*(1-Sales_Orders[[#This Row],[Discount]])</f>
        <v>1115.0700000000002</v>
      </c>
      <c r="P295" t="str">
        <f>RIGHT(Sales_Orders[[#This Row],[Customer ID]],5)</f>
        <v>21520</v>
      </c>
      <c r="Q295" t="str">
        <f>RIGHT(Sales_Orders[[#This Row],[Product ID]],8)</f>
        <v>10001956</v>
      </c>
      <c r="R295" s="6">
        <f>Sales_Orders[[#This Row],[Total Planned Sales Price]]-Sales_Orders[[#This Row],[Total Purchasing Price]]</f>
        <v>515.57000000000005</v>
      </c>
      <c r="S295" s="10">
        <f>Sales_Orders[[#This Row],[Profit Value]]/Sales_Orders[[#This Row],[Total Planned Sales Price]]</f>
        <v>0.46236559139784944</v>
      </c>
    </row>
    <row r="296" spans="1:19" x14ac:dyDescent="0.35">
      <c r="A296" t="s">
        <v>1879</v>
      </c>
      <c r="B296" s="3" t="s">
        <v>1871</v>
      </c>
      <c r="C296" t="s">
        <v>1880</v>
      </c>
      <c r="D296" t="s">
        <v>1147</v>
      </c>
      <c r="E296" t="s">
        <v>1704</v>
      </c>
      <c r="F296" t="s">
        <v>1883</v>
      </c>
      <c r="G296">
        <v>6</v>
      </c>
      <c r="H296" s="5">
        <v>20.217600000000004</v>
      </c>
      <c r="I296" s="5">
        <v>31.104000000000006</v>
      </c>
      <c r="J296">
        <v>0.06</v>
      </c>
      <c r="K296" s="1">
        <f>DATEVALUE(Sales_Orders[[#This Row],[Order Date]])</f>
        <v>42273</v>
      </c>
      <c r="L296" s="1">
        <f>DATEVALUE(Sales_Orders[[#This Row],[Shipping Date]])</f>
        <v>42279</v>
      </c>
      <c r="M296" s="6">
        <f>Sales_Orders[[#This Row],[Quantity]]*Sales_Orders[[#This Row],[Purchasing Price]]</f>
        <v>121.30560000000003</v>
      </c>
      <c r="N296">
        <f>DATEDIF(Sales_Orders[[#This Row],[Order Date Adj]],Sales_Orders[[#This Row],[Shipping Date Adj]],"d")</f>
        <v>6</v>
      </c>
      <c r="O296" s="6">
        <f>Sales_Orders[[#This Row],[Quantity]]*Sales_Orders[[#This Row],[Planned Sales Price]]*(1-Sales_Orders[[#This Row],[Discount]])</f>
        <v>175.42656000000002</v>
      </c>
      <c r="P296" t="str">
        <f>RIGHT(Sales_Orders[[#This Row],[Customer ID]],5)</f>
        <v>21520</v>
      </c>
      <c r="Q296" t="str">
        <f>RIGHT(Sales_Orders[[#This Row],[Product ID]],8)</f>
        <v>10004100</v>
      </c>
      <c r="R296" s="6">
        <f>Sales_Orders[[#This Row],[Total Planned Sales Price]]-Sales_Orders[[#This Row],[Total Purchasing Price]]</f>
        <v>54.120959999999997</v>
      </c>
      <c r="S296" s="10">
        <f>Sales_Orders[[#This Row],[Profit Value]]/Sales_Orders[[#This Row],[Total Planned Sales Price]]</f>
        <v>0.30851063829787229</v>
      </c>
    </row>
    <row r="297" spans="1:19" x14ac:dyDescent="0.35">
      <c r="A297" t="s">
        <v>1884</v>
      </c>
      <c r="B297" s="3" t="s">
        <v>1885</v>
      </c>
      <c r="C297" t="s">
        <v>1886</v>
      </c>
      <c r="D297" t="s">
        <v>1164</v>
      </c>
      <c r="E297" t="s">
        <v>1887</v>
      </c>
      <c r="F297" t="s">
        <v>1888</v>
      </c>
      <c r="G297">
        <v>2</v>
      </c>
      <c r="H297" s="5">
        <v>13.4</v>
      </c>
      <c r="I297" s="5">
        <v>26.8</v>
      </c>
      <c r="J297">
        <v>0.08</v>
      </c>
      <c r="K297" s="1">
        <f>DATEVALUE(Sales_Orders[[#This Row],[Order Date]])</f>
        <v>42128</v>
      </c>
      <c r="L297" s="1">
        <f>DATEVALUE(Sales_Orders[[#This Row],[Shipping Date]])</f>
        <v>42133</v>
      </c>
      <c r="M297" s="6">
        <f>Sales_Orders[[#This Row],[Quantity]]*Sales_Orders[[#This Row],[Purchasing Price]]</f>
        <v>26.8</v>
      </c>
      <c r="N297">
        <f>DATEDIF(Sales_Orders[[#This Row],[Order Date Adj]],Sales_Orders[[#This Row],[Shipping Date Adj]],"d")</f>
        <v>5</v>
      </c>
      <c r="O297" s="6">
        <f>Sales_Orders[[#This Row],[Quantity]]*Sales_Orders[[#This Row],[Planned Sales Price]]*(1-Sales_Orders[[#This Row],[Discount]])</f>
        <v>49.312000000000005</v>
      </c>
      <c r="P297" t="str">
        <f>RIGHT(Sales_Orders[[#This Row],[Customer ID]],5)</f>
        <v>10225</v>
      </c>
      <c r="Q297" t="str">
        <f>RIGHT(Sales_Orders[[#This Row],[Product ID]],8)</f>
        <v>10002671</v>
      </c>
      <c r="R297" s="6">
        <f>Sales_Orders[[#This Row],[Total Planned Sales Price]]-Sales_Orders[[#This Row],[Total Purchasing Price]]</f>
        <v>22.512000000000004</v>
      </c>
      <c r="S297" s="10">
        <f>Sales_Orders[[#This Row],[Profit Value]]/Sales_Orders[[#This Row],[Total Planned Sales Price]]</f>
        <v>0.45652173913043481</v>
      </c>
    </row>
    <row r="298" spans="1:19" x14ac:dyDescent="0.35">
      <c r="A298" t="s">
        <v>1889</v>
      </c>
      <c r="B298" s="3" t="s">
        <v>1890</v>
      </c>
      <c r="C298" t="s">
        <v>1891</v>
      </c>
      <c r="D298" t="s">
        <v>1164</v>
      </c>
      <c r="E298" t="s">
        <v>1892</v>
      </c>
      <c r="F298" t="s">
        <v>1893</v>
      </c>
      <c r="G298">
        <v>1</v>
      </c>
      <c r="H298" s="5">
        <v>2.3760000000000003</v>
      </c>
      <c r="I298" s="5">
        <v>4.7520000000000007</v>
      </c>
      <c r="J298">
        <v>0.06</v>
      </c>
      <c r="K298" s="1">
        <f>DATEVALUE(Sales_Orders[[#This Row],[Order Date]])</f>
        <v>42248</v>
      </c>
      <c r="L298" s="1">
        <f>DATEVALUE(Sales_Orders[[#This Row],[Shipping Date]])</f>
        <v>42251</v>
      </c>
      <c r="M298" s="6">
        <f>Sales_Orders[[#This Row],[Quantity]]*Sales_Orders[[#This Row],[Purchasing Price]]</f>
        <v>2.3760000000000003</v>
      </c>
      <c r="N298">
        <f>DATEDIF(Sales_Orders[[#This Row],[Order Date Adj]],Sales_Orders[[#This Row],[Shipping Date Adj]],"d")</f>
        <v>3</v>
      </c>
      <c r="O298" s="6">
        <f>Sales_Orders[[#This Row],[Quantity]]*Sales_Orders[[#This Row],[Planned Sales Price]]*(1-Sales_Orders[[#This Row],[Discount]])</f>
        <v>4.4668800000000006</v>
      </c>
      <c r="P298" t="str">
        <f>RIGHT(Sales_Orders[[#This Row],[Customer ID]],5)</f>
        <v>13615</v>
      </c>
      <c r="Q298" t="str">
        <f>RIGHT(Sales_Orders[[#This Row],[Product ID]],8)</f>
        <v>10001922</v>
      </c>
      <c r="R298" s="6">
        <f>Sales_Orders[[#This Row],[Total Planned Sales Price]]-Sales_Orders[[#This Row],[Total Purchasing Price]]</f>
        <v>2.0908800000000003</v>
      </c>
      <c r="S298" s="10">
        <f>Sales_Orders[[#This Row],[Profit Value]]/Sales_Orders[[#This Row],[Total Planned Sales Price]]</f>
        <v>0.46808510638297873</v>
      </c>
    </row>
    <row r="299" spans="1:19" x14ac:dyDescent="0.35">
      <c r="A299" t="s">
        <v>1889</v>
      </c>
      <c r="B299" s="3" t="s">
        <v>1890</v>
      </c>
      <c r="C299" t="s">
        <v>1891</v>
      </c>
      <c r="D299" t="s">
        <v>1164</v>
      </c>
      <c r="E299" t="s">
        <v>1892</v>
      </c>
      <c r="F299" t="s">
        <v>1894</v>
      </c>
      <c r="G299">
        <v>2</v>
      </c>
      <c r="H299" s="5">
        <v>623.9896</v>
      </c>
      <c r="I299" s="5">
        <v>959.98400000000004</v>
      </c>
      <c r="J299">
        <v>0.06</v>
      </c>
      <c r="K299" s="1">
        <f>DATEVALUE(Sales_Orders[[#This Row],[Order Date]])</f>
        <v>42248</v>
      </c>
      <c r="L299" s="1">
        <f>DATEVALUE(Sales_Orders[[#This Row],[Shipping Date]])</f>
        <v>42251</v>
      </c>
      <c r="M299" s="6">
        <f>Sales_Orders[[#This Row],[Quantity]]*Sales_Orders[[#This Row],[Purchasing Price]]</f>
        <v>1247.9792</v>
      </c>
      <c r="N299">
        <f>DATEDIF(Sales_Orders[[#This Row],[Order Date Adj]],Sales_Orders[[#This Row],[Shipping Date Adj]],"d")</f>
        <v>3</v>
      </c>
      <c r="O299" s="6">
        <f>Sales_Orders[[#This Row],[Quantity]]*Sales_Orders[[#This Row],[Planned Sales Price]]*(1-Sales_Orders[[#This Row],[Discount]])</f>
        <v>1804.76992</v>
      </c>
      <c r="P299" t="str">
        <f>RIGHT(Sales_Orders[[#This Row],[Customer ID]],5)</f>
        <v>13615</v>
      </c>
      <c r="Q299" t="str">
        <f>RIGHT(Sales_Orders[[#This Row],[Product ID]],8)</f>
        <v>10001449</v>
      </c>
      <c r="R299" s="6">
        <f>Sales_Orders[[#This Row],[Total Planned Sales Price]]-Sales_Orders[[#This Row],[Total Purchasing Price]]</f>
        <v>556.79071999999996</v>
      </c>
      <c r="S299" s="10">
        <f>Sales_Orders[[#This Row],[Profit Value]]/Sales_Orders[[#This Row],[Total Planned Sales Price]]</f>
        <v>0.30851063829787234</v>
      </c>
    </row>
    <row r="300" spans="1:19" x14ac:dyDescent="0.35">
      <c r="A300" t="s">
        <v>1889</v>
      </c>
      <c r="B300" s="3" t="s">
        <v>1890</v>
      </c>
      <c r="C300" t="s">
        <v>1891</v>
      </c>
      <c r="D300" t="s">
        <v>1164</v>
      </c>
      <c r="E300" t="s">
        <v>1892</v>
      </c>
      <c r="F300" t="s">
        <v>1895</v>
      </c>
      <c r="G300">
        <v>4</v>
      </c>
      <c r="H300" s="5">
        <v>8.6208000000000009</v>
      </c>
      <c r="I300" s="5">
        <v>14.368000000000002</v>
      </c>
      <c r="J300">
        <v>0.08</v>
      </c>
      <c r="K300" s="1">
        <f>DATEVALUE(Sales_Orders[[#This Row],[Order Date]])</f>
        <v>42248</v>
      </c>
      <c r="L300" s="1">
        <f>DATEVALUE(Sales_Orders[[#This Row],[Shipping Date]])</f>
        <v>42251</v>
      </c>
      <c r="M300" s="6">
        <f>Sales_Orders[[#This Row],[Quantity]]*Sales_Orders[[#This Row],[Purchasing Price]]</f>
        <v>34.483200000000004</v>
      </c>
      <c r="N300">
        <f>DATEDIF(Sales_Orders[[#This Row],[Order Date Adj]],Sales_Orders[[#This Row],[Shipping Date Adj]],"d")</f>
        <v>3</v>
      </c>
      <c r="O300" s="6">
        <f>Sales_Orders[[#This Row],[Quantity]]*Sales_Orders[[#This Row],[Planned Sales Price]]*(1-Sales_Orders[[#This Row],[Discount]])</f>
        <v>52.874240000000007</v>
      </c>
      <c r="P300" t="str">
        <f>RIGHT(Sales_Orders[[#This Row],[Customer ID]],5)</f>
        <v>13615</v>
      </c>
      <c r="Q300" t="str">
        <f>RIGHT(Sales_Orders[[#This Row],[Product ID]],8)</f>
        <v>10004140</v>
      </c>
      <c r="R300" s="6">
        <f>Sales_Orders[[#This Row],[Total Planned Sales Price]]-Sales_Orders[[#This Row],[Total Purchasing Price]]</f>
        <v>18.391040000000004</v>
      </c>
      <c r="S300" s="10">
        <f>Sales_Orders[[#This Row],[Profit Value]]/Sales_Orders[[#This Row],[Total Planned Sales Price]]</f>
        <v>0.34782608695652178</v>
      </c>
    </row>
    <row r="301" spans="1:19" x14ac:dyDescent="0.35">
      <c r="A301" t="s">
        <v>1896</v>
      </c>
      <c r="B301" s="3" t="s">
        <v>1897</v>
      </c>
      <c r="C301" t="s">
        <v>1898</v>
      </c>
      <c r="D301" t="s">
        <v>1164</v>
      </c>
      <c r="E301" t="s">
        <v>1899</v>
      </c>
      <c r="F301" t="s">
        <v>1900</v>
      </c>
      <c r="G301">
        <v>4</v>
      </c>
      <c r="H301" s="5">
        <v>3.2240000000000002</v>
      </c>
      <c r="I301" s="5">
        <v>4.96</v>
      </c>
      <c r="J301">
        <v>0.04</v>
      </c>
      <c r="K301" s="1">
        <f>DATEVALUE(Sales_Orders[[#This Row],[Order Date]])</f>
        <v>42177</v>
      </c>
      <c r="L301" s="1">
        <f>DATEVALUE(Sales_Orders[[#This Row],[Shipping Date]])</f>
        <v>42181</v>
      </c>
      <c r="M301" s="6">
        <f>Sales_Orders[[#This Row],[Quantity]]*Sales_Orders[[#This Row],[Purchasing Price]]</f>
        <v>12.896000000000001</v>
      </c>
      <c r="N301">
        <f>DATEDIF(Sales_Orders[[#This Row],[Order Date Adj]],Sales_Orders[[#This Row],[Shipping Date Adj]],"d")</f>
        <v>4</v>
      </c>
      <c r="O301" s="6">
        <f>Sales_Orders[[#This Row],[Quantity]]*Sales_Orders[[#This Row],[Planned Sales Price]]*(1-Sales_Orders[[#This Row],[Discount]])</f>
        <v>19.046399999999998</v>
      </c>
      <c r="P301" t="str">
        <f>RIGHT(Sales_Orders[[#This Row],[Customer ID]],5)</f>
        <v>16645</v>
      </c>
      <c r="Q301" t="str">
        <f>RIGHT(Sales_Orders[[#This Row],[Product ID]],8)</f>
        <v>10000490</v>
      </c>
      <c r="R301" s="6">
        <f>Sales_Orders[[#This Row],[Total Planned Sales Price]]-Sales_Orders[[#This Row],[Total Purchasing Price]]</f>
        <v>6.1503999999999976</v>
      </c>
      <c r="S301" s="10">
        <f>Sales_Orders[[#This Row],[Profit Value]]/Sales_Orders[[#This Row],[Total Planned Sales Price]]</f>
        <v>0.32291666666666657</v>
      </c>
    </row>
    <row r="302" spans="1:19" x14ac:dyDescent="0.35">
      <c r="A302" t="s">
        <v>1901</v>
      </c>
      <c r="B302" s="3" t="s">
        <v>1902</v>
      </c>
      <c r="C302" t="s">
        <v>1833</v>
      </c>
      <c r="D302" t="s">
        <v>1147</v>
      </c>
      <c r="E302" t="s">
        <v>1235</v>
      </c>
      <c r="F302" t="s">
        <v>1166</v>
      </c>
      <c r="G302">
        <v>4</v>
      </c>
      <c r="H302" s="5">
        <v>44.400000000000006</v>
      </c>
      <c r="I302" s="5">
        <v>88.800000000000011</v>
      </c>
      <c r="J302">
        <v>0.06</v>
      </c>
      <c r="K302" s="1">
        <f>DATEVALUE(Sales_Orders[[#This Row],[Order Date]])</f>
        <v>42358</v>
      </c>
      <c r="L302" s="1">
        <f>DATEVALUE(Sales_Orders[[#This Row],[Shipping Date]])</f>
        <v>42362</v>
      </c>
      <c r="M302" s="6">
        <f>Sales_Orders[[#This Row],[Quantity]]*Sales_Orders[[#This Row],[Purchasing Price]]</f>
        <v>177.60000000000002</v>
      </c>
      <c r="N302">
        <f>DATEDIF(Sales_Orders[[#This Row],[Order Date Adj]],Sales_Orders[[#This Row],[Shipping Date Adj]],"d")</f>
        <v>4</v>
      </c>
      <c r="O302" s="6">
        <f>Sales_Orders[[#This Row],[Quantity]]*Sales_Orders[[#This Row],[Planned Sales Price]]*(1-Sales_Orders[[#This Row],[Discount]])</f>
        <v>333.88800000000003</v>
      </c>
      <c r="P302" t="str">
        <f>RIGHT(Sales_Orders[[#This Row],[Customer ID]],5)</f>
        <v>12130</v>
      </c>
      <c r="Q302" t="str">
        <f>RIGHT(Sales_Orders[[#This Row],[Product ID]],8)</f>
        <v>10000107</v>
      </c>
      <c r="R302" s="6">
        <f>Sales_Orders[[#This Row],[Total Planned Sales Price]]-Sales_Orders[[#This Row],[Total Purchasing Price]]</f>
        <v>156.28800000000001</v>
      </c>
      <c r="S302" s="10">
        <f>Sales_Orders[[#This Row],[Profit Value]]/Sales_Orders[[#This Row],[Total Planned Sales Price]]</f>
        <v>0.46808510638297873</v>
      </c>
    </row>
    <row r="303" spans="1:19" x14ac:dyDescent="0.35">
      <c r="A303" t="s">
        <v>1903</v>
      </c>
      <c r="B303" s="3" t="s">
        <v>1904</v>
      </c>
      <c r="C303" t="s">
        <v>1737</v>
      </c>
      <c r="D303" t="s">
        <v>1147</v>
      </c>
      <c r="E303" t="s">
        <v>1576</v>
      </c>
      <c r="F303" t="s">
        <v>1905</v>
      </c>
      <c r="G303">
        <v>3</v>
      </c>
      <c r="H303" s="5">
        <v>6.0563999999999982</v>
      </c>
      <c r="I303" s="5">
        <v>8.6519999999999975</v>
      </c>
      <c r="J303">
        <v>7.0000000000000007E-2</v>
      </c>
      <c r="K303" s="1">
        <f>DATEVALUE(Sales_Orders[[#This Row],[Order Date]])</f>
        <v>42122</v>
      </c>
      <c r="L303" s="1">
        <f>DATEVALUE(Sales_Orders[[#This Row],[Shipping Date]])</f>
        <v>42129</v>
      </c>
      <c r="M303" s="6">
        <f>Sales_Orders[[#This Row],[Quantity]]*Sales_Orders[[#This Row],[Purchasing Price]]</f>
        <v>18.169199999999996</v>
      </c>
      <c r="N303">
        <f>DATEDIF(Sales_Orders[[#This Row],[Order Date Adj]],Sales_Orders[[#This Row],[Shipping Date Adj]],"d")</f>
        <v>7</v>
      </c>
      <c r="O303" s="6">
        <f>Sales_Orders[[#This Row],[Quantity]]*Sales_Orders[[#This Row],[Planned Sales Price]]*(1-Sales_Orders[[#This Row],[Discount]])</f>
        <v>24.139079999999993</v>
      </c>
      <c r="P303" t="str">
        <f>RIGHT(Sales_Orders[[#This Row],[Customer ID]],5)</f>
        <v>19915</v>
      </c>
      <c r="Q303" t="str">
        <f>RIGHT(Sales_Orders[[#This Row],[Product ID]],8)</f>
        <v>10000696</v>
      </c>
      <c r="R303" s="6">
        <f>Sales_Orders[[#This Row],[Total Planned Sales Price]]-Sales_Orders[[#This Row],[Total Purchasing Price]]</f>
        <v>5.9698799999999963</v>
      </c>
      <c r="S303" s="10">
        <f>Sales_Orders[[#This Row],[Profit Value]]/Sales_Orders[[#This Row],[Total Planned Sales Price]]</f>
        <v>0.24731182795698917</v>
      </c>
    </row>
    <row r="304" spans="1:19" x14ac:dyDescent="0.35">
      <c r="A304" t="s">
        <v>1903</v>
      </c>
      <c r="B304" s="3" t="s">
        <v>1904</v>
      </c>
      <c r="C304" t="s">
        <v>1737</v>
      </c>
      <c r="D304" t="s">
        <v>1147</v>
      </c>
      <c r="E304" t="s">
        <v>1576</v>
      </c>
      <c r="F304" t="s">
        <v>1906</v>
      </c>
      <c r="G304">
        <v>3</v>
      </c>
      <c r="H304" s="5">
        <v>15.4908</v>
      </c>
      <c r="I304" s="5">
        <v>23.832000000000001</v>
      </c>
      <c r="J304">
        <v>0.08</v>
      </c>
      <c r="K304" s="1">
        <f>DATEVALUE(Sales_Orders[[#This Row],[Order Date]])</f>
        <v>42122</v>
      </c>
      <c r="L304" s="1">
        <f>DATEVALUE(Sales_Orders[[#This Row],[Shipping Date]])</f>
        <v>42129</v>
      </c>
      <c r="M304" s="6">
        <f>Sales_Orders[[#This Row],[Quantity]]*Sales_Orders[[#This Row],[Purchasing Price]]</f>
        <v>46.4724</v>
      </c>
      <c r="N304">
        <f>DATEDIF(Sales_Orders[[#This Row],[Order Date Adj]],Sales_Orders[[#This Row],[Shipping Date Adj]],"d")</f>
        <v>7</v>
      </c>
      <c r="O304" s="6">
        <f>Sales_Orders[[#This Row],[Quantity]]*Sales_Orders[[#This Row],[Planned Sales Price]]*(1-Sales_Orders[[#This Row],[Discount]])</f>
        <v>65.776320000000013</v>
      </c>
      <c r="P304" t="str">
        <f>RIGHT(Sales_Orders[[#This Row],[Customer ID]],5)</f>
        <v>19915</v>
      </c>
      <c r="Q304" t="str">
        <f>RIGHT(Sales_Orders[[#This Row],[Product ID]],8)</f>
        <v>10003327</v>
      </c>
      <c r="R304" s="6">
        <f>Sales_Orders[[#This Row],[Total Planned Sales Price]]-Sales_Orders[[#This Row],[Total Purchasing Price]]</f>
        <v>19.303920000000012</v>
      </c>
      <c r="S304" s="10">
        <f>Sales_Orders[[#This Row],[Profit Value]]/Sales_Orders[[#This Row],[Total Planned Sales Price]]</f>
        <v>0.29347826086956535</v>
      </c>
    </row>
    <row r="305" spans="1:19" x14ac:dyDescent="0.35">
      <c r="A305" t="s">
        <v>1903</v>
      </c>
      <c r="B305" s="3" t="s">
        <v>1904</v>
      </c>
      <c r="C305" t="s">
        <v>1737</v>
      </c>
      <c r="D305" t="s">
        <v>1147</v>
      </c>
      <c r="E305" t="s">
        <v>1576</v>
      </c>
      <c r="F305" t="s">
        <v>1907</v>
      </c>
      <c r="G305">
        <v>4</v>
      </c>
      <c r="H305" s="5">
        <v>7.3055999999999983</v>
      </c>
      <c r="I305" s="5">
        <v>12.175999999999998</v>
      </c>
      <c r="J305">
        <v>7.0000000000000007E-2</v>
      </c>
      <c r="K305" s="1">
        <f>DATEVALUE(Sales_Orders[[#This Row],[Order Date]])</f>
        <v>42122</v>
      </c>
      <c r="L305" s="1">
        <f>DATEVALUE(Sales_Orders[[#This Row],[Shipping Date]])</f>
        <v>42129</v>
      </c>
      <c r="M305" s="6">
        <f>Sales_Orders[[#This Row],[Quantity]]*Sales_Orders[[#This Row],[Purchasing Price]]</f>
        <v>29.222399999999993</v>
      </c>
      <c r="N305">
        <f>DATEDIF(Sales_Orders[[#This Row],[Order Date Adj]],Sales_Orders[[#This Row],[Shipping Date Adj]],"d")</f>
        <v>7</v>
      </c>
      <c r="O305" s="6">
        <f>Sales_Orders[[#This Row],[Quantity]]*Sales_Orders[[#This Row],[Planned Sales Price]]*(1-Sales_Orders[[#This Row],[Discount]])</f>
        <v>45.294719999999991</v>
      </c>
      <c r="P305" t="str">
        <f>RIGHT(Sales_Orders[[#This Row],[Customer ID]],5)</f>
        <v>19915</v>
      </c>
      <c r="Q305" t="str">
        <f>RIGHT(Sales_Orders[[#This Row],[Product ID]],8)</f>
        <v>10000309</v>
      </c>
      <c r="R305" s="6">
        <f>Sales_Orders[[#This Row],[Total Planned Sales Price]]-Sales_Orders[[#This Row],[Total Purchasing Price]]</f>
        <v>16.072319999999998</v>
      </c>
      <c r="S305" s="10">
        <f>Sales_Orders[[#This Row],[Profit Value]]/Sales_Orders[[#This Row],[Total Planned Sales Price]]</f>
        <v>0.35483870967741937</v>
      </c>
    </row>
    <row r="306" spans="1:19" x14ac:dyDescent="0.35">
      <c r="A306" t="s">
        <v>1908</v>
      </c>
      <c r="B306" s="3" t="s">
        <v>1898</v>
      </c>
      <c r="C306" t="s">
        <v>1909</v>
      </c>
      <c r="D306" t="s">
        <v>1164</v>
      </c>
      <c r="E306" t="s">
        <v>1910</v>
      </c>
      <c r="F306" t="s">
        <v>1911</v>
      </c>
      <c r="G306">
        <v>2</v>
      </c>
      <c r="H306" s="5">
        <v>20.95</v>
      </c>
      <c r="I306" s="5">
        <v>41.9</v>
      </c>
      <c r="J306">
        <v>0.06</v>
      </c>
      <c r="K306" s="1">
        <f>DATEVALUE(Sales_Orders[[#This Row],[Order Date]])</f>
        <v>42181</v>
      </c>
      <c r="L306" s="1">
        <f>DATEVALUE(Sales_Orders[[#This Row],[Shipping Date]])</f>
        <v>42184</v>
      </c>
      <c r="M306" s="6">
        <f>Sales_Orders[[#This Row],[Quantity]]*Sales_Orders[[#This Row],[Purchasing Price]]</f>
        <v>41.9</v>
      </c>
      <c r="N306">
        <f>DATEDIF(Sales_Orders[[#This Row],[Order Date Adj]],Sales_Orders[[#This Row],[Shipping Date Adj]],"d")</f>
        <v>3</v>
      </c>
      <c r="O306" s="6">
        <f>Sales_Orders[[#This Row],[Quantity]]*Sales_Orders[[#This Row],[Planned Sales Price]]*(1-Sales_Orders[[#This Row],[Discount]])</f>
        <v>78.771999999999991</v>
      </c>
      <c r="P306" t="str">
        <f>RIGHT(Sales_Orders[[#This Row],[Customer ID]],5)</f>
        <v>16780</v>
      </c>
      <c r="Q306" t="str">
        <f>RIGHT(Sales_Orders[[#This Row],[Product ID]],8)</f>
        <v>10004708</v>
      </c>
      <c r="R306" s="6">
        <f>Sales_Orders[[#This Row],[Total Planned Sales Price]]-Sales_Orders[[#This Row],[Total Purchasing Price]]</f>
        <v>36.871999999999993</v>
      </c>
      <c r="S306" s="10">
        <f>Sales_Orders[[#This Row],[Profit Value]]/Sales_Orders[[#This Row],[Total Planned Sales Price]]</f>
        <v>0.46808510638297868</v>
      </c>
    </row>
    <row r="307" spans="1:19" x14ac:dyDescent="0.35">
      <c r="A307" t="s">
        <v>1912</v>
      </c>
      <c r="B307" s="3" t="s">
        <v>1913</v>
      </c>
      <c r="C307" t="s">
        <v>1914</v>
      </c>
      <c r="D307" t="s">
        <v>1147</v>
      </c>
      <c r="E307" t="s">
        <v>1915</v>
      </c>
      <c r="F307" t="s">
        <v>1916</v>
      </c>
      <c r="G307">
        <v>3</v>
      </c>
      <c r="H307" s="5">
        <v>187.72875000000002</v>
      </c>
      <c r="I307" s="5">
        <v>375.45750000000004</v>
      </c>
      <c r="J307">
        <v>0.08</v>
      </c>
      <c r="K307" s="1">
        <f>DATEVALUE(Sales_Orders[[#This Row],[Order Date]])</f>
        <v>42335</v>
      </c>
      <c r="L307" s="1">
        <f>DATEVALUE(Sales_Orders[[#This Row],[Shipping Date]])</f>
        <v>42340</v>
      </c>
      <c r="M307" s="6">
        <f>Sales_Orders[[#This Row],[Quantity]]*Sales_Orders[[#This Row],[Purchasing Price]]</f>
        <v>563.18625000000009</v>
      </c>
      <c r="N307">
        <f>DATEDIF(Sales_Orders[[#This Row],[Order Date Adj]],Sales_Orders[[#This Row],[Shipping Date Adj]],"d")</f>
        <v>5</v>
      </c>
      <c r="O307" s="6">
        <f>Sales_Orders[[#This Row],[Quantity]]*Sales_Orders[[#This Row],[Planned Sales Price]]*(1-Sales_Orders[[#This Row],[Discount]])</f>
        <v>1036.2627000000002</v>
      </c>
      <c r="P307" t="str">
        <f>RIGHT(Sales_Orders[[#This Row],[Customer ID]],5)</f>
        <v>13435</v>
      </c>
      <c r="Q307" t="str">
        <f>RIGHT(Sales_Orders[[#This Row],[Product ID]],8)</f>
        <v>10000617</v>
      </c>
      <c r="R307" s="6">
        <f>Sales_Orders[[#This Row],[Total Planned Sales Price]]-Sales_Orders[[#This Row],[Total Purchasing Price]]</f>
        <v>473.07645000000014</v>
      </c>
      <c r="S307" s="10">
        <f>Sales_Orders[[#This Row],[Profit Value]]/Sales_Orders[[#This Row],[Total Planned Sales Price]]</f>
        <v>0.45652173913043481</v>
      </c>
    </row>
    <row r="308" spans="1:19" x14ac:dyDescent="0.35">
      <c r="A308" t="s">
        <v>1912</v>
      </c>
      <c r="B308" s="3" t="s">
        <v>1913</v>
      </c>
      <c r="C308" t="s">
        <v>1914</v>
      </c>
      <c r="D308" t="s">
        <v>1147</v>
      </c>
      <c r="E308" t="s">
        <v>1915</v>
      </c>
      <c r="F308" t="s">
        <v>1917</v>
      </c>
      <c r="G308">
        <v>3</v>
      </c>
      <c r="H308" s="5">
        <v>54.584400000000009</v>
      </c>
      <c r="I308" s="5">
        <v>83.976000000000013</v>
      </c>
      <c r="J308">
        <v>0.08</v>
      </c>
      <c r="K308" s="1">
        <f>DATEVALUE(Sales_Orders[[#This Row],[Order Date]])</f>
        <v>42335</v>
      </c>
      <c r="L308" s="1">
        <f>DATEVALUE(Sales_Orders[[#This Row],[Shipping Date]])</f>
        <v>42340</v>
      </c>
      <c r="M308" s="6">
        <f>Sales_Orders[[#This Row],[Quantity]]*Sales_Orders[[#This Row],[Purchasing Price]]</f>
        <v>163.75320000000002</v>
      </c>
      <c r="N308">
        <f>DATEDIF(Sales_Orders[[#This Row],[Order Date Adj]],Sales_Orders[[#This Row],[Shipping Date Adj]],"d")</f>
        <v>5</v>
      </c>
      <c r="O308" s="6">
        <f>Sales_Orders[[#This Row],[Quantity]]*Sales_Orders[[#This Row],[Planned Sales Price]]*(1-Sales_Orders[[#This Row],[Discount]])</f>
        <v>231.77376000000007</v>
      </c>
      <c r="P308" t="str">
        <f>RIGHT(Sales_Orders[[#This Row],[Customer ID]],5)</f>
        <v>13435</v>
      </c>
      <c r="Q308" t="str">
        <f>RIGHT(Sales_Orders[[#This Row],[Product ID]],8)</f>
        <v>10002335</v>
      </c>
      <c r="R308" s="6">
        <f>Sales_Orders[[#This Row],[Total Planned Sales Price]]-Sales_Orders[[#This Row],[Total Purchasing Price]]</f>
        <v>68.020560000000046</v>
      </c>
      <c r="S308" s="10">
        <f>Sales_Orders[[#This Row],[Profit Value]]/Sales_Orders[[#This Row],[Total Planned Sales Price]]</f>
        <v>0.29347826086956535</v>
      </c>
    </row>
    <row r="309" spans="1:19" x14ac:dyDescent="0.35">
      <c r="A309" t="s">
        <v>1918</v>
      </c>
      <c r="B309" s="3" t="s">
        <v>1919</v>
      </c>
      <c r="C309" t="s">
        <v>1920</v>
      </c>
      <c r="D309" t="s">
        <v>1147</v>
      </c>
      <c r="E309" t="s">
        <v>1921</v>
      </c>
      <c r="F309" t="s">
        <v>1922</v>
      </c>
      <c r="G309">
        <v>4</v>
      </c>
      <c r="H309" s="5">
        <v>289.404</v>
      </c>
      <c r="I309" s="5">
        <v>482.34000000000003</v>
      </c>
      <c r="J309">
        <v>0.09</v>
      </c>
      <c r="K309" s="1">
        <f>DATEVALUE(Sales_Orders[[#This Row],[Order Date]])</f>
        <v>42341</v>
      </c>
      <c r="L309" s="1">
        <f>DATEVALUE(Sales_Orders[[#This Row],[Shipping Date]])</f>
        <v>42345</v>
      </c>
      <c r="M309" s="6">
        <f>Sales_Orders[[#This Row],[Quantity]]*Sales_Orders[[#This Row],[Purchasing Price]]</f>
        <v>1157.616</v>
      </c>
      <c r="N309">
        <f>DATEDIF(Sales_Orders[[#This Row],[Order Date Adj]],Sales_Orders[[#This Row],[Shipping Date Adj]],"d")</f>
        <v>4</v>
      </c>
      <c r="O309" s="6">
        <f>Sales_Orders[[#This Row],[Quantity]]*Sales_Orders[[#This Row],[Planned Sales Price]]*(1-Sales_Orders[[#This Row],[Discount]])</f>
        <v>1755.7176000000002</v>
      </c>
      <c r="P309" t="str">
        <f>RIGHT(Sales_Orders[[#This Row],[Customer ID]],5)</f>
        <v>13225</v>
      </c>
      <c r="Q309" t="str">
        <f>RIGHT(Sales_Orders[[#This Row],[Product ID]],8)</f>
        <v>10001681</v>
      </c>
      <c r="R309" s="6">
        <f>Sales_Orders[[#This Row],[Total Planned Sales Price]]-Sales_Orders[[#This Row],[Total Purchasing Price]]</f>
        <v>598.10160000000019</v>
      </c>
      <c r="S309" s="10">
        <f>Sales_Orders[[#This Row],[Profit Value]]/Sales_Orders[[#This Row],[Total Planned Sales Price]]</f>
        <v>0.34065934065934073</v>
      </c>
    </row>
    <row r="310" spans="1:19" x14ac:dyDescent="0.35">
      <c r="A310" t="s">
        <v>1923</v>
      </c>
      <c r="B310" s="3" t="s">
        <v>1818</v>
      </c>
      <c r="C310" t="s">
        <v>1924</v>
      </c>
      <c r="D310" t="s">
        <v>1147</v>
      </c>
      <c r="E310" t="s">
        <v>1694</v>
      </c>
      <c r="F310" t="s">
        <v>1925</v>
      </c>
      <c r="G310">
        <v>4</v>
      </c>
      <c r="H310" s="5">
        <v>49.084000000000003</v>
      </c>
      <c r="I310" s="5">
        <v>70.12</v>
      </c>
      <c r="J310">
        <v>0.05</v>
      </c>
      <c r="K310" s="1">
        <f>DATEVALUE(Sales_Orders[[#This Row],[Order Date]])</f>
        <v>42308</v>
      </c>
      <c r="L310" s="1">
        <f>DATEVALUE(Sales_Orders[[#This Row],[Shipping Date]])</f>
        <v>42312</v>
      </c>
      <c r="M310" s="6">
        <f>Sales_Orders[[#This Row],[Quantity]]*Sales_Orders[[#This Row],[Purchasing Price]]</f>
        <v>196.33600000000001</v>
      </c>
      <c r="N310">
        <f>DATEDIF(Sales_Orders[[#This Row],[Order Date Adj]],Sales_Orders[[#This Row],[Shipping Date Adj]],"d")</f>
        <v>4</v>
      </c>
      <c r="O310" s="6">
        <f>Sales_Orders[[#This Row],[Quantity]]*Sales_Orders[[#This Row],[Planned Sales Price]]*(1-Sales_Orders[[#This Row],[Discount]])</f>
        <v>266.45600000000002</v>
      </c>
      <c r="P310" t="str">
        <f>RIGHT(Sales_Orders[[#This Row],[Customer ID]],5)</f>
        <v>14815</v>
      </c>
      <c r="Q310" t="str">
        <f>RIGHT(Sales_Orders[[#This Row],[Product ID]],8)</f>
        <v>10002573</v>
      </c>
      <c r="R310" s="6">
        <f>Sales_Orders[[#This Row],[Total Planned Sales Price]]-Sales_Orders[[#This Row],[Total Purchasing Price]]</f>
        <v>70.12</v>
      </c>
      <c r="S310" s="10">
        <f>Sales_Orders[[#This Row],[Profit Value]]/Sales_Orders[[#This Row],[Total Planned Sales Price]]</f>
        <v>0.26315789473684209</v>
      </c>
    </row>
    <row r="311" spans="1:19" x14ac:dyDescent="0.35">
      <c r="A311" t="s">
        <v>1926</v>
      </c>
      <c r="B311" s="3" t="s">
        <v>1805</v>
      </c>
      <c r="C311" t="s">
        <v>1927</v>
      </c>
      <c r="D311" t="s">
        <v>1147</v>
      </c>
      <c r="E311" t="s">
        <v>1928</v>
      </c>
      <c r="F311" t="s">
        <v>1929</v>
      </c>
      <c r="G311">
        <v>4</v>
      </c>
      <c r="H311" s="5">
        <v>67.548000000000002</v>
      </c>
      <c r="I311" s="5">
        <v>103.92</v>
      </c>
      <c r="J311">
        <v>0.05</v>
      </c>
      <c r="K311" s="1">
        <f>DATEVALUE(Sales_Orders[[#This Row],[Order Date]])</f>
        <v>42353</v>
      </c>
      <c r="L311" s="1">
        <f>DATEVALUE(Sales_Orders[[#This Row],[Shipping Date]])</f>
        <v>42360</v>
      </c>
      <c r="M311" s="6">
        <f>Sales_Orders[[#This Row],[Quantity]]*Sales_Orders[[#This Row],[Purchasing Price]]</f>
        <v>270.19200000000001</v>
      </c>
      <c r="N311">
        <f>DATEDIF(Sales_Orders[[#This Row],[Order Date Adj]],Sales_Orders[[#This Row],[Shipping Date Adj]],"d")</f>
        <v>7</v>
      </c>
      <c r="O311" s="6">
        <f>Sales_Orders[[#This Row],[Quantity]]*Sales_Orders[[#This Row],[Planned Sales Price]]*(1-Sales_Orders[[#This Row],[Discount]])</f>
        <v>394.89600000000002</v>
      </c>
      <c r="P311" t="str">
        <f>RIGHT(Sales_Orders[[#This Row],[Customer ID]],5)</f>
        <v>15985</v>
      </c>
      <c r="Q311" t="str">
        <f>RIGHT(Sales_Orders[[#This Row],[Product ID]],8)</f>
        <v>10002472</v>
      </c>
      <c r="R311" s="6">
        <f>Sales_Orders[[#This Row],[Total Planned Sales Price]]-Sales_Orders[[#This Row],[Total Purchasing Price]]</f>
        <v>124.70400000000001</v>
      </c>
      <c r="S311" s="10">
        <f>Sales_Orders[[#This Row],[Profit Value]]/Sales_Orders[[#This Row],[Total Planned Sales Price]]</f>
        <v>0.31578947368421051</v>
      </c>
    </row>
    <row r="312" spans="1:19" x14ac:dyDescent="0.35">
      <c r="A312" t="s">
        <v>1926</v>
      </c>
      <c r="B312" s="3" t="s">
        <v>1805</v>
      </c>
      <c r="C312" t="s">
        <v>1927</v>
      </c>
      <c r="D312" t="s">
        <v>1147</v>
      </c>
      <c r="E312" t="s">
        <v>1928</v>
      </c>
      <c r="F312" t="s">
        <v>1930</v>
      </c>
      <c r="G312">
        <v>9</v>
      </c>
      <c r="H312" s="5">
        <v>539.94599999999991</v>
      </c>
      <c r="I312" s="5">
        <v>899.91</v>
      </c>
      <c r="J312">
        <v>0.05</v>
      </c>
      <c r="K312" s="1">
        <f>DATEVALUE(Sales_Orders[[#This Row],[Order Date]])</f>
        <v>42353</v>
      </c>
      <c r="L312" s="1">
        <f>DATEVALUE(Sales_Orders[[#This Row],[Shipping Date]])</f>
        <v>42360</v>
      </c>
      <c r="M312" s="6">
        <f>Sales_Orders[[#This Row],[Quantity]]*Sales_Orders[[#This Row],[Purchasing Price]]</f>
        <v>4859.5139999999992</v>
      </c>
      <c r="N312">
        <f>DATEDIF(Sales_Orders[[#This Row],[Order Date Adj]],Sales_Orders[[#This Row],[Shipping Date Adj]],"d")</f>
        <v>7</v>
      </c>
      <c r="O312" s="6">
        <f>Sales_Orders[[#This Row],[Quantity]]*Sales_Orders[[#This Row],[Planned Sales Price]]*(1-Sales_Orders[[#This Row],[Discount]])</f>
        <v>7694.2304999999997</v>
      </c>
      <c r="P312" t="str">
        <f>RIGHT(Sales_Orders[[#This Row],[Customer ID]],5)</f>
        <v>15985</v>
      </c>
      <c r="Q312" t="str">
        <f>RIGHT(Sales_Orders[[#This Row],[Product ID]],8)</f>
        <v>10004571</v>
      </c>
      <c r="R312" s="6">
        <f>Sales_Orders[[#This Row],[Total Planned Sales Price]]-Sales_Orders[[#This Row],[Total Purchasing Price]]</f>
        <v>2834.7165000000005</v>
      </c>
      <c r="S312" s="10">
        <f>Sales_Orders[[#This Row],[Profit Value]]/Sales_Orders[[#This Row],[Total Planned Sales Price]]</f>
        <v>0.36842105263157904</v>
      </c>
    </row>
    <row r="313" spans="1:19" x14ac:dyDescent="0.35">
      <c r="A313" t="s">
        <v>1926</v>
      </c>
      <c r="B313" s="3" t="s">
        <v>1805</v>
      </c>
      <c r="C313" t="s">
        <v>1927</v>
      </c>
      <c r="D313" t="s">
        <v>1147</v>
      </c>
      <c r="E313" t="s">
        <v>1928</v>
      </c>
      <c r="F313" t="s">
        <v>1931</v>
      </c>
      <c r="G313">
        <v>3</v>
      </c>
      <c r="H313" s="5">
        <v>28.221600000000002</v>
      </c>
      <c r="I313" s="5">
        <v>51.311999999999998</v>
      </c>
      <c r="J313">
        <v>0.05</v>
      </c>
      <c r="K313" s="1">
        <f>DATEVALUE(Sales_Orders[[#This Row],[Order Date]])</f>
        <v>42353</v>
      </c>
      <c r="L313" s="1">
        <f>DATEVALUE(Sales_Orders[[#This Row],[Shipping Date]])</f>
        <v>42360</v>
      </c>
      <c r="M313" s="6">
        <f>Sales_Orders[[#This Row],[Quantity]]*Sales_Orders[[#This Row],[Purchasing Price]]</f>
        <v>84.664800000000014</v>
      </c>
      <c r="N313">
        <f>DATEDIF(Sales_Orders[[#This Row],[Order Date Adj]],Sales_Orders[[#This Row],[Shipping Date Adj]],"d")</f>
        <v>7</v>
      </c>
      <c r="O313" s="6">
        <f>Sales_Orders[[#This Row],[Quantity]]*Sales_Orders[[#This Row],[Planned Sales Price]]*(1-Sales_Orders[[#This Row],[Discount]])</f>
        <v>146.23919999999998</v>
      </c>
      <c r="P313" t="str">
        <f>RIGHT(Sales_Orders[[#This Row],[Customer ID]],5)</f>
        <v>15985</v>
      </c>
      <c r="Q313" t="str">
        <f>RIGHT(Sales_Orders[[#This Row],[Product ID]],8)</f>
        <v>10001098</v>
      </c>
      <c r="R313" s="6">
        <f>Sales_Orders[[#This Row],[Total Planned Sales Price]]-Sales_Orders[[#This Row],[Total Purchasing Price]]</f>
        <v>61.574399999999969</v>
      </c>
      <c r="S313" s="10">
        <f>Sales_Orders[[#This Row],[Profit Value]]/Sales_Orders[[#This Row],[Total Planned Sales Price]]</f>
        <v>0.42105263157894718</v>
      </c>
    </row>
    <row r="314" spans="1:19" x14ac:dyDescent="0.35">
      <c r="A314" t="s">
        <v>1932</v>
      </c>
      <c r="B314" s="3" t="s">
        <v>1933</v>
      </c>
      <c r="C314" t="s">
        <v>1934</v>
      </c>
      <c r="D314" t="s">
        <v>1147</v>
      </c>
      <c r="E314" t="s">
        <v>1935</v>
      </c>
      <c r="F314" t="s">
        <v>1295</v>
      </c>
      <c r="G314">
        <v>7</v>
      </c>
      <c r="H314" s="5">
        <v>178.32080000000002</v>
      </c>
      <c r="I314" s="5">
        <v>254.74400000000003</v>
      </c>
      <c r="J314">
        <v>0.05</v>
      </c>
      <c r="K314" s="1">
        <f>DATEVALUE(Sales_Orders[[#This Row],[Order Date]])</f>
        <v>42021</v>
      </c>
      <c r="L314" s="1">
        <f>DATEVALUE(Sales_Orders[[#This Row],[Shipping Date]])</f>
        <v>42028</v>
      </c>
      <c r="M314" s="6">
        <f>Sales_Orders[[#This Row],[Quantity]]*Sales_Orders[[#This Row],[Purchasing Price]]</f>
        <v>1248.2456000000002</v>
      </c>
      <c r="N314">
        <f>DATEDIF(Sales_Orders[[#This Row],[Order Date Adj]],Sales_Orders[[#This Row],[Shipping Date Adj]],"d")</f>
        <v>7</v>
      </c>
      <c r="O314" s="6">
        <f>Sales_Orders[[#This Row],[Quantity]]*Sales_Orders[[#This Row],[Planned Sales Price]]*(1-Sales_Orders[[#This Row],[Discount]])</f>
        <v>1694.0476000000001</v>
      </c>
      <c r="P314" t="str">
        <f>RIGHT(Sales_Orders[[#This Row],[Customer ID]],5)</f>
        <v>15940</v>
      </c>
      <c r="Q314" t="str">
        <f>RIGHT(Sales_Orders[[#This Row],[Product ID]],8)</f>
        <v>10002918</v>
      </c>
      <c r="R314" s="6">
        <f>Sales_Orders[[#This Row],[Total Planned Sales Price]]-Sales_Orders[[#This Row],[Total Purchasing Price]]</f>
        <v>445.80199999999991</v>
      </c>
      <c r="S314" s="10">
        <f>Sales_Orders[[#This Row],[Profit Value]]/Sales_Orders[[#This Row],[Total Planned Sales Price]]</f>
        <v>0.26315789473684204</v>
      </c>
    </row>
    <row r="315" spans="1:19" x14ac:dyDescent="0.35">
      <c r="A315" t="s">
        <v>1936</v>
      </c>
      <c r="B315" s="3" t="s">
        <v>1902</v>
      </c>
      <c r="C315" t="s">
        <v>1833</v>
      </c>
      <c r="D315" t="s">
        <v>1147</v>
      </c>
      <c r="E315" t="s">
        <v>1544</v>
      </c>
      <c r="F315" t="s">
        <v>1512</v>
      </c>
      <c r="G315">
        <v>1</v>
      </c>
      <c r="H315" s="5">
        <v>33.287999999999997</v>
      </c>
      <c r="I315" s="5">
        <v>55.48</v>
      </c>
      <c r="J315">
        <v>7.0000000000000007E-2</v>
      </c>
      <c r="K315" s="1">
        <f>DATEVALUE(Sales_Orders[[#This Row],[Order Date]])</f>
        <v>42358</v>
      </c>
      <c r="L315" s="1">
        <f>DATEVALUE(Sales_Orders[[#This Row],[Shipping Date]])</f>
        <v>42362</v>
      </c>
      <c r="M315" s="6">
        <f>Sales_Orders[[#This Row],[Quantity]]*Sales_Orders[[#This Row],[Purchasing Price]]</f>
        <v>33.287999999999997</v>
      </c>
      <c r="N315">
        <f>DATEDIF(Sales_Orders[[#This Row],[Order Date Adj]],Sales_Orders[[#This Row],[Shipping Date Adj]],"d")</f>
        <v>4</v>
      </c>
      <c r="O315" s="6">
        <f>Sales_Orders[[#This Row],[Quantity]]*Sales_Orders[[#This Row],[Planned Sales Price]]*(1-Sales_Orders[[#This Row],[Discount]])</f>
        <v>51.596399999999996</v>
      </c>
      <c r="P315" t="str">
        <f>RIGHT(Sales_Orders[[#This Row],[Customer ID]],5)</f>
        <v>17785</v>
      </c>
      <c r="Q315" t="str">
        <f>RIGHT(Sales_Orders[[#This Row],[Product ID]],8)</f>
        <v>10004071</v>
      </c>
      <c r="R315" s="6">
        <f>Sales_Orders[[#This Row],[Total Planned Sales Price]]-Sales_Orders[[#This Row],[Total Purchasing Price]]</f>
        <v>18.308399999999999</v>
      </c>
      <c r="S315" s="10">
        <f>Sales_Orders[[#This Row],[Profit Value]]/Sales_Orders[[#This Row],[Total Planned Sales Price]]</f>
        <v>0.35483870967741937</v>
      </c>
    </row>
    <row r="316" spans="1:19" x14ac:dyDescent="0.35">
      <c r="A316" t="s">
        <v>1937</v>
      </c>
      <c r="B316" s="3" t="s">
        <v>1713</v>
      </c>
      <c r="C316" t="s">
        <v>1714</v>
      </c>
      <c r="D316" t="s">
        <v>1147</v>
      </c>
      <c r="E316" t="s">
        <v>1938</v>
      </c>
      <c r="F316" t="s">
        <v>1939</v>
      </c>
      <c r="G316">
        <v>2</v>
      </c>
      <c r="H316" s="5">
        <v>68.52300000000001</v>
      </c>
      <c r="I316" s="5">
        <v>105.42</v>
      </c>
      <c r="J316">
        <v>0.04</v>
      </c>
      <c r="K316" s="1">
        <f>DATEVALUE(Sales_Orders[[#This Row],[Order Date]])</f>
        <v>42365</v>
      </c>
      <c r="L316" s="1">
        <f>DATEVALUE(Sales_Orders[[#This Row],[Shipping Date]])</f>
        <v>42369</v>
      </c>
      <c r="M316" s="6">
        <f>Sales_Orders[[#This Row],[Quantity]]*Sales_Orders[[#This Row],[Purchasing Price]]</f>
        <v>137.04600000000002</v>
      </c>
      <c r="N316">
        <f>DATEDIF(Sales_Orders[[#This Row],[Order Date Adj]],Sales_Orders[[#This Row],[Shipping Date Adj]],"d")</f>
        <v>4</v>
      </c>
      <c r="O316" s="6">
        <f>Sales_Orders[[#This Row],[Quantity]]*Sales_Orders[[#This Row],[Planned Sales Price]]*(1-Sales_Orders[[#This Row],[Discount]])</f>
        <v>202.40639999999999</v>
      </c>
      <c r="P316" t="str">
        <f>RIGHT(Sales_Orders[[#This Row],[Customer ID]],5)</f>
        <v>17350</v>
      </c>
      <c r="Q316" t="str">
        <f>RIGHT(Sales_Orders[[#This Row],[Product ID]],8)</f>
        <v>10001434</v>
      </c>
      <c r="R316" s="6">
        <f>Sales_Orders[[#This Row],[Total Planned Sales Price]]-Sales_Orders[[#This Row],[Total Purchasing Price]]</f>
        <v>65.36039999999997</v>
      </c>
      <c r="S316" s="10">
        <f>Sales_Orders[[#This Row],[Profit Value]]/Sales_Orders[[#This Row],[Total Planned Sales Price]]</f>
        <v>0.32291666666666652</v>
      </c>
    </row>
    <row r="317" spans="1:19" x14ac:dyDescent="0.35">
      <c r="A317" t="s">
        <v>1940</v>
      </c>
      <c r="B317" s="3" t="s">
        <v>1941</v>
      </c>
      <c r="C317" t="s">
        <v>1942</v>
      </c>
      <c r="D317" t="s">
        <v>1147</v>
      </c>
      <c r="E317" t="s">
        <v>1943</v>
      </c>
      <c r="F317" t="s">
        <v>1944</v>
      </c>
      <c r="G317">
        <v>1</v>
      </c>
      <c r="H317" s="5">
        <v>1.6440000000000001</v>
      </c>
      <c r="I317" s="5">
        <v>2.74</v>
      </c>
      <c r="J317">
        <v>0.03</v>
      </c>
      <c r="K317" s="1">
        <f>DATEVALUE(Sales_Orders[[#This Row],[Order Date]])</f>
        <v>42079</v>
      </c>
      <c r="L317" s="1">
        <f>DATEVALUE(Sales_Orders[[#This Row],[Shipping Date]])</f>
        <v>42085</v>
      </c>
      <c r="M317" s="6">
        <f>Sales_Orders[[#This Row],[Quantity]]*Sales_Orders[[#This Row],[Purchasing Price]]</f>
        <v>1.6440000000000001</v>
      </c>
      <c r="N317">
        <f>DATEDIF(Sales_Orders[[#This Row],[Order Date Adj]],Sales_Orders[[#This Row],[Shipping Date Adj]],"d")</f>
        <v>6</v>
      </c>
      <c r="O317" s="6">
        <f>Sales_Orders[[#This Row],[Quantity]]*Sales_Orders[[#This Row],[Planned Sales Price]]*(1-Sales_Orders[[#This Row],[Discount]])</f>
        <v>2.6577999999999999</v>
      </c>
      <c r="P317" t="str">
        <f>RIGHT(Sales_Orders[[#This Row],[Customer ID]],5)</f>
        <v>12385</v>
      </c>
      <c r="Q317" t="str">
        <f>RIGHT(Sales_Orders[[#This Row],[Product ID]],8)</f>
        <v>10001662</v>
      </c>
      <c r="R317" s="6">
        <f>Sales_Orders[[#This Row],[Total Planned Sales Price]]-Sales_Orders[[#This Row],[Total Purchasing Price]]</f>
        <v>1.0137999999999998</v>
      </c>
      <c r="S317" s="10">
        <f>Sales_Orders[[#This Row],[Profit Value]]/Sales_Orders[[#This Row],[Total Planned Sales Price]]</f>
        <v>0.38144329896907209</v>
      </c>
    </row>
    <row r="318" spans="1:19" x14ac:dyDescent="0.35">
      <c r="A318" t="s">
        <v>1940</v>
      </c>
      <c r="B318" s="3" t="s">
        <v>1941</v>
      </c>
      <c r="C318" t="s">
        <v>1942</v>
      </c>
      <c r="D318" t="s">
        <v>1147</v>
      </c>
      <c r="E318" t="s">
        <v>1943</v>
      </c>
      <c r="F318" t="s">
        <v>1945</v>
      </c>
      <c r="G318">
        <v>3</v>
      </c>
      <c r="H318" s="5">
        <v>5.8379999999999992</v>
      </c>
      <c r="I318" s="5">
        <v>8.34</v>
      </c>
      <c r="J318">
        <v>0.05</v>
      </c>
      <c r="K318" s="1">
        <f>DATEVALUE(Sales_Orders[[#This Row],[Order Date]])</f>
        <v>42079</v>
      </c>
      <c r="L318" s="1">
        <f>DATEVALUE(Sales_Orders[[#This Row],[Shipping Date]])</f>
        <v>42085</v>
      </c>
      <c r="M318" s="6">
        <f>Sales_Orders[[#This Row],[Quantity]]*Sales_Orders[[#This Row],[Purchasing Price]]</f>
        <v>17.513999999999996</v>
      </c>
      <c r="N318">
        <f>DATEDIF(Sales_Orders[[#This Row],[Order Date Adj]],Sales_Orders[[#This Row],[Shipping Date Adj]],"d")</f>
        <v>6</v>
      </c>
      <c r="O318" s="6">
        <f>Sales_Orders[[#This Row],[Quantity]]*Sales_Orders[[#This Row],[Planned Sales Price]]*(1-Sales_Orders[[#This Row],[Discount]])</f>
        <v>23.768999999999998</v>
      </c>
      <c r="P318" t="str">
        <f>RIGHT(Sales_Orders[[#This Row],[Customer ID]],5)</f>
        <v>12385</v>
      </c>
      <c r="Q318" t="str">
        <f>RIGHT(Sales_Orders[[#This Row],[Product ID]],8)</f>
        <v>10003856</v>
      </c>
      <c r="R318" s="6">
        <f>Sales_Orders[[#This Row],[Total Planned Sales Price]]-Sales_Orders[[#This Row],[Total Purchasing Price]]</f>
        <v>6.2550000000000026</v>
      </c>
      <c r="S318" s="10">
        <f>Sales_Orders[[#This Row],[Profit Value]]/Sales_Orders[[#This Row],[Total Planned Sales Price]]</f>
        <v>0.26315789473684226</v>
      </c>
    </row>
    <row r="319" spans="1:19" x14ac:dyDescent="0.35">
      <c r="A319" t="s">
        <v>1940</v>
      </c>
      <c r="B319" s="3" t="s">
        <v>1941</v>
      </c>
      <c r="C319" t="s">
        <v>1942</v>
      </c>
      <c r="D319" t="s">
        <v>1147</v>
      </c>
      <c r="E319" t="s">
        <v>1943</v>
      </c>
      <c r="F319" t="s">
        <v>1946</v>
      </c>
      <c r="G319">
        <v>3</v>
      </c>
      <c r="H319" s="5">
        <v>32.717999999999996</v>
      </c>
      <c r="I319" s="5">
        <v>46.74</v>
      </c>
      <c r="J319">
        <v>0.05</v>
      </c>
      <c r="K319" s="1">
        <f>DATEVALUE(Sales_Orders[[#This Row],[Order Date]])</f>
        <v>42079</v>
      </c>
      <c r="L319" s="1">
        <f>DATEVALUE(Sales_Orders[[#This Row],[Shipping Date]])</f>
        <v>42085</v>
      </c>
      <c r="M319" s="6">
        <f>Sales_Orders[[#This Row],[Quantity]]*Sales_Orders[[#This Row],[Purchasing Price]]</f>
        <v>98.153999999999996</v>
      </c>
      <c r="N319">
        <f>DATEDIF(Sales_Orders[[#This Row],[Order Date Adj]],Sales_Orders[[#This Row],[Shipping Date Adj]],"d")</f>
        <v>6</v>
      </c>
      <c r="O319" s="6">
        <f>Sales_Orders[[#This Row],[Quantity]]*Sales_Orders[[#This Row],[Planned Sales Price]]*(1-Sales_Orders[[#This Row],[Discount]])</f>
        <v>133.209</v>
      </c>
      <c r="P319" t="str">
        <f>RIGHT(Sales_Orders[[#This Row],[Customer ID]],5)</f>
        <v>12385</v>
      </c>
      <c r="Q319" t="str">
        <f>RIGHT(Sales_Orders[[#This Row],[Product ID]],8)</f>
        <v>10001228</v>
      </c>
      <c r="R319" s="6">
        <f>Sales_Orders[[#This Row],[Total Planned Sales Price]]-Sales_Orders[[#This Row],[Total Purchasing Price]]</f>
        <v>35.055000000000007</v>
      </c>
      <c r="S319" s="10">
        <f>Sales_Orders[[#This Row],[Profit Value]]/Sales_Orders[[#This Row],[Total Planned Sales Price]]</f>
        <v>0.26315789473684215</v>
      </c>
    </row>
    <row r="320" spans="1:19" x14ac:dyDescent="0.35">
      <c r="A320" t="s">
        <v>1940</v>
      </c>
      <c r="B320" s="3" t="s">
        <v>1941</v>
      </c>
      <c r="C320" t="s">
        <v>1942</v>
      </c>
      <c r="D320" t="s">
        <v>1147</v>
      </c>
      <c r="E320" t="s">
        <v>1943</v>
      </c>
      <c r="F320" t="s">
        <v>1947</v>
      </c>
      <c r="G320">
        <v>5</v>
      </c>
      <c r="H320" s="5">
        <v>4130.7174999999997</v>
      </c>
      <c r="I320" s="5">
        <v>6354.95</v>
      </c>
      <c r="J320">
        <v>0.05</v>
      </c>
      <c r="K320" s="1">
        <f>DATEVALUE(Sales_Orders[[#This Row],[Order Date]])</f>
        <v>42079</v>
      </c>
      <c r="L320" s="1">
        <f>DATEVALUE(Sales_Orders[[#This Row],[Shipping Date]])</f>
        <v>42085</v>
      </c>
      <c r="M320" s="6">
        <f>Sales_Orders[[#This Row],[Quantity]]*Sales_Orders[[#This Row],[Purchasing Price]]</f>
        <v>20653.587499999998</v>
      </c>
      <c r="N320">
        <f>DATEDIF(Sales_Orders[[#This Row],[Order Date Adj]],Sales_Orders[[#This Row],[Shipping Date Adj]],"d")</f>
        <v>6</v>
      </c>
      <c r="O320" s="6">
        <f>Sales_Orders[[#This Row],[Quantity]]*Sales_Orders[[#This Row],[Planned Sales Price]]*(1-Sales_Orders[[#This Row],[Discount]])</f>
        <v>30186.012499999997</v>
      </c>
      <c r="P320" t="str">
        <f>RIGHT(Sales_Orders[[#This Row],[Customer ID]],5)</f>
        <v>12385</v>
      </c>
      <c r="Q320" t="str">
        <f>RIGHT(Sales_Orders[[#This Row],[Product ID]],8)</f>
        <v>10003527</v>
      </c>
      <c r="R320" s="6">
        <f>Sales_Orders[[#This Row],[Total Planned Sales Price]]-Sales_Orders[[#This Row],[Total Purchasing Price]]</f>
        <v>9532.4249999999993</v>
      </c>
      <c r="S320" s="10">
        <f>Sales_Orders[[#This Row],[Profit Value]]/Sales_Orders[[#This Row],[Total Planned Sales Price]]</f>
        <v>0.31578947368421051</v>
      </c>
    </row>
    <row r="321" spans="1:19" x14ac:dyDescent="0.35">
      <c r="A321" t="s">
        <v>1948</v>
      </c>
      <c r="B321" s="3" t="s">
        <v>1942</v>
      </c>
      <c r="C321" t="s">
        <v>1949</v>
      </c>
      <c r="D321" t="s">
        <v>1147</v>
      </c>
      <c r="E321" t="s">
        <v>1950</v>
      </c>
      <c r="F321" t="s">
        <v>1951</v>
      </c>
      <c r="G321">
        <v>1</v>
      </c>
      <c r="H321" s="5">
        <v>11.954800000000001</v>
      </c>
      <c r="I321" s="5">
        <v>18.391999999999999</v>
      </c>
      <c r="J321">
        <v>0.09</v>
      </c>
      <c r="K321" s="1">
        <f>DATEVALUE(Sales_Orders[[#This Row],[Order Date]])</f>
        <v>42085</v>
      </c>
      <c r="L321" s="1">
        <f>DATEVALUE(Sales_Orders[[#This Row],[Shipping Date]])</f>
        <v>42089</v>
      </c>
      <c r="M321" s="6">
        <f>Sales_Orders[[#This Row],[Quantity]]*Sales_Orders[[#This Row],[Purchasing Price]]</f>
        <v>11.954800000000001</v>
      </c>
      <c r="N321">
        <f>DATEDIF(Sales_Orders[[#This Row],[Order Date Adj]],Sales_Orders[[#This Row],[Shipping Date Adj]],"d")</f>
        <v>4</v>
      </c>
      <c r="O321" s="6">
        <f>Sales_Orders[[#This Row],[Quantity]]*Sales_Orders[[#This Row],[Planned Sales Price]]*(1-Sales_Orders[[#This Row],[Discount]])</f>
        <v>16.736720000000002</v>
      </c>
      <c r="P321" t="str">
        <f>RIGHT(Sales_Orders[[#This Row],[Customer ID]],5)</f>
        <v>13210</v>
      </c>
      <c r="Q321" t="str">
        <f>RIGHT(Sales_Orders[[#This Row],[Product ID]],8)</f>
        <v>10000171</v>
      </c>
      <c r="R321" s="6">
        <f>Sales_Orders[[#This Row],[Total Planned Sales Price]]-Sales_Orders[[#This Row],[Total Purchasing Price]]</f>
        <v>4.7819200000000013</v>
      </c>
      <c r="S321" s="10">
        <f>Sales_Orders[[#This Row],[Profit Value]]/Sales_Orders[[#This Row],[Total Planned Sales Price]]</f>
        <v>0.28571428571428575</v>
      </c>
    </row>
    <row r="322" spans="1:19" x14ac:dyDescent="0.35">
      <c r="A322" t="s">
        <v>1948</v>
      </c>
      <c r="B322" s="3" t="s">
        <v>1942</v>
      </c>
      <c r="C322" t="s">
        <v>1949</v>
      </c>
      <c r="D322" t="s">
        <v>1147</v>
      </c>
      <c r="E322" t="s">
        <v>1950</v>
      </c>
      <c r="F322" t="s">
        <v>1952</v>
      </c>
      <c r="G322">
        <v>2</v>
      </c>
      <c r="H322" s="5">
        <v>77.740800000000007</v>
      </c>
      <c r="I322" s="5">
        <v>129.56800000000001</v>
      </c>
      <c r="J322">
        <v>0.08</v>
      </c>
      <c r="K322" s="1">
        <f>DATEVALUE(Sales_Orders[[#This Row],[Order Date]])</f>
        <v>42085</v>
      </c>
      <c r="L322" s="1">
        <f>DATEVALUE(Sales_Orders[[#This Row],[Shipping Date]])</f>
        <v>42089</v>
      </c>
      <c r="M322" s="6">
        <f>Sales_Orders[[#This Row],[Quantity]]*Sales_Orders[[#This Row],[Purchasing Price]]</f>
        <v>155.48160000000001</v>
      </c>
      <c r="N322">
        <f>DATEDIF(Sales_Orders[[#This Row],[Order Date Adj]],Sales_Orders[[#This Row],[Shipping Date Adj]],"d")</f>
        <v>4</v>
      </c>
      <c r="O322" s="6">
        <f>Sales_Orders[[#This Row],[Quantity]]*Sales_Orders[[#This Row],[Planned Sales Price]]*(1-Sales_Orders[[#This Row],[Discount]])</f>
        <v>238.40512000000004</v>
      </c>
      <c r="P322" t="str">
        <f>RIGHT(Sales_Orders[[#This Row],[Customer ID]],5)</f>
        <v>13210</v>
      </c>
      <c r="Q322" t="str">
        <f>RIGHT(Sales_Orders[[#This Row],[Product ID]],8)</f>
        <v>10000736</v>
      </c>
      <c r="R322" s="6">
        <f>Sales_Orders[[#This Row],[Total Planned Sales Price]]-Sales_Orders[[#This Row],[Total Purchasing Price]]</f>
        <v>82.923520000000025</v>
      </c>
      <c r="S322" s="10">
        <f>Sales_Orders[[#This Row],[Profit Value]]/Sales_Orders[[#This Row],[Total Planned Sales Price]]</f>
        <v>0.34782608695652178</v>
      </c>
    </row>
    <row r="323" spans="1:19" x14ac:dyDescent="0.35">
      <c r="A323" t="s">
        <v>1948</v>
      </c>
      <c r="B323" s="3" t="s">
        <v>1942</v>
      </c>
      <c r="C323" t="s">
        <v>1949</v>
      </c>
      <c r="D323" t="s">
        <v>1147</v>
      </c>
      <c r="E323" t="s">
        <v>1950</v>
      </c>
      <c r="F323" t="s">
        <v>1953</v>
      </c>
      <c r="G323">
        <v>9</v>
      </c>
      <c r="H323" s="5">
        <v>7.7615999999999987</v>
      </c>
      <c r="I323" s="5">
        <v>14.111999999999997</v>
      </c>
      <c r="J323">
        <v>0.08</v>
      </c>
      <c r="K323" s="1">
        <f>DATEVALUE(Sales_Orders[[#This Row],[Order Date]])</f>
        <v>42085</v>
      </c>
      <c r="L323" s="1">
        <f>DATEVALUE(Sales_Orders[[#This Row],[Shipping Date]])</f>
        <v>42089</v>
      </c>
      <c r="M323" s="6">
        <f>Sales_Orders[[#This Row],[Quantity]]*Sales_Orders[[#This Row],[Purchasing Price]]</f>
        <v>69.854399999999984</v>
      </c>
      <c r="N323">
        <f>DATEDIF(Sales_Orders[[#This Row],[Order Date Adj]],Sales_Orders[[#This Row],[Shipping Date Adj]],"d")</f>
        <v>4</v>
      </c>
      <c r="O323" s="6">
        <f>Sales_Orders[[#This Row],[Quantity]]*Sales_Orders[[#This Row],[Planned Sales Price]]*(1-Sales_Orders[[#This Row],[Discount]])</f>
        <v>116.84735999999998</v>
      </c>
      <c r="P323" t="str">
        <f>RIGHT(Sales_Orders[[#This Row],[Customer ID]],5)</f>
        <v>13210</v>
      </c>
      <c r="Q323" t="str">
        <f>RIGHT(Sales_Orders[[#This Row],[Product ID]],8)</f>
        <v>10000285</v>
      </c>
      <c r="R323" s="6">
        <f>Sales_Orders[[#This Row],[Total Planned Sales Price]]-Sales_Orders[[#This Row],[Total Purchasing Price]]</f>
        <v>46.992959999999997</v>
      </c>
      <c r="S323" s="10">
        <f>Sales_Orders[[#This Row],[Profit Value]]/Sales_Orders[[#This Row],[Total Planned Sales Price]]</f>
        <v>0.40217391304347827</v>
      </c>
    </row>
    <row r="324" spans="1:19" x14ac:dyDescent="0.35">
      <c r="A324" t="s">
        <v>1954</v>
      </c>
      <c r="B324" s="3" t="s">
        <v>1955</v>
      </c>
      <c r="C324" t="s">
        <v>1956</v>
      </c>
      <c r="D324" t="s">
        <v>1147</v>
      </c>
      <c r="E324" t="s">
        <v>1957</v>
      </c>
      <c r="F324" t="s">
        <v>1958</v>
      </c>
      <c r="G324">
        <v>5</v>
      </c>
      <c r="H324" s="5">
        <v>14.430000000000001</v>
      </c>
      <c r="I324" s="5">
        <v>22.200000000000003</v>
      </c>
      <c r="J324">
        <v>7.0000000000000007E-2</v>
      </c>
      <c r="K324" s="1">
        <f>DATEVALUE(Sales_Orders[[#This Row],[Order Date]])</f>
        <v>42364</v>
      </c>
      <c r="L324" s="1">
        <f>DATEVALUE(Sales_Orders[[#This Row],[Shipping Date]])</f>
        <v>42371</v>
      </c>
      <c r="M324" s="6">
        <f>Sales_Orders[[#This Row],[Quantity]]*Sales_Orders[[#This Row],[Purchasing Price]]</f>
        <v>72.150000000000006</v>
      </c>
      <c r="N324">
        <f>DATEDIF(Sales_Orders[[#This Row],[Order Date Adj]],Sales_Orders[[#This Row],[Shipping Date Adj]],"d")</f>
        <v>7</v>
      </c>
      <c r="O324" s="6">
        <f>Sales_Orders[[#This Row],[Quantity]]*Sales_Orders[[#This Row],[Planned Sales Price]]*(1-Sales_Orders[[#This Row],[Discount]])</f>
        <v>103.23</v>
      </c>
      <c r="P324" t="str">
        <f>RIGHT(Sales_Orders[[#This Row],[Customer ID]],5)</f>
        <v>11605</v>
      </c>
      <c r="Q324" t="str">
        <f>RIGHT(Sales_Orders[[#This Row],[Product ID]],8)</f>
        <v>10002815</v>
      </c>
      <c r="R324" s="6">
        <f>Sales_Orders[[#This Row],[Total Planned Sales Price]]-Sales_Orders[[#This Row],[Total Purchasing Price]]</f>
        <v>31.08</v>
      </c>
      <c r="S324" s="10">
        <f>Sales_Orders[[#This Row],[Profit Value]]/Sales_Orders[[#This Row],[Total Planned Sales Price]]</f>
        <v>0.30107526881720426</v>
      </c>
    </row>
    <row r="325" spans="1:19" x14ac:dyDescent="0.35">
      <c r="A325" t="s">
        <v>1959</v>
      </c>
      <c r="B325" s="3" t="s">
        <v>1747</v>
      </c>
      <c r="C325" t="s">
        <v>1781</v>
      </c>
      <c r="D325" t="s">
        <v>1147</v>
      </c>
      <c r="E325" t="s">
        <v>1960</v>
      </c>
      <c r="F325" t="s">
        <v>1961</v>
      </c>
      <c r="G325">
        <v>3</v>
      </c>
      <c r="H325" s="5">
        <v>25.435200000000002</v>
      </c>
      <c r="I325" s="5">
        <v>36.336000000000006</v>
      </c>
      <c r="J325">
        <v>0.06</v>
      </c>
      <c r="K325" s="1">
        <f>DATEVALUE(Sales_Orders[[#This Row],[Order Date]])</f>
        <v>42250</v>
      </c>
      <c r="L325" s="1">
        <f>DATEVALUE(Sales_Orders[[#This Row],[Shipping Date]])</f>
        <v>42254</v>
      </c>
      <c r="M325" s="6">
        <f>Sales_Orders[[#This Row],[Quantity]]*Sales_Orders[[#This Row],[Purchasing Price]]</f>
        <v>76.305599999999998</v>
      </c>
      <c r="N325">
        <f>DATEDIF(Sales_Orders[[#This Row],[Order Date Adj]],Sales_Orders[[#This Row],[Shipping Date Adj]],"d")</f>
        <v>4</v>
      </c>
      <c r="O325" s="6">
        <f>Sales_Orders[[#This Row],[Quantity]]*Sales_Orders[[#This Row],[Planned Sales Price]]*(1-Sales_Orders[[#This Row],[Discount]])</f>
        <v>102.46752000000001</v>
      </c>
      <c r="P325" t="str">
        <f>RIGHT(Sales_Orders[[#This Row],[Customer ID]],5)</f>
        <v>18145</v>
      </c>
      <c r="Q325" t="str">
        <f>RIGHT(Sales_Orders[[#This Row],[Product ID]],8)</f>
        <v>10004963</v>
      </c>
      <c r="R325" s="6">
        <f>Sales_Orders[[#This Row],[Total Planned Sales Price]]-Sales_Orders[[#This Row],[Total Purchasing Price]]</f>
        <v>26.161920000000009</v>
      </c>
      <c r="S325" s="10">
        <f>Sales_Orders[[#This Row],[Profit Value]]/Sales_Orders[[#This Row],[Total Planned Sales Price]]</f>
        <v>0.2553191489361703</v>
      </c>
    </row>
    <row r="326" spans="1:19" x14ac:dyDescent="0.35">
      <c r="A326" t="s">
        <v>1959</v>
      </c>
      <c r="B326" s="3" t="s">
        <v>1747</v>
      </c>
      <c r="C326" t="s">
        <v>1781</v>
      </c>
      <c r="D326" t="s">
        <v>1147</v>
      </c>
      <c r="E326" t="s">
        <v>1960</v>
      </c>
      <c r="F326" t="s">
        <v>1962</v>
      </c>
      <c r="G326">
        <v>1</v>
      </c>
      <c r="H326" s="5">
        <v>433.06120000000004</v>
      </c>
      <c r="I326" s="5">
        <v>666.24800000000005</v>
      </c>
      <c r="J326">
        <v>0.08</v>
      </c>
      <c r="K326" s="1">
        <f>DATEVALUE(Sales_Orders[[#This Row],[Order Date]])</f>
        <v>42250</v>
      </c>
      <c r="L326" s="1">
        <f>DATEVALUE(Sales_Orders[[#This Row],[Shipping Date]])</f>
        <v>42254</v>
      </c>
      <c r="M326" s="6">
        <f>Sales_Orders[[#This Row],[Quantity]]*Sales_Orders[[#This Row],[Purchasing Price]]</f>
        <v>433.06120000000004</v>
      </c>
      <c r="N326">
        <f>DATEDIF(Sales_Orders[[#This Row],[Order Date Adj]],Sales_Orders[[#This Row],[Shipping Date Adj]],"d")</f>
        <v>4</v>
      </c>
      <c r="O326" s="6">
        <f>Sales_Orders[[#This Row],[Quantity]]*Sales_Orders[[#This Row],[Planned Sales Price]]*(1-Sales_Orders[[#This Row],[Discount]])</f>
        <v>612.94816000000003</v>
      </c>
      <c r="P326" t="str">
        <f>RIGHT(Sales_Orders[[#This Row],[Customer ID]],5)</f>
        <v>18145</v>
      </c>
      <c r="Q326" t="str">
        <f>RIGHT(Sales_Orders[[#This Row],[Product ID]],8)</f>
        <v>10002881</v>
      </c>
      <c r="R326" s="6">
        <f>Sales_Orders[[#This Row],[Total Planned Sales Price]]-Sales_Orders[[#This Row],[Total Purchasing Price]]</f>
        <v>179.88695999999999</v>
      </c>
      <c r="S326" s="10">
        <f>Sales_Orders[[#This Row],[Profit Value]]/Sales_Orders[[#This Row],[Total Planned Sales Price]]</f>
        <v>0.29347826086956519</v>
      </c>
    </row>
    <row r="327" spans="1:19" x14ac:dyDescent="0.35">
      <c r="A327" t="s">
        <v>1959</v>
      </c>
      <c r="B327" s="3" t="s">
        <v>1747</v>
      </c>
      <c r="C327" t="s">
        <v>1781</v>
      </c>
      <c r="D327" t="s">
        <v>1147</v>
      </c>
      <c r="E327" t="s">
        <v>1960</v>
      </c>
      <c r="F327" t="s">
        <v>1963</v>
      </c>
      <c r="G327">
        <v>6</v>
      </c>
      <c r="H327" s="5">
        <v>31.507199999999997</v>
      </c>
      <c r="I327" s="5">
        <v>52.512</v>
      </c>
      <c r="J327">
        <v>0.08</v>
      </c>
      <c r="K327" s="1">
        <f>DATEVALUE(Sales_Orders[[#This Row],[Order Date]])</f>
        <v>42250</v>
      </c>
      <c r="L327" s="1">
        <f>DATEVALUE(Sales_Orders[[#This Row],[Shipping Date]])</f>
        <v>42254</v>
      </c>
      <c r="M327" s="6">
        <f>Sales_Orders[[#This Row],[Quantity]]*Sales_Orders[[#This Row],[Purchasing Price]]</f>
        <v>189.04319999999998</v>
      </c>
      <c r="N327">
        <f>DATEDIF(Sales_Orders[[#This Row],[Order Date Adj]],Sales_Orders[[#This Row],[Shipping Date Adj]],"d")</f>
        <v>4</v>
      </c>
      <c r="O327" s="6">
        <f>Sales_Orders[[#This Row],[Quantity]]*Sales_Orders[[#This Row],[Planned Sales Price]]*(1-Sales_Orders[[#This Row],[Discount]])</f>
        <v>289.86624</v>
      </c>
      <c r="P327" t="str">
        <f>RIGHT(Sales_Orders[[#This Row],[Customer ID]],5)</f>
        <v>18145</v>
      </c>
      <c r="Q327" t="str">
        <f>RIGHT(Sales_Orders[[#This Row],[Product ID]],8)</f>
        <v>10001335</v>
      </c>
      <c r="R327" s="6">
        <f>Sales_Orders[[#This Row],[Total Planned Sales Price]]-Sales_Orders[[#This Row],[Total Purchasing Price]]</f>
        <v>100.82304000000002</v>
      </c>
      <c r="S327" s="10">
        <f>Sales_Orders[[#This Row],[Profit Value]]/Sales_Orders[[#This Row],[Total Planned Sales Price]]</f>
        <v>0.34782608695652178</v>
      </c>
    </row>
    <row r="328" spans="1:19" x14ac:dyDescent="0.35">
      <c r="A328" t="s">
        <v>1964</v>
      </c>
      <c r="B328" s="3" t="s">
        <v>1965</v>
      </c>
      <c r="C328" t="s">
        <v>1966</v>
      </c>
      <c r="D328" t="s">
        <v>1164</v>
      </c>
      <c r="E328" t="s">
        <v>1967</v>
      </c>
      <c r="F328" t="s">
        <v>1968</v>
      </c>
      <c r="G328">
        <v>1</v>
      </c>
      <c r="H328" s="5">
        <v>104.89600000000003</v>
      </c>
      <c r="I328" s="5">
        <v>190.72000000000003</v>
      </c>
      <c r="J328">
        <v>0.09</v>
      </c>
      <c r="K328" s="1">
        <f>DATEVALUE(Sales_Orders[[#This Row],[Order Date]])</f>
        <v>42315</v>
      </c>
      <c r="L328" s="1">
        <f>DATEVALUE(Sales_Orders[[#This Row],[Shipping Date]])</f>
        <v>42317</v>
      </c>
      <c r="M328" s="6">
        <f>Sales_Orders[[#This Row],[Quantity]]*Sales_Orders[[#This Row],[Purchasing Price]]</f>
        <v>104.89600000000003</v>
      </c>
      <c r="N328">
        <f>DATEDIF(Sales_Orders[[#This Row],[Order Date Adj]],Sales_Orders[[#This Row],[Shipping Date Adj]],"d")</f>
        <v>2</v>
      </c>
      <c r="O328" s="6">
        <f>Sales_Orders[[#This Row],[Quantity]]*Sales_Orders[[#This Row],[Planned Sales Price]]*(1-Sales_Orders[[#This Row],[Discount]])</f>
        <v>173.55520000000004</v>
      </c>
      <c r="P328" t="str">
        <f>RIGHT(Sales_Orders[[#This Row],[Customer ID]],5)</f>
        <v>16240</v>
      </c>
      <c r="Q328" t="str">
        <f>RIGHT(Sales_Orders[[#This Row],[Product ID]],8)</f>
        <v>10000595</v>
      </c>
      <c r="R328" s="6">
        <f>Sales_Orders[[#This Row],[Total Planned Sales Price]]-Sales_Orders[[#This Row],[Total Purchasing Price]]</f>
        <v>68.659200000000013</v>
      </c>
      <c r="S328" s="10">
        <f>Sales_Orders[[#This Row],[Profit Value]]/Sales_Orders[[#This Row],[Total Planned Sales Price]]</f>
        <v>0.39560439560439559</v>
      </c>
    </row>
    <row r="329" spans="1:19" x14ac:dyDescent="0.35">
      <c r="A329" t="s">
        <v>1969</v>
      </c>
      <c r="B329" s="3" t="s">
        <v>1919</v>
      </c>
      <c r="C329" t="s">
        <v>1970</v>
      </c>
      <c r="D329" t="s">
        <v>1147</v>
      </c>
      <c r="E329" t="s">
        <v>1812</v>
      </c>
      <c r="F329" t="s">
        <v>1971</v>
      </c>
      <c r="G329">
        <v>4</v>
      </c>
      <c r="H329" s="5">
        <v>7.5263999999999998</v>
      </c>
      <c r="I329" s="5">
        <v>10.752000000000001</v>
      </c>
      <c r="J329">
        <v>0.06</v>
      </c>
      <c r="K329" s="1">
        <f>DATEVALUE(Sales_Orders[[#This Row],[Order Date]])</f>
        <v>42341</v>
      </c>
      <c r="L329" s="1">
        <f>DATEVALUE(Sales_Orders[[#This Row],[Shipping Date]])</f>
        <v>42346</v>
      </c>
      <c r="M329" s="6">
        <f>Sales_Orders[[#This Row],[Quantity]]*Sales_Orders[[#This Row],[Purchasing Price]]</f>
        <v>30.105599999999999</v>
      </c>
      <c r="N329">
        <f>DATEDIF(Sales_Orders[[#This Row],[Order Date Adj]],Sales_Orders[[#This Row],[Shipping Date Adj]],"d")</f>
        <v>5</v>
      </c>
      <c r="O329" s="6">
        <f>Sales_Orders[[#This Row],[Quantity]]*Sales_Orders[[#This Row],[Planned Sales Price]]*(1-Sales_Orders[[#This Row],[Discount]])</f>
        <v>40.427520000000001</v>
      </c>
      <c r="P329" t="str">
        <f>RIGHT(Sales_Orders[[#This Row],[Customer ID]],5)</f>
        <v>17470</v>
      </c>
      <c r="Q329" t="str">
        <f>RIGHT(Sales_Orders[[#This Row],[Product ID]],8)</f>
        <v>10004528</v>
      </c>
      <c r="R329" s="6">
        <f>Sales_Orders[[#This Row],[Total Planned Sales Price]]-Sales_Orders[[#This Row],[Total Purchasing Price]]</f>
        <v>10.321920000000002</v>
      </c>
      <c r="S329" s="10">
        <f>Sales_Orders[[#This Row],[Profit Value]]/Sales_Orders[[#This Row],[Total Planned Sales Price]]</f>
        <v>0.25531914893617025</v>
      </c>
    </row>
    <row r="330" spans="1:19" x14ac:dyDescent="0.35">
      <c r="A330" t="s">
        <v>1972</v>
      </c>
      <c r="B330" s="3" t="s">
        <v>1920</v>
      </c>
      <c r="C330" t="s">
        <v>1973</v>
      </c>
      <c r="D330" t="s">
        <v>1147</v>
      </c>
      <c r="E330" t="s">
        <v>1974</v>
      </c>
      <c r="F330" t="s">
        <v>1975</v>
      </c>
      <c r="G330">
        <v>3</v>
      </c>
      <c r="H330" s="5">
        <v>107.05799999999999</v>
      </c>
      <c r="I330" s="5">
        <v>152.94</v>
      </c>
      <c r="J330">
        <v>0.06</v>
      </c>
      <c r="K330" s="1">
        <f>DATEVALUE(Sales_Orders[[#This Row],[Order Date]])</f>
        <v>42345</v>
      </c>
      <c r="L330" s="1">
        <f>DATEVALUE(Sales_Orders[[#This Row],[Shipping Date]])</f>
        <v>42349</v>
      </c>
      <c r="M330" s="6">
        <f>Sales_Orders[[#This Row],[Quantity]]*Sales_Orders[[#This Row],[Purchasing Price]]</f>
        <v>321.17399999999998</v>
      </c>
      <c r="N330">
        <f>DATEDIF(Sales_Orders[[#This Row],[Order Date Adj]],Sales_Orders[[#This Row],[Shipping Date Adj]],"d")</f>
        <v>4</v>
      </c>
      <c r="O330" s="6">
        <f>Sales_Orders[[#This Row],[Quantity]]*Sales_Orders[[#This Row],[Planned Sales Price]]*(1-Sales_Orders[[#This Row],[Discount]])</f>
        <v>431.29079999999999</v>
      </c>
      <c r="P330" t="str">
        <f>RIGHT(Sales_Orders[[#This Row],[Customer ID]],5)</f>
        <v>12985</v>
      </c>
      <c r="Q330" t="str">
        <f>RIGHT(Sales_Orders[[#This Row],[Product ID]],8)</f>
        <v>10001271</v>
      </c>
      <c r="R330" s="6">
        <f>Sales_Orders[[#This Row],[Total Planned Sales Price]]-Sales_Orders[[#This Row],[Total Purchasing Price]]</f>
        <v>110.11680000000001</v>
      </c>
      <c r="S330" s="10">
        <f>Sales_Orders[[#This Row],[Profit Value]]/Sales_Orders[[#This Row],[Total Planned Sales Price]]</f>
        <v>0.25531914893617025</v>
      </c>
    </row>
    <row r="331" spans="1:19" x14ac:dyDescent="0.35">
      <c r="A331" t="s">
        <v>1972</v>
      </c>
      <c r="B331" s="3" t="s">
        <v>1920</v>
      </c>
      <c r="C331" t="s">
        <v>1973</v>
      </c>
      <c r="D331" t="s">
        <v>1147</v>
      </c>
      <c r="E331" t="s">
        <v>1974</v>
      </c>
      <c r="F331" t="s">
        <v>1976</v>
      </c>
      <c r="G331">
        <v>4</v>
      </c>
      <c r="H331" s="5">
        <v>184.54800000000003</v>
      </c>
      <c r="I331" s="5">
        <v>283.92</v>
      </c>
      <c r="J331">
        <v>0.06</v>
      </c>
      <c r="K331" s="1">
        <f>DATEVALUE(Sales_Orders[[#This Row],[Order Date]])</f>
        <v>42345</v>
      </c>
      <c r="L331" s="1">
        <f>DATEVALUE(Sales_Orders[[#This Row],[Shipping Date]])</f>
        <v>42349</v>
      </c>
      <c r="M331" s="6">
        <f>Sales_Orders[[#This Row],[Quantity]]*Sales_Orders[[#This Row],[Purchasing Price]]</f>
        <v>738.19200000000012</v>
      </c>
      <c r="N331">
        <f>DATEDIF(Sales_Orders[[#This Row],[Order Date Adj]],Sales_Orders[[#This Row],[Shipping Date Adj]],"d")</f>
        <v>4</v>
      </c>
      <c r="O331" s="6">
        <f>Sales_Orders[[#This Row],[Quantity]]*Sales_Orders[[#This Row],[Planned Sales Price]]*(1-Sales_Orders[[#This Row],[Discount]])</f>
        <v>1067.5391999999999</v>
      </c>
      <c r="P331" t="str">
        <f>RIGHT(Sales_Orders[[#This Row],[Customer ID]],5)</f>
        <v>12985</v>
      </c>
      <c r="Q331" t="str">
        <f>RIGHT(Sales_Orders[[#This Row],[Product ID]],8)</f>
        <v>10002647</v>
      </c>
      <c r="R331" s="6">
        <f>Sales_Orders[[#This Row],[Total Planned Sales Price]]-Sales_Orders[[#This Row],[Total Purchasing Price]]</f>
        <v>329.34719999999982</v>
      </c>
      <c r="S331" s="10">
        <f>Sales_Orders[[#This Row],[Profit Value]]/Sales_Orders[[#This Row],[Total Planned Sales Price]]</f>
        <v>0.30851063829787218</v>
      </c>
    </row>
    <row r="332" spans="1:19" x14ac:dyDescent="0.35">
      <c r="A332" t="s">
        <v>1977</v>
      </c>
      <c r="B332" s="3" t="s">
        <v>1978</v>
      </c>
      <c r="C332" t="s">
        <v>1979</v>
      </c>
      <c r="D332" t="s">
        <v>1147</v>
      </c>
      <c r="E332" t="s">
        <v>1980</v>
      </c>
      <c r="F332" t="s">
        <v>1425</v>
      </c>
      <c r="G332">
        <v>9</v>
      </c>
      <c r="H332" s="5">
        <v>388.06560000000002</v>
      </c>
      <c r="I332" s="5">
        <v>646.77600000000007</v>
      </c>
      <c r="J332">
        <v>0.04</v>
      </c>
      <c r="K332" s="1">
        <f>DATEVALUE(Sales_Orders[[#This Row],[Order Date]])</f>
        <v>42356</v>
      </c>
      <c r="L332" s="1">
        <f>DATEVALUE(Sales_Orders[[#This Row],[Shipping Date]])</f>
        <v>42361</v>
      </c>
      <c r="M332" s="6">
        <f>Sales_Orders[[#This Row],[Quantity]]*Sales_Orders[[#This Row],[Purchasing Price]]</f>
        <v>3492.5904</v>
      </c>
      <c r="N332">
        <f>DATEDIF(Sales_Orders[[#This Row],[Order Date Adj]],Sales_Orders[[#This Row],[Shipping Date Adj]],"d")</f>
        <v>5</v>
      </c>
      <c r="O332" s="6">
        <f>Sales_Orders[[#This Row],[Quantity]]*Sales_Orders[[#This Row],[Planned Sales Price]]*(1-Sales_Orders[[#This Row],[Discount]])</f>
        <v>5588.1446400000004</v>
      </c>
      <c r="P332" t="str">
        <f>RIGHT(Sales_Orders[[#This Row],[Customer ID]],5)</f>
        <v>17065</v>
      </c>
      <c r="Q332" t="str">
        <f>RIGHT(Sales_Orders[[#This Row],[Product ID]],8)</f>
        <v>10001809</v>
      </c>
      <c r="R332" s="6">
        <f>Sales_Orders[[#This Row],[Total Planned Sales Price]]-Sales_Orders[[#This Row],[Total Purchasing Price]]</f>
        <v>2095.5542400000004</v>
      </c>
      <c r="S332" s="10">
        <f>Sales_Orders[[#This Row],[Profit Value]]/Sales_Orders[[#This Row],[Total Planned Sales Price]]</f>
        <v>0.37500000000000006</v>
      </c>
    </row>
    <row r="333" spans="1:19" x14ac:dyDescent="0.35">
      <c r="A333" t="s">
        <v>1981</v>
      </c>
      <c r="B333" s="3" t="s">
        <v>1862</v>
      </c>
      <c r="C333" t="s">
        <v>1760</v>
      </c>
      <c r="D333" t="s">
        <v>1164</v>
      </c>
      <c r="E333" t="s">
        <v>1921</v>
      </c>
      <c r="F333" t="s">
        <v>1982</v>
      </c>
      <c r="G333">
        <v>9</v>
      </c>
      <c r="H333" s="5">
        <v>175.19039999999998</v>
      </c>
      <c r="I333" s="5">
        <v>250.27199999999999</v>
      </c>
      <c r="J333">
        <v>0</v>
      </c>
      <c r="K333" s="1">
        <f>DATEVALUE(Sales_Orders[[#This Row],[Order Date]])</f>
        <v>42323</v>
      </c>
      <c r="L333" s="1">
        <f>DATEVALUE(Sales_Orders[[#This Row],[Shipping Date]])</f>
        <v>42325</v>
      </c>
      <c r="M333" s="6">
        <f>Sales_Orders[[#This Row],[Quantity]]*Sales_Orders[[#This Row],[Purchasing Price]]</f>
        <v>1576.7135999999998</v>
      </c>
      <c r="N333">
        <f>DATEDIF(Sales_Orders[[#This Row],[Order Date Adj]],Sales_Orders[[#This Row],[Shipping Date Adj]],"d")</f>
        <v>2</v>
      </c>
      <c r="O333" s="6">
        <f>Sales_Orders[[#This Row],[Quantity]]*Sales_Orders[[#This Row],[Planned Sales Price]]*(1-Sales_Orders[[#This Row],[Discount]])</f>
        <v>2252.4479999999999</v>
      </c>
      <c r="P333" t="str">
        <f>RIGHT(Sales_Orders[[#This Row],[Customer ID]],5)</f>
        <v>13225</v>
      </c>
      <c r="Q333" t="str">
        <f>RIGHT(Sales_Orders[[#This Row],[Product ID]],8)</f>
        <v>10000604</v>
      </c>
      <c r="R333" s="6">
        <f>Sales_Orders[[#This Row],[Total Planned Sales Price]]-Sales_Orders[[#This Row],[Total Purchasing Price]]</f>
        <v>675.73440000000005</v>
      </c>
      <c r="S333" s="10">
        <f>Sales_Orders[[#This Row],[Profit Value]]/Sales_Orders[[#This Row],[Total Planned Sales Price]]</f>
        <v>0.30000000000000004</v>
      </c>
    </row>
    <row r="334" spans="1:19" x14ac:dyDescent="0.35">
      <c r="A334" t="s">
        <v>1981</v>
      </c>
      <c r="B334" s="3" t="s">
        <v>1862</v>
      </c>
      <c r="C334" t="s">
        <v>1760</v>
      </c>
      <c r="D334" t="s">
        <v>1164</v>
      </c>
      <c r="E334" t="s">
        <v>1921</v>
      </c>
      <c r="F334" t="s">
        <v>1983</v>
      </c>
      <c r="G334">
        <v>3</v>
      </c>
      <c r="H334" s="5">
        <v>7.3865999999999987</v>
      </c>
      <c r="I334" s="5">
        <v>11.363999999999997</v>
      </c>
      <c r="J334">
        <v>0.05</v>
      </c>
      <c r="K334" s="1">
        <f>DATEVALUE(Sales_Orders[[#This Row],[Order Date]])</f>
        <v>42323</v>
      </c>
      <c r="L334" s="1">
        <f>DATEVALUE(Sales_Orders[[#This Row],[Shipping Date]])</f>
        <v>42325</v>
      </c>
      <c r="M334" s="6">
        <f>Sales_Orders[[#This Row],[Quantity]]*Sales_Orders[[#This Row],[Purchasing Price]]</f>
        <v>22.159799999999997</v>
      </c>
      <c r="N334">
        <f>DATEDIF(Sales_Orders[[#This Row],[Order Date Adj]],Sales_Orders[[#This Row],[Shipping Date Adj]],"d")</f>
        <v>2</v>
      </c>
      <c r="O334" s="6">
        <f>Sales_Orders[[#This Row],[Quantity]]*Sales_Orders[[#This Row],[Planned Sales Price]]*(1-Sales_Orders[[#This Row],[Discount]])</f>
        <v>32.387399999999992</v>
      </c>
      <c r="P334" t="str">
        <f>RIGHT(Sales_Orders[[#This Row],[Customer ID]],5)</f>
        <v>13225</v>
      </c>
      <c r="Q334" t="str">
        <f>RIGHT(Sales_Orders[[#This Row],[Product ID]],8)</f>
        <v>10004738</v>
      </c>
      <c r="R334" s="6">
        <f>Sales_Orders[[#This Row],[Total Planned Sales Price]]-Sales_Orders[[#This Row],[Total Purchasing Price]]</f>
        <v>10.227599999999995</v>
      </c>
      <c r="S334" s="10">
        <f>Sales_Orders[[#This Row],[Profit Value]]/Sales_Orders[[#This Row],[Total Planned Sales Price]]</f>
        <v>0.31578947368421045</v>
      </c>
    </row>
    <row r="335" spans="1:19" x14ac:dyDescent="0.35">
      <c r="A335" t="s">
        <v>1981</v>
      </c>
      <c r="B335" s="3" t="s">
        <v>1862</v>
      </c>
      <c r="C335" t="s">
        <v>1760</v>
      </c>
      <c r="D335" t="s">
        <v>1164</v>
      </c>
      <c r="E335" t="s">
        <v>1921</v>
      </c>
      <c r="F335" t="s">
        <v>1984</v>
      </c>
      <c r="G335">
        <v>5</v>
      </c>
      <c r="H335" s="5">
        <v>5.2320000000000002</v>
      </c>
      <c r="I335" s="5">
        <v>8.7200000000000006</v>
      </c>
      <c r="J335">
        <v>0</v>
      </c>
      <c r="K335" s="1">
        <f>DATEVALUE(Sales_Orders[[#This Row],[Order Date]])</f>
        <v>42323</v>
      </c>
      <c r="L335" s="1">
        <f>DATEVALUE(Sales_Orders[[#This Row],[Shipping Date]])</f>
        <v>42325</v>
      </c>
      <c r="M335" s="6">
        <f>Sales_Orders[[#This Row],[Quantity]]*Sales_Orders[[#This Row],[Purchasing Price]]</f>
        <v>26.16</v>
      </c>
      <c r="N335">
        <f>DATEDIF(Sales_Orders[[#This Row],[Order Date Adj]],Sales_Orders[[#This Row],[Shipping Date Adj]],"d")</f>
        <v>2</v>
      </c>
      <c r="O335" s="6">
        <f>Sales_Orders[[#This Row],[Quantity]]*Sales_Orders[[#This Row],[Planned Sales Price]]*(1-Sales_Orders[[#This Row],[Discount]])</f>
        <v>43.6</v>
      </c>
      <c r="P335" t="str">
        <f>RIGHT(Sales_Orders[[#This Row],[Customer ID]],5)</f>
        <v>13225</v>
      </c>
      <c r="Q335" t="str">
        <f>RIGHT(Sales_Orders[[#This Row],[Product ID]],8)</f>
        <v>10001935</v>
      </c>
      <c r="R335" s="6">
        <f>Sales_Orders[[#This Row],[Total Planned Sales Price]]-Sales_Orders[[#This Row],[Total Purchasing Price]]</f>
        <v>17.440000000000001</v>
      </c>
      <c r="S335" s="10">
        <f>Sales_Orders[[#This Row],[Profit Value]]/Sales_Orders[[#This Row],[Total Planned Sales Price]]</f>
        <v>0.4</v>
      </c>
    </row>
    <row r="336" spans="1:19" x14ac:dyDescent="0.35">
      <c r="A336" t="s">
        <v>1985</v>
      </c>
      <c r="B336" s="3" t="s">
        <v>1920</v>
      </c>
      <c r="C336" t="s">
        <v>1986</v>
      </c>
      <c r="D336" t="s">
        <v>1270</v>
      </c>
      <c r="E336" t="s">
        <v>1987</v>
      </c>
      <c r="F336" t="s">
        <v>1988</v>
      </c>
      <c r="G336">
        <v>2</v>
      </c>
      <c r="H336" s="5">
        <v>1.98</v>
      </c>
      <c r="I336" s="5">
        <v>3.96</v>
      </c>
      <c r="J336">
        <v>0.05</v>
      </c>
      <c r="K336" s="1">
        <f>DATEVALUE(Sales_Orders[[#This Row],[Order Date]])</f>
        <v>42345</v>
      </c>
      <c r="L336" s="1">
        <f>DATEVALUE(Sales_Orders[[#This Row],[Shipping Date]])</f>
        <v>42347</v>
      </c>
      <c r="M336" s="6">
        <f>Sales_Orders[[#This Row],[Quantity]]*Sales_Orders[[#This Row],[Purchasing Price]]</f>
        <v>3.96</v>
      </c>
      <c r="N336">
        <f>DATEDIF(Sales_Orders[[#This Row],[Order Date Adj]],Sales_Orders[[#This Row],[Shipping Date Adj]],"d")</f>
        <v>2</v>
      </c>
      <c r="O336" s="6">
        <f>Sales_Orders[[#This Row],[Quantity]]*Sales_Orders[[#This Row],[Planned Sales Price]]*(1-Sales_Orders[[#This Row],[Discount]])</f>
        <v>7.524</v>
      </c>
      <c r="P336" t="str">
        <f>RIGHT(Sales_Orders[[#This Row],[Customer ID]],5)</f>
        <v>15490</v>
      </c>
      <c r="Q336" t="str">
        <f>RIGHT(Sales_Orders[[#This Row],[Product ID]],8)</f>
        <v>10003467</v>
      </c>
      <c r="R336" s="6">
        <f>Sales_Orders[[#This Row],[Total Planned Sales Price]]-Sales_Orders[[#This Row],[Total Purchasing Price]]</f>
        <v>3.5640000000000001</v>
      </c>
      <c r="S336" s="10">
        <f>Sales_Orders[[#This Row],[Profit Value]]/Sales_Orders[[#This Row],[Total Planned Sales Price]]</f>
        <v>0.47368421052631582</v>
      </c>
    </row>
    <row r="337" spans="1:19" x14ac:dyDescent="0.35">
      <c r="A337" t="s">
        <v>1985</v>
      </c>
      <c r="B337" s="3" t="s">
        <v>1920</v>
      </c>
      <c r="C337" t="s">
        <v>1986</v>
      </c>
      <c r="D337" t="s">
        <v>1270</v>
      </c>
      <c r="E337" t="s">
        <v>1987</v>
      </c>
      <c r="F337" t="s">
        <v>1989</v>
      </c>
      <c r="G337">
        <v>1</v>
      </c>
      <c r="H337" s="5">
        <v>1.3049999999999999</v>
      </c>
      <c r="I337" s="5">
        <v>2.61</v>
      </c>
      <c r="J337">
        <v>7.0000000000000007E-2</v>
      </c>
      <c r="K337" s="1">
        <f>DATEVALUE(Sales_Orders[[#This Row],[Order Date]])</f>
        <v>42345</v>
      </c>
      <c r="L337" s="1">
        <f>DATEVALUE(Sales_Orders[[#This Row],[Shipping Date]])</f>
        <v>42347</v>
      </c>
      <c r="M337" s="6">
        <f>Sales_Orders[[#This Row],[Quantity]]*Sales_Orders[[#This Row],[Purchasing Price]]</f>
        <v>1.3049999999999999</v>
      </c>
      <c r="N337">
        <f>DATEDIF(Sales_Orders[[#This Row],[Order Date Adj]],Sales_Orders[[#This Row],[Shipping Date Adj]],"d")</f>
        <v>2</v>
      </c>
      <c r="O337" s="6">
        <f>Sales_Orders[[#This Row],[Quantity]]*Sales_Orders[[#This Row],[Planned Sales Price]]*(1-Sales_Orders[[#This Row],[Discount]])</f>
        <v>2.4272999999999998</v>
      </c>
      <c r="P337" t="str">
        <f>RIGHT(Sales_Orders[[#This Row],[Customer ID]],5)</f>
        <v>15490</v>
      </c>
      <c r="Q337" t="str">
        <f>RIGHT(Sales_Orders[[#This Row],[Product ID]],8)</f>
        <v>10000634</v>
      </c>
      <c r="R337" s="6">
        <f>Sales_Orders[[#This Row],[Total Planned Sales Price]]-Sales_Orders[[#This Row],[Total Purchasing Price]]</f>
        <v>1.1222999999999999</v>
      </c>
      <c r="S337" s="10">
        <f>Sales_Orders[[#This Row],[Profit Value]]/Sales_Orders[[#This Row],[Total Planned Sales Price]]</f>
        <v>0.46236559139784944</v>
      </c>
    </row>
    <row r="338" spans="1:19" x14ac:dyDescent="0.35">
      <c r="A338" t="s">
        <v>1990</v>
      </c>
      <c r="B338" s="3" t="s">
        <v>1991</v>
      </c>
      <c r="C338" t="s">
        <v>1992</v>
      </c>
      <c r="D338" t="s">
        <v>1164</v>
      </c>
      <c r="E338" t="s">
        <v>1993</v>
      </c>
      <c r="F338" t="s">
        <v>1994</v>
      </c>
      <c r="G338">
        <v>14</v>
      </c>
      <c r="H338" s="5">
        <v>104.468</v>
      </c>
      <c r="I338" s="5">
        <v>160.72</v>
      </c>
      <c r="J338">
        <v>0.06</v>
      </c>
      <c r="K338" s="1">
        <f>DATEVALUE(Sales_Orders[[#This Row],[Order Date]])</f>
        <v>42265</v>
      </c>
      <c r="L338" s="1">
        <f>DATEVALUE(Sales_Orders[[#This Row],[Shipping Date]])</f>
        <v>42269</v>
      </c>
      <c r="M338" s="6">
        <f>Sales_Orders[[#This Row],[Quantity]]*Sales_Orders[[#This Row],[Purchasing Price]]</f>
        <v>1462.5520000000001</v>
      </c>
      <c r="N338">
        <f>DATEDIF(Sales_Orders[[#This Row],[Order Date Adj]],Sales_Orders[[#This Row],[Shipping Date Adj]],"d")</f>
        <v>4</v>
      </c>
      <c r="O338" s="6">
        <f>Sales_Orders[[#This Row],[Quantity]]*Sales_Orders[[#This Row],[Planned Sales Price]]*(1-Sales_Orders[[#This Row],[Discount]])</f>
        <v>2115.0751999999998</v>
      </c>
      <c r="P338" t="str">
        <f>RIGHT(Sales_Orders[[#This Row],[Customer ID]],5)</f>
        <v>21640</v>
      </c>
      <c r="Q338" t="str">
        <f>RIGHT(Sales_Orders[[#This Row],[Product ID]],8)</f>
        <v>10004530</v>
      </c>
      <c r="R338" s="6">
        <f>Sales_Orders[[#This Row],[Total Planned Sales Price]]-Sales_Orders[[#This Row],[Total Purchasing Price]]</f>
        <v>652.52319999999963</v>
      </c>
      <c r="S338" s="10">
        <f>Sales_Orders[[#This Row],[Profit Value]]/Sales_Orders[[#This Row],[Total Planned Sales Price]]</f>
        <v>0.30851063829787218</v>
      </c>
    </row>
    <row r="339" spans="1:19" x14ac:dyDescent="0.35">
      <c r="A339" t="s">
        <v>1990</v>
      </c>
      <c r="B339" s="3" t="s">
        <v>1991</v>
      </c>
      <c r="C339" t="s">
        <v>1992</v>
      </c>
      <c r="D339" t="s">
        <v>1164</v>
      </c>
      <c r="E339" t="s">
        <v>1993</v>
      </c>
      <c r="F339" t="s">
        <v>1995</v>
      </c>
      <c r="G339">
        <v>4</v>
      </c>
      <c r="H339" s="5">
        <v>11.952</v>
      </c>
      <c r="I339" s="5">
        <v>19.920000000000002</v>
      </c>
      <c r="J339">
        <v>0.08</v>
      </c>
      <c r="K339" s="1">
        <f>DATEVALUE(Sales_Orders[[#This Row],[Order Date]])</f>
        <v>42265</v>
      </c>
      <c r="L339" s="1">
        <f>DATEVALUE(Sales_Orders[[#This Row],[Shipping Date]])</f>
        <v>42269</v>
      </c>
      <c r="M339" s="6">
        <f>Sales_Orders[[#This Row],[Quantity]]*Sales_Orders[[#This Row],[Purchasing Price]]</f>
        <v>47.808</v>
      </c>
      <c r="N339">
        <f>DATEDIF(Sales_Orders[[#This Row],[Order Date Adj]],Sales_Orders[[#This Row],[Shipping Date Adj]],"d")</f>
        <v>4</v>
      </c>
      <c r="O339" s="6">
        <f>Sales_Orders[[#This Row],[Quantity]]*Sales_Orders[[#This Row],[Planned Sales Price]]*(1-Sales_Orders[[#This Row],[Discount]])</f>
        <v>73.305600000000013</v>
      </c>
      <c r="P339" t="str">
        <f>RIGHT(Sales_Orders[[#This Row],[Customer ID]],5)</f>
        <v>21640</v>
      </c>
      <c r="Q339" t="str">
        <f>RIGHT(Sales_Orders[[#This Row],[Product ID]],8)</f>
        <v>10001450</v>
      </c>
      <c r="R339" s="6">
        <f>Sales_Orders[[#This Row],[Total Planned Sales Price]]-Sales_Orders[[#This Row],[Total Purchasing Price]]</f>
        <v>25.497600000000013</v>
      </c>
      <c r="S339" s="10">
        <f>Sales_Orders[[#This Row],[Profit Value]]/Sales_Orders[[#This Row],[Total Planned Sales Price]]</f>
        <v>0.34782608695652184</v>
      </c>
    </row>
    <row r="340" spans="1:19" x14ac:dyDescent="0.35">
      <c r="A340" t="s">
        <v>1990</v>
      </c>
      <c r="B340" s="3" t="s">
        <v>1991</v>
      </c>
      <c r="C340" t="s">
        <v>1992</v>
      </c>
      <c r="D340" t="s">
        <v>1164</v>
      </c>
      <c r="E340" t="s">
        <v>1993</v>
      </c>
      <c r="F340" t="s">
        <v>1996</v>
      </c>
      <c r="G340">
        <v>2</v>
      </c>
      <c r="H340" s="5">
        <v>5.1099999999999994</v>
      </c>
      <c r="I340" s="5">
        <v>7.3</v>
      </c>
      <c r="J340">
        <v>0.08</v>
      </c>
      <c r="K340" s="1">
        <f>DATEVALUE(Sales_Orders[[#This Row],[Order Date]])</f>
        <v>42265</v>
      </c>
      <c r="L340" s="1">
        <f>DATEVALUE(Sales_Orders[[#This Row],[Shipping Date]])</f>
        <v>42269</v>
      </c>
      <c r="M340" s="6">
        <f>Sales_Orders[[#This Row],[Quantity]]*Sales_Orders[[#This Row],[Purchasing Price]]</f>
        <v>10.219999999999999</v>
      </c>
      <c r="N340">
        <f>DATEDIF(Sales_Orders[[#This Row],[Order Date Adj]],Sales_Orders[[#This Row],[Shipping Date Adj]],"d")</f>
        <v>4</v>
      </c>
      <c r="O340" s="6">
        <f>Sales_Orders[[#This Row],[Quantity]]*Sales_Orders[[#This Row],[Planned Sales Price]]*(1-Sales_Orders[[#This Row],[Discount]])</f>
        <v>13.432</v>
      </c>
      <c r="P340" t="str">
        <f>RIGHT(Sales_Orders[[#This Row],[Customer ID]],5)</f>
        <v>21640</v>
      </c>
      <c r="Q340" t="str">
        <f>RIGHT(Sales_Orders[[#This Row],[Product ID]],8)</f>
        <v>10001574</v>
      </c>
      <c r="R340" s="6">
        <f>Sales_Orders[[#This Row],[Total Planned Sales Price]]-Sales_Orders[[#This Row],[Total Purchasing Price]]</f>
        <v>3.2120000000000015</v>
      </c>
      <c r="S340" s="10">
        <f>Sales_Orders[[#This Row],[Profit Value]]/Sales_Orders[[#This Row],[Total Planned Sales Price]]</f>
        <v>0.23913043478260881</v>
      </c>
    </row>
    <row r="341" spans="1:19" x14ac:dyDescent="0.35">
      <c r="A341" t="s">
        <v>1997</v>
      </c>
      <c r="B341" s="3" t="s">
        <v>1998</v>
      </c>
      <c r="C341" t="s">
        <v>1999</v>
      </c>
      <c r="D341" t="s">
        <v>1147</v>
      </c>
      <c r="E341" t="s">
        <v>2000</v>
      </c>
      <c r="F341" t="s">
        <v>2001</v>
      </c>
      <c r="G341">
        <v>4</v>
      </c>
      <c r="H341" s="5">
        <v>30.911999999999999</v>
      </c>
      <c r="I341" s="5">
        <v>51.52</v>
      </c>
      <c r="J341">
        <v>0.08</v>
      </c>
      <c r="K341" s="1">
        <f>DATEVALUE(Sales_Orders[[#This Row],[Order Date]])</f>
        <v>42257</v>
      </c>
      <c r="L341" s="1">
        <f>DATEVALUE(Sales_Orders[[#This Row],[Shipping Date]])</f>
        <v>42261</v>
      </c>
      <c r="M341" s="6">
        <f>Sales_Orders[[#This Row],[Quantity]]*Sales_Orders[[#This Row],[Purchasing Price]]</f>
        <v>123.648</v>
      </c>
      <c r="N341">
        <f>DATEDIF(Sales_Orders[[#This Row],[Order Date Adj]],Sales_Orders[[#This Row],[Shipping Date Adj]],"d")</f>
        <v>4</v>
      </c>
      <c r="O341" s="6">
        <f>Sales_Orders[[#This Row],[Quantity]]*Sales_Orders[[#This Row],[Planned Sales Price]]*(1-Sales_Orders[[#This Row],[Discount]])</f>
        <v>189.59360000000001</v>
      </c>
      <c r="P341" t="str">
        <f>RIGHT(Sales_Orders[[#This Row],[Customer ID]],5)</f>
        <v>12145</v>
      </c>
      <c r="Q341" t="str">
        <f>RIGHT(Sales_Orders[[#This Row],[Product ID]],8)</f>
        <v>10004498</v>
      </c>
      <c r="R341" s="6">
        <f>Sales_Orders[[#This Row],[Total Planned Sales Price]]-Sales_Orders[[#This Row],[Total Purchasing Price]]</f>
        <v>65.945600000000013</v>
      </c>
      <c r="S341" s="10">
        <f>Sales_Orders[[#This Row],[Profit Value]]/Sales_Orders[[#This Row],[Total Planned Sales Price]]</f>
        <v>0.34782608695652178</v>
      </c>
    </row>
    <row r="342" spans="1:19" x14ac:dyDescent="0.35">
      <c r="A342" t="s">
        <v>2002</v>
      </c>
      <c r="B342" s="3" t="s">
        <v>2003</v>
      </c>
      <c r="C342" t="s">
        <v>2004</v>
      </c>
      <c r="D342" t="s">
        <v>1147</v>
      </c>
      <c r="E342" t="s">
        <v>2005</v>
      </c>
      <c r="F342" t="s">
        <v>2006</v>
      </c>
      <c r="G342">
        <v>1</v>
      </c>
      <c r="H342" s="5">
        <v>42.588000000000001</v>
      </c>
      <c r="I342" s="5">
        <v>70.98</v>
      </c>
      <c r="J342">
        <v>0.06</v>
      </c>
      <c r="K342" s="1">
        <f>DATEVALUE(Sales_Orders[[#This Row],[Order Date]])</f>
        <v>42188</v>
      </c>
      <c r="L342" s="1">
        <f>DATEVALUE(Sales_Orders[[#This Row],[Shipping Date]])</f>
        <v>42194</v>
      </c>
      <c r="M342" s="6">
        <f>Sales_Orders[[#This Row],[Quantity]]*Sales_Orders[[#This Row],[Purchasing Price]]</f>
        <v>42.588000000000001</v>
      </c>
      <c r="N342">
        <f>DATEDIF(Sales_Orders[[#This Row],[Order Date Adj]],Sales_Orders[[#This Row],[Shipping Date Adj]],"d")</f>
        <v>6</v>
      </c>
      <c r="O342" s="6">
        <f>Sales_Orders[[#This Row],[Quantity]]*Sales_Orders[[#This Row],[Planned Sales Price]]*(1-Sales_Orders[[#This Row],[Discount]])</f>
        <v>66.721199999999996</v>
      </c>
      <c r="P342" t="str">
        <f>RIGHT(Sales_Orders[[#This Row],[Customer ID]],5)</f>
        <v>11725</v>
      </c>
      <c r="Q342" t="str">
        <f>RIGHT(Sales_Orders[[#This Row],[Product ID]],8)</f>
        <v>10003956</v>
      </c>
      <c r="R342" s="6">
        <f>Sales_Orders[[#This Row],[Total Planned Sales Price]]-Sales_Orders[[#This Row],[Total Purchasing Price]]</f>
        <v>24.133199999999995</v>
      </c>
      <c r="S342" s="10">
        <f>Sales_Orders[[#This Row],[Profit Value]]/Sales_Orders[[#This Row],[Total Planned Sales Price]]</f>
        <v>0.36170212765957444</v>
      </c>
    </row>
    <row r="343" spans="1:19" x14ac:dyDescent="0.35">
      <c r="A343" t="s">
        <v>2002</v>
      </c>
      <c r="B343" s="3" t="s">
        <v>2003</v>
      </c>
      <c r="C343" t="s">
        <v>2004</v>
      </c>
      <c r="D343" t="s">
        <v>1147</v>
      </c>
      <c r="E343" t="s">
        <v>2005</v>
      </c>
      <c r="F343" t="s">
        <v>2007</v>
      </c>
      <c r="G343">
        <v>3</v>
      </c>
      <c r="H343" s="5">
        <v>206.45099999999999</v>
      </c>
      <c r="I343" s="5">
        <v>294.93</v>
      </c>
      <c r="J343">
        <v>0.05</v>
      </c>
      <c r="K343" s="1">
        <f>DATEVALUE(Sales_Orders[[#This Row],[Order Date]])</f>
        <v>42188</v>
      </c>
      <c r="L343" s="1">
        <f>DATEVALUE(Sales_Orders[[#This Row],[Shipping Date]])</f>
        <v>42194</v>
      </c>
      <c r="M343" s="6">
        <f>Sales_Orders[[#This Row],[Quantity]]*Sales_Orders[[#This Row],[Purchasing Price]]</f>
        <v>619.35299999999995</v>
      </c>
      <c r="N343">
        <f>DATEDIF(Sales_Orders[[#This Row],[Order Date Adj]],Sales_Orders[[#This Row],[Shipping Date Adj]],"d")</f>
        <v>6</v>
      </c>
      <c r="O343" s="6">
        <f>Sales_Orders[[#This Row],[Quantity]]*Sales_Orders[[#This Row],[Planned Sales Price]]*(1-Sales_Orders[[#This Row],[Discount]])</f>
        <v>840.55049999999994</v>
      </c>
      <c r="P343" t="str">
        <f>RIGHT(Sales_Orders[[#This Row],[Customer ID]],5)</f>
        <v>11725</v>
      </c>
      <c r="Q343" t="str">
        <f>RIGHT(Sales_Orders[[#This Row],[Product ID]],8)</f>
        <v>10003930</v>
      </c>
      <c r="R343" s="6">
        <f>Sales_Orders[[#This Row],[Total Planned Sales Price]]-Sales_Orders[[#This Row],[Total Purchasing Price]]</f>
        <v>221.19749999999999</v>
      </c>
      <c r="S343" s="10">
        <f>Sales_Orders[[#This Row],[Profit Value]]/Sales_Orders[[#This Row],[Total Planned Sales Price]]</f>
        <v>0.26315789473684209</v>
      </c>
    </row>
    <row r="344" spans="1:19" x14ac:dyDescent="0.35">
      <c r="A344" t="s">
        <v>2008</v>
      </c>
      <c r="B344" s="3" t="s">
        <v>2009</v>
      </c>
      <c r="C344" t="s">
        <v>1919</v>
      </c>
      <c r="D344" t="s">
        <v>1147</v>
      </c>
      <c r="E344" t="s">
        <v>2010</v>
      </c>
      <c r="F344" t="s">
        <v>2011</v>
      </c>
      <c r="G344">
        <v>2</v>
      </c>
      <c r="H344" s="5">
        <v>181.17599999999999</v>
      </c>
      <c r="I344" s="5">
        <v>301.95999999999998</v>
      </c>
      <c r="J344">
        <v>0.06</v>
      </c>
      <c r="K344" s="1">
        <f>DATEVALUE(Sales_Orders[[#This Row],[Order Date]])</f>
        <v>42337</v>
      </c>
      <c r="L344" s="1">
        <f>DATEVALUE(Sales_Orders[[#This Row],[Shipping Date]])</f>
        <v>42341</v>
      </c>
      <c r="M344" s="6">
        <f>Sales_Orders[[#This Row],[Quantity]]*Sales_Orders[[#This Row],[Purchasing Price]]</f>
        <v>362.35199999999998</v>
      </c>
      <c r="N344">
        <f>DATEDIF(Sales_Orders[[#This Row],[Order Date Adj]],Sales_Orders[[#This Row],[Shipping Date Adj]],"d")</f>
        <v>4</v>
      </c>
      <c r="O344" s="6">
        <f>Sales_Orders[[#This Row],[Quantity]]*Sales_Orders[[#This Row],[Planned Sales Price]]*(1-Sales_Orders[[#This Row],[Discount]])</f>
        <v>567.68479999999988</v>
      </c>
      <c r="P344" t="str">
        <f>RIGHT(Sales_Orders[[#This Row],[Customer ID]],5)</f>
        <v>20965</v>
      </c>
      <c r="Q344" t="str">
        <f>RIGHT(Sales_Orders[[#This Row],[Product ID]],8)</f>
        <v>10004853</v>
      </c>
      <c r="R344" s="6">
        <f>Sales_Orders[[#This Row],[Total Planned Sales Price]]-Sales_Orders[[#This Row],[Total Purchasing Price]]</f>
        <v>205.33279999999991</v>
      </c>
      <c r="S344" s="10">
        <f>Sales_Orders[[#This Row],[Profit Value]]/Sales_Orders[[#This Row],[Total Planned Sales Price]]</f>
        <v>0.36170212765957438</v>
      </c>
    </row>
    <row r="345" spans="1:19" x14ac:dyDescent="0.35">
      <c r="A345" t="s">
        <v>2008</v>
      </c>
      <c r="B345" s="3" t="s">
        <v>2009</v>
      </c>
      <c r="C345" t="s">
        <v>1919</v>
      </c>
      <c r="D345" t="s">
        <v>1147</v>
      </c>
      <c r="E345" t="s">
        <v>2010</v>
      </c>
      <c r="F345" t="s">
        <v>2012</v>
      </c>
      <c r="G345">
        <v>5</v>
      </c>
      <c r="H345" s="5">
        <v>277.60500000000002</v>
      </c>
      <c r="I345" s="5">
        <v>555.21</v>
      </c>
      <c r="J345">
        <v>0.08</v>
      </c>
      <c r="K345" s="1">
        <f>DATEVALUE(Sales_Orders[[#This Row],[Order Date]])</f>
        <v>42337</v>
      </c>
      <c r="L345" s="1">
        <f>DATEVALUE(Sales_Orders[[#This Row],[Shipping Date]])</f>
        <v>42341</v>
      </c>
      <c r="M345" s="6">
        <f>Sales_Orders[[#This Row],[Quantity]]*Sales_Orders[[#This Row],[Purchasing Price]]</f>
        <v>1388.0250000000001</v>
      </c>
      <c r="N345">
        <f>DATEDIF(Sales_Orders[[#This Row],[Order Date Adj]],Sales_Orders[[#This Row],[Shipping Date Adj]],"d")</f>
        <v>4</v>
      </c>
      <c r="O345" s="6">
        <f>Sales_Orders[[#This Row],[Quantity]]*Sales_Orders[[#This Row],[Planned Sales Price]]*(1-Sales_Orders[[#This Row],[Discount]])</f>
        <v>2553.9660000000003</v>
      </c>
      <c r="P345" t="str">
        <f>RIGHT(Sales_Orders[[#This Row],[Customer ID]],5)</f>
        <v>20965</v>
      </c>
      <c r="Q345" t="str">
        <f>RIGHT(Sales_Orders[[#This Row],[Product ID]],8)</f>
        <v>10000179</v>
      </c>
      <c r="R345" s="6">
        <f>Sales_Orders[[#This Row],[Total Planned Sales Price]]-Sales_Orders[[#This Row],[Total Purchasing Price]]</f>
        <v>1165.9410000000003</v>
      </c>
      <c r="S345" s="10">
        <f>Sales_Orders[[#This Row],[Profit Value]]/Sales_Orders[[#This Row],[Total Planned Sales Price]]</f>
        <v>0.45652173913043481</v>
      </c>
    </row>
    <row r="346" spans="1:19" x14ac:dyDescent="0.35">
      <c r="A346" t="s">
        <v>2008</v>
      </c>
      <c r="B346" s="3" t="s">
        <v>2009</v>
      </c>
      <c r="C346" t="s">
        <v>1919</v>
      </c>
      <c r="D346" t="s">
        <v>1147</v>
      </c>
      <c r="E346" t="s">
        <v>2010</v>
      </c>
      <c r="F346" t="s">
        <v>2013</v>
      </c>
      <c r="G346">
        <v>4</v>
      </c>
      <c r="H346" s="5">
        <v>261.74</v>
      </c>
      <c r="I346" s="5">
        <v>523.48</v>
      </c>
      <c r="J346">
        <v>0.08</v>
      </c>
      <c r="K346" s="1">
        <f>DATEVALUE(Sales_Orders[[#This Row],[Order Date]])</f>
        <v>42337</v>
      </c>
      <c r="L346" s="1">
        <f>DATEVALUE(Sales_Orders[[#This Row],[Shipping Date]])</f>
        <v>42341</v>
      </c>
      <c r="M346" s="6">
        <f>Sales_Orders[[#This Row],[Quantity]]*Sales_Orders[[#This Row],[Purchasing Price]]</f>
        <v>1046.96</v>
      </c>
      <c r="N346">
        <f>DATEDIF(Sales_Orders[[#This Row],[Order Date Adj]],Sales_Orders[[#This Row],[Shipping Date Adj]],"d")</f>
        <v>4</v>
      </c>
      <c r="O346" s="6">
        <f>Sales_Orders[[#This Row],[Quantity]]*Sales_Orders[[#This Row],[Planned Sales Price]]*(1-Sales_Orders[[#This Row],[Discount]])</f>
        <v>1926.4064000000001</v>
      </c>
      <c r="P346" t="str">
        <f>RIGHT(Sales_Orders[[#This Row],[Customer ID]],5)</f>
        <v>20965</v>
      </c>
      <c r="Q346" t="str">
        <f>RIGHT(Sales_Orders[[#This Row],[Product ID]],8)</f>
        <v>10001272</v>
      </c>
      <c r="R346" s="6">
        <f>Sales_Orders[[#This Row],[Total Planned Sales Price]]-Sales_Orders[[#This Row],[Total Purchasing Price]]</f>
        <v>879.44640000000004</v>
      </c>
      <c r="S346" s="10">
        <f>Sales_Orders[[#This Row],[Profit Value]]/Sales_Orders[[#This Row],[Total Planned Sales Price]]</f>
        <v>0.45652173913043481</v>
      </c>
    </row>
    <row r="347" spans="1:19" x14ac:dyDescent="0.35">
      <c r="A347" t="s">
        <v>2008</v>
      </c>
      <c r="B347" s="3" t="s">
        <v>2009</v>
      </c>
      <c r="C347" t="s">
        <v>1919</v>
      </c>
      <c r="D347" t="s">
        <v>1147</v>
      </c>
      <c r="E347" t="s">
        <v>2010</v>
      </c>
      <c r="F347" t="s">
        <v>1709</v>
      </c>
      <c r="G347">
        <v>9</v>
      </c>
      <c r="H347" s="5">
        <v>105.18299999999999</v>
      </c>
      <c r="I347" s="5">
        <v>161.82</v>
      </c>
      <c r="J347">
        <v>0.09</v>
      </c>
      <c r="K347" s="1">
        <f>DATEVALUE(Sales_Orders[[#This Row],[Order Date]])</f>
        <v>42337</v>
      </c>
      <c r="L347" s="1">
        <f>DATEVALUE(Sales_Orders[[#This Row],[Shipping Date]])</f>
        <v>42341</v>
      </c>
      <c r="M347" s="6">
        <f>Sales_Orders[[#This Row],[Quantity]]*Sales_Orders[[#This Row],[Purchasing Price]]</f>
        <v>946.64699999999993</v>
      </c>
      <c r="N347">
        <f>DATEDIF(Sales_Orders[[#This Row],[Order Date Adj]],Sales_Orders[[#This Row],[Shipping Date Adj]],"d")</f>
        <v>4</v>
      </c>
      <c r="O347" s="6">
        <f>Sales_Orders[[#This Row],[Quantity]]*Sales_Orders[[#This Row],[Planned Sales Price]]*(1-Sales_Orders[[#This Row],[Discount]])</f>
        <v>1325.3057999999999</v>
      </c>
      <c r="P347" t="str">
        <f>RIGHT(Sales_Orders[[#This Row],[Customer ID]],5)</f>
        <v>20965</v>
      </c>
      <c r="Q347" t="str">
        <f>RIGHT(Sales_Orders[[#This Row],[Product ID]],8)</f>
        <v>10004042</v>
      </c>
      <c r="R347" s="6">
        <f>Sales_Orders[[#This Row],[Total Planned Sales Price]]-Sales_Orders[[#This Row],[Total Purchasing Price]]</f>
        <v>378.65879999999993</v>
      </c>
      <c r="S347" s="10">
        <f>Sales_Orders[[#This Row],[Profit Value]]/Sales_Orders[[#This Row],[Total Planned Sales Price]]</f>
        <v>0.2857142857142857</v>
      </c>
    </row>
    <row r="348" spans="1:19" x14ac:dyDescent="0.35">
      <c r="A348" t="s">
        <v>2014</v>
      </c>
      <c r="B348" s="3" t="s">
        <v>2015</v>
      </c>
      <c r="C348" t="s">
        <v>2016</v>
      </c>
      <c r="D348" t="s">
        <v>1164</v>
      </c>
      <c r="E348" t="s">
        <v>2017</v>
      </c>
      <c r="F348" t="s">
        <v>2018</v>
      </c>
      <c r="G348">
        <v>3</v>
      </c>
      <c r="H348" s="5">
        <v>255.41099999999997</v>
      </c>
      <c r="I348" s="5">
        <v>392.93999999999994</v>
      </c>
      <c r="J348">
        <v>0.05</v>
      </c>
      <c r="K348" s="1">
        <f>DATEVALUE(Sales_Orders[[#This Row],[Order Date]])</f>
        <v>42281</v>
      </c>
      <c r="L348" s="1">
        <f>DATEVALUE(Sales_Orders[[#This Row],[Shipping Date]])</f>
        <v>42286</v>
      </c>
      <c r="M348" s="6">
        <f>Sales_Orders[[#This Row],[Quantity]]*Sales_Orders[[#This Row],[Purchasing Price]]</f>
        <v>766.23299999999995</v>
      </c>
      <c r="N348">
        <f>DATEDIF(Sales_Orders[[#This Row],[Order Date Adj]],Sales_Orders[[#This Row],[Shipping Date Adj]],"d")</f>
        <v>5</v>
      </c>
      <c r="O348" s="6">
        <f>Sales_Orders[[#This Row],[Quantity]]*Sales_Orders[[#This Row],[Planned Sales Price]]*(1-Sales_Orders[[#This Row],[Discount]])</f>
        <v>1119.8789999999997</v>
      </c>
      <c r="P348" t="str">
        <f>RIGHT(Sales_Orders[[#This Row],[Customer ID]],5)</f>
        <v>13420</v>
      </c>
      <c r="Q348" t="str">
        <f>RIGHT(Sales_Orders[[#This Row],[Product ID]],8)</f>
        <v>10001482</v>
      </c>
      <c r="R348" s="6">
        <f>Sales_Orders[[#This Row],[Total Planned Sales Price]]-Sales_Orders[[#This Row],[Total Purchasing Price]]</f>
        <v>353.64599999999973</v>
      </c>
      <c r="S348" s="10">
        <f>Sales_Orders[[#This Row],[Profit Value]]/Sales_Orders[[#This Row],[Total Planned Sales Price]]</f>
        <v>0.3157894736842104</v>
      </c>
    </row>
    <row r="349" spans="1:19" x14ac:dyDescent="0.35">
      <c r="A349" t="s">
        <v>2019</v>
      </c>
      <c r="B349" s="3" t="s">
        <v>2020</v>
      </c>
      <c r="C349" t="s">
        <v>2021</v>
      </c>
      <c r="D349" t="s">
        <v>1147</v>
      </c>
      <c r="E349" t="s">
        <v>1265</v>
      </c>
      <c r="F349" t="s">
        <v>1466</v>
      </c>
      <c r="G349">
        <v>7</v>
      </c>
      <c r="H349" s="5">
        <v>649.63080000000002</v>
      </c>
      <c r="I349" s="5">
        <v>999.43200000000002</v>
      </c>
      <c r="J349">
        <v>7.0000000000000007E-2</v>
      </c>
      <c r="K349" s="1">
        <f>DATEVALUE(Sales_Orders[[#This Row],[Order Date]])</f>
        <v>42240</v>
      </c>
      <c r="L349" s="1">
        <f>DATEVALUE(Sales_Orders[[#This Row],[Shipping Date]])</f>
        <v>42244</v>
      </c>
      <c r="M349" s="6">
        <f>Sales_Orders[[#This Row],[Quantity]]*Sales_Orders[[#This Row],[Purchasing Price]]</f>
        <v>4547.4156000000003</v>
      </c>
      <c r="N349">
        <f>DATEDIF(Sales_Orders[[#This Row],[Order Date Adj]],Sales_Orders[[#This Row],[Shipping Date Adj]],"d")</f>
        <v>4</v>
      </c>
      <c r="O349" s="6">
        <f>Sales_Orders[[#This Row],[Quantity]]*Sales_Orders[[#This Row],[Planned Sales Price]]*(1-Sales_Orders[[#This Row],[Discount]])</f>
        <v>6506.3023199999998</v>
      </c>
      <c r="P349" t="str">
        <f>RIGHT(Sales_Orders[[#This Row],[Customer ID]],5)</f>
        <v>12025</v>
      </c>
      <c r="Q349" t="str">
        <f>RIGHT(Sales_Orders[[#This Row],[Product ID]],8)</f>
        <v>10001490</v>
      </c>
      <c r="R349" s="6">
        <f>Sales_Orders[[#This Row],[Total Planned Sales Price]]-Sales_Orders[[#This Row],[Total Purchasing Price]]</f>
        <v>1958.8867199999995</v>
      </c>
      <c r="S349" s="10">
        <f>Sales_Orders[[#This Row],[Profit Value]]/Sales_Orders[[#This Row],[Total Planned Sales Price]]</f>
        <v>0.30107526881720426</v>
      </c>
    </row>
    <row r="350" spans="1:19" x14ac:dyDescent="0.35">
      <c r="A350" t="s">
        <v>2019</v>
      </c>
      <c r="B350" s="3" t="s">
        <v>2020</v>
      </c>
      <c r="C350" t="s">
        <v>2021</v>
      </c>
      <c r="D350" t="s">
        <v>1147</v>
      </c>
      <c r="E350" t="s">
        <v>1265</v>
      </c>
      <c r="F350" t="s">
        <v>2022</v>
      </c>
      <c r="G350">
        <v>14</v>
      </c>
      <c r="H350" s="5">
        <v>434.44800000000004</v>
      </c>
      <c r="I350" s="5">
        <v>724.08</v>
      </c>
      <c r="J350">
        <v>0.09</v>
      </c>
      <c r="K350" s="1">
        <f>DATEVALUE(Sales_Orders[[#This Row],[Order Date]])</f>
        <v>42240</v>
      </c>
      <c r="L350" s="1">
        <f>DATEVALUE(Sales_Orders[[#This Row],[Shipping Date]])</f>
        <v>42244</v>
      </c>
      <c r="M350" s="6">
        <f>Sales_Orders[[#This Row],[Quantity]]*Sales_Orders[[#This Row],[Purchasing Price]]</f>
        <v>6082.2720000000008</v>
      </c>
      <c r="N350">
        <f>DATEDIF(Sales_Orders[[#This Row],[Order Date Adj]],Sales_Orders[[#This Row],[Shipping Date Adj]],"d")</f>
        <v>4</v>
      </c>
      <c r="O350" s="6">
        <f>Sales_Orders[[#This Row],[Quantity]]*Sales_Orders[[#This Row],[Planned Sales Price]]*(1-Sales_Orders[[#This Row],[Discount]])</f>
        <v>9224.7792000000009</v>
      </c>
      <c r="P350" t="str">
        <f>RIGHT(Sales_Orders[[#This Row],[Customer ID]],5)</f>
        <v>12025</v>
      </c>
      <c r="Q350" t="str">
        <f>RIGHT(Sales_Orders[[#This Row],[Product ID]],8)</f>
        <v>10001511</v>
      </c>
      <c r="R350" s="6">
        <f>Sales_Orders[[#This Row],[Total Planned Sales Price]]-Sales_Orders[[#This Row],[Total Purchasing Price]]</f>
        <v>3142.5072</v>
      </c>
      <c r="S350" s="10">
        <f>Sales_Orders[[#This Row],[Profit Value]]/Sales_Orders[[#This Row],[Total Planned Sales Price]]</f>
        <v>0.34065934065934061</v>
      </c>
    </row>
    <row r="351" spans="1:19" x14ac:dyDescent="0.35">
      <c r="A351" t="s">
        <v>2019</v>
      </c>
      <c r="B351" s="3" t="s">
        <v>2020</v>
      </c>
      <c r="C351" t="s">
        <v>2021</v>
      </c>
      <c r="D351" t="s">
        <v>1147</v>
      </c>
      <c r="E351" t="s">
        <v>1265</v>
      </c>
      <c r="F351" t="s">
        <v>1774</v>
      </c>
      <c r="G351">
        <v>5</v>
      </c>
      <c r="H351" s="5">
        <v>505.33174999999994</v>
      </c>
      <c r="I351" s="5">
        <v>918.78499999999985</v>
      </c>
      <c r="J351">
        <v>0.09</v>
      </c>
      <c r="K351" s="1">
        <f>DATEVALUE(Sales_Orders[[#This Row],[Order Date]])</f>
        <v>42240</v>
      </c>
      <c r="L351" s="1">
        <f>DATEVALUE(Sales_Orders[[#This Row],[Shipping Date]])</f>
        <v>42244</v>
      </c>
      <c r="M351" s="6">
        <f>Sales_Orders[[#This Row],[Quantity]]*Sales_Orders[[#This Row],[Purchasing Price]]</f>
        <v>2526.6587499999996</v>
      </c>
      <c r="N351">
        <f>DATEDIF(Sales_Orders[[#This Row],[Order Date Adj]],Sales_Orders[[#This Row],[Shipping Date Adj]],"d")</f>
        <v>4</v>
      </c>
      <c r="O351" s="6">
        <f>Sales_Orders[[#This Row],[Quantity]]*Sales_Orders[[#This Row],[Planned Sales Price]]*(1-Sales_Orders[[#This Row],[Discount]])</f>
        <v>4180.4717499999997</v>
      </c>
      <c r="P351" t="str">
        <f>RIGHT(Sales_Orders[[#This Row],[Customer ID]],5)</f>
        <v>12025</v>
      </c>
      <c r="Q351" t="str">
        <f>RIGHT(Sales_Orders[[#This Row],[Product ID]],8)</f>
        <v>10001768</v>
      </c>
      <c r="R351" s="6">
        <f>Sales_Orders[[#This Row],[Total Planned Sales Price]]-Sales_Orders[[#This Row],[Total Purchasing Price]]</f>
        <v>1653.8130000000001</v>
      </c>
      <c r="S351" s="10">
        <f>Sales_Orders[[#This Row],[Profit Value]]/Sales_Orders[[#This Row],[Total Planned Sales Price]]</f>
        <v>0.39560439560439564</v>
      </c>
    </row>
    <row r="352" spans="1:19" x14ac:dyDescent="0.35">
      <c r="A352" t="s">
        <v>2019</v>
      </c>
      <c r="B352" s="3" t="s">
        <v>2020</v>
      </c>
      <c r="C352" t="s">
        <v>2021</v>
      </c>
      <c r="D352" t="s">
        <v>1147</v>
      </c>
      <c r="E352" t="s">
        <v>1265</v>
      </c>
      <c r="F352" t="s">
        <v>2023</v>
      </c>
      <c r="G352">
        <v>3</v>
      </c>
      <c r="H352" s="5">
        <v>1.6343999999999996</v>
      </c>
      <c r="I352" s="5">
        <v>2.7239999999999993</v>
      </c>
      <c r="J352">
        <v>0.08</v>
      </c>
      <c r="K352" s="1">
        <f>DATEVALUE(Sales_Orders[[#This Row],[Order Date]])</f>
        <v>42240</v>
      </c>
      <c r="L352" s="1">
        <f>DATEVALUE(Sales_Orders[[#This Row],[Shipping Date]])</f>
        <v>42244</v>
      </c>
      <c r="M352" s="6">
        <f>Sales_Orders[[#This Row],[Quantity]]*Sales_Orders[[#This Row],[Purchasing Price]]</f>
        <v>4.9031999999999991</v>
      </c>
      <c r="N352">
        <f>DATEDIF(Sales_Orders[[#This Row],[Order Date Adj]],Sales_Orders[[#This Row],[Shipping Date Adj]],"d")</f>
        <v>4</v>
      </c>
      <c r="O352" s="6">
        <f>Sales_Orders[[#This Row],[Quantity]]*Sales_Orders[[#This Row],[Planned Sales Price]]*(1-Sales_Orders[[#This Row],[Discount]])</f>
        <v>7.5182399999999978</v>
      </c>
      <c r="P352" t="str">
        <f>RIGHT(Sales_Orders[[#This Row],[Customer ID]],5)</f>
        <v>12025</v>
      </c>
      <c r="Q352" t="str">
        <f>RIGHT(Sales_Orders[[#This Row],[Product ID]],8)</f>
        <v>10003981</v>
      </c>
      <c r="R352" s="6">
        <f>Sales_Orders[[#This Row],[Total Planned Sales Price]]-Sales_Orders[[#This Row],[Total Purchasing Price]]</f>
        <v>2.6150399999999987</v>
      </c>
      <c r="S352" s="10">
        <f>Sales_Orders[[#This Row],[Profit Value]]/Sales_Orders[[#This Row],[Total Planned Sales Price]]</f>
        <v>0.34782608695652167</v>
      </c>
    </row>
    <row r="353" spans="1:19" x14ac:dyDescent="0.35">
      <c r="A353" t="s">
        <v>2024</v>
      </c>
      <c r="B353" s="3" t="s">
        <v>2025</v>
      </c>
      <c r="C353" t="s">
        <v>2026</v>
      </c>
      <c r="D353" t="s">
        <v>1147</v>
      </c>
      <c r="E353" t="s">
        <v>2027</v>
      </c>
      <c r="F353" t="s">
        <v>2028</v>
      </c>
      <c r="G353">
        <v>1</v>
      </c>
      <c r="H353" s="5">
        <v>99.744</v>
      </c>
      <c r="I353" s="5">
        <v>166.24</v>
      </c>
      <c r="J353">
        <v>0</v>
      </c>
      <c r="K353" s="1">
        <f>DATEVALUE(Sales_Orders[[#This Row],[Order Date]])</f>
        <v>42091</v>
      </c>
      <c r="L353" s="1">
        <f>DATEVALUE(Sales_Orders[[#This Row],[Shipping Date]])</f>
        <v>42096</v>
      </c>
      <c r="M353" s="6">
        <f>Sales_Orders[[#This Row],[Quantity]]*Sales_Orders[[#This Row],[Purchasing Price]]</f>
        <v>99.744</v>
      </c>
      <c r="N353">
        <f>DATEDIF(Sales_Orders[[#This Row],[Order Date Adj]],Sales_Orders[[#This Row],[Shipping Date Adj]],"d")</f>
        <v>5</v>
      </c>
      <c r="O353" s="6">
        <f>Sales_Orders[[#This Row],[Quantity]]*Sales_Orders[[#This Row],[Planned Sales Price]]*(1-Sales_Orders[[#This Row],[Discount]])</f>
        <v>166.24</v>
      </c>
      <c r="P353" t="str">
        <f>RIGHT(Sales_Orders[[#This Row],[Customer ID]],5)</f>
        <v>10165</v>
      </c>
      <c r="Q353" t="str">
        <f>RIGHT(Sales_Orders[[#This Row],[Product ID]],8)</f>
        <v>10002253</v>
      </c>
      <c r="R353" s="6">
        <f>Sales_Orders[[#This Row],[Total Planned Sales Price]]-Sales_Orders[[#This Row],[Total Purchasing Price]]</f>
        <v>66.496000000000009</v>
      </c>
      <c r="S353" s="10">
        <f>Sales_Orders[[#This Row],[Profit Value]]/Sales_Orders[[#This Row],[Total Planned Sales Price]]</f>
        <v>0.4</v>
      </c>
    </row>
    <row r="354" spans="1:19" x14ac:dyDescent="0.35">
      <c r="A354" t="s">
        <v>2024</v>
      </c>
      <c r="B354" s="3" t="s">
        <v>2025</v>
      </c>
      <c r="C354" t="s">
        <v>2026</v>
      </c>
      <c r="D354" t="s">
        <v>1147</v>
      </c>
      <c r="E354" t="s">
        <v>2027</v>
      </c>
      <c r="F354" t="s">
        <v>2029</v>
      </c>
      <c r="G354">
        <v>5</v>
      </c>
      <c r="H354" s="5">
        <v>16.7</v>
      </c>
      <c r="I354" s="5">
        <v>33.4</v>
      </c>
      <c r="J354">
        <v>0.02</v>
      </c>
      <c r="K354" s="1">
        <f>DATEVALUE(Sales_Orders[[#This Row],[Order Date]])</f>
        <v>42091</v>
      </c>
      <c r="L354" s="1">
        <f>DATEVALUE(Sales_Orders[[#This Row],[Shipping Date]])</f>
        <v>42096</v>
      </c>
      <c r="M354" s="6">
        <f>Sales_Orders[[#This Row],[Quantity]]*Sales_Orders[[#This Row],[Purchasing Price]]</f>
        <v>83.5</v>
      </c>
      <c r="N354">
        <f>DATEDIF(Sales_Orders[[#This Row],[Order Date Adj]],Sales_Orders[[#This Row],[Shipping Date Adj]],"d")</f>
        <v>5</v>
      </c>
      <c r="O354" s="6">
        <f>Sales_Orders[[#This Row],[Quantity]]*Sales_Orders[[#This Row],[Planned Sales Price]]*(1-Sales_Orders[[#This Row],[Discount]])</f>
        <v>163.66</v>
      </c>
      <c r="P354" t="str">
        <f>RIGHT(Sales_Orders[[#This Row],[Customer ID]],5)</f>
        <v>10165</v>
      </c>
      <c r="Q354" t="str">
        <f>RIGHT(Sales_Orders[[#This Row],[Product ID]],8)</f>
        <v>10000743</v>
      </c>
      <c r="R354" s="6">
        <f>Sales_Orders[[#This Row],[Total Planned Sales Price]]-Sales_Orders[[#This Row],[Total Purchasing Price]]</f>
        <v>80.16</v>
      </c>
      <c r="S354" s="10">
        <f>Sales_Orders[[#This Row],[Profit Value]]/Sales_Orders[[#This Row],[Total Planned Sales Price]]</f>
        <v>0.48979591836734693</v>
      </c>
    </row>
    <row r="355" spans="1:19" x14ac:dyDescent="0.35">
      <c r="A355" t="s">
        <v>2030</v>
      </c>
      <c r="B355" s="3" t="s">
        <v>2031</v>
      </c>
      <c r="C355" t="s">
        <v>2032</v>
      </c>
      <c r="D355" t="s">
        <v>1270</v>
      </c>
      <c r="E355" t="s">
        <v>2033</v>
      </c>
      <c r="F355" t="s">
        <v>1319</v>
      </c>
      <c r="G355">
        <v>8</v>
      </c>
      <c r="H355" s="5">
        <v>99.13600000000001</v>
      </c>
      <c r="I355" s="5">
        <v>198.27200000000002</v>
      </c>
      <c r="J355">
        <v>0.03</v>
      </c>
      <c r="K355" s="1">
        <f>DATEVALUE(Sales_Orders[[#This Row],[Order Date]])</f>
        <v>42138</v>
      </c>
      <c r="L355" s="1">
        <f>DATEVALUE(Sales_Orders[[#This Row],[Shipping Date]])</f>
        <v>42141</v>
      </c>
      <c r="M355" s="6">
        <f>Sales_Orders[[#This Row],[Quantity]]*Sales_Orders[[#This Row],[Purchasing Price]]</f>
        <v>793.08800000000008</v>
      </c>
      <c r="N355">
        <f>DATEDIF(Sales_Orders[[#This Row],[Order Date Adj]],Sales_Orders[[#This Row],[Shipping Date Adj]],"d")</f>
        <v>3</v>
      </c>
      <c r="O355" s="6">
        <f>Sales_Orders[[#This Row],[Quantity]]*Sales_Orders[[#This Row],[Planned Sales Price]]*(1-Sales_Orders[[#This Row],[Discount]])</f>
        <v>1538.5907200000001</v>
      </c>
      <c r="P355" t="str">
        <f>RIGHT(Sales_Orders[[#This Row],[Customer ID]],5)</f>
        <v>15550</v>
      </c>
      <c r="Q355" t="str">
        <f>RIGHT(Sales_Orders[[#This Row],[Product ID]],8)</f>
        <v>10003373</v>
      </c>
      <c r="R355" s="6">
        <f>Sales_Orders[[#This Row],[Total Planned Sales Price]]-Sales_Orders[[#This Row],[Total Purchasing Price]]</f>
        <v>745.50272000000007</v>
      </c>
      <c r="S355" s="10">
        <f>Sales_Orders[[#This Row],[Profit Value]]/Sales_Orders[[#This Row],[Total Planned Sales Price]]</f>
        <v>0.4845360824742268</v>
      </c>
    </row>
    <row r="356" spans="1:19" x14ac:dyDescent="0.35">
      <c r="A356" t="s">
        <v>2030</v>
      </c>
      <c r="B356" s="3" t="s">
        <v>2031</v>
      </c>
      <c r="C356" t="s">
        <v>2032</v>
      </c>
      <c r="D356" t="s">
        <v>1270</v>
      </c>
      <c r="E356" t="s">
        <v>2033</v>
      </c>
      <c r="F356" t="s">
        <v>2034</v>
      </c>
      <c r="G356">
        <v>4</v>
      </c>
      <c r="H356" s="5">
        <v>30.784000000000006</v>
      </c>
      <c r="I356" s="5">
        <v>47.360000000000007</v>
      </c>
      <c r="J356">
        <v>0.03</v>
      </c>
      <c r="K356" s="1">
        <f>DATEVALUE(Sales_Orders[[#This Row],[Order Date]])</f>
        <v>42138</v>
      </c>
      <c r="L356" s="1">
        <f>DATEVALUE(Sales_Orders[[#This Row],[Shipping Date]])</f>
        <v>42141</v>
      </c>
      <c r="M356" s="6">
        <f>Sales_Orders[[#This Row],[Quantity]]*Sales_Orders[[#This Row],[Purchasing Price]]</f>
        <v>123.13600000000002</v>
      </c>
      <c r="N356">
        <f>DATEDIF(Sales_Orders[[#This Row],[Order Date Adj]],Sales_Orders[[#This Row],[Shipping Date Adj]],"d")</f>
        <v>3</v>
      </c>
      <c r="O356" s="6">
        <f>Sales_Orders[[#This Row],[Quantity]]*Sales_Orders[[#This Row],[Planned Sales Price]]*(1-Sales_Orders[[#This Row],[Discount]])</f>
        <v>183.75680000000003</v>
      </c>
      <c r="P356" t="str">
        <f>RIGHT(Sales_Orders[[#This Row],[Customer ID]],5)</f>
        <v>15550</v>
      </c>
      <c r="Q356" t="str">
        <f>RIGHT(Sales_Orders[[#This Row],[Product ID]],8)</f>
        <v>10002312</v>
      </c>
      <c r="R356" s="6">
        <f>Sales_Orders[[#This Row],[Total Planned Sales Price]]-Sales_Orders[[#This Row],[Total Purchasing Price]]</f>
        <v>60.620800000000003</v>
      </c>
      <c r="S356" s="10">
        <f>Sales_Orders[[#This Row],[Profit Value]]/Sales_Orders[[#This Row],[Total Planned Sales Price]]</f>
        <v>0.32989690721649484</v>
      </c>
    </row>
    <row r="357" spans="1:19" x14ac:dyDescent="0.35">
      <c r="A357" t="s">
        <v>2030</v>
      </c>
      <c r="B357" s="3" t="s">
        <v>2031</v>
      </c>
      <c r="C357" t="s">
        <v>2032</v>
      </c>
      <c r="D357" t="s">
        <v>1270</v>
      </c>
      <c r="E357" t="s">
        <v>2033</v>
      </c>
      <c r="F357" t="s">
        <v>1750</v>
      </c>
      <c r="G357">
        <v>7</v>
      </c>
      <c r="H357" s="5">
        <v>120.59040000000002</v>
      </c>
      <c r="I357" s="5">
        <v>200.98400000000004</v>
      </c>
      <c r="J357">
        <v>0.05</v>
      </c>
      <c r="K357" s="1">
        <f>DATEVALUE(Sales_Orders[[#This Row],[Order Date]])</f>
        <v>42138</v>
      </c>
      <c r="L357" s="1">
        <f>DATEVALUE(Sales_Orders[[#This Row],[Shipping Date]])</f>
        <v>42141</v>
      </c>
      <c r="M357" s="6">
        <f>Sales_Orders[[#This Row],[Quantity]]*Sales_Orders[[#This Row],[Purchasing Price]]</f>
        <v>844.13280000000009</v>
      </c>
      <c r="N357">
        <f>DATEDIF(Sales_Orders[[#This Row],[Order Date Adj]],Sales_Orders[[#This Row],[Shipping Date Adj]],"d")</f>
        <v>3</v>
      </c>
      <c r="O357" s="6">
        <f>Sales_Orders[[#This Row],[Quantity]]*Sales_Orders[[#This Row],[Planned Sales Price]]*(1-Sales_Orders[[#This Row],[Discount]])</f>
        <v>1336.5436000000002</v>
      </c>
      <c r="P357" t="str">
        <f>RIGHT(Sales_Orders[[#This Row],[Customer ID]],5)</f>
        <v>15550</v>
      </c>
      <c r="Q357" t="str">
        <f>RIGHT(Sales_Orders[[#This Row],[Product ID]],8)</f>
        <v>10000927</v>
      </c>
      <c r="R357" s="6">
        <f>Sales_Orders[[#This Row],[Total Planned Sales Price]]-Sales_Orders[[#This Row],[Total Purchasing Price]]</f>
        <v>492.41080000000011</v>
      </c>
      <c r="S357" s="10">
        <f>Sales_Orders[[#This Row],[Profit Value]]/Sales_Orders[[#This Row],[Total Planned Sales Price]]</f>
        <v>0.36842105263157898</v>
      </c>
    </row>
    <row r="358" spans="1:19" x14ac:dyDescent="0.35">
      <c r="A358" t="s">
        <v>2030</v>
      </c>
      <c r="B358" s="3" t="s">
        <v>2031</v>
      </c>
      <c r="C358" t="s">
        <v>2032</v>
      </c>
      <c r="D358" t="s">
        <v>1270</v>
      </c>
      <c r="E358" t="s">
        <v>2033</v>
      </c>
      <c r="F358" t="s">
        <v>2035</v>
      </c>
      <c r="G358">
        <v>4</v>
      </c>
      <c r="H358" s="5">
        <v>68.387200000000007</v>
      </c>
      <c r="I358" s="5">
        <v>97.696000000000012</v>
      </c>
      <c r="J358">
        <v>0.05</v>
      </c>
      <c r="K358" s="1">
        <f>DATEVALUE(Sales_Orders[[#This Row],[Order Date]])</f>
        <v>42138</v>
      </c>
      <c r="L358" s="1">
        <f>DATEVALUE(Sales_Orders[[#This Row],[Shipping Date]])</f>
        <v>42141</v>
      </c>
      <c r="M358" s="6">
        <f>Sales_Orders[[#This Row],[Quantity]]*Sales_Orders[[#This Row],[Purchasing Price]]</f>
        <v>273.54880000000003</v>
      </c>
      <c r="N358">
        <f>DATEDIF(Sales_Orders[[#This Row],[Order Date Adj]],Sales_Orders[[#This Row],[Shipping Date Adj]],"d")</f>
        <v>3</v>
      </c>
      <c r="O358" s="6">
        <f>Sales_Orders[[#This Row],[Quantity]]*Sales_Orders[[#This Row],[Planned Sales Price]]*(1-Sales_Orders[[#This Row],[Discount]])</f>
        <v>371.24480000000005</v>
      </c>
      <c r="P358" t="str">
        <f>RIGHT(Sales_Orders[[#This Row],[Customer ID]],5)</f>
        <v>15550</v>
      </c>
      <c r="Q358" t="str">
        <f>RIGHT(Sales_Orders[[#This Row],[Product ID]],8)</f>
        <v>10003510</v>
      </c>
      <c r="R358" s="6">
        <f>Sales_Orders[[#This Row],[Total Planned Sales Price]]-Sales_Orders[[#This Row],[Total Purchasing Price]]</f>
        <v>97.696000000000026</v>
      </c>
      <c r="S358" s="10">
        <f>Sales_Orders[[#This Row],[Profit Value]]/Sales_Orders[[#This Row],[Total Planned Sales Price]]</f>
        <v>0.26315789473684215</v>
      </c>
    </row>
    <row r="359" spans="1:19" x14ac:dyDescent="0.35">
      <c r="A359" t="s">
        <v>2030</v>
      </c>
      <c r="B359" s="3" t="s">
        <v>2031</v>
      </c>
      <c r="C359" t="s">
        <v>2032</v>
      </c>
      <c r="D359" t="s">
        <v>1270</v>
      </c>
      <c r="E359" t="s">
        <v>2033</v>
      </c>
      <c r="F359" t="s">
        <v>1668</v>
      </c>
      <c r="G359">
        <v>2</v>
      </c>
      <c r="H359" s="5">
        <v>12.082200000000004</v>
      </c>
      <c r="I359" s="5">
        <v>18.588000000000005</v>
      </c>
      <c r="J359">
        <v>0.05</v>
      </c>
      <c r="K359" s="1">
        <f>DATEVALUE(Sales_Orders[[#This Row],[Order Date]])</f>
        <v>42138</v>
      </c>
      <c r="L359" s="1">
        <f>DATEVALUE(Sales_Orders[[#This Row],[Shipping Date]])</f>
        <v>42141</v>
      </c>
      <c r="M359" s="6">
        <f>Sales_Orders[[#This Row],[Quantity]]*Sales_Orders[[#This Row],[Purchasing Price]]</f>
        <v>24.164400000000008</v>
      </c>
      <c r="N359">
        <f>DATEDIF(Sales_Orders[[#This Row],[Order Date Adj]],Sales_Orders[[#This Row],[Shipping Date Adj]],"d")</f>
        <v>3</v>
      </c>
      <c r="O359" s="6">
        <f>Sales_Orders[[#This Row],[Quantity]]*Sales_Orders[[#This Row],[Planned Sales Price]]*(1-Sales_Orders[[#This Row],[Discount]])</f>
        <v>35.317200000000007</v>
      </c>
      <c r="P359" t="str">
        <f>RIGHT(Sales_Orders[[#This Row],[Customer ID]],5)</f>
        <v>15550</v>
      </c>
      <c r="Q359" t="str">
        <f>RIGHT(Sales_Orders[[#This Row],[Product ID]],8)</f>
        <v>10001575</v>
      </c>
      <c r="R359" s="6">
        <f>Sales_Orders[[#This Row],[Total Planned Sales Price]]-Sales_Orders[[#This Row],[Total Purchasing Price]]</f>
        <v>11.152799999999999</v>
      </c>
      <c r="S359" s="10">
        <f>Sales_Orders[[#This Row],[Profit Value]]/Sales_Orders[[#This Row],[Total Planned Sales Price]]</f>
        <v>0.31578947368421045</v>
      </c>
    </row>
    <row r="360" spans="1:19" x14ac:dyDescent="0.35">
      <c r="A360" t="s">
        <v>2030</v>
      </c>
      <c r="B360" s="3" t="s">
        <v>2031</v>
      </c>
      <c r="C360" t="s">
        <v>2032</v>
      </c>
      <c r="D360" t="s">
        <v>1270</v>
      </c>
      <c r="E360" t="s">
        <v>2033</v>
      </c>
      <c r="F360" t="s">
        <v>1354</v>
      </c>
      <c r="G360">
        <v>3</v>
      </c>
      <c r="H360" s="5">
        <v>2.9376000000000002</v>
      </c>
      <c r="I360" s="5">
        <v>4.8960000000000008</v>
      </c>
      <c r="J360">
        <v>0.05</v>
      </c>
      <c r="K360" s="1">
        <f>DATEVALUE(Sales_Orders[[#This Row],[Order Date]])</f>
        <v>42138</v>
      </c>
      <c r="L360" s="1">
        <f>DATEVALUE(Sales_Orders[[#This Row],[Shipping Date]])</f>
        <v>42141</v>
      </c>
      <c r="M360" s="6">
        <f>Sales_Orders[[#This Row],[Quantity]]*Sales_Orders[[#This Row],[Purchasing Price]]</f>
        <v>8.8128000000000011</v>
      </c>
      <c r="N360">
        <f>DATEDIF(Sales_Orders[[#This Row],[Order Date Adj]],Sales_Orders[[#This Row],[Shipping Date Adj]],"d")</f>
        <v>3</v>
      </c>
      <c r="O360" s="6">
        <f>Sales_Orders[[#This Row],[Quantity]]*Sales_Orders[[#This Row],[Planned Sales Price]]*(1-Sales_Orders[[#This Row],[Discount]])</f>
        <v>13.953600000000002</v>
      </c>
      <c r="P360" t="str">
        <f>RIGHT(Sales_Orders[[#This Row],[Customer ID]],5)</f>
        <v>15550</v>
      </c>
      <c r="Q360" t="str">
        <f>RIGHT(Sales_Orders[[#This Row],[Product ID]],8)</f>
        <v>10001982</v>
      </c>
      <c r="R360" s="6">
        <f>Sales_Orders[[#This Row],[Total Planned Sales Price]]-Sales_Orders[[#This Row],[Total Purchasing Price]]</f>
        <v>5.1408000000000005</v>
      </c>
      <c r="S360" s="10">
        <f>Sales_Orders[[#This Row],[Profit Value]]/Sales_Orders[[#This Row],[Total Planned Sales Price]]</f>
        <v>0.36842105263157893</v>
      </c>
    </row>
    <row r="361" spans="1:19" x14ac:dyDescent="0.35">
      <c r="A361" t="s">
        <v>2036</v>
      </c>
      <c r="B361" s="3" t="s">
        <v>2037</v>
      </c>
      <c r="C361" t="s">
        <v>2038</v>
      </c>
      <c r="D361" t="s">
        <v>1147</v>
      </c>
      <c r="E361" t="s">
        <v>2039</v>
      </c>
      <c r="F361" t="s">
        <v>2040</v>
      </c>
      <c r="G361">
        <v>3</v>
      </c>
      <c r="H361" s="5">
        <v>184.95600000000002</v>
      </c>
      <c r="I361" s="5">
        <v>369.91200000000003</v>
      </c>
      <c r="J361">
        <v>0.05</v>
      </c>
      <c r="K361" s="1">
        <f>DATEVALUE(Sales_Orders[[#This Row],[Order Date]])</f>
        <v>42103</v>
      </c>
      <c r="L361" s="1">
        <f>DATEVALUE(Sales_Orders[[#This Row],[Shipping Date]])</f>
        <v>42108</v>
      </c>
      <c r="M361" s="6">
        <f>Sales_Orders[[#This Row],[Quantity]]*Sales_Orders[[#This Row],[Purchasing Price]]</f>
        <v>554.86800000000005</v>
      </c>
      <c r="N361">
        <f>DATEDIF(Sales_Orders[[#This Row],[Order Date Adj]],Sales_Orders[[#This Row],[Shipping Date Adj]],"d")</f>
        <v>5</v>
      </c>
      <c r="O361" s="6">
        <f>Sales_Orders[[#This Row],[Quantity]]*Sales_Orders[[#This Row],[Planned Sales Price]]*(1-Sales_Orders[[#This Row],[Discount]])</f>
        <v>1054.2492</v>
      </c>
      <c r="P361" t="str">
        <f>RIGHT(Sales_Orders[[#This Row],[Customer ID]],5)</f>
        <v>15370</v>
      </c>
      <c r="Q361" t="str">
        <f>RIGHT(Sales_Orders[[#This Row],[Product ID]],8)</f>
        <v>10002774</v>
      </c>
      <c r="R361" s="6">
        <f>Sales_Orders[[#This Row],[Total Planned Sales Price]]-Sales_Orders[[#This Row],[Total Purchasing Price]]</f>
        <v>499.38119999999992</v>
      </c>
      <c r="S361" s="10">
        <f>Sales_Orders[[#This Row],[Profit Value]]/Sales_Orders[[#This Row],[Total Planned Sales Price]]</f>
        <v>0.47368421052631571</v>
      </c>
    </row>
    <row r="362" spans="1:19" x14ac:dyDescent="0.35">
      <c r="A362" t="s">
        <v>2041</v>
      </c>
      <c r="B362" s="3" t="s">
        <v>1920</v>
      </c>
      <c r="C362" t="s">
        <v>2042</v>
      </c>
      <c r="D362" t="s">
        <v>1147</v>
      </c>
      <c r="E362" t="s">
        <v>1452</v>
      </c>
      <c r="F362" t="s">
        <v>2043</v>
      </c>
      <c r="G362">
        <v>4</v>
      </c>
      <c r="H362" s="5">
        <v>39.96</v>
      </c>
      <c r="I362" s="5">
        <v>79.92</v>
      </c>
      <c r="J362">
        <v>7.0000000000000007E-2</v>
      </c>
      <c r="K362" s="1">
        <f>DATEVALUE(Sales_Orders[[#This Row],[Order Date]])</f>
        <v>42345</v>
      </c>
      <c r="L362" s="1">
        <f>DATEVALUE(Sales_Orders[[#This Row],[Shipping Date]])</f>
        <v>42350</v>
      </c>
      <c r="M362" s="6">
        <f>Sales_Orders[[#This Row],[Quantity]]*Sales_Orders[[#This Row],[Purchasing Price]]</f>
        <v>159.84</v>
      </c>
      <c r="N362">
        <f>DATEDIF(Sales_Orders[[#This Row],[Order Date Adj]],Sales_Orders[[#This Row],[Shipping Date Adj]],"d")</f>
        <v>5</v>
      </c>
      <c r="O362" s="6">
        <f>Sales_Orders[[#This Row],[Quantity]]*Sales_Orders[[#This Row],[Planned Sales Price]]*(1-Sales_Orders[[#This Row],[Discount]])</f>
        <v>297.30239999999998</v>
      </c>
      <c r="P362" t="str">
        <f>RIGHT(Sales_Orders[[#This Row],[Customer ID]],5)</f>
        <v>17830</v>
      </c>
      <c r="Q362" t="str">
        <f>RIGHT(Sales_Orders[[#This Row],[Product ID]],8)</f>
        <v>10002759</v>
      </c>
      <c r="R362" s="6">
        <f>Sales_Orders[[#This Row],[Total Planned Sales Price]]-Sales_Orders[[#This Row],[Total Purchasing Price]]</f>
        <v>137.46239999999997</v>
      </c>
      <c r="S362" s="10">
        <f>Sales_Orders[[#This Row],[Profit Value]]/Sales_Orders[[#This Row],[Total Planned Sales Price]]</f>
        <v>0.46236559139784938</v>
      </c>
    </row>
    <row r="363" spans="1:19" x14ac:dyDescent="0.35">
      <c r="A363" t="s">
        <v>2044</v>
      </c>
      <c r="B363" s="3" t="s">
        <v>2045</v>
      </c>
      <c r="C363" t="s">
        <v>2046</v>
      </c>
      <c r="D363" t="s">
        <v>1147</v>
      </c>
      <c r="E363" t="s">
        <v>1473</v>
      </c>
      <c r="F363" t="s">
        <v>2047</v>
      </c>
      <c r="G363">
        <v>9</v>
      </c>
      <c r="H363" s="5">
        <v>34.992000000000004</v>
      </c>
      <c r="I363" s="5">
        <v>58.320000000000007</v>
      </c>
      <c r="J363">
        <v>7.0000000000000007E-2</v>
      </c>
      <c r="K363" s="1">
        <f>DATEVALUE(Sales_Orders[[#This Row],[Order Date]])</f>
        <v>42247</v>
      </c>
      <c r="L363" s="1">
        <f>DATEVALUE(Sales_Orders[[#This Row],[Shipping Date]])</f>
        <v>42252</v>
      </c>
      <c r="M363" s="6">
        <f>Sales_Orders[[#This Row],[Quantity]]*Sales_Orders[[#This Row],[Purchasing Price]]</f>
        <v>314.92800000000005</v>
      </c>
      <c r="N363">
        <f>DATEDIF(Sales_Orders[[#This Row],[Order Date Adj]],Sales_Orders[[#This Row],[Shipping Date Adj]],"d")</f>
        <v>5</v>
      </c>
      <c r="O363" s="6">
        <f>Sales_Orders[[#This Row],[Quantity]]*Sales_Orders[[#This Row],[Planned Sales Price]]*(1-Sales_Orders[[#This Row],[Discount]])</f>
        <v>488.13840000000005</v>
      </c>
      <c r="P363" t="str">
        <f>RIGHT(Sales_Orders[[#This Row],[Customer ID]],5)</f>
        <v>10510</v>
      </c>
      <c r="Q363" t="str">
        <f>RIGHT(Sales_Orders[[#This Row],[Product ID]],8)</f>
        <v>10003441</v>
      </c>
      <c r="R363" s="6">
        <f>Sales_Orders[[#This Row],[Total Planned Sales Price]]-Sales_Orders[[#This Row],[Total Purchasing Price]]</f>
        <v>173.21039999999999</v>
      </c>
      <c r="S363" s="10">
        <f>Sales_Orders[[#This Row],[Profit Value]]/Sales_Orders[[#This Row],[Total Planned Sales Price]]</f>
        <v>0.35483870967741932</v>
      </c>
    </row>
    <row r="364" spans="1:19" x14ac:dyDescent="0.35">
      <c r="A364" t="s">
        <v>2048</v>
      </c>
      <c r="B364" s="3" t="s">
        <v>2049</v>
      </c>
      <c r="C364" t="s">
        <v>1823</v>
      </c>
      <c r="D364" t="s">
        <v>1147</v>
      </c>
      <c r="E364" t="s">
        <v>1599</v>
      </c>
      <c r="F364" t="s">
        <v>1231</v>
      </c>
      <c r="G364">
        <v>3</v>
      </c>
      <c r="H364" s="5">
        <v>64.789199999999994</v>
      </c>
      <c r="I364" s="5">
        <v>107.982</v>
      </c>
      <c r="J364">
        <v>7.0000000000000007E-2</v>
      </c>
      <c r="K364" s="1">
        <f>DATEVALUE(Sales_Orders[[#This Row],[Order Date]])</f>
        <v>42043</v>
      </c>
      <c r="L364" s="1">
        <f>DATEVALUE(Sales_Orders[[#This Row],[Shipping Date]])</f>
        <v>42048</v>
      </c>
      <c r="M364" s="6">
        <f>Sales_Orders[[#This Row],[Quantity]]*Sales_Orders[[#This Row],[Purchasing Price]]</f>
        <v>194.36759999999998</v>
      </c>
      <c r="N364">
        <f>DATEDIF(Sales_Orders[[#This Row],[Order Date Adj]],Sales_Orders[[#This Row],[Shipping Date Adj]],"d")</f>
        <v>5</v>
      </c>
      <c r="O364" s="6">
        <f>Sales_Orders[[#This Row],[Quantity]]*Sales_Orders[[#This Row],[Planned Sales Price]]*(1-Sales_Orders[[#This Row],[Discount]])</f>
        <v>301.26978000000003</v>
      </c>
      <c r="P364" t="str">
        <f>RIGHT(Sales_Orders[[#This Row],[Customer ID]],5)</f>
        <v>17020</v>
      </c>
      <c r="Q364" t="str">
        <f>RIGHT(Sales_Orders[[#This Row],[Product ID]],8)</f>
        <v>10003931</v>
      </c>
      <c r="R364" s="6">
        <f>Sales_Orders[[#This Row],[Total Planned Sales Price]]-Sales_Orders[[#This Row],[Total Purchasing Price]]</f>
        <v>106.90218000000004</v>
      </c>
      <c r="S364" s="10">
        <f>Sales_Orders[[#This Row],[Profit Value]]/Sales_Orders[[#This Row],[Total Planned Sales Price]]</f>
        <v>0.35483870967741948</v>
      </c>
    </row>
    <row r="365" spans="1:19" x14ac:dyDescent="0.35">
      <c r="A365" t="s">
        <v>2050</v>
      </c>
      <c r="B365" s="3" t="s">
        <v>2051</v>
      </c>
      <c r="C365" t="s">
        <v>2052</v>
      </c>
      <c r="D365" t="s">
        <v>1270</v>
      </c>
      <c r="E365" t="s">
        <v>2053</v>
      </c>
      <c r="F365" t="s">
        <v>2054</v>
      </c>
      <c r="G365">
        <v>3</v>
      </c>
      <c r="H365" s="5">
        <v>380.80560000000003</v>
      </c>
      <c r="I365" s="5">
        <v>544.00800000000004</v>
      </c>
      <c r="J365">
        <v>0.05</v>
      </c>
      <c r="K365" s="1">
        <f>DATEVALUE(Sales_Orders[[#This Row],[Order Date]])</f>
        <v>42237</v>
      </c>
      <c r="L365" s="1">
        <f>DATEVALUE(Sales_Orders[[#This Row],[Shipping Date]])</f>
        <v>42239</v>
      </c>
      <c r="M365" s="6">
        <f>Sales_Orders[[#This Row],[Quantity]]*Sales_Orders[[#This Row],[Purchasing Price]]</f>
        <v>1142.4168</v>
      </c>
      <c r="N365">
        <f>DATEDIF(Sales_Orders[[#This Row],[Order Date Adj]],Sales_Orders[[#This Row],[Shipping Date Adj]],"d")</f>
        <v>2</v>
      </c>
      <c r="O365" s="6">
        <f>Sales_Orders[[#This Row],[Quantity]]*Sales_Orders[[#This Row],[Planned Sales Price]]*(1-Sales_Orders[[#This Row],[Discount]])</f>
        <v>1550.4228000000001</v>
      </c>
      <c r="P365" t="str">
        <f>RIGHT(Sales_Orders[[#This Row],[Customer ID]],5)</f>
        <v>18565</v>
      </c>
      <c r="Q365" t="str">
        <f>RIGHT(Sales_Orders[[#This Row],[Product ID]],8)</f>
        <v>10002335</v>
      </c>
      <c r="R365" s="6">
        <f>Sales_Orders[[#This Row],[Total Planned Sales Price]]-Sales_Orders[[#This Row],[Total Purchasing Price]]</f>
        <v>408.00600000000009</v>
      </c>
      <c r="S365" s="10">
        <f>Sales_Orders[[#This Row],[Profit Value]]/Sales_Orders[[#This Row],[Total Planned Sales Price]]</f>
        <v>0.26315789473684215</v>
      </c>
    </row>
    <row r="366" spans="1:19" x14ac:dyDescent="0.35">
      <c r="A366" t="s">
        <v>2050</v>
      </c>
      <c r="B366" s="3" t="s">
        <v>2051</v>
      </c>
      <c r="C366" t="s">
        <v>2052</v>
      </c>
      <c r="D366" t="s">
        <v>1270</v>
      </c>
      <c r="E366" t="s">
        <v>2053</v>
      </c>
      <c r="F366" t="s">
        <v>2055</v>
      </c>
      <c r="G366">
        <v>3</v>
      </c>
      <c r="H366" s="5">
        <v>41.957999999999998</v>
      </c>
      <c r="I366" s="5">
        <v>59.94</v>
      </c>
      <c r="J366">
        <v>0.05</v>
      </c>
      <c r="K366" s="1">
        <f>DATEVALUE(Sales_Orders[[#This Row],[Order Date]])</f>
        <v>42237</v>
      </c>
      <c r="L366" s="1">
        <f>DATEVALUE(Sales_Orders[[#This Row],[Shipping Date]])</f>
        <v>42239</v>
      </c>
      <c r="M366" s="6">
        <f>Sales_Orders[[#This Row],[Quantity]]*Sales_Orders[[#This Row],[Purchasing Price]]</f>
        <v>125.874</v>
      </c>
      <c r="N366">
        <f>DATEDIF(Sales_Orders[[#This Row],[Order Date Adj]],Sales_Orders[[#This Row],[Shipping Date Adj]],"d")</f>
        <v>2</v>
      </c>
      <c r="O366" s="6">
        <f>Sales_Orders[[#This Row],[Quantity]]*Sales_Orders[[#This Row],[Planned Sales Price]]*(1-Sales_Orders[[#This Row],[Discount]])</f>
        <v>170.82899999999998</v>
      </c>
      <c r="P366" t="str">
        <f>RIGHT(Sales_Orders[[#This Row],[Customer ID]],5)</f>
        <v>18565</v>
      </c>
      <c r="Q366" t="str">
        <f>RIGHT(Sales_Orders[[#This Row],[Product ID]],8)</f>
        <v>10000157</v>
      </c>
      <c r="R366" s="6">
        <f>Sales_Orders[[#This Row],[Total Planned Sales Price]]-Sales_Orders[[#This Row],[Total Purchasing Price]]</f>
        <v>44.954999999999984</v>
      </c>
      <c r="S366" s="10">
        <f>Sales_Orders[[#This Row],[Profit Value]]/Sales_Orders[[#This Row],[Total Planned Sales Price]]</f>
        <v>0.26315789473684204</v>
      </c>
    </row>
    <row r="367" spans="1:19" x14ac:dyDescent="0.35">
      <c r="A367" t="s">
        <v>2050</v>
      </c>
      <c r="B367" s="3" t="s">
        <v>2051</v>
      </c>
      <c r="C367" t="s">
        <v>2052</v>
      </c>
      <c r="D367" t="s">
        <v>1270</v>
      </c>
      <c r="E367" t="s">
        <v>2053</v>
      </c>
      <c r="F367" t="s">
        <v>1371</v>
      </c>
      <c r="G367">
        <v>4</v>
      </c>
      <c r="H367" s="5">
        <v>15.548000000000002</v>
      </c>
      <c r="I367" s="5">
        <v>23.92</v>
      </c>
      <c r="J367">
        <v>0.04</v>
      </c>
      <c r="K367" s="1">
        <f>DATEVALUE(Sales_Orders[[#This Row],[Order Date]])</f>
        <v>42237</v>
      </c>
      <c r="L367" s="1">
        <f>DATEVALUE(Sales_Orders[[#This Row],[Shipping Date]])</f>
        <v>42239</v>
      </c>
      <c r="M367" s="6">
        <f>Sales_Orders[[#This Row],[Quantity]]*Sales_Orders[[#This Row],[Purchasing Price]]</f>
        <v>62.192000000000007</v>
      </c>
      <c r="N367">
        <f>DATEDIF(Sales_Orders[[#This Row],[Order Date Adj]],Sales_Orders[[#This Row],[Shipping Date Adj]],"d")</f>
        <v>2</v>
      </c>
      <c r="O367" s="6">
        <f>Sales_Orders[[#This Row],[Quantity]]*Sales_Orders[[#This Row],[Planned Sales Price]]*(1-Sales_Orders[[#This Row],[Discount]])</f>
        <v>91.852800000000002</v>
      </c>
      <c r="P367" t="str">
        <f>RIGHT(Sales_Orders[[#This Row],[Customer ID]],5)</f>
        <v>18565</v>
      </c>
      <c r="Q367" t="str">
        <f>RIGHT(Sales_Orders[[#This Row],[Product ID]],8)</f>
        <v>10001947</v>
      </c>
      <c r="R367" s="6">
        <f>Sales_Orders[[#This Row],[Total Planned Sales Price]]-Sales_Orders[[#This Row],[Total Purchasing Price]]</f>
        <v>29.660799999999995</v>
      </c>
      <c r="S367" s="10">
        <f>Sales_Orders[[#This Row],[Profit Value]]/Sales_Orders[[#This Row],[Total Planned Sales Price]]</f>
        <v>0.32291666666666663</v>
      </c>
    </row>
    <row r="368" spans="1:19" x14ac:dyDescent="0.35">
      <c r="A368" t="s">
        <v>2050</v>
      </c>
      <c r="B368" s="3" t="s">
        <v>2051</v>
      </c>
      <c r="C368" t="s">
        <v>2052</v>
      </c>
      <c r="D368" t="s">
        <v>1270</v>
      </c>
      <c r="E368" t="s">
        <v>2053</v>
      </c>
      <c r="F368" t="s">
        <v>2056</v>
      </c>
      <c r="G368">
        <v>1</v>
      </c>
      <c r="H368" s="5">
        <v>2.5680000000000001</v>
      </c>
      <c r="I368" s="5">
        <v>4.28</v>
      </c>
      <c r="J368">
        <v>0.05</v>
      </c>
      <c r="K368" s="1">
        <f>DATEVALUE(Sales_Orders[[#This Row],[Order Date]])</f>
        <v>42237</v>
      </c>
      <c r="L368" s="1">
        <f>DATEVALUE(Sales_Orders[[#This Row],[Shipping Date]])</f>
        <v>42239</v>
      </c>
      <c r="M368" s="6">
        <f>Sales_Orders[[#This Row],[Quantity]]*Sales_Orders[[#This Row],[Purchasing Price]]</f>
        <v>2.5680000000000001</v>
      </c>
      <c r="N368">
        <f>DATEDIF(Sales_Orders[[#This Row],[Order Date Adj]],Sales_Orders[[#This Row],[Shipping Date Adj]],"d")</f>
        <v>2</v>
      </c>
      <c r="O368" s="6">
        <f>Sales_Orders[[#This Row],[Quantity]]*Sales_Orders[[#This Row],[Planned Sales Price]]*(1-Sales_Orders[[#This Row],[Discount]])</f>
        <v>4.0659999999999998</v>
      </c>
      <c r="P368" t="str">
        <f>RIGHT(Sales_Orders[[#This Row],[Customer ID]],5)</f>
        <v>18565</v>
      </c>
      <c r="Q368" t="str">
        <f>RIGHT(Sales_Orders[[#This Row],[Product ID]],8)</f>
        <v>10003657</v>
      </c>
      <c r="R368" s="6">
        <f>Sales_Orders[[#This Row],[Total Planned Sales Price]]-Sales_Orders[[#This Row],[Total Purchasing Price]]</f>
        <v>1.4979999999999998</v>
      </c>
      <c r="S368" s="10">
        <f>Sales_Orders[[#This Row],[Profit Value]]/Sales_Orders[[#This Row],[Total Planned Sales Price]]</f>
        <v>0.36842105263157893</v>
      </c>
    </row>
    <row r="369" spans="1:19" x14ac:dyDescent="0.35">
      <c r="A369" t="s">
        <v>2057</v>
      </c>
      <c r="B369" s="3" t="s">
        <v>2058</v>
      </c>
      <c r="C369" t="s">
        <v>2059</v>
      </c>
      <c r="D369" t="s">
        <v>1164</v>
      </c>
      <c r="E369" t="s">
        <v>2060</v>
      </c>
      <c r="F369" t="s">
        <v>1931</v>
      </c>
      <c r="G369">
        <v>5</v>
      </c>
      <c r="H369" s="5">
        <v>17.638500000000001</v>
      </c>
      <c r="I369" s="5">
        <v>32.07</v>
      </c>
      <c r="J369">
        <v>0.08</v>
      </c>
      <c r="K369" s="1">
        <f>DATEVALUE(Sales_Orders[[#This Row],[Order Date]])</f>
        <v>42280</v>
      </c>
      <c r="L369" s="1">
        <f>DATEVALUE(Sales_Orders[[#This Row],[Shipping Date]])</f>
        <v>42283</v>
      </c>
      <c r="M369" s="6">
        <f>Sales_Orders[[#This Row],[Quantity]]*Sales_Orders[[#This Row],[Purchasing Price]]</f>
        <v>88.192499999999995</v>
      </c>
      <c r="N369">
        <f>DATEDIF(Sales_Orders[[#This Row],[Order Date Adj]],Sales_Orders[[#This Row],[Shipping Date Adj]],"d")</f>
        <v>3</v>
      </c>
      <c r="O369" s="6">
        <f>Sales_Orders[[#This Row],[Quantity]]*Sales_Orders[[#This Row],[Planned Sales Price]]*(1-Sales_Orders[[#This Row],[Discount]])</f>
        <v>147.52199999999999</v>
      </c>
      <c r="P369" t="str">
        <f>RIGHT(Sales_Orders[[#This Row],[Customer ID]],5)</f>
        <v>11785</v>
      </c>
      <c r="Q369" t="str">
        <f>RIGHT(Sales_Orders[[#This Row],[Product ID]],8)</f>
        <v>10001098</v>
      </c>
      <c r="R369" s="6">
        <f>Sales_Orders[[#This Row],[Total Planned Sales Price]]-Sales_Orders[[#This Row],[Total Purchasing Price]]</f>
        <v>59.329499999999996</v>
      </c>
      <c r="S369" s="10">
        <f>Sales_Orders[[#This Row],[Profit Value]]/Sales_Orders[[#This Row],[Total Planned Sales Price]]</f>
        <v>0.40217391304347827</v>
      </c>
    </row>
    <row r="370" spans="1:19" x14ac:dyDescent="0.35">
      <c r="A370" t="s">
        <v>2057</v>
      </c>
      <c r="B370" s="3" t="s">
        <v>2058</v>
      </c>
      <c r="C370" t="s">
        <v>2059</v>
      </c>
      <c r="D370" t="s">
        <v>1164</v>
      </c>
      <c r="E370" t="s">
        <v>2060</v>
      </c>
      <c r="F370" t="s">
        <v>2061</v>
      </c>
      <c r="G370">
        <v>2</v>
      </c>
      <c r="H370" s="5">
        <v>14.399999999999999</v>
      </c>
      <c r="I370" s="5">
        <v>24</v>
      </c>
      <c r="J370">
        <v>0.08</v>
      </c>
      <c r="K370" s="1">
        <f>DATEVALUE(Sales_Orders[[#This Row],[Order Date]])</f>
        <v>42280</v>
      </c>
      <c r="L370" s="1">
        <f>DATEVALUE(Sales_Orders[[#This Row],[Shipping Date]])</f>
        <v>42283</v>
      </c>
      <c r="M370" s="6">
        <f>Sales_Orders[[#This Row],[Quantity]]*Sales_Orders[[#This Row],[Purchasing Price]]</f>
        <v>28.799999999999997</v>
      </c>
      <c r="N370">
        <f>DATEDIF(Sales_Orders[[#This Row],[Order Date Adj]],Sales_Orders[[#This Row],[Shipping Date Adj]],"d")</f>
        <v>3</v>
      </c>
      <c r="O370" s="6">
        <f>Sales_Orders[[#This Row],[Quantity]]*Sales_Orders[[#This Row],[Planned Sales Price]]*(1-Sales_Orders[[#This Row],[Discount]])</f>
        <v>44.160000000000004</v>
      </c>
      <c r="P370" t="str">
        <f>RIGHT(Sales_Orders[[#This Row],[Customer ID]],5)</f>
        <v>11785</v>
      </c>
      <c r="Q370" t="str">
        <f>RIGHT(Sales_Orders[[#This Row],[Product ID]],8)</f>
        <v>10002167</v>
      </c>
      <c r="R370" s="6">
        <f>Sales_Orders[[#This Row],[Total Planned Sales Price]]-Sales_Orders[[#This Row],[Total Purchasing Price]]</f>
        <v>15.360000000000007</v>
      </c>
      <c r="S370" s="10">
        <f>Sales_Orders[[#This Row],[Profit Value]]/Sales_Orders[[#This Row],[Total Planned Sales Price]]</f>
        <v>0.34782608695652184</v>
      </c>
    </row>
    <row r="371" spans="1:19" x14ac:dyDescent="0.35">
      <c r="A371" t="s">
        <v>2057</v>
      </c>
      <c r="B371" s="3" t="s">
        <v>2058</v>
      </c>
      <c r="C371" t="s">
        <v>2059</v>
      </c>
      <c r="D371" t="s">
        <v>1164</v>
      </c>
      <c r="E371" t="s">
        <v>2060</v>
      </c>
      <c r="F371" t="s">
        <v>2062</v>
      </c>
      <c r="G371">
        <v>1</v>
      </c>
      <c r="H371" s="5">
        <v>17.745000000000001</v>
      </c>
      <c r="I371" s="5">
        <v>35.49</v>
      </c>
      <c r="J371">
        <v>0.06</v>
      </c>
      <c r="K371" s="1">
        <f>DATEVALUE(Sales_Orders[[#This Row],[Order Date]])</f>
        <v>42280</v>
      </c>
      <c r="L371" s="1">
        <f>DATEVALUE(Sales_Orders[[#This Row],[Shipping Date]])</f>
        <v>42283</v>
      </c>
      <c r="M371" s="6">
        <f>Sales_Orders[[#This Row],[Quantity]]*Sales_Orders[[#This Row],[Purchasing Price]]</f>
        <v>17.745000000000001</v>
      </c>
      <c r="N371">
        <f>DATEDIF(Sales_Orders[[#This Row],[Order Date Adj]],Sales_Orders[[#This Row],[Shipping Date Adj]],"d")</f>
        <v>3</v>
      </c>
      <c r="O371" s="6">
        <f>Sales_Orders[[#This Row],[Quantity]]*Sales_Orders[[#This Row],[Planned Sales Price]]*(1-Sales_Orders[[#This Row],[Discount]])</f>
        <v>33.360599999999998</v>
      </c>
      <c r="P371" t="str">
        <f>RIGHT(Sales_Orders[[#This Row],[Customer ID]],5)</f>
        <v>11785</v>
      </c>
      <c r="Q371" t="str">
        <f>RIGHT(Sales_Orders[[#This Row],[Product ID]],8)</f>
        <v>10004409</v>
      </c>
      <c r="R371" s="6">
        <f>Sales_Orders[[#This Row],[Total Planned Sales Price]]-Sales_Orders[[#This Row],[Total Purchasing Price]]</f>
        <v>15.615599999999997</v>
      </c>
      <c r="S371" s="10">
        <f>Sales_Orders[[#This Row],[Profit Value]]/Sales_Orders[[#This Row],[Total Planned Sales Price]]</f>
        <v>0.46808510638297868</v>
      </c>
    </row>
    <row r="372" spans="1:19" x14ac:dyDescent="0.35">
      <c r="A372" t="s">
        <v>2057</v>
      </c>
      <c r="B372" s="3" t="s">
        <v>2058</v>
      </c>
      <c r="C372" t="s">
        <v>2059</v>
      </c>
      <c r="D372" t="s">
        <v>1164</v>
      </c>
      <c r="E372" t="s">
        <v>2060</v>
      </c>
      <c r="F372" t="s">
        <v>2063</v>
      </c>
      <c r="G372">
        <v>2</v>
      </c>
      <c r="H372" s="5">
        <v>23.992000000000001</v>
      </c>
      <c r="I372" s="5">
        <v>47.984000000000002</v>
      </c>
      <c r="J372">
        <v>0.03</v>
      </c>
      <c r="K372" s="1">
        <f>DATEVALUE(Sales_Orders[[#This Row],[Order Date]])</f>
        <v>42280</v>
      </c>
      <c r="L372" s="1">
        <f>DATEVALUE(Sales_Orders[[#This Row],[Shipping Date]])</f>
        <v>42283</v>
      </c>
      <c r="M372" s="6">
        <f>Sales_Orders[[#This Row],[Quantity]]*Sales_Orders[[#This Row],[Purchasing Price]]</f>
        <v>47.984000000000002</v>
      </c>
      <c r="N372">
        <f>DATEDIF(Sales_Orders[[#This Row],[Order Date Adj]],Sales_Orders[[#This Row],[Shipping Date Adj]],"d")</f>
        <v>3</v>
      </c>
      <c r="O372" s="6">
        <f>Sales_Orders[[#This Row],[Quantity]]*Sales_Orders[[#This Row],[Planned Sales Price]]*(1-Sales_Orders[[#This Row],[Discount]])</f>
        <v>93.08896</v>
      </c>
      <c r="P372" t="str">
        <f>RIGHT(Sales_Orders[[#This Row],[Customer ID]],5)</f>
        <v>11785</v>
      </c>
      <c r="Q372" t="str">
        <f>RIGHT(Sales_Orders[[#This Row],[Product ID]],8)</f>
        <v>10000057</v>
      </c>
      <c r="R372" s="6">
        <f>Sales_Orders[[#This Row],[Total Planned Sales Price]]-Sales_Orders[[#This Row],[Total Purchasing Price]]</f>
        <v>45.104959999999998</v>
      </c>
      <c r="S372" s="10">
        <f>Sales_Orders[[#This Row],[Profit Value]]/Sales_Orders[[#This Row],[Total Planned Sales Price]]</f>
        <v>0.4845360824742268</v>
      </c>
    </row>
    <row r="373" spans="1:19" x14ac:dyDescent="0.35">
      <c r="A373" t="s">
        <v>2064</v>
      </c>
      <c r="B373" s="3" t="s">
        <v>2065</v>
      </c>
      <c r="C373" t="s">
        <v>1792</v>
      </c>
      <c r="D373" t="s">
        <v>1147</v>
      </c>
      <c r="E373" t="s">
        <v>1277</v>
      </c>
      <c r="F373" t="s">
        <v>2066</v>
      </c>
      <c r="G373">
        <v>3</v>
      </c>
      <c r="H373" s="5">
        <v>121.3485</v>
      </c>
      <c r="I373" s="5">
        <v>186.69</v>
      </c>
      <c r="J373">
        <v>0</v>
      </c>
      <c r="K373" s="1">
        <f>DATEVALUE(Sales_Orders[[#This Row],[Order Date]])</f>
        <v>42147</v>
      </c>
      <c r="L373" s="1">
        <f>DATEVALUE(Sales_Orders[[#This Row],[Shipping Date]])</f>
        <v>42152</v>
      </c>
      <c r="M373" s="6">
        <f>Sales_Orders[[#This Row],[Quantity]]*Sales_Orders[[#This Row],[Purchasing Price]]</f>
        <v>364.0455</v>
      </c>
      <c r="N373">
        <f>DATEDIF(Sales_Orders[[#This Row],[Order Date Adj]],Sales_Orders[[#This Row],[Shipping Date Adj]],"d")</f>
        <v>5</v>
      </c>
      <c r="O373" s="6">
        <f>Sales_Orders[[#This Row],[Quantity]]*Sales_Orders[[#This Row],[Planned Sales Price]]*(1-Sales_Orders[[#This Row],[Discount]])</f>
        <v>560.06999999999994</v>
      </c>
      <c r="P373" t="str">
        <f>RIGHT(Sales_Orders[[#This Row],[Customer ID]],5)</f>
        <v>14035</v>
      </c>
      <c r="Q373" t="str">
        <f>RIGHT(Sales_Orders[[#This Row],[Product ID]],8)</f>
        <v>10000056</v>
      </c>
      <c r="R373" s="6">
        <f>Sales_Orders[[#This Row],[Total Planned Sales Price]]-Sales_Orders[[#This Row],[Total Purchasing Price]]</f>
        <v>196.02449999999993</v>
      </c>
      <c r="S373" s="10">
        <f>Sales_Orders[[#This Row],[Profit Value]]/Sales_Orders[[#This Row],[Total Planned Sales Price]]</f>
        <v>0.34999999999999992</v>
      </c>
    </row>
    <row r="374" spans="1:19" x14ac:dyDescent="0.35">
      <c r="A374" t="s">
        <v>2067</v>
      </c>
      <c r="B374" s="3" t="s">
        <v>2042</v>
      </c>
      <c r="C374" t="s">
        <v>2068</v>
      </c>
      <c r="D374" t="s">
        <v>1147</v>
      </c>
      <c r="E374" t="s">
        <v>2069</v>
      </c>
      <c r="F374" t="s">
        <v>2070</v>
      </c>
      <c r="G374">
        <v>2</v>
      </c>
      <c r="H374" s="5">
        <v>244.24960000000002</v>
      </c>
      <c r="I374" s="5">
        <v>348.92800000000005</v>
      </c>
      <c r="J374">
        <v>0</v>
      </c>
      <c r="K374" s="1">
        <f>DATEVALUE(Sales_Orders[[#This Row],[Order Date]])</f>
        <v>42350</v>
      </c>
      <c r="L374" s="1">
        <f>DATEVALUE(Sales_Orders[[#This Row],[Shipping Date]])</f>
        <v>42354</v>
      </c>
      <c r="M374" s="6">
        <f>Sales_Orders[[#This Row],[Quantity]]*Sales_Orders[[#This Row],[Purchasing Price]]</f>
        <v>488.49920000000003</v>
      </c>
      <c r="N374">
        <f>DATEDIF(Sales_Orders[[#This Row],[Order Date Adj]],Sales_Orders[[#This Row],[Shipping Date Adj]],"d")</f>
        <v>4</v>
      </c>
      <c r="O374" s="6">
        <f>Sales_Orders[[#This Row],[Quantity]]*Sales_Orders[[#This Row],[Planned Sales Price]]*(1-Sales_Orders[[#This Row],[Discount]])</f>
        <v>697.85600000000011</v>
      </c>
      <c r="P374" t="str">
        <f>RIGHT(Sales_Orders[[#This Row],[Customer ID]],5)</f>
        <v>17110</v>
      </c>
      <c r="Q374" t="str">
        <f>RIGHT(Sales_Orders[[#This Row],[Product ID]],8)</f>
        <v>10004675</v>
      </c>
      <c r="R374" s="6">
        <f>Sales_Orders[[#This Row],[Total Planned Sales Price]]-Sales_Orders[[#This Row],[Total Purchasing Price]]</f>
        <v>209.35680000000008</v>
      </c>
      <c r="S374" s="10">
        <f>Sales_Orders[[#This Row],[Profit Value]]/Sales_Orders[[#This Row],[Total Planned Sales Price]]</f>
        <v>0.30000000000000004</v>
      </c>
    </row>
    <row r="375" spans="1:19" x14ac:dyDescent="0.35">
      <c r="A375" t="s">
        <v>2071</v>
      </c>
      <c r="B375" s="3" t="s">
        <v>1898</v>
      </c>
      <c r="C375" t="s">
        <v>2072</v>
      </c>
      <c r="D375" t="s">
        <v>1147</v>
      </c>
      <c r="E375" t="s">
        <v>1415</v>
      </c>
      <c r="F375" t="s">
        <v>1468</v>
      </c>
      <c r="G375">
        <v>4</v>
      </c>
      <c r="H375" s="5">
        <v>100.77200000000001</v>
      </c>
      <c r="I375" s="5">
        <v>143.96</v>
      </c>
      <c r="J375">
        <v>0.02</v>
      </c>
      <c r="K375" s="1">
        <f>DATEVALUE(Sales_Orders[[#This Row],[Order Date]])</f>
        <v>42181</v>
      </c>
      <c r="L375" s="1">
        <f>DATEVALUE(Sales_Orders[[#This Row],[Shipping Date]])</f>
        <v>42185</v>
      </c>
      <c r="M375" s="6">
        <f>Sales_Orders[[#This Row],[Quantity]]*Sales_Orders[[#This Row],[Purchasing Price]]</f>
        <v>403.08800000000002</v>
      </c>
      <c r="N375">
        <f>DATEDIF(Sales_Orders[[#This Row],[Order Date Adj]],Sales_Orders[[#This Row],[Shipping Date Adj]],"d")</f>
        <v>4</v>
      </c>
      <c r="O375" s="6">
        <f>Sales_Orders[[#This Row],[Quantity]]*Sales_Orders[[#This Row],[Planned Sales Price]]*(1-Sales_Orders[[#This Row],[Discount]])</f>
        <v>564.32320000000004</v>
      </c>
      <c r="P375" t="str">
        <f>RIGHT(Sales_Orders[[#This Row],[Customer ID]],5)</f>
        <v>20830</v>
      </c>
      <c r="Q375" t="str">
        <f>RIGHT(Sales_Orders[[#This Row],[Product ID]],8)</f>
        <v>10001543</v>
      </c>
      <c r="R375" s="6">
        <f>Sales_Orders[[#This Row],[Total Planned Sales Price]]-Sales_Orders[[#This Row],[Total Purchasing Price]]</f>
        <v>161.23520000000002</v>
      </c>
      <c r="S375" s="10">
        <f>Sales_Orders[[#This Row],[Profit Value]]/Sales_Orders[[#This Row],[Total Planned Sales Price]]</f>
        <v>0.28571428571428575</v>
      </c>
    </row>
    <row r="376" spans="1:19" x14ac:dyDescent="0.35">
      <c r="A376" t="s">
        <v>2071</v>
      </c>
      <c r="B376" s="3" t="s">
        <v>1898</v>
      </c>
      <c r="C376" t="s">
        <v>2072</v>
      </c>
      <c r="D376" t="s">
        <v>1147</v>
      </c>
      <c r="E376" t="s">
        <v>1415</v>
      </c>
      <c r="F376" t="s">
        <v>1400</v>
      </c>
      <c r="G376">
        <v>1</v>
      </c>
      <c r="H376" s="5">
        <v>10.023</v>
      </c>
      <c r="I376" s="5">
        <v>15.42</v>
      </c>
      <c r="J376">
        <v>0.03</v>
      </c>
      <c r="K376" s="1">
        <f>DATEVALUE(Sales_Orders[[#This Row],[Order Date]])</f>
        <v>42181</v>
      </c>
      <c r="L376" s="1">
        <f>DATEVALUE(Sales_Orders[[#This Row],[Shipping Date]])</f>
        <v>42185</v>
      </c>
      <c r="M376" s="6">
        <f>Sales_Orders[[#This Row],[Quantity]]*Sales_Orders[[#This Row],[Purchasing Price]]</f>
        <v>10.023</v>
      </c>
      <c r="N376">
        <f>DATEDIF(Sales_Orders[[#This Row],[Order Date Adj]],Sales_Orders[[#This Row],[Shipping Date Adj]],"d")</f>
        <v>4</v>
      </c>
      <c r="O376" s="6">
        <f>Sales_Orders[[#This Row],[Quantity]]*Sales_Orders[[#This Row],[Planned Sales Price]]*(1-Sales_Orders[[#This Row],[Discount]])</f>
        <v>14.9574</v>
      </c>
      <c r="P376" t="str">
        <f>RIGHT(Sales_Orders[[#This Row],[Customer ID]],5)</f>
        <v>20830</v>
      </c>
      <c r="Q376" t="str">
        <f>RIGHT(Sales_Orders[[#This Row],[Product ID]],8)</f>
        <v>10001321</v>
      </c>
      <c r="R376" s="6">
        <f>Sales_Orders[[#This Row],[Total Planned Sales Price]]-Sales_Orders[[#This Row],[Total Purchasing Price]]</f>
        <v>4.9344000000000001</v>
      </c>
      <c r="S376" s="10">
        <f>Sales_Orders[[#This Row],[Profit Value]]/Sales_Orders[[#This Row],[Total Planned Sales Price]]</f>
        <v>0.32989690721649484</v>
      </c>
    </row>
    <row r="377" spans="1:19" x14ac:dyDescent="0.35">
      <c r="A377" t="s">
        <v>2071</v>
      </c>
      <c r="B377" s="3" t="s">
        <v>1898</v>
      </c>
      <c r="C377" t="s">
        <v>2072</v>
      </c>
      <c r="D377" t="s">
        <v>1147</v>
      </c>
      <c r="E377" t="s">
        <v>1415</v>
      </c>
      <c r="F377" t="s">
        <v>2073</v>
      </c>
      <c r="G377">
        <v>8</v>
      </c>
      <c r="H377" s="5">
        <v>25.823999999999998</v>
      </c>
      <c r="I377" s="5">
        <v>43.04</v>
      </c>
      <c r="J377">
        <v>0.03</v>
      </c>
      <c r="K377" s="1">
        <f>DATEVALUE(Sales_Orders[[#This Row],[Order Date]])</f>
        <v>42181</v>
      </c>
      <c r="L377" s="1">
        <f>DATEVALUE(Sales_Orders[[#This Row],[Shipping Date]])</f>
        <v>42185</v>
      </c>
      <c r="M377" s="6">
        <f>Sales_Orders[[#This Row],[Quantity]]*Sales_Orders[[#This Row],[Purchasing Price]]</f>
        <v>206.59199999999998</v>
      </c>
      <c r="N377">
        <f>DATEDIF(Sales_Orders[[#This Row],[Order Date Adj]],Sales_Orders[[#This Row],[Shipping Date Adj]],"d")</f>
        <v>4</v>
      </c>
      <c r="O377" s="6">
        <f>Sales_Orders[[#This Row],[Quantity]]*Sales_Orders[[#This Row],[Planned Sales Price]]*(1-Sales_Orders[[#This Row],[Discount]])</f>
        <v>333.99039999999997</v>
      </c>
      <c r="P377" t="str">
        <f>RIGHT(Sales_Orders[[#This Row],[Customer ID]],5)</f>
        <v>20830</v>
      </c>
      <c r="Q377" t="str">
        <f>RIGHT(Sales_Orders[[#This Row],[Product ID]],8)</f>
        <v>10001132</v>
      </c>
      <c r="R377" s="6">
        <f>Sales_Orders[[#This Row],[Total Planned Sales Price]]-Sales_Orders[[#This Row],[Total Purchasing Price]]</f>
        <v>127.39839999999998</v>
      </c>
      <c r="S377" s="10">
        <f>Sales_Orders[[#This Row],[Profit Value]]/Sales_Orders[[#This Row],[Total Planned Sales Price]]</f>
        <v>0.38144329896907214</v>
      </c>
    </row>
    <row r="378" spans="1:19" x14ac:dyDescent="0.35">
      <c r="A378" t="s">
        <v>2071</v>
      </c>
      <c r="B378" s="3" t="s">
        <v>1898</v>
      </c>
      <c r="C378" t="s">
        <v>2072</v>
      </c>
      <c r="D378" t="s">
        <v>1147</v>
      </c>
      <c r="E378" t="s">
        <v>1415</v>
      </c>
      <c r="F378" t="s">
        <v>2074</v>
      </c>
      <c r="G378">
        <v>3</v>
      </c>
      <c r="H378" s="5">
        <v>183.11700000000002</v>
      </c>
      <c r="I378" s="5">
        <v>332.94</v>
      </c>
      <c r="J378">
        <v>0.05</v>
      </c>
      <c r="K378" s="1">
        <f>DATEVALUE(Sales_Orders[[#This Row],[Order Date]])</f>
        <v>42181</v>
      </c>
      <c r="L378" s="1">
        <f>DATEVALUE(Sales_Orders[[#This Row],[Shipping Date]])</f>
        <v>42185</v>
      </c>
      <c r="M378" s="6">
        <f>Sales_Orders[[#This Row],[Quantity]]*Sales_Orders[[#This Row],[Purchasing Price]]</f>
        <v>549.35100000000011</v>
      </c>
      <c r="N378">
        <f>DATEDIF(Sales_Orders[[#This Row],[Order Date Adj]],Sales_Orders[[#This Row],[Shipping Date Adj]],"d")</f>
        <v>4</v>
      </c>
      <c r="O378" s="6">
        <f>Sales_Orders[[#This Row],[Quantity]]*Sales_Orders[[#This Row],[Planned Sales Price]]*(1-Sales_Orders[[#This Row],[Discount]])</f>
        <v>948.87899999999991</v>
      </c>
      <c r="P378" t="str">
        <f>RIGHT(Sales_Orders[[#This Row],[Customer ID]],5)</f>
        <v>20830</v>
      </c>
      <c r="Q378" t="str">
        <f>RIGHT(Sales_Orders[[#This Row],[Product ID]],8)</f>
        <v>10003199</v>
      </c>
      <c r="R378" s="6">
        <f>Sales_Orders[[#This Row],[Total Planned Sales Price]]-Sales_Orders[[#This Row],[Total Purchasing Price]]</f>
        <v>399.52799999999979</v>
      </c>
      <c r="S378" s="10">
        <f>Sales_Orders[[#This Row],[Profit Value]]/Sales_Orders[[#This Row],[Total Planned Sales Price]]</f>
        <v>0.42105263157894718</v>
      </c>
    </row>
    <row r="379" spans="1:19" x14ac:dyDescent="0.35">
      <c r="A379" t="s">
        <v>2075</v>
      </c>
      <c r="B379" s="3" t="s">
        <v>1833</v>
      </c>
      <c r="C379" t="s">
        <v>1955</v>
      </c>
      <c r="D379" t="s">
        <v>1270</v>
      </c>
      <c r="E379" t="s">
        <v>2076</v>
      </c>
      <c r="F379" t="s">
        <v>2077</v>
      </c>
      <c r="G379">
        <v>7</v>
      </c>
      <c r="H379" s="5">
        <v>79.673999999999992</v>
      </c>
      <c r="I379" s="5">
        <v>132.79</v>
      </c>
      <c r="J379">
        <v>0.05</v>
      </c>
      <c r="K379" s="1">
        <f>DATEVALUE(Sales_Orders[[#This Row],[Order Date]])</f>
        <v>42362</v>
      </c>
      <c r="L379" s="1">
        <f>DATEVALUE(Sales_Orders[[#This Row],[Shipping Date]])</f>
        <v>42364</v>
      </c>
      <c r="M379" s="6">
        <f>Sales_Orders[[#This Row],[Quantity]]*Sales_Orders[[#This Row],[Purchasing Price]]</f>
        <v>557.71799999999996</v>
      </c>
      <c r="N379">
        <f>DATEDIF(Sales_Orders[[#This Row],[Order Date Adj]],Sales_Orders[[#This Row],[Shipping Date Adj]],"d")</f>
        <v>2</v>
      </c>
      <c r="O379" s="6">
        <f>Sales_Orders[[#This Row],[Quantity]]*Sales_Orders[[#This Row],[Planned Sales Price]]*(1-Sales_Orders[[#This Row],[Discount]])</f>
        <v>883.05349999999999</v>
      </c>
      <c r="P379" t="str">
        <f>RIGHT(Sales_Orders[[#This Row],[Customer ID]],5)</f>
        <v>13120</v>
      </c>
      <c r="Q379" t="str">
        <f>RIGHT(Sales_Orders[[#This Row],[Product ID]],8)</f>
        <v>10000176</v>
      </c>
      <c r="R379" s="6">
        <f>Sales_Orders[[#This Row],[Total Planned Sales Price]]-Sales_Orders[[#This Row],[Total Purchasing Price]]</f>
        <v>325.33550000000002</v>
      </c>
      <c r="S379" s="10">
        <f>Sales_Orders[[#This Row],[Profit Value]]/Sales_Orders[[#This Row],[Total Planned Sales Price]]</f>
        <v>0.36842105263157898</v>
      </c>
    </row>
    <row r="380" spans="1:19" x14ac:dyDescent="0.35">
      <c r="A380" t="s">
        <v>2075</v>
      </c>
      <c r="B380" s="3" t="s">
        <v>1833</v>
      </c>
      <c r="C380" t="s">
        <v>1955</v>
      </c>
      <c r="D380" t="s">
        <v>1270</v>
      </c>
      <c r="E380" t="s">
        <v>2076</v>
      </c>
      <c r="F380" t="s">
        <v>2078</v>
      </c>
      <c r="G380">
        <v>2</v>
      </c>
      <c r="H380" s="5">
        <v>9.0719999999999992</v>
      </c>
      <c r="I380" s="5">
        <v>12.96</v>
      </c>
      <c r="J380">
        <v>0.05</v>
      </c>
      <c r="K380" s="1">
        <f>DATEVALUE(Sales_Orders[[#This Row],[Order Date]])</f>
        <v>42362</v>
      </c>
      <c r="L380" s="1">
        <f>DATEVALUE(Sales_Orders[[#This Row],[Shipping Date]])</f>
        <v>42364</v>
      </c>
      <c r="M380" s="6">
        <f>Sales_Orders[[#This Row],[Quantity]]*Sales_Orders[[#This Row],[Purchasing Price]]</f>
        <v>18.143999999999998</v>
      </c>
      <c r="N380">
        <f>DATEDIF(Sales_Orders[[#This Row],[Order Date Adj]],Sales_Orders[[#This Row],[Shipping Date Adj]],"d")</f>
        <v>2</v>
      </c>
      <c r="O380" s="6">
        <f>Sales_Orders[[#This Row],[Quantity]]*Sales_Orders[[#This Row],[Planned Sales Price]]*(1-Sales_Orders[[#This Row],[Discount]])</f>
        <v>24.623999999999999</v>
      </c>
      <c r="P380" t="str">
        <f>RIGHT(Sales_Orders[[#This Row],[Customer ID]],5)</f>
        <v>13120</v>
      </c>
      <c r="Q380" t="str">
        <f>RIGHT(Sales_Orders[[#This Row],[Product ID]],8)</f>
        <v>10002365</v>
      </c>
      <c r="R380" s="6">
        <f>Sales_Orders[[#This Row],[Total Planned Sales Price]]-Sales_Orders[[#This Row],[Total Purchasing Price]]</f>
        <v>6.48</v>
      </c>
      <c r="S380" s="10">
        <f>Sales_Orders[[#This Row],[Profit Value]]/Sales_Orders[[#This Row],[Total Planned Sales Price]]</f>
        <v>0.26315789473684215</v>
      </c>
    </row>
    <row r="381" spans="1:19" x14ac:dyDescent="0.35">
      <c r="A381" t="s">
        <v>2075</v>
      </c>
      <c r="B381" s="3" t="s">
        <v>1833</v>
      </c>
      <c r="C381" t="s">
        <v>1955</v>
      </c>
      <c r="D381" t="s">
        <v>1270</v>
      </c>
      <c r="E381" t="s">
        <v>2076</v>
      </c>
      <c r="F381" t="s">
        <v>2079</v>
      </c>
      <c r="G381">
        <v>7</v>
      </c>
      <c r="H381" s="5">
        <v>15.092000000000001</v>
      </c>
      <c r="I381" s="5">
        <v>21.560000000000002</v>
      </c>
      <c r="J381">
        <v>0.05</v>
      </c>
      <c r="K381" s="1">
        <f>DATEVALUE(Sales_Orders[[#This Row],[Order Date]])</f>
        <v>42362</v>
      </c>
      <c r="L381" s="1">
        <f>DATEVALUE(Sales_Orders[[#This Row],[Shipping Date]])</f>
        <v>42364</v>
      </c>
      <c r="M381" s="6">
        <f>Sales_Orders[[#This Row],[Quantity]]*Sales_Orders[[#This Row],[Purchasing Price]]</f>
        <v>105.64400000000001</v>
      </c>
      <c r="N381">
        <f>DATEDIF(Sales_Orders[[#This Row],[Order Date Adj]],Sales_Orders[[#This Row],[Shipping Date Adj]],"d")</f>
        <v>2</v>
      </c>
      <c r="O381" s="6">
        <f>Sales_Orders[[#This Row],[Quantity]]*Sales_Orders[[#This Row],[Planned Sales Price]]*(1-Sales_Orders[[#This Row],[Discount]])</f>
        <v>143.374</v>
      </c>
      <c r="P381" t="str">
        <f>RIGHT(Sales_Orders[[#This Row],[Customer ID]],5)</f>
        <v>13120</v>
      </c>
      <c r="Q381" t="str">
        <f>RIGHT(Sales_Orders[[#This Row],[Product ID]],8)</f>
        <v>10002271</v>
      </c>
      <c r="R381" s="6">
        <f>Sales_Orders[[#This Row],[Total Planned Sales Price]]-Sales_Orders[[#This Row],[Total Purchasing Price]]</f>
        <v>37.72999999999999</v>
      </c>
      <c r="S381" s="10">
        <f>Sales_Orders[[#This Row],[Profit Value]]/Sales_Orders[[#This Row],[Total Planned Sales Price]]</f>
        <v>0.26315789473684204</v>
      </c>
    </row>
    <row r="382" spans="1:19" x14ac:dyDescent="0.35">
      <c r="A382" t="s">
        <v>2080</v>
      </c>
      <c r="B382" s="3" t="s">
        <v>1913</v>
      </c>
      <c r="C382" t="s">
        <v>1919</v>
      </c>
      <c r="D382" t="s">
        <v>1147</v>
      </c>
      <c r="E382" t="s">
        <v>2081</v>
      </c>
      <c r="F382" t="s">
        <v>1976</v>
      </c>
      <c r="G382">
        <v>5</v>
      </c>
      <c r="H382" s="5">
        <v>184.54800000000003</v>
      </c>
      <c r="I382" s="5">
        <v>283.92</v>
      </c>
      <c r="J382">
        <v>0.05</v>
      </c>
      <c r="K382" s="1">
        <f>DATEVALUE(Sales_Orders[[#This Row],[Order Date]])</f>
        <v>42335</v>
      </c>
      <c r="L382" s="1">
        <f>DATEVALUE(Sales_Orders[[#This Row],[Shipping Date]])</f>
        <v>42341</v>
      </c>
      <c r="M382" s="6">
        <f>Sales_Orders[[#This Row],[Quantity]]*Sales_Orders[[#This Row],[Purchasing Price]]</f>
        <v>922.74000000000012</v>
      </c>
      <c r="N382">
        <f>DATEDIF(Sales_Orders[[#This Row],[Order Date Adj]],Sales_Orders[[#This Row],[Shipping Date Adj]],"d")</f>
        <v>6</v>
      </c>
      <c r="O382" s="6">
        <f>Sales_Orders[[#This Row],[Quantity]]*Sales_Orders[[#This Row],[Planned Sales Price]]*(1-Sales_Orders[[#This Row],[Discount]])</f>
        <v>1348.6200000000001</v>
      </c>
      <c r="P382" t="str">
        <f>RIGHT(Sales_Orders[[#This Row],[Customer ID]],5)</f>
        <v>11920</v>
      </c>
      <c r="Q382" t="str">
        <f>RIGHT(Sales_Orders[[#This Row],[Product ID]],8)</f>
        <v>10002647</v>
      </c>
      <c r="R382" s="6">
        <f>Sales_Orders[[#This Row],[Total Planned Sales Price]]-Sales_Orders[[#This Row],[Total Purchasing Price]]</f>
        <v>425.88</v>
      </c>
      <c r="S382" s="10">
        <f>Sales_Orders[[#This Row],[Profit Value]]/Sales_Orders[[#This Row],[Total Planned Sales Price]]</f>
        <v>0.31578947368421051</v>
      </c>
    </row>
    <row r="383" spans="1:19" x14ac:dyDescent="0.35">
      <c r="A383" t="s">
        <v>2082</v>
      </c>
      <c r="B383" s="3" t="s">
        <v>2083</v>
      </c>
      <c r="C383" t="s">
        <v>1753</v>
      </c>
      <c r="D383" t="s">
        <v>1270</v>
      </c>
      <c r="E383" t="s">
        <v>2084</v>
      </c>
      <c r="F383" t="s">
        <v>2085</v>
      </c>
      <c r="G383">
        <v>2</v>
      </c>
      <c r="H383" s="5">
        <v>19.88</v>
      </c>
      <c r="I383" s="5">
        <v>28.4</v>
      </c>
      <c r="J383">
        <v>7.0000000000000007E-2</v>
      </c>
      <c r="K383" s="1">
        <f>DATEVALUE(Sales_Orders[[#This Row],[Order Date]])</f>
        <v>42038</v>
      </c>
      <c r="L383" s="1">
        <f>DATEVALUE(Sales_Orders[[#This Row],[Shipping Date]])</f>
        <v>42040</v>
      </c>
      <c r="M383" s="6">
        <f>Sales_Orders[[#This Row],[Quantity]]*Sales_Orders[[#This Row],[Purchasing Price]]</f>
        <v>39.76</v>
      </c>
      <c r="N383">
        <f>DATEDIF(Sales_Orders[[#This Row],[Order Date Adj]],Sales_Orders[[#This Row],[Shipping Date Adj]],"d")</f>
        <v>2</v>
      </c>
      <c r="O383" s="6">
        <f>Sales_Orders[[#This Row],[Quantity]]*Sales_Orders[[#This Row],[Planned Sales Price]]*(1-Sales_Orders[[#This Row],[Discount]])</f>
        <v>52.823999999999991</v>
      </c>
      <c r="P383" t="str">
        <f>RIGHT(Sales_Orders[[#This Row],[Customer ID]],5)</f>
        <v>10375</v>
      </c>
      <c r="Q383" t="str">
        <f>RIGHT(Sales_Orders[[#This Row],[Product ID]],8)</f>
        <v>10003347</v>
      </c>
      <c r="R383" s="6">
        <f>Sales_Orders[[#This Row],[Total Planned Sales Price]]-Sales_Orders[[#This Row],[Total Purchasing Price]]</f>
        <v>13.063999999999993</v>
      </c>
      <c r="S383" s="10">
        <f>Sales_Orders[[#This Row],[Profit Value]]/Sales_Orders[[#This Row],[Total Planned Sales Price]]</f>
        <v>0.24731182795698917</v>
      </c>
    </row>
    <row r="384" spans="1:19" x14ac:dyDescent="0.35">
      <c r="A384" t="s">
        <v>2082</v>
      </c>
      <c r="B384" s="3" t="s">
        <v>2083</v>
      </c>
      <c r="C384" t="s">
        <v>1753</v>
      </c>
      <c r="D384" t="s">
        <v>1270</v>
      </c>
      <c r="E384" t="s">
        <v>2084</v>
      </c>
      <c r="F384" t="s">
        <v>2086</v>
      </c>
      <c r="G384">
        <v>3</v>
      </c>
      <c r="H384" s="5">
        <v>104.979</v>
      </c>
      <c r="I384" s="5">
        <v>149.97</v>
      </c>
      <c r="J384">
        <v>0.08</v>
      </c>
      <c r="K384" s="1">
        <f>DATEVALUE(Sales_Orders[[#This Row],[Order Date]])</f>
        <v>42038</v>
      </c>
      <c r="L384" s="1">
        <f>DATEVALUE(Sales_Orders[[#This Row],[Shipping Date]])</f>
        <v>42040</v>
      </c>
      <c r="M384" s="6">
        <f>Sales_Orders[[#This Row],[Quantity]]*Sales_Orders[[#This Row],[Purchasing Price]]</f>
        <v>314.93700000000001</v>
      </c>
      <c r="N384">
        <f>DATEDIF(Sales_Orders[[#This Row],[Order Date Adj]],Sales_Orders[[#This Row],[Shipping Date Adj]],"d")</f>
        <v>2</v>
      </c>
      <c r="O384" s="6">
        <f>Sales_Orders[[#This Row],[Quantity]]*Sales_Orders[[#This Row],[Planned Sales Price]]*(1-Sales_Orders[[#This Row],[Discount]])</f>
        <v>413.91719999999998</v>
      </c>
      <c r="P384" t="str">
        <f>RIGHT(Sales_Orders[[#This Row],[Customer ID]],5)</f>
        <v>10375</v>
      </c>
      <c r="Q384" t="str">
        <f>RIGHT(Sales_Orders[[#This Row],[Product ID]],8)</f>
        <v>10004901</v>
      </c>
      <c r="R384" s="6">
        <f>Sales_Orders[[#This Row],[Total Planned Sales Price]]-Sales_Orders[[#This Row],[Total Purchasing Price]]</f>
        <v>98.980199999999968</v>
      </c>
      <c r="S384" s="10">
        <f>Sales_Orders[[#This Row],[Profit Value]]/Sales_Orders[[#This Row],[Total Planned Sales Price]]</f>
        <v>0.23913043478260862</v>
      </c>
    </row>
    <row r="385" spans="1:19" x14ac:dyDescent="0.35">
      <c r="A385" t="s">
        <v>2087</v>
      </c>
      <c r="B385" s="3" t="s">
        <v>2088</v>
      </c>
      <c r="C385" t="s">
        <v>2089</v>
      </c>
      <c r="D385" t="s">
        <v>1270</v>
      </c>
      <c r="E385" t="s">
        <v>2090</v>
      </c>
      <c r="F385" t="s">
        <v>1286</v>
      </c>
      <c r="G385">
        <v>8</v>
      </c>
      <c r="H385" s="5">
        <v>33.696000000000005</v>
      </c>
      <c r="I385" s="5">
        <v>51.84</v>
      </c>
      <c r="J385">
        <v>0.09</v>
      </c>
      <c r="K385" s="1">
        <f>DATEVALUE(Sales_Orders[[#This Row],[Order Date]])</f>
        <v>42083</v>
      </c>
      <c r="L385" s="1">
        <f>DATEVALUE(Sales_Orders[[#This Row],[Shipping Date]])</f>
        <v>42086</v>
      </c>
      <c r="M385" s="6">
        <f>Sales_Orders[[#This Row],[Quantity]]*Sales_Orders[[#This Row],[Purchasing Price]]</f>
        <v>269.56800000000004</v>
      </c>
      <c r="N385">
        <f>DATEDIF(Sales_Orders[[#This Row],[Order Date Adj]],Sales_Orders[[#This Row],[Shipping Date Adj]],"d")</f>
        <v>3</v>
      </c>
      <c r="O385" s="6">
        <f>Sales_Orders[[#This Row],[Quantity]]*Sales_Orders[[#This Row],[Planned Sales Price]]*(1-Sales_Orders[[#This Row],[Discount]])</f>
        <v>377.39520000000005</v>
      </c>
      <c r="P385" t="str">
        <f>RIGHT(Sales_Orders[[#This Row],[Customer ID]],5)</f>
        <v>11110</v>
      </c>
      <c r="Q385" t="str">
        <f>RIGHT(Sales_Orders[[#This Row],[Product ID]],8)</f>
        <v>10000061</v>
      </c>
      <c r="R385" s="6">
        <f>Sales_Orders[[#This Row],[Total Planned Sales Price]]-Sales_Orders[[#This Row],[Total Purchasing Price]]</f>
        <v>107.8272</v>
      </c>
      <c r="S385" s="10">
        <f>Sales_Orders[[#This Row],[Profit Value]]/Sales_Orders[[#This Row],[Total Planned Sales Price]]</f>
        <v>0.2857142857142857</v>
      </c>
    </row>
    <row r="386" spans="1:19" x14ac:dyDescent="0.35">
      <c r="A386" t="s">
        <v>2091</v>
      </c>
      <c r="B386" s="3" t="s">
        <v>2092</v>
      </c>
      <c r="C386" t="s">
        <v>2093</v>
      </c>
      <c r="D386" t="s">
        <v>1147</v>
      </c>
      <c r="E386" t="s">
        <v>2094</v>
      </c>
      <c r="F386" t="s">
        <v>2095</v>
      </c>
      <c r="G386">
        <v>3</v>
      </c>
      <c r="H386" s="5">
        <v>39.292499999999997</v>
      </c>
      <c r="I386" s="5">
        <v>60.449999999999996</v>
      </c>
      <c r="J386">
        <v>0.05</v>
      </c>
      <c r="K386" s="1">
        <f>DATEVALUE(Sales_Orders[[#This Row],[Order Date]])</f>
        <v>42328</v>
      </c>
      <c r="L386" s="1">
        <f>DATEVALUE(Sales_Orders[[#This Row],[Shipping Date]])</f>
        <v>42333</v>
      </c>
      <c r="M386" s="6">
        <f>Sales_Orders[[#This Row],[Quantity]]*Sales_Orders[[#This Row],[Purchasing Price]]</f>
        <v>117.8775</v>
      </c>
      <c r="N386">
        <f>DATEDIF(Sales_Orders[[#This Row],[Order Date Adj]],Sales_Orders[[#This Row],[Shipping Date Adj]],"d")</f>
        <v>5</v>
      </c>
      <c r="O386" s="6">
        <f>Sales_Orders[[#This Row],[Quantity]]*Sales_Orders[[#This Row],[Planned Sales Price]]*(1-Sales_Orders[[#This Row],[Discount]])</f>
        <v>172.2825</v>
      </c>
      <c r="P386" t="str">
        <f>RIGHT(Sales_Orders[[#This Row],[Customer ID]],5)</f>
        <v>11650</v>
      </c>
      <c r="Q386" t="str">
        <f>RIGHT(Sales_Orders[[#This Row],[Product ID]],8)</f>
        <v>10004648</v>
      </c>
      <c r="R386" s="6">
        <f>Sales_Orders[[#This Row],[Total Planned Sales Price]]-Sales_Orders[[#This Row],[Total Purchasing Price]]</f>
        <v>54.405000000000001</v>
      </c>
      <c r="S386" s="10">
        <f>Sales_Orders[[#This Row],[Profit Value]]/Sales_Orders[[#This Row],[Total Planned Sales Price]]</f>
        <v>0.31578947368421051</v>
      </c>
    </row>
    <row r="387" spans="1:19" x14ac:dyDescent="0.35">
      <c r="A387" t="s">
        <v>2091</v>
      </c>
      <c r="B387" s="3" t="s">
        <v>2092</v>
      </c>
      <c r="C387" t="s">
        <v>2093</v>
      </c>
      <c r="D387" t="s">
        <v>1147</v>
      </c>
      <c r="E387" t="s">
        <v>2094</v>
      </c>
      <c r="F387" t="s">
        <v>2096</v>
      </c>
      <c r="G387">
        <v>4</v>
      </c>
      <c r="H387" s="5">
        <v>6.9119999999999999</v>
      </c>
      <c r="I387" s="5">
        <v>11.52</v>
      </c>
      <c r="J387">
        <v>0.05</v>
      </c>
      <c r="K387" s="1">
        <f>DATEVALUE(Sales_Orders[[#This Row],[Order Date]])</f>
        <v>42328</v>
      </c>
      <c r="L387" s="1">
        <f>DATEVALUE(Sales_Orders[[#This Row],[Shipping Date]])</f>
        <v>42333</v>
      </c>
      <c r="M387" s="6">
        <f>Sales_Orders[[#This Row],[Quantity]]*Sales_Orders[[#This Row],[Purchasing Price]]</f>
        <v>27.648</v>
      </c>
      <c r="N387">
        <f>DATEDIF(Sales_Orders[[#This Row],[Order Date Adj]],Sales_Orders[[#This Row],[Shipping Date Adj]],"d")</f>
        <v>5</v>
      </c>
      <c r="O387" s="6">
        <f>Sales_Orders[[#This Row],[Quantity]]*Sales_Orders[[#This Row],[Planned Sales Price]]*(1-Sales_Orders[[#This Row],[Discount]])</f>
        <v>43.775999999999996</v>
      </c>
      <c r="P387" t="str">
        <f>RIGHT(Sales_Orders[[#This Row],[Customer ID]],5)</f>
        <v>11650</v>
      </c>
      <c r="Q387" t="str">
        <f>RIGHT(Sales_Orders[[#This Row],[Product ID]],8)</f>
        <v>10002578</v>
      </c>
      <c r="R387" s="6">
        <f>Sales_Orders[[#This Row],[Total Planned Sales Price]]-Sales_Orders[[#This Row],[Total Purchasing Price]]</f>
        <v>16.127999999999997</v>
      </c>
      <c r="S387" s="10">
        <f>Sales_Orders[[#This Row],[Profit Value]]/Sales_Orders[[#This Row],[Total Planned Sales Price]]</f>
        <v>0.36842105263157893</v>
      </c>
    </row>
    <row r="388" spans="1:19" x14ac:dyDescent="0.35">
      <c r="A388" t="s">
        <v>2091</v>
      </c>
      <c r="B388" s="3" t="s">
        <v>2092</v>
      </c>
      <c r="C388" t="s">
        <v>2093</v>
      </c>
      <c r="D388" t="s">
        <v>1147</v>
      </c>
      <c r="E388" t="s">
        <v>2094</v>
      </c>
      <c r="F388" t="s">
        <v>2097</v>
      </c>
      <c r="G388">
        <v>4</v>
      </c>
      <c r="H388" s="5">
        <v>102.32640000000001</v>
      </c>
      <c r="I388" s="5">
        <v>186.048</v>
      </c>
      <c r="J388">
        <v>0.05</v>
      </c>
      <c r="K388" s="1">
        <f>DATEVALUE(Sales_Orders[[#This Row],[Order Date]])</f>
        <v>42328</v>
      </c>
      <c r="L388" s="1">
        <f>DATEVALUE(Sales_Orders[[#This Row],[Shipping Date]])</f>
        <v>42333</v>
      </c>
      <c r="M388" s="6">
        <f>Sales_Orders[[#This Row],[Quantity]]*Sales_Orders[[#This Row],[Purchasing Price]]</f>
        <v>409.30560000000003</v>
      </c>
      <c r="N388">
        <f>DATEDIF(Sales_Orders[[#This Row],[Order Date Adj]],Sales_Orders[[#This Row],[Shipping Date Adj]],"d")</f>
        <v>5</v>
      </c>
      <c r="O388" s="6">
        <f>Sales_Orders[[#This Row],[Quantity]]*Sales_Orders[[#This Row],[Planned Sales Price]]*(1-Sales_Orders[[#This Row],[Discount]])</f>
        <v>706.98239999999998</v>
      </c>
      <c r="P388" t="str">
        <f>RIGHT(Sales_Orders[[#This Row],[Customer ID]],5)</f>
        <v>11650</v>
      </c>
      <c r="Q388" t="str">
        <f>RIGHT(Sales_Orders[[#This Row],[Product ID]],8)</f>
        <v>10001519</v>
      </c>
      <c r="R388" s="6">
        <f>Sales_Orders[[#This Row],[Total Planned Sales Price]]-Sales_Orders[[#This Row],[Total Purchasing Price]]</f>
        <v>297.67679999999996</v>
      </c>
      <c r="S388" s="10">
        <f>Sales_Orders[[#This Row],[Profit Value]]/Sales_Orders[[#This Row],[Total Planned Sales Price]]</f>
        <v>0.42105263157894735</v>
      </c>
    </row>
    <row r="389" spans="1:19" x14ac:dyDescent="0.35">
      <c r="A389" t="s">
        <v>2098</v>
      </c>
      <c r="B389" s="3" t="s">
        <v>2099</v>
      </c>
      <c r="C389" t="s">
        <v>2100</v>
      </c>
      <c r="D389" t="s">
        <v>1147</v>
      </c>
      <c r="E389" t="s">
        <v>2101</v>
      </c>
      <c r="F389" t="s">
        <v>1814</v>
      </c>
      <c r="G389">
        <v>7</v>
      </c>
      <c r="H389" s="5">
        <v>50.231999999999999</v>
      </c>
      <c r="I389" s="5">
        <v>83.72</v>
      </c>
      <c r="J389">
        <v>0.05</v>
      </c>
      <c r="K389" s="1">
        <f>DATEVALUE(Sales_Orders[[#This Row],[Order Date]])</f>
        <v>42290</v>
      </c>
      <c r="L389" s="1">
        <f>DATEVALUE(Sales_Orders[[#This Row],[Shipping Date]])</f>
        <v>42294</v>
      </c>
      <c r="M389" s="6">
        <f>Sales_Orders[[#This Row],[Quantity]]*Sales_Orders[[#This Row],[Purchasing Price]]</f>
        <v>351.62400000000002</v>
      </c>
      <c r="N389">
        <f>DATEDIF(Sales_Orders[[#This Row],[Order Date Adj]],Sales_Orders[[#This Row],[Shipping Date Adj]],"d")</f>
        <v>4</v>
      </c>
      <c r="O389" s="6">
        <f>Sales_Orders[[#This Row],[Quantity]]*Sales_Orders[[#This Row],[Planned Sales Price]]*(1-Sales_Orders[[#This Row],[Discount]])</f>
        <v>556.73799999999994</v>
      </c>
      <c r="P389" t="str">
        <f>RIGHT(Sales_Orders[[#This Row],[Customer ID]],5)</f>
        <v>10885</v>
      </c>
      <c r="Q389" t="str">
        <f>RIGHT(Sales_Orders[[#This Row],[Product ID]],8)</f>
        <v>10001552</v>
      </c>
      <c r="R389" s="6">
        <f>Sales_Orders[[#This Row],[Total Planned Sales Price]]-Sales_Orders[[#This Row],[Total Purchasing Price]]</f>
        <v>205.11399999999992</v>
      </c>
      <c r="S389" s="10">
        <f>Sales_Orders[[#This Row],[Profit Value]]/Sales_Orders[[#This Row],[Total Planned Sales Price]]</f>
        <v>0.36842105263157882</v>
      </c>
    </row>
    <row r="390" spans="1:19" x14ac:dyDescent="0.35">
      <c r="A390" t="s">
        <v>2098</v>
      </c>
      <c r="B390" s="3" t="s">
        <v>2099</v>
      </c>
      <c r="C390" t="s">
        <v>2100</v>
      </c>
      <c r="D390" t="s">
        <v>1147</v>
      </c>
      <c r="E390" t="s">
        <v>2101</v>
      </c>
      <c r="F390" t="s">
        <v>1294</v>
      </c>
      <c r="G390">
        <v>3</v>
      </c>
      <c r="H390" s="5">
        <v>201.55799999999999</v>
      </c>
      <c r="I390" s="5">
        <v>287.94</v>
      </c>
      <c r="J390">
        <v>0.05</v>
      </c>
      <c r="K390" s="1">
        <f>DATEVALUE(Sales_Orders[[#This Row],[Order Date]])</f>
        <v>42290</v>
      </c>
      <c r="L390" s="1">
        <f>DATEVALUE(Sales_Orders[[#This Row],[Shipping Date]])</f>
        <v>42294</v>
      </c>
      <c r="M390" s="6">
        <f>Sales_Orders[[#This Row],[Quantity]]*Sales_Orders[[#This Row],[Purchasing Price]]</f>
        <v>604.67399999999998</v>
      </c>
      <c r="N390">
        <f>DATEDIF(Sales_Orders[[#This Row],[Order Date Adj]],Sales_Orders[[#This Row],[Shipping Date Adj]],"d")</f>
        <v>4</v>
      </c>
      <c r="O390" s="6">
        <f>Sales_Orders[[#This Row],[Quantity]]*Sales_Orders[[#This Row],[Planned Sales Price]]*(1-Sales_Orders[[#This Row],[Discount]])</f>
        <v>820.62899999999991</v>
      </c>
      <c r="P390" t="str">
        <f>RIGHT(Sales_Orders[[#This Row],[Customer ID]],5)</f>
        <v>10885</v>
      </c>
      <c r="Q390" t="str">
        <f>RIGHT(Sales_Orders[[#This Row],[Product ID]],8)</f>
        <v>10001891</v>
      </c>
      <c r="R390" s="6">
        <f>Sales_Orders[[#This Row],[Total Planned Sales Price]]-Sales_Orders[[#This Row],[Total Purchasing Price]]</f>
        <v>215.95499999999993</v>
      </c>
      <c r="S390" s="10">
        <f>Sales_Orders[[#This Row],[Profit Value]]/Sales_Orders[[#This Row],[Total Planned Sales Price]]</f>
        <v>0.26315789473684204</v>
      </c>
    </row>
    <row r="391" spans="1:19" x14ac:dyDescent="0.35">
      <c r="A391" t="s">
        <v>2102</v>
      </c>
      <c r="B391" s="3" t="s">
        <v>2103</v>
      </c>
      <c r="C391" t="s">
        <v>1767</v>
      </c>
      <c r="D391" t="s">
        <v>1270</v>
      </c>
      <c r="E391" t="s">
        <v>1704</v>
      </c>
      <c r="F391" t="s">
        <v>2104</v>
      </c>
      <c r="G391">
        <v>3</v>
      </c>
      <c r="H391" s="5">
        <v>18.942</v>
      </c>
      <c r="I391" s="5">
        <v>34.44</v>
      </c>
      <c r="J391">
        <v>0.05</v>
      </c>
      <c r="K391" s="1">
        <f>DATEVALUE(Sales_Orders[[#This Row],[Order Date]])</f>
        <v>42296</v>
      </c>
      <c r="L391" s="1">
        <f>DATEVALUE(Sales_Orders[[#This Row],[Shipping Date]])</f>
        <v>42297</v>
      </c>
      <c r="M391" s="6">
        <f>Sales_Orders[[#This Row],[Quantity]]*Sales_Orders[[#This Row],[Purchasing Price]]</f>
        <v>56.826000000000001</v>
      </c>
      <c r="N391">
        <f>DATEDIF(Sales_Orders[[#This Row],[Order Date Adj]],Sales_Orders[[#This Row],[Shipping Date Adj]],"d")</f>
        <v>1</v>
      </c>
      <c r="O391" s="6">
        <f>Sales_Orders[[#This Row],[Quantity]]*Sales_Orders[[#This Row],[Planned Sales Price]]*(1-Sales_Orders[[#This Row],[Discount]])</f>
        <v>98.153999999999982</v>
      </c>
      <c r="P391" t="str">
        <f>RIGHT(Sales_Orders[[#This Row],[Customer ID]],5)</f>
        <v>21520</v>
      </c>
      <c r="Q391" t="str">
        <f>RIGHT(Sales_Orders[[#This Row],[Product ID]],8)</f>
        <v>10003591</v>
      </c>
      <c r="R391" s="6">
        <f>Sales_Orders[[#This Row],[Total Planned Sales Price]]-Sales_Orders[[#This Row],[Total Purchasing Price]]</f>
        <v>41.327999999999982</v>
      </c>
      <c r="S391" s="10">
        <f>Sales_Orders[[#This Row],[Profit Value]]/Sales_Orders[[#This Row],[Total Planned Sales Price]]</f>
        <v>0.42105263157894723</v>
      </c>
    </row>
    <row r="392" spans="1:19" x14ac:dyDescent="0.35">
      <c r="A392" t="s">
        <v>2105</v>
      </c>
      <c r="B392" s="3" t="s">
        <v>2016</v>
      </c>
      <c r="C392" t="s">
        <v>2099</v>
      </c>
      <c r="D392" t="s">
        <v>1147</v>
      </c>
      <c r="E392" t="s">
        <v>1773</v>
      </c>
      <c r="F392" t="s">
        <v>1400</v>
      </c>
      <c r="G392">
        <v>2</v>
      </c>
      <c r="H392" s="5">
        <v>16.962</v>
      </c>
      <c r="I392" s="5">
        <v>30.84</v>
      </c>
      <c r="J392">
        <v>0</v>
      </c>
      <c r="K392" s="1">
        <f>DATEVALUE(Sales_Orders[[#This Row],[Order Date]])</f>
        <v>42286</v>
      </c>
      <c r="L392" s="1">
        <f>DATEVALUE(Sales_Orders[[#This Row],[Shipping Date]])</f>
        <v>42290</v>
      </c>
      <c r="M392" s="6">
        <f>Sales_Orders[[#This Row],[Quantity]]*Sales_Orders[[#This Row],[Purchasing Price]]</f>
        <v>33.923999999999999</v>
      </c>
      <c r="N392">
        <f>DATEDIF(Sales_Orders[[#This Row],[Order Date Adj]],Sales_Orders[[#This Row],[Shipping Date Adj]],"d")</f>
        <v>4</v>
      </c>
      <c r="O392" s="6">
        <f>Sales_Orders[[#This Row],[Quantity]]*Sales_Orders[[#This Row],[Planned Sales Price]]*(1-Sales_Orders[[#This Row],[Discount]])</f>
        <v>61.68</v>
      </c>
      <c r="P392" t="str">
        <f>RIGHT(Sales_Orders[[#This Row],[Customer ID]],5)</f>
        <v>13090</v>
      </c>
      <c r="Q392" t="str">
        <f>RIGHT(Sales_Orders[[#This Row],[Product ID]],8)</f>
        <v>10001321</v>
      </c>
      <c r="R392" s="6">
        <f>Sales_Orders[[#This Row],[Total Planned Sales Price]]-Sales_Orders[[#This Row],[Total Purchasing Price]]</f>
        <v>27.756</v>
      </c>
      <c r="S392" s="10">
        <f>Sales_Orders[[#This Row],[Profit Value]]/Sales_Orders[[#This Row],[Total Planned Sales Price]]</f>
        <v>0.45</v>
      </c>
    </row>
    <row r="393" spans="1:19" x14ac:dyDescent="0.35">
      <c r="A393" t="s">
        <v>2106</v>
      </c>
      <c r="B393" s="3" t="s">
        <v>2107</v>
      </c>
      <c r="C393" t="s">
        <v>1904</v>
      </c>
      <c r="D393" t="s">
        <v>1164</v>
      </c>
      <c r="E393" t="s">
        <v>2108</v>
      </c>
      <c r="F393" t="s">
        <v>2109</v>
      </c>
      <c r="G393">
        <v>3</v>
      </c>
      <c r="H393" s="5">
        <v>9.0635999999999992</v>
      </c>
      <c r="I393" s="5">
        <v>13.943999999999999</v>
      </c>
      <c r="J393">
        <v>0.05</v>
      </c>
      <c r="K393" s="1">
        <f>DATEVALUE(Sales_Orders[[#This Row],[Order Date]])</f>
        <v>42119</v>
      </c>
      <c r="L393" s="1">
        <f>DATEVALUE(Sales_Orders[[#This Row],[Shipping Date]])</f>
        <v>42122</v>
      </c>
      <c r="M393" s="6">
        <f>Sales_Orders[[#This Row],[Quantity]]*Sales_Orders[[#This Row],[Purchasing Price]]</f>
        <v>27.190799999999996</v>
      </c>
      <c r="N393">
        <f>DATEDIF(Sales_Orders[[#This Row],[Order Date Adj]],Sales_Orders[[#This Row],[Shipping Date Adj]],"d")</f>
        <v>3</v>
      </c>
      <c r="O393" s="6">
        <f>Sales_Orders[[#This Row],[Quantity]]*Sales_Orders[[#This Row],[Planned Sales Price]]*(1-Sales_Orders[[#This Row],[Discount]])</f>
        <v>39.740399999999994</v>
      </c>
      <c r="P393" t="str">
        <f>RIGHT(Sales_Orders[[#This Row],[Customer ID]],5)</f>
        <v>15595</v>
      </c>
      <c r="Q393" t="str">
        <f>RIGHT(Sales_Orders[[#This Row],[Product ID]],8)</f>
        <v>10002071</v>
      </c>
      <c r="R393" s="6">
        <f>Sales_Orders[[#This Row],[Total Planned Sales Price]]-Sales_Orders[[#This Row],[Total Purchasing Price]]</f>
        <v>12.549599999999998</v>
      </c>
      <c r="S393" s="10">
        <f>Sales_Orders[[#This Row],[Profit Value]]/Sales_Orders[[#This Row],[Total Planned Sales Price]]</f>
        <v>0.31578947368421051</v>
      </c>
    </row>
    <row r="394" spans="1:19" x14ac:dyDescent="0.35">
      <c r="A394" t="s">
        <v>2110</v>
      </c>
      <c r="B394" s="3" t="s">
        <v>1786</v>
      </c>
      <c r="C394" t="s">
        <v>2111</v>
      </c>
      <c r="D394" t="s">
        <v>1147</v>
      </c>
      <c r="E394" t="s">
        <v>2112</v>
      </c>
      <c r="F394" t="s">
        <v>2113</v>
      </c>
      <c r="G394">
        <v>6</v>
      </c>
      <c r="H394" s="5">
        <v>13.320000000000002</v>
      </c>
      <c r="I394" s="5">
        <v>22.200000000000003</v>
      </c>
      <c r="J394">
        <v>0.09</v>
      </c>
      <c r="K394" s="1">
        <f>DATEVALUE(Sales_Orders[[#This Row],[Order Date]])</f>
        <v>42155</v>
      </c>
      <c r="L394" s="1">
        <f>DATEVALUE(Sales_Orders[[#This Row],[Shipping Date]])</f>
        <v>42162</v>
      </c>
      <c r="M394" s="6">
        <f>Sales_Orders[[#This Row],[Quantity]]*Sales_Orders[[#This Row],[Purchasing Price]]</f>
        <v>79.920000000000016</v>
      </c>
      <c r="N394">
        <f>DATEDIF(Sales_Orders[[#This Row],[Order Date Adj]],Sales_Orders[[#This Row],[Shipping Date Adj]],"d")</f>
        <v>7</v>
      </c>
      <c r="O394" s="6">
        <f>Sales_Orders[[#This Row],[Quantity]]*Sales_Orders[[#This Row],[Planned Sales Price]]*(1-Sales_Orders[[#This Row],[Discount]])</f>
        <v>121.21200000000002</v>
      </c>
      <c r="P394" t="str">
        <f>RIGHT(Sales_Orders[[#This Row],[Customer ID]],5)</f>
        <v>20050</v>
      </c>
      <c r="Q394" t="str">
        <f>RIGHT(Sales_Orders[[#This Row],[Product ID]],8)</f>
        <v>10001935</v>
      </c>
      <c r="R394" s="6">
        <f>Sales_Orders[[#This Row],[Total Planned Sales Price]]-Sales_Orders[[#This Row],[Total Purchasing Price]]</f>
        <v>41.292000000000002</v>
      </c>
      <c r="S394" s="10">
        <f>Sales_Orders[[#This Row],[Profit Value]]/Sales_Orders[[#This Row],[Total Planned Sales Price]]</f>
        <v>0.34065934065934061</v>
      </c>
    </row>
    <row r="395" spans="1:19" x14ac:dyDescent="0.35">
      <c r="A395" t="s">
        <v>2114</v>
      </c>
      <c r="B395" s="3" t="s">
        <v>2115</v>
      </c>
      <c r="C395" t="s">
        <v>2116</v>
      </c>
      <c r="D395" t="s">
        <v>1147</v>
      </c>
      <c r="E395" t="s">
        <v>2117</v>
      </c>
      <c r="F395" t="s">
        <v>2118</v>
      </c>
      <c r="G395">
        <v>3</v>
      </c>
      <c r="H395" s="5">
        <v>46.827000000000005</v>
      </c>
      <c r="I395" s="5">
        <v>85.14</v>
      </c>
      <c r="J395">
        <v>0.05</v>
      </c>
      <c r="K395" s="1">
        <f>DATEVALUE(Sales_Orders[[#This Row],[Order Date]])</f>
        <v>42105</v>
      </c>
      <c r="L395" s="1">
        <f>DATEVALUE(Sales_Orders[[#This Row],[Shipping Date]])</f>
        <v>42109</v>
      </c>
      <c r="M395" s="6">
        <f>Sales_Orders[[#This Row],[Quantity]]*Sales_Orders[[#This Row],[Purchasing Price]]</f>
        <v>140.48100000000002</v>
      </c>
      <c r="N395">
        <f>DATEDIF(Sales_Orders[[#This Row],[Order Date Adj]],Sales_Orders[[#This Row],[Shipping Date Adj]],"d")</f>
        <v>4</v>
      </c>
      <c r="O395" s="6">
        <f>Sales_Orders[[#This Row],[Quantity]]*Sales_Orders[[#This Row],[Planned Sales Price]]*(1-Sales_Orders[[#This Row],[Discount]])</f>
        <v>242.649</v>
      </c>
      <c r="P395" t="str">
        <f>RIGHT(Sales_Orders[[#This Row],[Customer ID]],5)</f>
        <v>20110</v>
      </c>
      <c r="Q395" t="str">
        <f>RIGHT(Sales_Orders[[#This Row],[Product ID]],8)</f>
        <v>10002473</v>
      </c>
      <c r="R395" s="6">
        <f>Sales_Orders[[#This Row],[Total Planned Sales Price]]-Sales_Orders[[#This Row],[Total Purchasing Price]]</f>
        <v>102.16799999999998</v>
      </c>
      <c r="S395" s="10">
        <f>Sales_Orders[[#This Row],[Profit Value]]/Sales_Orders[[#This Row],[Total Planned Sales Price]]</f>
        <v>0.42105263157894729</v>
      </c>
    </row>
    <row r="396" spans="1:19" x14ac:dyDescent="0.35">
      <c r="A396" t="s">
        <v>2114</v>
      </c>
      <c r="B396" s="3" t="s">
        <v>2115</v>
      </c>
      <c r="C396" t="s">
        <v>2116</v>
      </c>
      <c r="D396" t="s">
        <v>1147</v>
      </c>
      <c r="E396" t="s">
        <v>2117</v>
      </c>
      <c r="F396" t="s">
        <v>2119</v>
      </c>
      <c r="G396">
        <v>1</v>
      </c>
      <c r="H396" s="5">
        <v>13.193999999999999</v>
      </c>
      <c r="I396" s="5">
        <v>21.99</v>
      </c>
      <c r="J396">
        <v>0.08</v>
      </c>
      <c r="K396" s="1">
        <f>DATEVALUE(Sales_Orders[[#This Row],[Order Date]])</f>
        <v>42105</v>
      </c>
      <c r="L396" s="1">
        <f>DATEVALUE(Sales_Orders[[#This Row],[Shipping Date]])</f>
        <v>42109</v>
      </c>
      <c r="M396" s="6">
        <f>Sales_Orders[[#This Row],[Quantity]]*Sales_Orders[[#This Row],[Purchasing Price]]</f>
        <v>13.193999999999999</v>
      </c>
      <c r="N396">
        <f>DATEDIF(Sales_Orders[[#This Row],[Order Date Adj]],Sales_Orders[[#This Row],[Shipping Date Adj]],"d")</f>
        <v>4</v>
      </c>
      <c r="O396" s="6">
        <f>Sales_Orders[[#This Row],[Quantity]]*Sales_Orders[[#This Row],[Planned Sales Price]]*(1-Sales_Orders[[#This Row],[Discount]])</f>
        <v>20.230799999999999</v>
      </c>
      <c r="P396" t="str">
        <f>RIGHT(Sales_Orders[[#This Row],[Customer ID]],5)</f>
        <v>20110</v>
      </c>
      <c r="Q396" t="str">
        <f>RIGHT(Sales_Orders[[#This Row],[Product ID]],8)</f>
        <v>10004531</v>
      </c>
      <c r="R396" s="6">
        <f>Sales_Orders[[#This Row],[Total Planned Sales Price]]-Sales_Orders[[#This Row],[Total Purchasing Price]]</f>
        <v>7.0367999999999995</v>
      </c>
      <c r="S396" s="10">
        <f>Sales_Orders[[#This Row],[Profit Value]]/Sales_Orders[[#This Row],[Total Planned Sales Price]]</f>
        <v>0.34782608695652173</v>
      </c>
    </row>
    <row r="397" spans="1:19" x14ac:dyDescent="0.35">
      <c r="A397" t="s">
        <v>2114</v>
      </c>
      <c r="B397" s="3" t="s">
        <v>2115</v>
      </c>
      <c r="C397" t="s">
        <v>2116</v>
      </c>
      <c r="D397" t="s">
        <v>1147</v>
      </c>
      <c r="E397" t="s">
        <v>2117</v>
      </c>
      <c r="F397" t="s">
        <v>2120</v>
      </c>
      <c r="G397">
        <v>5</v>
      </c>
      <c r="H397" s="5">
        <v>203.29999999999998</v>
      </c>
      <c r="I397" s="5">
        <v>406.59999999999997</v>
      </c>
      <c r="J397">
        <v>0.08</v>
      </c>
      <c r="K397" s="1">
        <f>DATEVALUE(Sales_Orders[[#This Row],[Order Date]])</f>
        <v>42105</v>
      </c>
      <c r="L397" s="1">
        <f>DATEVALUE(Sales_Orders[[#This Row],[Shipping Date]])</f>
        <v>42109</v>
      </c>
      <c r="M397" s="6">
        <f>Sales_Orders[[#This Row],[Quantity]]*Sales_Orders[[#This Row],[Purchasing Price]]</f>
        <v>1016.4999999999999</v>
      </c>
      <c r="N397">
        <f>DATEDIF(Sales_Orders[[#This Row],[Order Date Adj]],Sales_Orders[[#This Row],[Shipping Date Adj]],"d")</f>
        <v>4</v>
      </c>
      <c r="O397" s="6">
        <f>Sales_Orders[[#This Row],[Quantity]]*Sales_Orders[[#This Row],[Planned Sales Price]]*(1-Sales_Orders[[#This Row],[Discount]])</f>
        <v>1870.36</v>
      </c>
      <c r="P397" t="str">
        <f>RIGHT(Sales_Orders[[#This Row],[Customer ID]],5)</f>
        <v>20110</v>
      </c>
      <c r="Q397" t="str">
        <f>RIGHT(Sales_Orders[[#This Row],[Product ID]],8)</f>
        <v>10004487</v>
      </c>
      <c r="R397" s="6">
        <f>Sales_Orders[[#This Row],[Total Planned Sales Price]]-Sales_Orders[[#This Row],[Total Purchasing Price]]</f>
        <v>853.86</v>
      </c>
      <c r="S397" s="10">
        <f>Sales_Orders[[#This Row],[Profit Value]]/Sales_Orders[[#This Row],[Total Planned Sales Price]]</f>
        <v>0.45652173913043481</v>
      </c>
    </row>
    <row r="398" spans="1:19" x14ac:dyDescent="0.35">
      <c r="A398" t="s">
        <v>2121</v>
      </c>
      <c r="B398" s="3" t="s">
        <v>2122</v>
      </c>
      <c r="C398" t="s">
        <v>2016</v>
      </c>
      <c r="D398" t="s">
        <v>1147</v>
      </c>
      <c r="E398" t="s">
        <v>2123</v>
      </c>
      <c r="F398" t="s">
        <v>1356</v>
      </c>
      <c r="G398">
        <v>4</v>
      </c>
      <c r="H398" s="5">
        <v>32.340000000000003</v>
      </c>
      <c r="I398" s="5">
        <v>46.2</v>
      </c>
      <c r="J398">
        <v>0.05</v>
      </c>
      <c r="K398" s="1">
        <f>DATEVALUE(Sales_Orders[[#This Row],[Order Date]])</f>
        <v>42282</v>
      </c>
      <c r="L398" s="1">
        <f>DATEVALUE(Sales_Orders[[#This Row],[Shipping Date]])</f>
        <v>42286</v>
      </c>
      <c r="M398" s="6">
        <f>Sales_Orders[[#This Row],[Quantity]]*Sales_Orders[[#This Row],[Purchasing Price]]</f>
        <v>129.36000000000001</v>
      </c>
      <c r="N398">
        <f>DATEDIF(Sales_Orders[[#This Row],[Order Date Adj]],Sales_Orders[[#This Row],[Shipping Date Adj]],"d")</f>
        <v>4</v>
      </c>
      <c r="O398" s="6">
        <f>Sales_Orders[[#This Row],[Quantity]]*Sales_Orders[[#This Row],[Planned Sales Price]]*(1-Sales_Orders[[#This Row],[Discount]])</f>
        <v>175.56</v>
      </c>
      <c r="P398" t="str">
        <f>RIGHT(Sales_Orders[[#This Row],[Customer ID]],5)</f>
        <v>15760</v>
      </c>
      <c r="Q398" t="str">
        <f>RIGHT(Sales_Orders[[#This Row],[Product ID]],8)</f>
        <v>10000658</v>
      </c>
      <c r="R398" s="6">
        <f>Sales_Orders[[#This Row],[Total Planned Sales Price]]-Sales_Orders[[#This Row],[Total Purchasing Price]]</f>
        <v>46.199999999999989</v>
      </c>
      <c r="S398" s="10">
        <f>Sales_Orders[[#This Row],[Profit Value]]/Sales_Orders[[#This Row],[Total Planned Sales Price]]</f>
        <v>0.26315789473684204</v>
      </c>
    </row>
    <row r="399" spans="1:19" x14ac:dyDescent="0.35">
      <c r="A399" t="s">
        <v>2121</v>
      </c>
      <c r="B399" s="3" t="s">
        <v>2122</v>
      </c>
      <c r="C399" t="s">
        <v>2016</v>
      </c>
      <c r="D399" t="s">
        <v>1147</v>
      </c>
      <c r="E399" t="s">
        <v>2123</v>
      </c>
      <c r="F399" t="s">
        <v>1905</v>
      </c>
      <c r="G399">
        <v>2</v>
      </c>
      <c r="H399" s="5">
        <v>20.187999999999999</v>
      </c>
      <c r="I399" s="5">
        <v>28.84</v>
      </c>
      <c r="J399">
        <v>0</v>
      </c>
      <c r="K399" s="1">
        <f>DATEVALUE(Sales_Orders[[#This Row],[Order Date]])</f>
        <v>42282</v>
      </c>
      <c r="L399" s="1">
        <f>DATEVALUE(Sales_Orders[[#This Row],[Shipping Date]])</f>
        <v>42286</v>
      </c>
      <c r="M399" s="6">
        <f>Sales_Orders[[#This Row],[Quantity]]*Sales_Orders[[#This Row],[Purchasing Price]]</f>
        <v>40.375999999999998</v>
      </c>
      <c r="N399">
        <f>DATEDIF(Sales_Orders[[#This Row],[Order Date Adj]],Sales_Orders[[#This Row],[Shipping Date Adj]],"d")</f>
        <v>4</v>
      </c>
      <c r="O399" s="6">
        <f>Sales_Orders[[#This Row],[Quantity]]*Sales_Orders[[#This Row],[Planned Sales Price]]*(1-Sales_Orders[[#This Row],[Discount]])</f>
        <v>57.68</v>
      </c>
      <c r="P399" t="str">
        <f>RIGHT(Sales_Orders[[#This Row],[Customer ID]],5)</f>
        <v>15760</v>
      </c>
      <c r="Q399" t="str">
        <f>RIGHT(Sales_Orders[[#This Row],[Product ID]],8)</f>
        <v>10000696</v>
      </c>
      <c r="R399" s="6">
        <f>Sales_Orders[[#This Row],[Total Planned Sales Price]]-Sales_Orders[[#This Row],[Total Purchasing Price]]</f>
        <v>17.304000000000002</v>
      </c>
      <c r="S399" s="10">
        <f>Sales_Orders[[#This Row],[Profit Value]]/Sales_Orders[[#This Row],[Total Planned Sales Price]]</f>
        <v>0.30000000000000004</v>
      </c>
    </row>
    <row r="400" spans="1:19" x14ac:dyDescent="0.35">
      <c r="A400" t="s">
        <v>2124</v>
      </c>
      <c r="B400" s="3" t="s">
        <v>2125</v>
      </c>
      <c r="C400" t="s">
        <v>2126</v>
      </c>
      <c r="D400" t="s">
        <v>1147</v>
      </c>
      <c r="E400" t="s">
        <v>2127</v>
      </c>
      <c r="F400" t="s">
        <v>2128</v>
      </c>
      <c r="G400">
        <v>2</v>
      </c>
      <c r="H400" s="5">
        <v>9.0719999999999992</v>
      </c>
      <c r="I400" s="5">
        <v>12.96</v>
      </c>
      <c r="J400">
        <v>0.05</v>
      </c>
      <c r="K400" s="1">
        <f>DATEVALUE(Sales_Orders[[#This Row],[Order Date]])</f>
        <v>42351</v>
      </c>
      <c r="L400" s="1">
        <f>DATEVALUE(Sales_Orders[[#This Row],[Shipping Date]])</f>
        <v>42355</v>
      </c>
      <c r="M400" s="6">
        <f>Sales_Orders[[#This Row],[Quantity]]*Sales_Orders[[#This Row],[Purchasing Price]]</f>
        <v>18.143999999999998</v>
      </c>
      <c r="N400">
        <f>DATEDIF(Sales_Orders[[#This Row],[Order Date Adj]],Sales_Orders[[#This Row],[Shipping Date Adj]],"d")</f>
        <v>4</v>
      </c>
      <c r="O400" s="6">
        <f>Sales_Orders[[#This Row],[Quantity]]*Sales_Orders[[#This Row],[Planned Sales Price]]*(1-Sales_Orders[[#This Row],[Discount]])</f>
        <v>24.623999999999999</v>
      </c>
      <c r="P400" t="str">
        <f>RIGHT(Sales_Orders[[#This Row],[Customer ID]],5)</f>
        <v>19270</v>
      </c>
      <c r="Q400" t="str">
        <f>RIGHT(Sales_Orders[[#This Row],[Product ID]],8)</f>
        <v>10000289</v>
      </c>
      <c r="R400" s="6">
        <f>Sales_Orders[[#This Row],[Total Planned Sales Price]]-Sales_Orders[[#This Row],[Total Purchasing Price]]</f>
        <v>6.48</v>
      </c>
      <c r="S400" s="10">
        <f>Sales_Orders[[#This Row],[Profit Value]]/Sales_Orders[[#This Row],[Total Planned Sales Price]]</f>
        <v>0.26315789473684215</v>
      </c>
    </row>
    <row r="401" spans="1:19" x14ac:dyDescent="0.35">
      <c r="A401" t="s">
        <v>2124</v>
      </c>
      <c r="B401" s="3" t="s">
        <v>2125</v>
      </c>
      <c r="C401" t="s">
        <v>2126</v>
      </c>
      <c r="D401" t="s">
        <v>1147</v>
      </c>
      <c r="E401" t="s">
        <v>2127</v>
      </c>
      <c r="F401" t="s">
        <v>2129</v>
      </c>
      <c r="G401">
        <v>4</v>
      </c>
      <c r="H401" s="5">
        <v>87.411999999999992</v>
      </c>
      <c r="I401" s="5">
        <v>134.47999999999999</v>
      </c>
      <c r="J401">
        <v>0.05</v>
      </c>
      <c r="K401" s="1">
        <f>DATEVALUE(Sales_Orders[[#This Row],[Order Date]])</f>
        <v>42351</v>
      </c>
      <c r="L401" s="1">
        <f>DATEVALUE(Sales_Orders[[#This Row],[Shipping Date]])</f>
        <v>42355</v>
      </c>
      <c r="M401" s="6">
        <f>Sales_Orders[[#This Row],[Quantity]]*Sales_Orders[[#This Row],[Purchasing Price]]</f>
        <v>349.64799999999997</v>
      </c>
      <c r="N401">
        <f>DATEDIF(Sales_Orders[[#This Row],[Order Date Adj]],Sales_Orders[[#This Row],[Shipping Date Adj]],"d")</f>
        <v>4</v>
      </c>
      <c r="O401" s="6">
        <f>Sales_Orders[[#This Row],[Quantity]]*Sales_Orders[[#This Row],[Planned Sales Price]]*(1-Sales_Orders[[#This Row],[Discount]])</f>
        <v>511.02399999999994</v>
      </c>
      <c r="P401" t="str">
        <f>RIGHT(Sales_Orders[[#This Row],[Customer ID]],5)</f>
        <v>19270</v>
      </c>
      <c r="Q401" t="str">
        <f>RIGHT(Sales_Orders[[#This Row],[Product ID]],8)</f>
        <v>10003040</v>
      </c>
      <c r="R401" s="6">
        <f>Sales_Orders[[#This Row],[Total Planned Sales Price]]-Sales_Orders[[#This Row],[Total Purchasing Price]]</f>
        <v>161.37599999999998</v>
      </c>
      <c r="S401" s="10">
        <f>Sales_Orders[[#This Row],[Profit Value]]/Sales_Orders[[#This Row],[Total Planned Sales Price]]</f>
        <v>0.31578947368421051</v>
      </c>
    </row>
    <row r="402" spans="1:19" x14ac:dyDescent="0.35">
      <c r="A402" t="s">
        <v>2130</v>
      </c>
      <c r="B402" s="3" t="s">
        <v>2131</v>
      </c>
      <c r="C402" t="s">
        <v>1793</v>
      </c>
      <c r="D402" t="s">
        <v>1147</v>
      </c>
      <c r="E402" t="s">
        <v>2132</v>
      </c>
      <c r="F402" t="s">
        <v>2133</v>
      </c>
      <c r="G402">
        <v>5</v>
      </c>
      <c r="H402" s="5">
        <v>16.200000000000003</v>
      </c>
      <c r="I402" s="5">
        <v>32.400000000000006</v>
      </c>
      <c r="J402">
        <v>0.09</v>
      </c>
      <c r="K402" s="1">
        <f>DATEVALUE(Sales_Orders[[#This Row],[Order Date]])</f>
        <v>42153</v>
      </c>
      <c r="L402" s="1">
        <f>DATEVALUE(Sales_Orders[[#This Row],[Shipping Date]])</f>
        <v>42158</v>
      </c>
      <c r="M402" s="6">
        <f>Sales_Orders[[#This Row],[Quantity]]*Sales_Orders[[#This Row],[Purchasing Price]]</f>
        <v>81.000000000000014</v>
      </c>
      <c r="N402">
        <f>DATEDIF(Sales_Orders[[#This Row],[Order Date Adj]],Sales_Orders[[#This Row],[Shipping Date Adj]],"d")</f>
        <v>5</v>
      </c>
      <c r="O402" s="6">
        <f>Sales_Orders[[#This Row],[Quantity]]*Sales_Orders[[#This Row],[Planned Sales Price]]*(1-Sales_Orders[[#This Row],[Discount]])</f>
        <v>147.42000000000004</v>
      </c>
      <c r="P402" t="str">
        <f>RIGHT(Sales_Orders[[#This Row],[Customer ID]],5)</f>
        <v>15850</v>
      </c>
      <c r="Q402" t="str">
        <f>RIGHT(Sales_Orders[[#This Row],[Product ID]],8)</f>
        <v>10004101</v>
      </c>
      <c r="R402" s="6">
        <f>Sales_Orders[[#This Row],[Total Planned Sales Price]]-Sales_Orders[[#This Row],[Total Purchasing Price]]</f>
        <v>66.42000000000003</v>
      </c>
      <c r="S402" s="10">
        <f>Sales_Orders[[#This Row],[Profit Value]]/Sales_Orders[[#This Row],[Total Planned Sales Price]]</f>
        <v>0.45054945054945061</v>
      </c>
    </row>
    <row r="403" spans="1:19" x14ac:dyDescent="0.35">
      <c r="A403" t="s">
        <v>2130</v>
      </c>
      <c r="B403" s="3" t="s">
        <v>2131</v>
      </c>
      <c r="C403" t="s">
        <v>1793</v>
      </c>
      <c r="D403" t="s">
        <v>1147</v>
      </c>
      <c r="E403" t="s">
        <v>2132</v>
      </c>
      <c r="F403" t="s">
        <v>2134</v>
      </c>
      <c r="G403">
        <v>3</v>
      </c>
      <c r="H403" s="5">
        <v>270.28499999999997</v>
      </c>
      <c r="I403" s="5">
        <v>540.56999999999994</v>
      </c>
      <c r="J403">
        <v>0.09</v>
      </c>
      <c r="K403" s="1">
        <f>DATEVALUE(Sales_Orders[[#This Row],[Order Date]])</f>
        <v>42153</v>
      </c>
      <c r="L403" s="1">
        <f>DATEVALUE(Sales_Orders[[#This Row],[Shipping Date]])</f>
        <v>42158</v>
      </c>
      <c r="M403" s="6">
        <f>Sales_Orders[[#This Row],[Quantity]]*Sales_Orders[[#This Row],[Purchasing Price]]</f>
        <v>810.8549999999999</v>
      </c>
      <c r="N403">
        <f>DATEDIF(Sales_Orders[[#This Row],[Order Date Adj]],Sales_Orders[[#This Row],[Shipping Date Adj]],"d")</f>
        <v>5</v>
      </c>
      <c r="O403" s="6">
        <f>Sales_Orders[[#This Row],[Quantity]]*Sales_Orders[[#This Row],[Planned Sales Price]]*(1-Sales_Orders[[#This Row],[Discount]])</f>
        <v>1475.7560999999998</v>
      </c>
      <c r="P403" t="str">
        <f>RIGHT(Sales_Orders[[#This Row],[Customer ID]],5)</f>
        <v>15850</v>
      </c>
      <c r="Q403" t="str">
        <f>RIGHT(Sales_Orders[[#This Row],[Product ID]],8)</f>
        <v>10001496</v>
      </c>
      <c r="R403" s="6">
        <f>Sales_Orders[[#This Row],[Total Planned Sales Price]]-Sales_Orders[[#This Row],[Total Purchasing Price]]</f>
        <v>664.90109999999993</v>
      </c>
      <c r="S403" s="10">
        <f>Sales_Orders[[#This Row],[Profit Value]]/Sales_Orders[[#This Row],[Total Planned Sales Price]]</f>
        <v>0.45054945054945056</v>
      </c>
    </row>
    <row r="404" spans="1:19" x14ac:dyDescent="0.35">
      <c r="A404" t="s">
        <v>2130</v>
      </c>
      <c r="B404" s="3" t="s">
        <v>2131</v>
      </c>
      <c r="C404" t="s">
        <v>1793</v>
      </c>
      <c r="D404" t="s">
        <v>1147</v>
      </c>
      <c r="E404" t="s">
        <v>2132</v>
      </c>
      <c r="F404" t="s">
        <v>2135</v>
      </c>
      <c r="G404">
        <v>5</v>
      </c>
      <c r="H404" s="5">
        <v>109.044</v>
      </c>
      <c r="I404" s="5">
        <v>167.76</v>
      </c>
      <c r="J404">
        <v>0.08</v>
      </c>
      <c r="K404" s="1">
        <f>DATEVALUE(Sales_Orders[[#This Row],[Order Date]])</f>
        <v>42153</v>
      </c>
      <c r="L404" s="1">
        <f>DATEVALUE(Sales_Orders[[#This Row],[Shipping Date]])</f>
        <v>42158</v>
      </c>
      <c r="M404" s="6">
        <f>Sales_Orders[[#This Row],[Quantity]]*Sales_Orders[[#This Row],[Purchasing Price]]</f>
        <v>545.22</v>
      </c>
      <c r="N404">
        <f>DATEDIF(Sales_Orders[[#This Row],[Order Date Adj]],Sales_Orders[[#This Row],[Shipping Date Adj]],"d")</f>
        <v>5</v>
      </c>
      <c r="O404" s="6">
        <f>Sales_Orders[[#This Row],[Quantity]]*Sales_Orders[[#This Row],[Planned Sales Price]]*(1-Sales_Orders[[#This Row],[Discount]])</f>
        <v>771.69600000000003</v>
      </c>
      <c r="P404" t="str">
        <f>RIGHT(Sales_Orders[[#This Row],[Customer ID]],5)</f>
        <v>15850</v>
      </c>
      <c r="Q404" t="str">
        <f>RIGHT(Sales_Orders[[#This Row],[Product ID]],8)</f>
        <v>10002931</v>
      </c>
      <c r="R404" s="6">
        <f>Sales_Orders[[#This Row],[Total Planned Sales Price]]-Sales_Orders[[#This Row],[Total Purchasing Price]]</f>
        <v>226.476</v>
      </c>
      <c r="S404" s="10">
        <f>Sales_Orders[[#This Row],[Profit Value]]/Sales_Orders[[#This Row],[Total Planned Sales Price]]</f>
        <v>0.29347826086956519</v>
      </c>
    </row>
    <row r="405" spans="1:19" x14ac:dyDescent="0.35">
      <c r="A405" t="s">
        <v>2136</v>
      </c>
      <c r="B405" s="3" t="s">
        <v>2137</v>
      </c>
      <c r="C405" t="s">
        <v>2138</v>
      </c>
      <c r="D405" t="s">
        <v>1270</v>
      </c>
      <c r="E405" t="s">
        <v>1446</v>
      </c>
      <c r="F405" t="s">
        <v>2139</v>
      </c>
      <c r="G405">
        <v>3</v>
      </c>
      <c r="H405" s="5">
        <v>235.899</v>
      </c>
      <c r="I405" s="5">
        <v>393.16500000000002</v>
      </c>
      <c r="J405">
        <v>0.08</v>
      </c>
      <c r="K405" s="1">
        <f>DATEVALUE(Sales_Orders[[#This Row],[Order Date]])</f>
        <v>42211</v>
      </c>
      <c r="L405" s="1">
        <f>DATEVALUE(Sales_Orders[[#This Row],[Shipping Date]])</f>
        <v>42213</v>
      </c>
      <c r="M405" s="6">
        <f>Sales_Orders[[#This Row],[Quantity]]*Sales_Orders[[#This Row],[Purchasing Price]]</f>
        <v>707.697</v>
      </c>
      <c r="N405">
        <f>DATEDIF(Sales_Orders[[#This Row],[Order Date Adj]],Sales_Orders[[#This Row],[Shipping Date Adj]],"d")</f>
        <v>2</v>
      </c>
      <c r="O405" s="6">
        <f>Sales_Orders[[#This Row],[Quantity]]*Sales_Orders[[#This Row],[Planned Sales Price]]*(1-Sales_Orders[[#This Row],[Discount]])</f>
        <v>1085.1354000000001</v>
      </c>
      <c r="P405" t="str">
        <f>RIGHT(Sales_Orders[[#This Row],[Customer ID]],5)</f>
        <v>12775</v>
      </c>
      <c r="Q405" t="str">
        <f>RIGHT(Sales_Orders[[#This Row],[Product ID]],8)</f>
        <v>10002356</v>
      </c>
      <c r="R405" s="6">
        <f>Sales_Orders[[#This Row],[Total Planned Sales Price]]-Sales_Orders[[#This Row],[Total Purchasing Price]]</f>
        <v>377.43840000000012</v>
      </c>
      <c r="S405" s="10">
        <f>Sales_Orders[[#This Row],[Profit Value]]/Sales_Orders[[#This Row],[Total Planned Sales Price]]</f>
        <v>0.34782608695652178</v>
      </c>
    </row>
    <row r="406" spans="1:19" x14ac:dyDescent="0.35">
      <c r="A406" t="s">
        <v>2140</v>
      </c>
      <c r="B406" s="3" t="s">
        <v>1992</v>
      </c>
      <c r="C406" t="s">
        <v>1992</v>
      </c>
      <c r="D406" t="s">
        <v>1543</v>
      </c>
      <c r="E406" t="s">
        <v>2141</v>
      </c>
      <c r="F406" t="s">
        <v>2142</v>
      </c>
      <c r="G406">
        <v>2</v>
      </c>
      <c r="H406" s="5">
        <v>132.99</v>
      </c>
      <c r="I406" s="5">
        <v>204.6</v>
      </c>
      <c r="J406">
        <v>0.09</v>
      </c>
      <c r="K406" s="1">
        <f>DATEVALUE(Sales_Orders[[#This Row],[Order Date]])</f>
        <v>42269</v>
      </c>
      <c r="L406" s="1">
        <f>DATEVALUE(Sales_Orders[[#This Row],[Shipping Date]])</f>
        <v>42269</v>
      </c>
      <c r="M406" s="6">
        <f>Sales_Orders[[#This Row],[Quantity]]*Sales_Orders[[#This Row],[Purchasing Price]]</f>
        <v>265.98</v>
      </c>
      <c r="N406">
        <f>DATEDIF(Sales_Orders[[#This Row],[Order Date Adj]],Sales_Orders[[#This Row],[Shipping Date Adj]],"d")</f>
        <v>0</v>
      </c>
      <c r="O406" s="6">
        <f>Sales_Orders[[#This Row],[Quantity]]*Sales_Orders[[#This Row],[Planned Sales Price]]*(1-Sales_Orders[[#This Row],[Discount]])</f>
        <v>372.37200000000001</v>
      </c>
      <c r="P406" t="str">
        <f>RIGHT(Sales_Orders[[#This Row],[Customer ID]],5)</f>
        <v>12925</v>
      </c>
      <c r="Q406" t="str">
        <f>RIGHT(Sales_Orders[[#This Row],[Product ID]],8)</f>
        <v>10004188</v>
      </c>
      <c r="R406" s="6">
        <f>Sales_Orders[[#This Row],[Total Planned Sales Price]]-Sales_Orders[[#This Row],[Total Purchasing Price]]</f>
        <v>106.392</v>
      </c>
      <c r="S406" s="10">
        <f>Sales_Orders[[#This Row],[Profit Value]]/Sales_Orders[[#This Row],[Total Planned Sales Price]]</f>
        <v>0.2857142857142857</v>
      </c>
    </row>
    <row r="407" spans="1:19" x14ac:dyDescent="0.35">
      <c r="A407" t="s">
        <v>2143</v>
      </c>
      <c r="B407" s="3" t="s">
        <v>1913</v>
      </c>
      <c r="C407" t="s">
        <v>2144</v>
      </c>
      <c r="D407" t="s">
        <v>1147</v>
      </c>
      <c r="E407" t="s">
        <v>2145</v>
      </c>
      <c r="F407" t="s">
        <v>2146</v>
      </c>
      <c r="G407">
        <v>2</v>
      </c>
      <c r="H407" s="5">
        <v>3.4320000000000004</v>
      </c>
      <c r="I407" s="5">
        <v>6.24</v>
      </c>
      <c r="J407">
        <v>0.05</v>
      </c>
      <c r="K407" s="1">
        <f>DATEVALUE(Sales_Orders[[#This Row],[Order Date]])</f>
        <v>42335</v>
      </c>
      <c r="L407" s="1">
        <f>DATEVALUE(Sales_Orders[[#This Row],[Shipping Date]])</f>
        <v>42339</v>
      </c>
      <c r="M407" s="6">
        <f>Sales_Orders[[#This Row],[Quantity]]*Sales_Orders[[#This Row],[Purchasing Price]]</f>
        <v>6.8640000000000008</v>
      </c>
      <c r="N407">
        <f>DATEDIF(Sales_Orders[[#This Row],[Order Date Adj]],Sales_Orders[[#This Row],[Shipping Date Adj]],"d")</f>
        <v>4</v>
      </c>
      <c r="O407" s="6">
        <f>Sales_Orders[[#This Row],[Quantity]]*Sales_Orders[[#This Row],[Planned Sales Price]]*(1-Sales_Orders[[#This Row],[Discount]])</f>
        <v>11.856</v>
      </c>
      <c r="P407" t="str">
        <f>RIGHT(Sales_Orders[[#This Row],[Customer ID]],5)</f>
        <v>21190</v>
      </c>
      <c r="Q407" t="str">
        <f>RIGHT(Sales_Orders[[#This Row],[Product ID]],8)</f>
        <v>10000145</v>
      </c>
      <c r="R407" s="6">
        <f>Sales_Orders[[#This Row],[Total Planned Sales Price]]-Sales_Orders[[#This Row],[Total Purchasing Price]]</f>
        <v>4.9919999999999991</v>
      </c>
      <c r="S407" s="10">
        <f>Sales_Orders[[#This Row],[Profit Value]]/Sales_Orders[[#This Row],[Total Planned Sales Price]]</f>
        <v>0.42105263157894729</v>
      </c>
    </row>
    <row r="408" spans="1:19" x14ac:dyDescent="0.35">
      <c r="A408" t="s">
        <v>2147</v>
      </c>
      <c r="B408" s="3" t="s">
        <v>1986</v>
      </c>
      <c r="C408" t="s">
        <v>2042</v>
      </c>
      <c r="D408" t="s">
        <v>1270</v>
      </c>
      <c r="E408" t="s">
        <v>1301</v>
      </c>
      <c r="F408" t="s">
        <v>2148</v>
      </c>
      <c r="G408">
        <v>3</v>
      </c>
      <c r="H408" s="5">
        <v>22.113</v>
      </c>
      <c r="I408" s="5">
        <v>34.019999999999996</v>
      </c>
      <c r="J408">
        <v>0.05</v>
      </c>
      <c r="K408" s="1">
        <f>DATEVALUE(Sales_Orders[[#This Row],[Order Date]])</f>
        <v>42347</v>
      </c>
      <c r="L408" s="1">
        <f>DATEVALUE(Sales_Orders[[#This Row],[Shipping Date]])</f>
        <v>42350</v>
      </c>
      <c r="M408" s="6">
        <f>Sales_Orders[[#This Row],[Quantity]]*Sales_Orders[[#This Row],[Purchasing Price]]</f>
        <v>66.338999999999999</v>
      </c>
      <c r="N408">
        <f>DATEDIF(Sales_Orders[[#This Row],[Order Date Adj]],Sales_Orders[[#This Row],[Shipping Date Adj]],"d")</f>
        <v>3</v>
      </c>
      <c r="O408" s="6">
        <f>Sales_Orders[[#This Row],[Quantity]]*Sales_Orders[[#This Row],[Planned Sales Price]]*(1-Sales_Orders[[#This Row],[Discount]])</f>
        <v>96.956999999999979</v>
      </c>
      <c r="P408" t="str">
        <f>RIGHT(Sales_Orders[[#This Row],[Customer ID]],5)</f>
        <v>16600</v>
      </c>
      <c r="Q408" t="str">
        <f>RIGHT(Sales_Orders[[#This Row],[Product ID]],8)</f>
        <v>10004156</v>
      </c>
      <c r="R408" s="6">
        <f>Sales_Orders[[#This Row],[Total Planned Sales Price]]-Sales_Orders[[#This Row],[Total Purchasing Price]]</f>
        <v>30.617999999999981</v>
      </c>
      <c r="S408" s="10">
        <f>Sales_Orders[[#This Row],[Profit Value]]/Sales_Orders[[#This Row],[Total Planned Sales Price]]</f>
        <v>0.3157894736842104</v>
      </c>
    </row>
    <row r="409" spans="1:19" x14ac:dyDescent="0.35">
      <c r="A409" t="s">
        <v>2149</v>
      </c>
      <c r="B409" s="3" t="s">
        <v>2150</v>
      </c>
      <c r="C409" t="s">
        <v>2150</v>
      </c>
      <c r="D409" t="s">
        <v>1543</v>
      </c>
      <c r="E409" t="s">
        <v>2151</v>
      </c>
      <c r="F409" t="s">
        <v>2152</v>
      </c>
      <c r="G409">
        <v>2</v>
      </c>
      <c r="H409" s="5">
        <v>0.77839999999999976</v>
      </c>
      <c r="I409" s="5">
        <v>1.1119999999999997</v>
      </c>
      <c r="J409">
        <v>0.05</v>
      </c>
      <c r="K409" s="1">
        <f>DATEVALUE(Sales_Orders[[#This Row],[Order Date]])</f>
        <v>42073</v>
      </c>
      <c r="L409" s="1">
        <f>DATEVALUE(Sales_Orders[[#This Row],[Shipping Date]])</f>
        <v>42073</v>
      </c>
      <c r="M409" s="6">
        <f>Sales_Orders[[#This Row],[Quantity]]*Sales_Orders[[#This Row],[Purchasing Price]]</f>
        <v>1.5567999999999995</v>
      </c>
      <c r="N409">
        <f>DATEDIF(Sales_Orders[[#This Row],[Order Date Adj]],Sales_Orders[[#This Row],[Shipping Date Adj]],"d")</f>
        <v>0</v>
      </c>
      <c r="O409" s="6">
        <f>Sales_Orders[[#This Row],[Quantity]]*Sales_Orders[[#This Row],[Planned Sales Price]]*(1-Sales_Orders[[#This Row],[Discount]])</f>
        <v>2.1127999999999991</v>
      </c>
      <c r="P409" t="str">
        <f>RIGHT(Sales_Orders[[#This Row],[Customer ID]],5)</f>
        <v>21340</v>
      </c>
      <c r="Q409" t="str">
        <f>RIGHT(Sales_Orders[[#This Row],[Product ID]],8)</f>
        <v>10004022</v>
      </c>
      <c r="R409" s="6">
        <f>Sales_Orders[[#This Row],[Total Planned Sales Price]]-Sales_Orders[[#This Row],[Total Purchasing Price]]</f>
        <v>0.55599999999999961</v>
      </c>
      <c r="S409" s="10">
        <f>Sales_Orders[[#This Row],[Profit Value]]/Sales_Orders[[#This Row],[Total Planned Sales Price]]</f>
        <v>0.26315789473684204</v>
      </c>
    </row>
    <row r="410" spans="1:19" x14ac:dyDescent="0.35">
      <c r="A410" t="s">
        <v>2153</v>
      </c>
      <c r="B410" s="3" t="s">
        <v>2154</v>
      </c>
      <c r="C410" t="s">
        <v>2155</v>
      </c>
      <c r="D410" t="s">
        <v>1164</v>
      </c>
      <c r="E410" t="s">
        <v>2156</v>
      </c>
      <c r="F410" t="s">
        <v>2157</v>
      </c>
      <c r="G410">
        <v>5</v>
      </c>
      <c r="H410" s="5">
        <v>700.15200000000004</v>
      </c>
      <c r="I410" s="5">
        <v>1166.92</v>
      </c>
      <c r="J410">
        <v>0.09</v>
      </c>
      <c r="K410" s="1">
        <f>DATEVALUE(Sales_Orders[[#This Row],[Order Date]])</f>
        <v>42092</v>
      </c>
      <c r="L410" s="1">
        <f>DATEVALUE(Sales_Orders[[#This Row],[Shipping Date]])</f>
        <v>42094</v>
      </c>
      <c r="M410" s="6">
        <f>Sales_Orders[[#This Row],[Quantity]]*Sales_Orders[[#This Row],[Purchasing Price]]</f>
        <v>3500.76</v>
      </c>
      <c r="N410">
        <f>DATEDIF(Sales_Orders[[#This Row],[Order Date Adj]],Sales_Orders[[#This Row],[Shipping Date Adj]],"d")</f>
        <v>2</v>
      </c>
      <c r="O410" s="6">
        <f>Sales_Orders[[#This Row],[Quantity]]*Sales_Orders[[#This Row],[Planned Sales Price]]*(1-Sales_Orders[[#This Row],[Discount]])</f>
        <v>5309.4860000000008</v>
      </c>
      <c r="P410" t="str">
        <f>RIGHT(Sales_Orders[[#This Row],[Customer ID]],5)</f>
        <v>20155</v>
      </c>
      <c r="Q410" t="str">
        <f>RIGHT(Sales_Orders[[#This Row],[Product ID]],8)</f>
        <v>10004086</v>
      </c>
      <c r="R410" s="6">
        <f>Sales_Orders[[#This Row],[Total Planned Sales Price]]-Sales_Orders[[#This Row],[Total Purchasing Price]]</f>
        <v>1808.7260000000006</v>
      </c>
      <c r="S410" s="10">
        <f>Sales_Orders[[#This Row],[Profit Value]]/Sales_Orders[[#This Row],[Total Planned Sales Price]]</f>
        <v>0.34065934065934073</v>
      </c>
    </row>
    <row r="411" spans="1:19" x14ac:dyDescent="0.35">
      <c r="A411" t="s">
        <v>2158</v>
      </c>
      <c r="B411" s="3" t="s">
        <v>2159</v>
      </c>
      <c r="C411" t="s">
        <v>2160</v>
      </c>
      <c r="D411" t="s">
        <v>1147</v>
      </c>
      <c r="E411" t="s">
        <v>2161</v>
      </c>
      <c r="F411" t="s">
        <v>2162</v>
      </c>
      <c r="G411">
        <v>1</v>
      </c>
      <c r="H411" s="5">
        <v>6.4020000000000001</v>
      </c>
      <c r="I411" s="5">
        <v>10.67</v>
      </c>
      <c r="J411">
        <v>0.08</v>
      </c>
      <c r="K411" s="1">
        <f>DATEVALUE(Sales_Orders[[#This Row],[Order Date]])</f>
        <v>42305</v>
      </c>
      <c r="L411" s="1">
        <f>DATEVALUE(Sales_Orders[[#This Row],[Shipping Date]])</f>
        <v>42311</v>
      </c>
      <c r="M411" s="6">
        <f>Sales_Orders[[#This Row],[Quantity]]*Sales_Orders[[#This Row],[Purchasing Price]]</f>
        <v>6.4020000000000001</v>
      </c>
      <c r="N411">
        <f>DATEDIF(Sales_Orders[[#This Row],[Order Date Adj]],Sales_Orders[[#This Row],[Shipping Date Adj]],"d")</f>
        <v>6</v>
      </c>
      <c r="O411" s="6">
        <f>Sales_Orders[[#This Row],[Quantity]]*Sales_Orders[[#This Row],[Planned Sales Price]]*(1-Sales_Orders[[#This Row],[Discount]])</f>
        <v>9.8163999999999998</v>
      </c>
      <c r="P411" t="str">
        <f>RIGHT(Sales_Orders[[#This Row],[Customer ID]],5)</f>
        <v>19585</v>
      </c>
      <c r="Q411" t="str">
        <f>RIGHT(Sales_Orders[[#This Row],[Product ID]],8)</f>
        <v>10003862</v>
      </c>
      <c r="R411" s="6">
        <f>Sales_Orders[[#This Row],[Total Planned Sales Price]]-Sales_Orders[[#This Row],[Total Purchasing Price]]</f>
        <v>3.4143999999999997</v>
      </c>
      <c r="S411" s="10">
        <f>Sales_Orders[[#This Row],[Profit Value]]/Sales_Orders[[#This Row],[Total Planned Sales Price]]</f>
        <v>0.34782608695652173</v>
      </c>
    </row>
    <row r="412" spans="1:19" x14ac:dyDescent="0.35">
      <c r="A412" t="s">
        <v>2158</v>
      </c>
      <c r="B412" s="3" t="s">
        <v>2159</v>
      </c>
      <c r="C412" t="s">
        <v>2160</v>
      </c>
      <c r="D412" t="s">
        <v>1147</v>
      </c>
      <c r="E412" t="s">
        <v>2161</v>
      </c>
      <c r="F412" t="s">
        <v>2163</v>
      </c>
      <c r="G412">
        <v>3</v>
      </c>
      <c r="H412" s="5">
        <v>25.641000000000002</v>
      </c>
      <c r="I412" s="5">
        <v>36.630000000000003</v>
      </c>
      <c r="J412">
        <v>7.0000000000000007E-2</v>
      </c>
      <c r="K412" s="1">
        <f>DATEVALUE(Sales_Orders[[#This Row],[Order Date]])</f>
        <v>42305</v>
      </c>
      <c r="L412" s="1">
        <f>DATEVALUE(Sales_Orders[[#This Row],[Shipping Date]])</f>
        <v>42311</v>
      </c>
      <c r="M412" s="6">
        <f>Sales_Orders[[#This Row],[Quantity]]*Sales_Orders[[#This Row],[Purchasing Price]]</f>
        <v>76.923000000000002</v>
      </c>
      <c r="N412">
        <f>DATEDIF(Sales_Orders[[#This Row],[Order Date Adj]],Sales_Orders[[#This Row],[Shipping Date Adj]],"d")</f>
        <v>6</v>
      </c>
      <c r="O412" s="6">
        <f>Sales_Orders[[#This Row],[Quantity]]*Sales_Orders[[#This Row],[Planned Sales Price]]*(1-Sales_Orders[[#This Row],[Discount]])</f>
        <v>102.19770000000001</v>
      </c>
      <c r="P412" t="str">
        <f>RIGHT(Sales_Orders[[#This Row],[Customer ID]],5)</f>
        <v>19585</v>
      </c>
      <c r="Q412" t="str">
        <f>RIGHT(Sales_Orders[[#This Row],[Product ID]],8)</f>
        <v>10004258</v>
      </c>
      <c r="R412" s="6">
        <f>Sales_Orders[[#This Row],[Total Planned Sales Price]]-Sales_Orders[[#This Row],[Total Purchasing Price]]</f>
        <v>25.27470000000001</v>
      </c>
      <c r="S412" s="10">
        <f>Sales_Orders[[#This Row],[Profit Value]]/Sales_Orders[[#This Row],[Total Planned Sales Price]]</f>
        <v>0.24731182795698931</v>
      </c>
    </row>
    <row r="413" spans="1:19" x14ac:dyDescent="0.35">
      <c r="A413" t="s">
        <v>2158</v>
      </c>
      <c r="B413" s="3" t="s">
        <v>2159</v>
      </c>
      <c r="C413" t="s">
        <v>2160</v>
      </c>
      <c r="D413" t="s">
        <v>1147</v>
      </c>
      <c r="E413" t="s">
        <v>2161</v>
      </c>
      <c r="F413" t="s">
        <v>2164</v>
      </c>
      <c r="G413">
        <v>5</v>
      </c>
      <c r="H413" s="5">
        <v>16.87</v>
      </c>
      <c r="I413" s="5">
        <v>24.1</v>
      </c>
      <c r="J413">
        <v>0.06</v>
      </c>
      <c r="K413" s="1">
        <f>DATEVALUE(Sales_Orders[[#This Row],[Order Date]])</f>
        <v>42305</v>
      </c>
      <c r="L413" s="1">
        <f>DATEVALUE(Sales_Orders[[#This Row],[Shipping Date]])</f>
        <v>42311</v>
      </c>
      <c r="M413" s="6">
        <f>Sales_Orders[[#This Row],[Quantity]]*Sales_Orders[[#This Row],[Purchasing Price]]</f>
        <v>84.350000000000009</v>
      </c>
      <c r="N413">
        <f>DATEDIF(Sales_Orders[[#This Row],[Order Date Adj]],Sales_Orders[[#This Row],[Shipping Date Adj]],"d")</f>
        <v>6</v>
      </c>
      <c r="O413" s="6">
        <f>Sales_Orders[[#This Row],[Quantity]]*Sales_Orders[[#This Row],[Planned Sales Price]]*(1-Sales_Orders[[#This Row],[Discount]])</f>
        <v>113.27</v>
      </c>
      <c r="P413" t="str">
        <f>RIGHT(Sales_Orders[[#This Row],[Customer ID]],5)</f>
        <v>19585</v>
      </c>
      <c r="Q413" t="str">
        <f>RIGHT(Sales_Orders[[#This Row],[Product ID]],8)</f>
        <v>10002885</v>
      </c>
      <c r="R413" s="6">
        <f>Sales_Orders[[#This Row],[Total Planned Sales Price]]-Sales_Orders[[#This Row],[Total Purchasing Price]]</f>
        <v>28.919999999999987</v>
      </c>
      <c r="S413" s="10">
        <f>Sales_Orders[[#This Row],[Profit Value]]/Sales_Orders[[#This Row],[Total Planned Sales Price]]</f>
        <v>0.25531914893617014</v>
      </c>
    </row>
    <row r="414" spans="1:19" x14ac:dyDescent="0.35">
      <c r="A414" t="s">
        <v>2158</v>
      </c>
      <c r="B414" s="3" t="s">
        <v>2159</v>
      </c>
      <c r="C414" t="s">
        <v>2160</v>
      </c>
      <c r="D414" t="s">
        <v>1147</v>
      </c>
      <c r="E414" t="s">
        <v>2161</v>
      </c>
      <c r="F414" t="s">
        <v>2165</v>
      </c>
      <c r="G414">
        <v>7</v>
      </c>
      <c r="H414" s="5">
        <v>21.5215</v>
      </c>
      <c r="I414" s="5">
        <v>33.11</v>
      </c>
      <c r="J414">
        <v>0.06</v>
      </c>
      <c r="K414" s="1">
        <f>DATEVALUE(Sales_Orders[[#This Row],[Order Date]])</f>
        <v>42305</v>
      </c>
      <c r="L414" s="1">
        <f>DATEVALUE(Sales_Orders[[#This Row],[Shipping Date]])</f>
        <v>42311</v>
      </c>
      <c r="M414" s="6">
        <f>Sales_Orders[[#This Row],[Quantity]]*Sales_Orders[[#This Row],[Purchasing Price]]</f>
        <v>150.65049999999999</v>
      </c>
      <c r="N414">
        <f>DATEDIF(Sales_Orders[[#This Row],[Order Date Adj]],Sales_Orders[[#This Row],[Shipping Date Adj]],"d")</f>
        <v>6</v>
      </c>
      <c r="O414" s="6">
        <f>Sales_Orders[[#This Row],[Quantity]]*Sales_Orders[[#This Row],[Planned Sales Price]]*(1-Sales_Orders[[#This Row],[Discount]])</f>
        <v>217.86379999999997</v>
      </c>
      <c r="P414" t="str">
        <f>RIGHT(Sales_Orders[[#This Row],[Customer ID]],5)</f>
        <v>19585</v>
      </c>
      <c r="Q414" t="str">
        <f>RIGHT(Sales_Orders[[#This Row],[Product ID]],8)</f>
        <v>10001918</v>
      </c>
      <c r="R414" s="6">
        <f>Sales_Orders[[#This Row],[Total Planned Sales Price]]-Sales_Orders[[#This Row],[Total Purchasing Price]]</f>
        <v>67.213299999999975</v>
      </c>
      <c r="S414" s="10">
        <f>Sales_Orders[[#This Row],[Profit Value]]/Sales_Orders[[#This Row],[Total Planned Sales Price]]</f>
        <v>0.30851063829787229</v>
      </c>
    </row>
    <row r="415" spans="1:19" x14ac:dyDescent="0.35">
      <c r="A415" t="s">
        <v>2166</v>
      </c>
      <c r="B415" s="3" t="s">
        <v>1867</v>
      </c>
      <c r="C415" t="s">
        <v>1867</v>
      </c>
      <c r="D415" t="s">
        <v>1543</v>
      </c>
      <c r="E415" t="s">
        <v>2167</v>
      </c>
      <c r="F415" t="s">
        <v>2168</v>
      </c>
      <c r="G415">
        <v>7</v>
      </c>
      <c r="H415" s="5">
        <v>1270.3075000000001</v>
      </c>
      <c r="I415" s="5">
        <v>2309.65</v>
      </c>
      <c r="J415">
        <v>0.08</v>
      </c>
      <c r="K415" s="1">
        <f>DATEVALUE(Sales_Orders[[#This Row],[Order Date]])</f>
        <v>42216</v>
      </c>
      <c r="L415" s="1">
        <f>DATEVALUE(Sales_Orders[[#This Row],[Shipping Date]])</f>
        <v>42216</v>
      </c>
      <c r="M415" s="6">
        <f>Sales_Orders[[#This Row],[Quantity]]*Sales_Orders[[#This Row],[Purchasing Price]]</f>
        <v>8892.1525000000001</v>
      </c>
      <c r="N415">
        <f>DATEDIF(Sales_Orders[[#This Row],[Order Date Adj]],Sales_Orders[[#This Row],[Shipping Date Adj]],"d")</f>
        <v>0</v>
      </c>
      <c r="O415" s="6">
        <f>Sales_Orders[[#This Row],[Quantity]]*Sales_Orders[[#This Row],[Planned Sales Price]]*(1-Sales_Orders[[#This Row],[Discount]])</f>
        <v>14874.146000000002</v>
      </c>
      <c r="P415" t="str">
        <f>RIGHT(Sales_Orders[[#This Row],[Customer ID]],5)</f>
        <v>19495</v>
      </c>
      <c r="Q415" t="str">
        <f>RIGHT(Sales_Orders[[#This Row],[Product ID]],8)</f>
        <v>10003033</v>
      </c>
      <c r="R415" s="6">
        <f>Sales_Orders[[#This Row],[Total Planned Sales Price]]-Sales_Orders[[#This Row],[Total Purchasing Price]]</f>
        <v>5981.9935000000023</v>
      </c>
      <c r="S415" s="10">
        <f>Sales_Orders[[#This Row],[Profit Value]]/Sales_Orders[[#This Row],[Total Planned Sales Price]]</f>
        <v>0.40217391304347833</v>
      </c>
    </row>
    <row r="416" spans="1:19" x14ac:dyDescent="0.35">
      <c r="A416" t="s">
        <v>2166</v>
      </c>
      <c r="B416" s="3" t="s">
        <v>1867</v>
      </c>
      <c r="C416" t="s">
        <v>1867</v>
      </c>
      <c r="D416" t="s">
        <v>1543</v>
      </c>
      <c r="E416" t="s">
        <v>2167</v>
      </c>
      <c r="F416" t="s">
        <v>1583</v>
      </c>
      <c r="G416">
        <v>7</v>
      </c>
      <c r="H416" s="5">
        <v>654.46919999999989</v>
      </c>
      <c r="I416" s="5">
        <v>1090.7819999999999</v>
      </c>
      <c r="J416">
        <v>0.08</v>
      </c>
      <c r="K416" s="1">
        <f>DATEVALUE(Sales_Orders[[#This Row],[Order Date]])</f>
        <v>42216</v>
      </c>
      <c r="L416" s="1">
        <f>DATEVALUE(Sales_Orders[[#This Row],[Shipping Date]])</f>
        <v>42216</v>
      </c>
      <c r="M416" s="6">
        <f>Sales_Orders[[#This Row],[Quantity]]*Sales_Orders[[#This Row],[Purchasing Price]]</f>
        <v>4581.2843999999996</v>
      </c>
      <c r="N416">
        <f>DATEDIF(Sales_Orders[[#This Row],[Order Date Adj]],Sales_Orders[[#This Row],[Shipping Date Adj]],"d")</f>
        <v>0</v>
      </c>
      <c r="O416" s="6">
        <f>Sales_Orders[[#This Row],[Quantity]]*Sales_Orders[[#This Row],[Planned Sales Price]]*(1-Sales_Orders[[#This Row],[Discount]])</f>
        <v>7024.6360799999993</v>
      </c>
      <c r="P416" t="str">
        <f>RIGHT(Sales_Orders[[#This Row],[Customer ID]],5)</f>
        <v>19495</v>
      </c>
      <c r="Q416" t="str">
        <f>RIGHT(Sales_Orders[[#This Row],[Product ID]],8)</f>
        <v>10002903</v>
      </c>
      <c r="R416" s="6">
        <f>Sales_Orders[[#This Row],[Total Planned Sales Price]]-Sales_Orders[[#This Row],[Total Purchasing Price]]</f>
        <v>2443.3516799999998</v>
      </c>
      <c r="S416" s="10">
        <f>Sales_Orders[[#This Row],[Profit Value]]/Sales_Orders[[#This Row],[Total Planned Sales Price]]</f>
        <v>0.34782608695652173</v>
      </c>
    </row>
    <row r="417" spans="1:19" x14ac:dyDescent="0.35">
      <c r="A417" t="s">
        <v>2166</v>
      </c>
      <c r="B417" s="3" t="s">
        <v>1867</v>
      </c>
      <c r="C417" t="s">
        <v>1867</v>
      </c>
      <c r="D417" t="s">
        <v>1543</v>
      </c>
      <c r="E417" t="s">
        <v>2167</v>
      </c>
      <c r="F417" t="s">
        <v>2169</v>
      </c>
      <c r="G417">
        <v>3</v>
      </c>
      <c r="H417" s="5">
        <v>9.7200000000000006</v>
      </c>
      <c r="I417" s="5">
        <v>19.440000000000001</v>
      </c>
      <c r="J417">
        <v>0.09</v>
      </c>
      <c r="K417" s="1">
        <f>DATEVALUE(Sales_Orders[[#This Row],[Order Date]])</f>
        <v>42216</v>
      </c>
      <c r="L417" s="1">
        <f>DATEVALUE(Sales_Orders[[#This Row],[Shipping Date]])</f>
        <v>42216</v>
      </c>
      <c r="M417" s="6">
        <f>Sales_Orders[[#This Row],[Quantity]]*Sales_Orders[[#This Row],[Purchasing Price]]</f>
        <v>29.160000000000004</v>
      </c>
      <c r="N417">
        <f>DATEDIF(Sales_Orders[[#This Row],[Order Date Adj]],Sales_Orders[[#This Row],[Shipping Date Adj]],"d")</f>
        <v>0</v>
      </c>
      <c r="O417" s="6">
        <f>Sales_Orders[[#This Row],[Quantity]]*Sales_Orders[[#This Row],[Planned Sales Price]]*(1-Sales_Orders[[#This Row],[Discount]])</f>
        <v>53.071200000000012</v>
      </c>
      <c r="P417" t="str">
        <f>RIGHT(Sales_Orders[[#This Row],[Customer ID]],5)</f>
        <v>19495</v>
      </c>
      <c r="Q417" t="str">
        <f>RIGHT(Sales_Orders[[#This Row],[Product ID]],8)</f>
        <v>10004621</v>
      </c>
      <c r="R417" s="6">
        <f>Sales_Orders[[#This Row],[Total Planned Sales Price]]-Sales_Orders[[#This Row],[Total Purchasing Price]]</f>
        <v>23.911200000000008</v>
      </c>
      <c r="S417" s="10">
        <f>Sales_Orders[[#This Row],[Profit Value]]/Sales_Orders[[#This Row],[Total Planned Sales Price]]</f>
        <v>0.45054945054945061</v>
      </c>
    </row>
    <row r="418" spans="1:19" x14ac:dyDescent="0.35">
      <c r="A418" t="s">
        <v>2170</v>
      </c>
      <c r="B418" s="3" t="s">
        <v>2171</v>
      </c>
      <c r="C418" t="s">
        <v>2045</v>
      </c>
      <c r="D418" t="s">
        <v>1147</v>
      </c>
      <c r="E418" t="s">
        <v>2172</v>
      </c>
      <c r="F418" t="s">
        <v>2173</v>
      </c>
      <c r="G418">
        <v>3</v>
      </c>
      <c r="H418" s="5">
        <v>242.32500000000002</v>
      </c>
      <c r="I418" s="5">
        <v>484.65000000000003</v>
      </c>
      <c r="J418">
        <v>0.04</v>
      </c>
      <c r="K418" s="1">
        <f>DATEVALUE(Sales_Orders[[#This Row],[Order Date]])</f>
        <v>42243</v>
      </c>
      <c r="L418" s="1">
        <f>DATEVALUE(Sales_Orders[[#This Row],[Shipping Date]])</f>
        <v>42247</v>
      </c>
      <c r="M418" s="6">
        <f>Sales_Orders[[#This Row],[Quantity]]*Sales_Orders[[#This Row],[Purchasing Price]]</f>
        <v>726.97500000000002</v>
      </c>
      <c r="N418">
        <f>DATEDIF(Sales_Orders[[#This Row],[Order Date Adj]],Sales_Orders[[#This Row],[Shipping Date Adj]],"d")</f>
        <v>4</v>
      </c>
      <c r="O418" s="6">
        <f>Sales_Orders[[#This Row],[Quantity]]*Sales_Orders[[#This Row],[Planned Sales Price]]*(1-Sales_Orders[[#This Row],[Discount]])</f>
        <v>1395.7919999999999</v>
      </c>
      <c r="P418" t="str">
        <f>RIGHT(Sales_Orders[[#This Row],[Customer ID]],5)</f>
        <v>19945</v>
      </c>
      <c r="Q418" t="str">
        <f>RIGHT(Sales_Orders[[#This Row],[Product ID]],8)</f>
        <v>10000046</v>
      </c>
      <c r="R418" s="6">
        <f>Sales_Orders[[#This Row],[Total Planned Sales Price]]-Sales_Orders[[#This Row],[Total Purchasing Price]]</f>
        <v>668.81699999999989</v>
      </c>
      <c r="S418" s="10">
        <f>Sales_Orders[[#This Row],[Profit Value]]/Sales_Orders[[#This Row],[Total Planned Sales Price]]</f>
        <v>0.47916666666666663</v>
      </c>
    </row>
    <row r="419" spans="1:19" x14ac:dyDescent="0.35">
      <c r="A419" t="s">
        <v>2174</v>
      </c>
      <c r="B419" s="3" t="s">
        <v>1759</v>
      </c>
      <c r="C419" t="s">
        <v>1760</v>
      </c>
      <c r="D419" t="s">
        <v>1147</v>
      </c>
      <c r="E419" t="s">
        <v>2175</v>
      </c>
      <c r="F419" t="s">
        <v>2176</v>
      </c>
      <c r="G419">
        <v>3</v>
      </c>
      <c r="H419" s="5">
        <v>74.942400000000006</v>
      </c>
      <c r="I419" s="5">
        <v>115.29600000000001</v>
      </c>
      <c r="J419">
        <v>0.08</v>
      </c>
      <c r="K419" s="1">
        <f>DATEVALUE(Sales_Orders[[#This Row],[Order Date]])</f>
        <v>42321</v>
      </c>
      <c r="L419" s="1">
        <f>DATEVALUE(Sales_Orders[[#This Row],[Shipping Date]])</f>
        <v>42325</v>
      </c>
      <c r="M419" s="6">
        <f>Sales_Orders[[#This Row],[Quantity]]*Sales_Orders[[#This Row],[Purchasing Price]]</f>
        <v>224.8272</v>
      </c>
      <c r="N419">
        <f>DATEDIF(Sales_Orders[[#This Row],[Order Date Adj]],Sales_Orders[[#This Row],[Shipping Date Adj]],"d")</f>
        <v>4</v>
      </c>
      <c r="O419" s="6">
        <f>Sales_Orders[[#This Row],[Quantity]]*Sales_Orders[[#This Row],[Planned Sales Price]]*(1-Sales_Orders[[#This Row],[Discount]])</f>
        <v>318.21696000000003</v>
      </c>
      <c r="P419" t="str">
        <f>RIGHT(Sales_Orders[[#This Row],[Customer ID]],5)</f>
        <v>15730</v>
      </c>
      <c r="Q419" t="str">
        <f>RIGHT(Sales_Orders[[#This Row],[Product ID]],8)</f>
        <v>10001790</v>
      </c>
      <c r="R419" s="6">
        <f>Sales_Orders[[#This Row],[Total Planned Sales Price]]-Sales_Orders[[#This Row],[Total Purchasing Price]]</f>
        <v>93.389760000000024</v>
      </c>
      <c r="S419" s="10">
        <f>Sales_Orders[[#This Row],[Profit Value]]/Sales_Orders[[#This Row],[Total Planned Sales Price]]</f>
        <v>0.29347826086956524</v>
      </c>
    </row>
    <row r="420" spans="1:19" x14ac:dyDescent="0.35">
      <c r="A420" t="s">
        <v>2177</v>
      </c>
      <c r="B420" s="3" t="s">
        <v>1819</v>
      </c>
      <c r="C420" t="s">
        <v>1966</v>
      </c>
      <c r="D420" t="s">
        <v>1270</v>
      </c>
      <c r="E420" t="s">
        <v>2178</v>
      </c>
      <c r="F420" t="s">
        <v>1200</v>
      </c>
      <c r="G420">
        <v>3</v>
      </c>
      <c r="H420" s="5">
        <v>4.2480000000000002</v>
      </c>
      <c r="I420" s="5">
        <v>7.080000000000001</v>
      </c>
      <c r="J420">
        <v>0.09</v>
      </c>
      <c r="K420" s="1">
        <f>DATEVALUE(Sales_Orders[[#This Row],[Order Date]])</f>
        <v>42314</v>
      </c>
      <c r="L420" s="1">
        <f>DATEVALUE(Sales_Orders[[#This Row],[Shipping Date]])</f>
        <v>42317</v>
      </c>
      <c r="M420" s="6">
        <f>Sales_Orders[[#This Row],[Quantity]]*Sales_Orders[[#This Row],[Purchasing Price]]</f>
        <v>12.744</v>
      </c>
      <c r="N420">
        <f>DATEDIF(Sales_Orders[[#This Row],[Order Date Adj]],Sales_Orders[[#This Row],[Shipping Date Adj]],"d")</f>
        <v>3</v>
      </c>
      <c r="O420" s="6">
        <f>Sales_Orders[[#This Row],[Quantity]]*Sales_Orders[[#This Row],[Planned Sales Price]]*(1-Sales_Orders[[#This Row],[Discount]])</f>
        <v>19.328400000000002</v>
      </c>
      <c r="P420" t="str">
        <f>RIGHT(Sales_Orders[[#This Row],[Customer ID]],5)</f>
        <v>17815</v>
      </c>
      <c r="Q420" t="str">
        <f>RIGHT(Sales_Orders[[#This Row],[Product ID]],8)</f>
        <v>10002600</v>
      </c>
      <c r="R420" s="6">
        <f>Sales_Orders[[#This Row],[Total Planned Sales Price]]-Sales_Orders[[#This Row],[Total Purchasing Price]]</f>
        <v>6.5844000000000023</v>
      </c>
      <c r="S420" s="10">
        <f>Sales_Orders[[#This Row],[Profit Value]]/Sales_Orders[[#This Row],[Total Planned Sales Price]]</f>
        <v>0.34065934065934073</v>
      </c>
    </row>
    <row r="421" spans="1:19" x14ac:dyDescent="0.35">
      <c r="A421" t="s">
        <v>2177</v>
      </c>
      <c r="B421" s="3" t="s">
        <v>1819</v>
      </c>
      <c r="C421" t="s">
        <v>1966</v>
      </c>
      <c r="D421" t="s">
        <v>1270</v>
      </c>
      <c r="E421" t="s">
        <v>2178</v>
      </c>
      <c r="F421" t="s">
        <v>2179</v>
      </c>
      <c r="G421">
        <v>3</v>
      </c>
      <c r="H421" s="5">
        <v>3.0806999999999998</v>
      </c>
      <c r="I421" s="5">
        <v>4.4009999999999998</v>
      </c>
      <c r="J421">
        <v>7.0000000000000007E-2</v>
      </c>
      <c r="K421" s="1">
        <f>DATEVALUE(Sales_Orders[[#This Row],[Order Date]])</f>
        <v>42314</v>
      </c>
      <c r="L421" s="1">
        <f>DATEVALUE(Sales_Orders[[#This Row],[Shipping Date]])</f>
        <v>42317</v>
      </c>
      <c r="M421" s="6">
        <f>Sales_Orders[[#This Row],[Quantity]]*Sales_Orders[[#This Row],[Purchasing Price]]</f>
        <v>9.2420999999999989</v>
      </c>
      <c r="N421">
        <f>DATEDIF(Sales_Orders[[#This Row],[Order Date Adj]],Sales_Orders[[#This Row],[Shipping Date Adj]],"d")</f>
        <v>3</v>
      </c>
      <c r="O421" s="6">
        <f>Sales_Orders[[#This Row],[Quantity]]*Sales_Orders[[#This Row],[Planned Sales Price]]*(1-Sales_Orders[[#This Row],[Discount]])</f>
        <v>12.278789999999999</v>
      </c>
      <c r="P421" t="str">
        <f>RIGHT(Sales_Orders[[#This Row],[Customer ID]],5)</f>
        <v>17815</v>
      </c>
      <c r="Q421" t="str">
        <f>RIGHT(Sales_Orders[[#This Row],[Product ID]],8)</f>
        <v>10002049</v>
      </c>
      <c r="R421" s="6">
        <f>Sales_Orders[[#This Row],[Total Planned Sales Price]]-Sales_Orders[[#This Row],[Total Purchasing Price]]</f>
        <v>3.0366900000000001</v>
      </c>
      <c r="S421" s="10">
        <f>Sales_Orders[[#This Row],[Profit Value]]/Sales_Orders[[#This Row],[Total Planned Sales Price]]</f>
        <v>0.24731182795698928</v>
      </c>
    </row>
    <row r="422" spans="1:19" x14ac:dyDescent="0.35">
      <c r="A422" t="s">
        <v>2180</v>
      </c>
      <c r="B422" s="3" t="s">
        <v>2181</v>
      </c>
      <c r="C422" t="s">
        <v>1833</v>
      </c>
      <c r="D422" t="s">
        <v>1164</v>
      </c>
      <c r="E422" t="s">
        <v>2182</v>
      </c>
      <c r="F422" t="s">
        <v>1845</v>
      </c>
      <c r="G422">
        <v>13</v>
      </c>
      <c r="H422" s="5">
        <v>809.18499999999995</v>
      </c>
      <c r="I422" s="5">
        <v>1618.37</v>
      </c>
      <c r="J422">
        <v>0.05</v>
      </c>
      <c r="K422" s="1">
        <f>DATEVALUE(Sales_Orders[[#This Row],[Order Date]])</f>
        <v>42359</v>
      </c>
      <c r="L422" s="1">
        <f>DATEVALUE(Sales_Orders[[#This Row],[Shipping Date]])</f>
        <v>42362</v>
      </c>
      <c r="M422" s="6">
        <f>Sales_Orders[[#This Row],[Quantity]]*Sales_Orders[[#This Row],[Purchasing Price]]</f>
        <v>10519.404999999999</v>
      </c>
      <c r="N422">
        <f>DATEDIF(Sales_Orders[[#This Row],[Order Date Adj]],Sales_Orders[[#This Row],[Shipping Date Adj]],"d")</f>
        <v>3</v>
      </c>
      <c r="O422" s="6">
        <f>Sales_Orders[[#This Row],[Quantity]]*Sales_Orders[[#This Row],[Planned Sales Price]]*(1-Sales_Orders[[#This Row],[Discount]])</f>
        <v>19986.869499999997</v>
      </c>
      <c r="P422" t="str">
        <f>RIGHT(Sales_Orders[[#This Row],[Customer ID]],5)</f>
        <v>15880</v>
      </c>
      <c r="Q422" t="str">
        <f>RIGHT(Sales_Orders[[#This Row],[Product ID]],8)</f>
        <v>10003748</v>
      </c>
      <c r="R422" s="6">
        <f>Sales_Orders[[#This Row],[Total Planned Sales Price]]-Sales_Orders[[#This Row],[Total Purchasing Price]]</f>
        <v>9467.4644999999982</v>
      </c>
      <c r="S422" s="10">
        <f>Sales_Orders[[#This Row],[Profit Value]]/Sales_Orders[[#This Row],[Total Planned Sales Price]]</f>
        <v>0.47368421052631576</v>
      </c>
    </row>
    <row r="423" spans="1:19" x14ac:dyDescent="0.35">
      <c r="A423" t="s">
        <v>2180</v>
      </c>
      <c r="B423" s="3" t="s">
        <v>2181</v>
      </c>
      <c r="C423" t="s">
        <v>1833</v>
      </c>
      <c r="D423" t="s">
        <v>1164</v>
      </c>
      <c r="E423" t="s">
        <v>2182</v>
      </c>
      <c r="F423" t="s">
        <v>2183</v>
      </c>
      <c r="G423">
        <v>1</v>
      </c>
      <c r="H423" s="5">
        <v>49.8</v>
      </c>
      <c r="I423" s="5">
        <v>99.6</v>
      </c>
      <c r="J423">
        <v>0.04</v>
      </c>
      <c r="K423" s="1">
        <f>DATEVALUE(Sales_Orders[[#This Row],[Order Date]])</f>
        <v>42359</v>
      </c>
      <c r="L423" s="1">
        <f>DATEVALUE(Sales_Orders[[#This Row],[Shipping Date]])</f>
        <v>42362</v>
      </c>
      <c r="M423" s="6">
        <f>Sales_Orders[[#This Row],[Quantity]]*Sales_Orders[[#This Row],[Purchasing Price]]</f>
        <v>49.8</v>
      </c>
      <c r="N423">
        <f>DATEDIF(Sales_Orders[[#This Row],[Order Date Adj]],Sales_Orders[[#This Row],[Shipping Date Adj]],"d")</f>
        <v>3</v>
      </c>
      <c r="O423" s="6">
        <f>Sales_Orders[[#This Row],[Quantity]]*Sales_Orders[[#This Row],[Planned Sales Price]]*(1-Sales_Orders[[#This Row],[Discount]])</f>
        <v>95.615999999999985</v>
      </c>
      <c r="P423" t="str">
        <f>RIGHT(Sales_Orders[[#This Row],[Customer ID]],5)</f>
        <v>15880</v>
      </c>
      <c r="Q423" t="str">
        <f>RIGHT(Sales_Orders[[#This Row],[Product ID]],8)</f>
        <v>10003198</v>
      </c>
      <c r="R423" s="6">
        <f>Sales_Orders[[#This Row],[Total Planned Sales Price]]-Sales_Orders[[#This Row],[Total Purchasing Price]]</f>
        <v>45.815999999999988</v>
      </c>
      <c r="S423" s="10">
        <f>Sales_Orders[[#This Row],[Profit Value]]/Sales_Orders[[#This Row],[Total Planned Sales Price]]</f>
        <v>0.47916666666666663</v>
      </c>
    </row>
    <row r="424" spans="1:19" x14ac:dyDescent="0.35">
      <c r="A424" t="s">
        <v>2184</v>
      </c>
      <c r="B424" s="3" t="s">
        <v>1702</v>
      </c>
      <c r="C424" t="s">
        <v>2185</v>
      </c>
      <c r="D424" t="s">
        <v>1164</v>
      </c>
      <c r="E424" t="s">
        <v>2186</v>
      </c>
      <c r="F424" t="s">
        <v>1883</v>
      </c>
      <c r="G424">
        <v>5</v>
      </c>
      <c r="H424" s="5">
        <v>21.060000000000006</v>
      </c>
      <c r="I424" s="5">
        <v>32.400000000000006</v>
      </c>
      <c r="J424">
        <v>0.05</v>
      </c>
      <c r="K424" s="1">
        <f>DATEVALUE(Sales_Orders[[#This Row],[Order Date]])</f>
        <v>42264</v>
      </c>
      <c r="L424" s="1">
        <f>DATEVALUE(Sales_Orders[[#This Row],[Shipping Date]])</f>
        <v>42266</v>
      </c>
      <c r="M424" s="6">
        <f>Sales_Orders[[#This Row],[Quantity]]*Sales_Orders[[#This Row],[Purchasing Price]]</f>
        <v>105.30000000000003</v>
      </c>
      <c r="N424">
        <f>DATEDIF(Sales_Orders[[#This Row],[Order Date Adj]],Sales_Orders[[#This Row],[Shipping Date Adj]],"d")</f>
        <v>2</v>
      </c>
      <c r="O424" s="6">
        <f>Sales_Orders[[#This Row],[Quantity]]*Sales_Orders[[#This Row],[Planned Sales Price]]*(1-Sales_Orders[[#This Row],[Discount]])</f>
        <v>153.9</v>
      </c>
      <c r="P424" t="str">
        <f>RIGHT(Sales_Orders[[#This Row],[Customer ID]],5)</f>
        <v>17800</v>
      </c>
      <c r="Q424" t="str">
        <f>RIGHT(Sales_Orders[[#This Row],[Product ID]],8)</f>
        <v>10004100</v>
      </c>
      <c r="R424" s="6">
        <f>Sales_Orders[[#This Row],[Total Planned Sales Price]]-Sales_Orders[[#This Row],[Total Purchasing Price]]</f>
        <v>48.59999999999998</v>
      </c>
      <c r="S424" s="10">
        <f>Sales_Orders[[#This Row],[Profit Value]]/Sales_Orders[[#This Row],[Total Planned Sales Price]]</f>
        <v>0.3157894736842104</v>
      </c>
    </row>
    <row r="425" spans="1:19" x14ac:dyDescent="0.35">
      <c r="A425" t="s">
        <v>2187</v>
      </c>
      <c r="B425" s="3" t="s">
        <v>2188</v>
      </c>
      <c r="C425" t="s">
        <v>2189</v>
      </c>
      <c r="D425" t="s">
        <v>1147</v>
      </c>
      <c r="E425" t="s">
        <v>2190</v>
      </c>
      <c r="F425" t="s">
        <v>2191</v>
      </c>
      <c r="G425">
        <v>2</v>
      </c>
      <c r="H425" s="5">
        <v>8.3759999999999994</v>
      </c>
      <c r="I425" s="5">
        <v>13.96</v>
      </c>
      <c r="J425">
        <v>0.08</v>
      </c>
      <c r="K425" s="1">
        <f>DATEVALUE(Sales_Orders[[#This Row],[Order Date]])</f>
        <v>42191</v>
      </c>
      <c r="L425" s="1">
        <f>DATEVALUE(Sales_Orders[[#This Row],[Shipping Date]])</f>
        <v>42195</v>
      </c>
      <c r="M425" s="6">
        <f>Sales_Orders[[#This Row],[Quantity]]*Sales_Orders[[#This Row],[Purchasing Price]]</f>
        <v>16.751999999999999</v>
      </c>
      <c r="N425">
        <f>DATEDIF(Sales_Orders[[#This Row],[Order Date Adj]],Sales_Orders[[#This Row],[Shipping Date Adj]],"d")</f>
        <v>4</v>
      </c>
      <c r="O425" s="6">
        <f>Sales_Orders[[#This Row],[Quantity]]*Sales_Orders[[#This Row],[Planned Sales Price]]*(1-Sales_Orders[[#This Row],[Discount]])</f>
        <v>25.686400000000003</v>
      </c>
      <c r="P425" t="str">
        <f>RIGHT(Sales_Orders[[#This Row],[Customer ID]],5)</f>
        <v>16225</v>
      </c>
      <c r="Q425" t="str">
        <f>RIGHT(Sales_Orders[[#This Row],[Product ID]],8)</f>
        <v>10002191</v>
      </c>
      <c r="R425" s="6">
        <f>Sales_Orders[[#This Row],[Total Planned Sales Price]]-Sales_Orders[[#This Row],[Total Purchasing Price]]</f>
        <v>8.9344000000000037</v>
      </c>
      <c r="S425" s="10">
        <f>Sales_Orders[[#This Row],[Profit Value]]/Sales_Orders[[#This Row],[Total Planned Sales Price]]</f>
        <v>0.34782608695652184</v>
      </c>
    </row>
    <row r="426" spans="1:19" x14ac:dyDescent="0.35">
      <c r="A426" t="s">
        <v>2187</v>
      </c>
      <c r="B426" s="3" t="s">
        <v>2188</v>
      </c>
      <c r="C426" t="s">
        <v>2189</v>
      </c>
      <c r="D426" t="s">
        <v>1147</v>
      </c>
      <c r="E426" t="s">
        <v>2190</v>
      </c>
      <c r="F426" t="s">
        <v>1619</v>
      </c>
      <c r="G426">
        <v>3</v>
      </c>
      <c r="H426" s="5">
        <v>109.07399999999998</v>
      </c>
      <c r="I426" s="5">
        <v>155.82</v>
      </c>
      <c r="J426">
        <v>0.08</v>
      </c>
      <c r="K426" s="1">
        <f>DATEVALUE(Sales_Orders[[#This Row],[Order Date]])</f>
        <v>42191</v>
      </c>
      <c r="L426" s="1">
        <f>DATEVALUE(Sales_Orders[[#This Row],[Shipping Date]])</f>
        <v>42195</v>
      </c>
      <c r="M426" s="6">
        <f>Sales_Orders[[#This Row],[Quantity]]*Sales_Orders[[#This Row],[Purchasing Price]]</f>
        <v>327.22199999999998</v>
      </c>
      <c r="N426">
        <f>DATEDIF(Sales_Orders[[#This Row],[Order Date Adj]],Sales_Orders[[#This Row],[Shipping Date Adj]],"d")</f>
        <v>4</v>
      </c>
      <c r="O426" s="6">
        <f>Sales_Orders[[#This Row],[Quantity]]*Sales_Orders[[#This Row],[Planned Sales Price]]*(1-Sales_Orders[[#This Row],[Discount]])</f>
        <v>430.06319999999999</v>
      </c>
      <c r="P426" t="str">
        <f>RIGHT(Sales_Orders[[#This Row],[Customer ID]],5)</f>
        <v>16225</v>
      </c>
      <c r="Q426" t="str">
        <f>RIGHT(Sales_Orders[[#This Row],[Product ID]],8)</f>
        <v>10000965</v>
      </c>
      <c r="R426" s="6">
        <f>Sales_Orders[[#This Row],[Total Planned Sales Price]]-Sales_Orders[[#This Row],[Total Purchasing Price]]</f>
        <v>102.84120000000001</v>
      </c>
      <c r="S426" s="10">
        <f>Sales_Orders[[#This Row],[Profit Value]]/Sales_Orders[[#This Row],[Total Planned Sales Price]]</f>
        <v>0.23913043478260873</v>
      </c>
    </row>
    <row r="427" spans="1:19" x14ac:dyDescent="0.35">
      <c r="A427" t="s">
        <v>2187</v>
      </c>
      <c r="B427" s="3" t="s">
        <v>2188</v>
      </c>
      <c r="C427" t="s">
        <v>2189</v>
      </c>
      <c r="D427" t="s">
        <v>1147</v>
      </c>
      <c r="E427" t="s">
        <v>2190</v>
      </c>
      <c r="F427" t="s">
        <v>2192</v>
      </c>
      <c r="G427">
        <v>5</v>
      </c>
      <c r="H427" s="5">
        <v>87.464999999999989</v>
      </c>
      <c r="I427" s="5">
        <v>124.94999999999999</v>
      </c>
      <c r="J427">
        <v>0.06</v>
      </c>
      <c r="K427" s="1">
        <f>DATEVALUE(Sales_Orders[[#This Row],[Order Date]])</f>
        <v>42191</v>
      </c>
      <c r="L427" s="1">
        <f>DATEVALUE(Sales_Orders[[#This Row],[Shipping Date]])</f>
        <v>42195</v>
      </c>
      <c r="M427" s="6">
        <f>Sales_Orders[[#This Row],[Quantity]]*Sales_Orders[[#This Row],[Purchasing Price]]</f>
        <v>437.32499999999993</v>
      </c>
      <c r="N427">
        <f>DATEDIF(Sales_Orders[[#This Row],[Order Date Adj]],Sales_Orders[[#This Row],[Shipping Date Adj]],"d")</f>
        <v>4</v>
      </c>
      <c r="O427" s="6">
        <f>Sales_Orders[[#This Row],[Quantity]]*Sales_Orders[[#This Row],[Planned Sales Price]]*(1-Sales_Orders[[#This Row],[Discount]])</f>
        <v>587.26499999999999</v>
      </c>
      <c r="P427" t="str">
        <f>RIGHT(Sales_Orders[[#This Row],[Customer ID]],5)</f>
        <v>16225</v>
      </c>
      <c r="Q427" t="str">
        <f>RIGHT(Sales_Orders[[#This Row],[Product ID]],8)</f>
        <v>10004188</v>
      </c>
      <c r="R427" s="6">
        <f>Sales_Orders[[#This Row],[Total Planned Sales Price]]-Sales_Orders[[#This Row],[Total Purchasing Price]]</f>
        <v>149.94000000000005</v>
      </c>
      <c r="S427" s="10">
        <f>Sales_Orders[[#This Row],[Profit Value]]/Sales_Orders[[#This Row],[Total Planned Sales Price]]</f>
        <v>0.2553191489361703</v>
      </c>
    </row>
    <row r="428" spans="1:19" x14ac:dyDescent="0.35">
      <c r="A428" t="s">
        <v>2193</v>
      </c>
      <c r="B428" s="3" t="s">
        <v>2194</v>
      </c>
      <c r="C428" t="s">
        <v>2195</v>
      </c>
      <c r="D428" t="s">
        <v>1164</v>
      </c>
      <c r="E428" t="s">
        <v>2196</v>
      </c>
      <c r="F428" t="s">
        <v>2197</v>
      </c>
      <c r="G428">
        <v>2</v>
      </c>
      <c r="H428" s="5">
        <v>157.17599999999999</v>
      </c>
      <c r="I428" s="5">
        <v>261.95999999999998</v>
      </c>
      <c r="J428">
        <v>0</v>
      </c>
      <c r="K428" s="1">
        <f>DATEVALUE(Sales_Orders[[#This Row],[Order Date]])</f>
        <v>42682</v>
      </c>
      <c r="L428" s="1">
        <f>DATEVALUE(Sales_Orders[[#This Row],[Shipping Date]])</f>
        <v>42685</v>
      </c>
      <c r="M428" s="6">
        <f>Sales_Orders[[#This Row],[Quantity]]*Sales_Orders[[#This Row],[Purchasing Price]]</f>
        <v>314.35199999999998</v>
      </c>
      <c r="N428">
        <f>DATEDIF(Sales_Orders[[#This Row],[Order Date Adj]],Sales_Orders[[#This Row],[Shipping Date Adj]],"d")</f>
        <v>3</v>
      </c>
      <c r="O428" s="6">
        <f>Sales_Orders[[#This Row],[Quantity]]*Sales_Orders[[#This Row],[Planned Sales Price]]*(1-Sales_Orders[[#This Row],[Discount]])</f>
        <v>523.91999999999996</v>
      </c>
      <c r="P428" t="str">
        <f>RIGHT(Sales_Orders[[#This Row],[Customer ID]],5)</f>
        <v>12520</v>
      </c>
      <c r="Q428" t="str">
        <f>RIGHT(Sales_Orders[[#This Row],[Product ID]],8)</f>
        <v>10001798</v>
      </c>
      <c r="R428" s="6">
        <f>Sales_Orders[[#This Row],[Total Planned Sales Price]]-Sales_Orders[[#This Row],[Total Purchasing Price]]</f>
        <v>209.56799999999998</v>
      </c>
      <c r="S428" s="10">
        <f>Sales_Orders[[#This Row],[Profit Value]]/Sales_Orders[[#This Row],[Total Planned Sales Price]]</f>
        <v>0.4</v>
      </c>
    </row>
    <row r="429" spans="1:19" x14ac:dyDescent="0.35">
      <c r="A429" t="s">
        <v>2193</v>
      </c>
      <c r="B429" s="3" t="s">
        <v>2194</v>
      </c>
      <c r="C429" t="s">
        <v>2195</v>
      </c>
      <c r="D429" t="s">
        <v>1164</v>
      </c>
      <c r="E429" t="s">
        <v>2196</v>
      </c>
      <c r="F429" t="s">
        <v>2198</v>
      </c>
      <c r="G429">
        <v>3</v>
      </c>
      <c r="H429" s="5">
        <v>402.56700000000001</v>
      </c>
      <c r="I429" s="5">
        <v>731.93999999999994</v>
      </c>
      <c r="J429">
        <v>0.1</v>
      </c>
      <c r="K429" s="1">
        <f>DATEVALUE(Sales_Orders[[#This Row],[Order Date]])</f>
        <v>42682</v>
      </c>
      <c r="L429" s="1">
        <f>DATEVALUE(Sales_Orders[[#This Row],[Shipping Date]])</f>
        <v>42685</v>
      </c>
      <c r="M429" s="6">
        <f>Sales_Orders[[#This Row],[Quantity]]*Sales_Orders[[#This Row],[Purchasing Price]]</f>
        <v>1207.701</v>
      </c>
      <c r="N429">
        <f>DATEDIF(Sales_Orders[[#This Row],[Order Date Adj]],Sales_Orders[[#This Row],[Shipping Date Adj]],"d")</f>
        <v>3</v>
      </c>
      <c r="O429" s="6">
        <f>Sales_Orders[[#This Row],[Quantity]]*Sales_Orders[[#This Row],[Planned Sales Price]]*(1-Sales_Orders[[#This Row],[Discount]])</f>
        <v>1976.2379999999998</v>
      </c>
      <c r="P429" t="str">
        <f>RIGHT(Sales_Orders[[#This Row],[Customer ID]],5)</f>
        <v>12520</v>
      </c>
      <c r="Q429" t="str">
        <f>RIGHT(Sales_Orders[[#This Row],[Product ID]],8)</f>
        <v>10000454</v>
      </c>
      <c r="R429" s="6">
        <f>Sales_Orders[[#This Row],[Total Planned Sales Price]]-Sales_Orders[[#This Row],[Total Purchasing Price]]</f>
        <v>768.53699999999981</v>
      </c>
      <c r="S429" s="10">
        <f>Sales_Orders[[#This Row],[Profit Value]]/Sales_Orders[[#This Row],[Total Planned Sales Price]]</f>
        <v>0.38888888888888884</v>
      </c>
    </row>
    <row r="430" spans="1:19" x14ac:dyDescent="0.35">
      <c r="A430" t="s">
        <v>2199</v>
      </c>
      <c r="B430" s="3" t="s">
        <v>2200</v>
      </c>
      <c r="C430" t="s">
        <v>2201</v>
      </c>
      <c r="D430" t="s">
        <v>1164</v>
      </c>
      <c r="E430" t="s">
        <v>2202</v>
      </c>
      <c r="F430" t="s">
        <v>2203</v>
      </c>
      <c r="G430">
        <v>2</v>
      </c>
      <c r="H430" s="5">
        <v>8.7719999999999985</v>
      </c>
      <c r="I430" s="5">
        <v>14.62</v>
      </c>
      <c r="J430">
        <v>0.05</v>
      </c>
      <c r="K430" s="1">
        <f>DATEVALUE(Sales_Orders[[#This Row],[Order Date]])</f>
        <v>42533</v>
      </c>
      <c r="L430" s="1">
        <f>DATEVALUE(Sales_Orders[[#This Row],[Shipping Date]])</f>
        <v>42537</v>
      </c>
      <c r="M430" s="6">
        <f>Sales_Orders[[#This Row],[Quantity]]*Sales_Orders[[#This Row],[Purchasing Price]]</f>
        <v>17.543999999999997</v>
      </c>
      <c r="N430">
        <f>DATEDIF(Sales_Orders[[#This Row],[Order Date Adj]],Sales_Orders[[#This Row],[Shipping Date Adj]],"d")</f>
        <v>4</v>
      </c>
      <c r="O430" s="6">
        <f>Sales_Orders[[#This Row],[Quantity]]*Sales_Orders[[#This Row],[Planned Sales Price]]*(1-Sales_Orders[[#This Row],[Discount]])</f>
        <v>27.777999999999999</v>
      </c>
      <c r="P430" t="str">
        <f>RIGHT(Sales_Orders[[#This Row],[Customer ID]],5)</f>
        <v>13045</v>
      </c>
      <c r="Q430" t="str">
        <f>RIGHT(Sales_Orders[[#This Row],[Product ID]],8)</f>
        <v>10000240</v>
      </c>
      <c r="R430" s="6">
        <f>Sales_Orders[[#This Row],[Total Planned Sales Price]]-Sales_Orders[[#This Row],[Total Purchasing Price]]</f>
        <v>10.234000000000002</v>
      </c>
      <c r="S430" s="10">
        <f>Sales_Orders[[#This Row],[Profit Value]]/Sales_Orders[[#This Row],[Total Planned Sales Price]]</f>
        <v>0.36842105263157904</v>
      </c>
    </row>
    <row r="431" spans="1:19" x14ac:dyDescent="0.35">
      <c r="A431" t="s">
        <v>2204</v>
      </c>
      <c r="B431" s="3" t="s">
        <v>2205</v>
      </c>
      <c r="C431" t="s">
        <v>2206</v>
      </c>
      <c r="D431" t="s">
        <v>1147</v>
      </c>
      <c r="E431" t="s">
        <v>2207</v>
      </c>
      <c r="F431" t="s">
        <v>1344</v>
      </c>
      <c r="G431">
        <v>3</v>
      </c>
      <c r="H431" s="5">
        <v>203.98800000000003</v>
      </c>
      <c r="I431" s="5">
        <v>407.97600000000006</v>
      </c>
      <c r="J431">
        <v>0.06</v>
      </c>
      <c r="K431" s="1">
        <f>DATEVALUE(Sales_Orders[[#This Row],[Order Date]])</f>
        <v>42709</v>
      </c>
      <c r="L431" s="1">
        <f>DATEVALUE(Sales_Orders[[#This Row],[Shipping Date]])</f>
        <v>42714</v>
      </c>
      <c r="M431" s="6">
        <f>Sales_Orders[[#This Row],[Quantity]]*Sales_Orders[[#This Row],[Purchasing Price]]</f>
        <v>611.96400000000006</v>
      </c>
      <c r="N431">
        <f>DATEDIF(Sales_Orders[[#This Row],[Order Date Adj]],Sales_Orders[[#This Row],[Shipping Date Adj]],"d")</f>
        <v>5</v>
      </c>
      <c r="O431" s="6">
        <f>Sales_Orders[[#This Row],[Quantity]]*Sales_Orders[[#This Row],[Planned Sales Price]]*(1-Sales_Orders[[#This Row],[Discount]])</f>
        <v>1150.4923200000001</v>
      </c>
      <c r="P431" t="str">
        <f>RIGHT(Sales_Orders[[#This Row],[Customer ID]],5)</f>
        <v>15070</v>
      </c>
      <c r="Q431" t="str">
        <f>RIGHT(Sales_Orders[[#This Row],[Product ID]],8)</f>
        <v>10003656</v>
      </c>
      <c r="R431" s="6">
        <f>Sales_Orders[[#This Row],[Total Planned Sales Price]]-Sales_Orders[[#This Row],[Total Purchasing Price]]</f>
        <v>538.52832000000001</v>
      </c>
      <c r="S431" s="10">
        <f>Sales_Orders[[#This Row],[Profit Value]]/Sales_Orders[[#This Row],[Total Planned Sales Price]]</f>
        <v>0.46808510638297868</v>
      </c>
    </row>
    <row r="432" spans="1:19" x14ac:dyDescent="0.35">
      <c r="A432" t="s">
        <v>2208</v>
      </c>
      <c r="B432" s="3" t="s">
        <v>2209</v>
      </c>
      <c r="C432" t="s">
        <v>2210</v>
      </c>
      <c r="D432" t="s">
        <v>1147</v>
      </c>
      <c r="E432" t="s">
        <v>2211</v>
      </c>
      <c r="F432" t="s">
        <v>2212</v>
      </c>
      <c r="G432">
        <v>7</v>
      </c>
      <c r="H432" s="5">
        <v>10.702999999999999</v>
      </c>
      <c r="I432" s="5">
        <v>19.459999999999997</v>
      </c>
      <c r="J432">
        <v>0.06</v>
      </c>
      <c r="K432" s="1">
        <f>DATEVALUE(Sales_Orders[[#This Row],[Order Date]])</f>
        <v>42713</v>
      </c>
      <c r="L432" s="1">
        <f>DATEVALUE(Sales_Orders[[#This Row],[Shipping Date]])</f>
        <v>42717</v>
      </c>
      <c r="M432" s="6">
        <f>Sales_Orders[[#This Row],[Quantity]]*Sales_Orders[[#This Row],[Purchasing Price]]</f>
        <v>74.920999999999992</v>
      </c>
      <c r="N432">
        <f>DATEDIF(Sales_Orders[[#This Row],[Order Date Adj]],Sales_Orders[[#This Row],[Shipping Date Adj]],"d")</f>
        <v>4</v>
      </c>
      <c r="O432" s="6">
        <f>Sales_Orders[[#This Row],[Quantity]]*Sales_Orders[[#This Row],[Planned Sales Price]]*(1-Sales_Orders[[#This Row],[Discount]])</f>
        <v>128.04679999999996</v>
      </c>
      <c r="P432" t="str">
        <f>RIGHT(Sales_Orders[[#This Row],[Customer ID]],5)</f>
        <v>16585</v>
      </c>
      <c r="Q432" t="str">
        <f>RIGHT(Sales_Orders[[#This Row],[Product ID]],8)</f>
        <v>10000246</v>
      </c>
      <c r="R432" s="6">
        <f>Sales_Orders[[#This Row],[Total Planned Sales Price]]-Sales_Orders[[#This Row],[Total Purchasing Price]]</f>
        <v>53.12579999999997</v>
      </c>
      <c r="S432" s="10">
        <f>Sales_Orders[[#This Row],[Profit Value]]/Sales_Orders[[#This Row],[Total Planned Sales Price]]</f>
        <v>0.41489361702127647</v>
      </c>
    </row>
    <row r="433" spans="1:19" x14ac:dyDescent="0.35">
      <c r="A433" t="s">
        <v>2208</v>
      </c>
      <c r="B433" s="3" t="s">
        <v>2209</v>
      </c>
      <c r="C433" t="s">
        <v>2210</v>
      </c>
      <c r="D433" t="s">
        <v>1147</v>
      </c>
      <c r="E433" t="s">
        <v>2211</v>
      </c>
      <c r="F433" t="s">
        <v>2213</v>
      </c>
      <c r="G433">
        <v>7</v>
      </c>
      <c r="H433" s="5">
        <v>36.203999999999994</v>
      </c>
      <c r="I433" s="5">
        <v>60.339999999999996</v>
      </c>
      <c r="J433">
        <v>0.15</v>
      </c>
      <c r="K433" s="1">
        <f>DATEVALUE(Sales_Orders[[#This Row],[Order Date]])</f>
        <v>42713</v>
      </c>
      <c r="L433" s="1">
        <f>DATEVALUE(Sales_Orders[[#This Row],[Shipping Date]])</f>
        <v>42717</v>
      </c>
      <c r="M433" s="6">
        <f>Sales_Orders[[#This Row],[Quantity]]*Sales_Orders[[#This Row],[Purchasing Price]]</f>
        <v>253.42799999999994</v>
      </c>
      <c r="N433">
        <f>DATEDIF(Sales_Orders[[#This Row],[Order Date Adj]],Sales_Orders[[#This Row],[Shipping Date Adj]],"d")</f>
        <v>4</v>
      </c>
      <c r="O433" s="6">
        <f>Sales_Orders[[#This Row],[Quantity]]*Sales_Orders[[#This Row],[Planned Sales Price]]*(1-Sales_Orders[[#This Row],[Discount]])</f>
        <v>359.02299999999997</v>
      </c>
      <c r="P433" t="str">
        <f>RIGHT(Sales_Orders[[#This Row],[Customer ID]],5)</f>
        <v>16585</v>
      </c>
      <c r="Q433" t="str">
        <f>RIGHT(Sales_Orders[[#This Row],[Product ID]],8)</f>
        <v>10001492</v>
      </c>
      <c r="R433" s="6">
        <f>Sales_Orders[[#This Row],[Total Planned Sales Price]]-Sales_Orders[[#This Row],[Total Purchasing Price]]</f>
        <v>105.59500000000003</v>
      </c>
      <c r="S433" s="10">
        <f>Sales_Orders[[#This Row],[Profit Value]]/Sales_Orders[[#This Row],[Total Planned Sales Price]]</f>
        <v>0.29411764705882365</v>
      </c>
    </row>
    <row r="434" spans="1:19" x14ac:dyDescent="0.35">
      <c r="A434" t="s">
        <v>2214</v>
      </c>
      <c r="B434" s="3" t="s">
        <v>2215</v>
      </c>
      <c r="C434" t="s">
        <v>2216</v>
      </c>
      <c r="D434" t="s">
        <v>1164</v>
      </c>
      <c r="E434" t="s">
        <v>2217</v>
      </c>
      <c r="F434" t="s">
        <v>2218</v>
      </c>
      <c r="G434">
        <v>2</v>
      </c>
      <c r="H434" s="5">
        <v>7.571200000000001</v>
      </c>
      <c r="I434" s="5">
        <v>11.648000000000001</v>
      </c>
      <c r="J434">
        <v>0.06</v>
      </c>
      <c r="K434" s="1">
        <f>DATEVALUE(Sales_Orders[[#This Row],[Order Date]])</f>
        <v>42385</v>
      </c>
      <c r="L434" s="1">
        <f>DATEVALUE(Sales_Orders[[#This Row],[Shipping Date]])</f>
        <v>42389</v>
      </c>
      <c r="M434" s="6">
        <f>Sales_Orders[[#This Row],[Quantity]]*Sales_Orders[[#This Row],[Purchasing Price]]</f>
        <v>15.142400000000002</v>
      </c>
      <c r="N434">
        <f>DATEDIF(Sales_Orders[[#This Row],[Order Date Adj]],Sales_Orders[[#This Row],[Shipping Date Adj]],"d")</f>
        <v>4</v>
      </c>
      <c r="O434" s="6">
        <f>Sales_Orders[[#This Row],[Quantity]]*Sales_Orders[[#This Row],[Planned Sales Price]]*(1-Sales_Orders[[#This Row],[Discount]])</f>
        <v>21.898240000000001</v>
      </c>
      <c r="P434" t="str">
        <f>RIGHT(Sales_Orders[[#This Row],[Customer ID]],5)</f>
        <v>13945</v>
      </c>
      <c r="Q434" t="str">
        <f>RIGHT(Sales_Orders[[#This Row],[Product ID]],8)</f>
        <v>10001634</v>
      </c>
      <c r="R434" s="6">
        <f>Sales_Orders[[#This Row],[Total Planned Sales Price]]-Sales_Orders[[#This Row],[Total Purchasing Price]]</f>
        <v>6.7558399999999992</v>
      </c>
      <c r="S434" s="10">
        <f>Sales_Orders[[#This Row],[Profit Value]]/Sales_Orders[[#This Row],[Total Planned Sales Price]]</f>
        <v>0.30851063829787229</v>
      </c>
    </row>
    <row r="435" spans="1:19" x14ac:dyDescent="0.35">
      <c r="A435" t="s">
        <v>2214</v>
      </c>
      <c r="B435" s="3" t="s">
        <v>2215</v>
      </c>
      <c r="C435" t="s">
        <v>2216</v>
      </c>
      <c r="D435" t="s">
        <v>1164</v>
      </c>
      <c r="E435" t="s">
        <v>2217</v>
      </c>
      <c r="F435" t="s">
        <v>2219</v>
      </c>
      <c r="G435">
        <v>3</v>
      </c>
      <c r="H435" s="5">
        <v>54.342000000000006</v>
      </c>
      <c r="I435" s="5">
        <v>90.570000000000007</v>
      </c>
      <c r="J435">
        <v>0</v>
      </c>
      <c r="K435" s="1">
        <f>DATEVALUE(Sales_Orders[[#This Row],[Order Date]])</f>
        <v>42385</v>
      </c>
      <c r="L435" s="1">
        <f>DATEVALUE(Sales_Orders[[#This Row],[Shipping Date]])</f>
        <v>42389</v>
      </c>
      <c r="M435" s="6">
        <f>Sales_Orders[[#This Row],[Quantity]]*Sales_Orders[[#This Row],[Purchasing Price]]</f>
        <v>163.02600000000001</v>
      </c>
      <c r="N435">
        <f>DATEDIF(Sales_Orders[[#This Row],[Order Date Adj]],Sales_Orders[[#This Row],[Shipping Date Adj]],"d")</f>
        <v>4</v>
      </c>
      <c r="O435" s="6">
        <f>Sales_Orders[[#This Row],[Quantity]]*Sales_Orders[[#This Row],[Planned Sales Price]]*(1-Sales_Orders[[#This Row],[Discount]])</f>
        <v>271.71000000000004</v>
      </c>
      <c r="P435" t="str">
        <f>RIGHT(Sales_Orders[[#This Row],[Customer ID]],5)</f>
        <v>13945</v>
      </c>
      <c r="Q435" t="str">
        <f>RIGHT(Sales_Orders[[#This Row],[Product ID]],8)</f>
        <v>10003027</v>
      </c>
      <c r="R435" s="6">
        <f>Sales_Orders[[#This Row],[Total Planned Sales Price]]-Sales_Orders[[#This Row],[Total Purchasing Price]]</f>
        <v>108.68400000000003</v>
      </c>
      <c r="S435" s="10">
        <f>Sales_Orders[[#This Row],[Profit Value]]/Sales_Orders[[#This Row],[Total Planned Sales Price]]</f>
        <v>0.4</v>
      </c>
    </row>
    <row r="436" spans="1:19" x14ac:dyDescent="0.35">
      <c r="A436" t="s">
        <v>2220</v>
      </c>
      <c r="B436" s="3" t="s">
        <v>2221</v>
      </c>
      <c r="C436" t="s">
        <v>2206</v>
      </c>
      <c r="D436" t="s">
        <v>1270</v>
      </c>
      <c r="E436" t="s">
        <v>2222</v>
      </c>
      <c r="F436" t="s">
        <v>2223</v>
      </c>
      <c r="G436">
        <v>7</v>
      </c>
      <c r="H436" s="5">
        <v>713.40360000000021</v>
      </c>
      <c r="I436" s="5">
        <v>1097.5440000000003</v>
      </c>
      <c r="J436">
        <v>0.25</v>
      </c>
      <c r="K436" s="1">
        <f>DATEVALUE(Sales_Orders[[#This Row],[Order Date]])</f>
        <v>42712</v>
      </c>
      <c r="L436" s="1">
        <f>DATEVALUE(Sales_Orders[[#This Row],[Shipping Date]])</f>
        <v>42714</v>
      </c>
      <c r="M436" s="6">
        <f>Sales_Orders[[#This Row],[Quantity]]*Sales_Orders[[#This Row],[Purchasing Price]]</f>
        <v>4993.8252000000011</v>
      </c>
      <c r="N436">
        <f>DATEDIF(Sales_Orders[[#This Row],[Order Date Adj]],Sales_Orders[[#This Row],[Shipping Date Adj]],"d")</f>
        <v>2</v>
      </c>
      <c r="O436" s="6">
        <f>Sales_Orders[[#This Row],[Quantity]]*Sales_Orders[[#This Row],[Planned Sales Price]]*(1-Sales_Orders[[#This Row],[Discount]])</f>
        <v>5762.1060000000016</v>
      </c>
      <c r="P436" t="str">
        <f>RIGHT(Sales_Orders[[#This Row],[Customer ID]],5)</f>
        <v>14485</v>
      </c>
      <c r="Q436" t="str">
        <f>RIGHT(Sales_Orders[[#This Row],[Product ID]],8)</f>
        <v>10004977</v>
      </c>
      <c r="R436" s="6">
        <f>Sales_Orders[[#This Row],[Total Planned Sales Price]]-Sales_Orders[[#This Row],[Total Purchasing Price]]</f>
        <v>768.28080000000045</v>
      </c>
      <c r="S436" s="10">
        <f>Sales_Orders[[#This Row],[Profit Value]]/Sales_Orders[[#This Row],[Total Planned Sales Price]]</f>
        <v>0.13333333333333339</v>
      </c>
    </row>
    <row r="437" spans="1:19" x14ac:dyDescent="0.35">
      <c r="A437" t="s">
        <v>2220</v>
      </c>
      <c r="B437" s="3" t="s">
        <v>2221</v>
      </c>
      <c r="C437" t="s">
        <v>2206</v>
      </c>
      <c r="D437" t="s">
        <v>1270</v>
      </c>
      <c r="E437" t="s">
        <v>2222</v>
      </c>
      <c r="F437" t="s">
        <v>2224</v>
      </c>
      <c r="G437">
        <v>5</v>
      </c>
      <c r="H437" s="5">
        <v>114.55199999999999</v>
      </c>
      <c r="I437" s="5">
        <v>190.92</v>
      </c>
      <c r="J437">
        <v>0</v>
      </c>
      <c r="K437" s="1">
        <f>DATEVALUE(Sales_Orders[[#This Row],[Order Date]])</f>
        <v>42712</v>
      </c>
      <c r="L437" s="1">
        <f>DATEVALUE(Sales_Orders[[#This Row],[Shipping Date]])</f>
        <v>42714</v>
      </c>
      <c r="M437" s="6">
        <f>Sales_Orders[[#This Row],[Quantity]]*Sales_Orders[[#This Row],[Purchasing Price]]</f>
        <v>572.76</v>
      </c>
      <c r="N437">
        <f>DATEDIF(Sales_Orders[[#This Row],[Order Date Adj]],Sales_Orders[[#This Row],[Shipping Date Adj]],"d")</f>
        <v>2</v>
      </c>
      <c r="O437" s="6">
        <f>Sales_Orders[[#This Row],[Quantity]]*Sales_Orders[[#This Row],[Planned Sales Price]]*(1-Sales_Orders[[#This Row],[Discount]])</f>
        <v>954.59999999999991</v>
      </c>
      <c r="P437" t="str">
        <f>RIGHT(Sales_Orders[[#This Row],[Customer ID]],5)</f>
        <v>14485</v>
      </c>
      <c r="Q437" t="str">
        <f>RIGHT(Sales_Orders[[#This Row],[Product ID]],8)</f>
        <v>10003664</v>
      </c>
      <c r="R437" s="6">
        <f>Sales_Orders[[#This Row],[Total Planned Sales Price]]-Sales_Orders[[#This Row],[Total Purchasing Price]]</f>
        <v>381.83999999999992</v>
      </c>
      <c r="S437" s="10">
        <f>Sales_Orders[[#This Row],[Profit Value]]/Sales_Orders[[#This Row],[Total Planned Sales Price]]</f>
        <v>0.39999999999999997</v>
      </c>
    </row>
    <row r="438" spans="1:19" x14ac:dyDescent="0.35">
      <c r="A438" t="s">
        <v>2225</v>
      </c>
      <c r="B438" s="3" t="s">
        <v>2226</v>
      </c>
      <c r="C438" t="s">
        <v>2227</v>
      </c>
      <c r="D438" t="s">
        <v>1147</v>
      </c>
      <c r="E438" t="s">
        <v>2228</v>
      </c>
      <c r="F438" t="s">
        <v>2229</v>
      </c>
      <c r="G438">
        <v>2</v>
      </c>
      <c r="H438" s="5">
        <v>46.727999999999994</v>
      </c>
      <c r="I438" s="5">
        <v>77.88</v>
      </c>
      <c r="J438">
        <v>0</v>
      </c>
      <c r="K438" s="1">
        <f>DATEVALUE(Sales_Orders[[#This Row],[Order Date]])</f>
        <v>42568</v>
      </c>
      <c r="L438" s="1">
        <f>DATEVALUE(Sales_Orders[[#This Row],[Shipping Date]])</f>
        <v>42573</v>
      </c>
      <c r="M438" s="6">
        <f>Sales_Orders[[#This Row],[Quantity]]*Sales_Orders[[#This Row],[Purchasing Price]]</f>
        <v>93.455999999999989</v>
      </c>
      <c r="N438">
        <f>DATEDIF(Sales_Orders[[#This Row],[Order Date Adj]],Sales_Orders[[#This Row],[Shipping Date Adj]],"d")</f>
        <v>5</v>
      </c>
      <c r="O438" s="6">
        <f>Sales_Orders[[#This Row],[Quantity]]*Sales_Orders[[#This Row],[Planned Sales Price]]*(1-Sales_Orders[[#This Row],[Discount]])</f>
        <v>155.76</v>
      </c>
      <c r="P438" t="str">
        <f>RIGHT(Sales_Orders[[#This Row],[Customer ID]],5)</f>
        <v>19885</v>
      </c>
      <c r="Q438" t="str">
        <f>RIGHT(Sales_Orders[[#This Row],[Product ID]],8)</f>
        <v>10003479</v>
      </c>
      <c r="R438" s="6">
        <f>Sales_Orders[[#This Row],[Total Planned Sales Price]]-Sales_Orders[[#This Row],[Total Purchasing Price]]</f>
        <v>62.304000000000002</v>
      </c>
      <c r="S438" s="10">
        <f>Sales_Orders[[#This Row],[Profit Value]]/Sales_Orders[[#This Row],[Total Planned Sales Price]]</f>
        <v>0.4</v>
      </c>
    </row>
    <row r="439" spans="1:19" x14ac:dyDescent="0.35">
      <c r="A439" t="s">
        <v>2230</v>
      </c>
      <c r="B439" s="3" t="s">
        <v>2231</v>
      </c>
      <c r="C439" t="s">
        <v>2232</v>
      </c>
      <c r="D439" t="s">
        <v>1270</v>
      </c>
      <c r="E439" t="s">
        <v>2233</v>
      </c>
      <c r="F439" t="s">
        <v>1951</v>
      </c>
      <c r="G439">
        <v>2</v>
      </c>
      <c r="H439" s="5">
        <v>22.99</v>
      </c>
      <c r="I439" s="5">
        <v>45.98</v>
      </c>
      <c r="J439">
        <v>0</v>
      </c>
      <c r="K439" s="1">
        <f>DATEVALUE(Sales_Orders[[#This Row],[Order Date]])</f>
        <v>42440</v>
      </c>
      <c r="L439" s="1">
        <f>DATEVALUE(Sales_Orders[[#This Row],[Shipping Date]])</f>
        <v>42442</v>
      </c>
      <c r="M439" s="6">
        <f>Sales_Orders[[#This Row],[Quantity]]*Sales_Orders[[#This Row],[Purchasing Price]]</f>
        <v>45.98</v>
      </c>
      <c r="N439">
        <f>DATEDIF(Sales_Orders[[#This Row],[Order Date Adj]],Sales_Orders[[#This Row],[Shipping Date Adj]],"d")</f>
        <v>2</v>
      </c>
      <c r="O439" s="6">
        <f>Sales_Orders[[#This Row],[Quantity]]*Sales_Orders[[#This Row],[Planned Sales Price]]*(1-Sales_Orders[[#This Row],[Discount]])</f>
        <v>91.96</v>
      </c>
      <c r="P439" t="str">
        <f>RIGHT(Sales_Orders[[#This Row],[Customer ID]],5)</f>
        <v>18715</v>
      </c>
      <c r="Q439" t="str">
        <f>RIGHT(Sales_Orders[[#This Row],[Product ID]],8)</f>
        <v>10000171</v>
      </c>
      <c r="R439" s="6">
        <f>Sales_Orders[[#This Row],[Total Planned Sales Price]]-Sales_Orders[[#This Row],[Total Purchasing Price]]</f>
        <v>45.98</v>
      </c>
      <c r="S439" s="10">
        <f>Sales_Orders[[#This Row],[Profit Value]]/Sales_Orders[[#This Row],[Total Planned Sales Price]]</f>
        <v>0.5</v>
      </c>
    </row>
    <row r="440" spans="1:19" x14ac:dyDescent="0.35">
      <c r="A440" t="s">
        <v>2230</v>
      </c>
      <c r="B440" s="3" t="s">
        <v>2231</v>
      </c>
      <c r="C440" t="s">
        <v>2232</v>
      </c>
      <c r="D440" t="s">
        <v>1270</v>
      </c>
      <c r="E440" t="s">
        <v>2233</v>
      </c>
      <c r="F440" t="s">
        <v>2234</v>
      </c>
      <c r="G440">
        <v>2</v>
      </c>
      <c r="H440" s="5">
        <v>11.349</v>
      </c>
      <c r="I440" s="5">
        <v>17.46</v>
      </c>
      <c r="J440">
        <v>0</v>
      </c>
      <c r="K440" s="1">
        <f>DATEVALUE(Sales_Orders[[#This Row],[Order Date]])</f>
        <v>42440</v>
      </c>
      <c r="L440" s="1">
        <f>DATEVALUE(Sales_Orders[[#This Row],[Shipping Date]])</f>
        <v>42442</v>
      </c>
      <c r="M440" s="6">
        <f>Sales_Orders[[#This Row],[Quantity]]*Sales_Orders[[#This Row],[Purchasing Price]]</f>
        <v>22.698</v>
      </c>
      <c r="N440">
        <f>DATEDIF(Sales_Orders[[#This Row],[Order Date Adj]],Sales_Orders[[#This Row],[Shipping Date Adj]],"d")</f>
        <v>2</v>
      </c>
      <c r="O440" s="6">
        <f>Sales_Orders[[#This Row],[Quantity]]*Sales_Orders[[#This Row],[Planned Sales Price]]*(1-Sales_Orders[[#This Row],[Discount]])</f>
        <v>34.92</v>
      </c>
      <c r="P440" t="str">
        <f>RIGHT(Sales_Orders[[#This Row],[Customer ID]],5)</f>
        <v>18715</v>
      </c>
      <c r="Q440" t="str">
        <f>RIGHT(Sales_Orders[[#This Row],[Product ID]],8)</f>
        <v>10003291</v>
      </c>
      <c r="R440" s="6">
        <f>Sales_Orders[[#This Row],[Total Planned Sales Price]]-Sales_Orders[[#This Row],[Total Purchasing Price]]</f>
        <v>12.222000000000001</v>
      </c>
      <c r="S440" s="10">
        <f>Sales_Orders[[#This Row],[Profit Value]]/Sales_Orders[[#This Row],[Total Planned Sales Price]]</f>
        <v>0.35000000000000003</v>
      </c>
    </row>
    <row r="441" spans="1:19" x14ac:dyDescent="0.35">
      <c r="A441" t="s">
        <v>2235</v>
      </c>
      <c r="B441" s="3" t="s">
        <v>2236</v>
      </c>
      <c r="C441" t="s">
        <v>2237</v>
      </c>
      <c r="D441" t="s">
        <v>1147</v>
      </c>
      <c r="E441" t="s">
        <v>2238</v>
      </c>
      <c r="F441" t="s">
        <v>2061</v>
      </c>
      <c r="G441">
        <v>3</v>
      </c>
      <c r="H441" s="5">
        <v>31.499999999999996</v>
      </c>
      <c r="I441" s="5">
        <v>45</v>
      </c>
      <c r="J441">
        <v>0</v>
      </c>
      <c r="K441" s="1">
        <f>DATEVALUE(Sales_Orders[[#This Row],[Order Date]])</f>
        <v>42541</v>
      </c>
      <c r="L441" s="1">
        <f>DATEVALUE(Sales_Orders[[#This Row],[Shipping Date]])</f>
        <v>42546</v>
      </c>
      <c r="M441" s="6">
        <f>Sales_Orders[[#This Row],[Quantity]]*Sales_Orders[[#This Row],[Purchasing Price]]</f>
        <v>94.499999999999986</v>
      </c>
      <c r="N441">
        <f>DATEDIF(Sales_Orders[[#This Row],[Order Date Adj]],Sales_Orders[[#This Row],[Shipping Date Adj]],"d")</f>
        <v>5</v>
      </c>
      <c r="O441" s="6">
        <f>Sales_Orders[[#This Row],[Quantity]]*Sales_Orders[[#This Row],[Planned Sales Price]]*(1-Sales_Orders[[#This Row],[Discount]])</f>
        <v>135</v>
      </c>
      <c r="P441" t="str">
        <f>RIGHT(Sales_Orders[[#This Row],[Customer ID]],5)</f>
        <v>16900</v>
      </c>
      <c r="Q441" t="str">
        <f>RIGHT(Sales_Orders[[#This Row],[Product ID]],8)</f>
        <v>10002167</v>
      </c>
      <c r="R441" s="6">
        <f>Sales_Orders[[#This Row],[Total Planned Sales Price]]-Sales_Orders[[#This Row],[Total Purchasing Price]]</f>
        <v>40.500000000000014</v>
      </c>
      <c r="S441" s="10">
        <f>Sales_Orders[[#This Row],[Profit Value]]/Sales_Orders[[#This Row],[Total Planned Sales Price]]</f>
        <v>0.3000000000000001</v>
      </c>
    </row>
    <row r="442" spans="1:19" x14ac:dyDescent="0.35">
      <c r="A442" t="s">
        <v>2235</v>
      </c>
      <c r="B442" s="3" t="s">
        <v>2236</v>
      </c>
      <c r="C442" t="s">
        <v>2237</v>
      </c>
      <c r="D442" t="s">
        <v>1147</v>
      </c>
      <c r="E442" t="s">
        <v>2238</v>
      </c>
      <c r="F442" t="s">
        <v>2239</v>
      </c>
      <c r="G442">
        <v>2</v>
      </c>
      <c r="H442" s="5">
        <v>15.26</v>
      </c>
      <c r="I442" s="5">
        <v>21.8</v>
      </c>
      <c r="J442">
        <v>0</v>
      </c>
      <c r="K442" s="1">
        <f>DATEVALUE(Sales_Orders[[#This Row],[Order Date]])</f>
        <v>42541</v>
      </c>
      <c r="L442" s="1">
        <f>DATEVALUE(Sales_Orders[[#This Row],[Shipping Date]])</f>
        <v>42546</v>
      </c>
      <c r="M442" s="6">
        <f>Sales_Orders[[#This Row],[Quantity]]*Sales_Orders[[#This Row],[Purchasing Price]]</f>
        <v>30.52</v>
      </c>
      <c r="N442">
        <f>DATEDIF(Sales_Orders[[#This Row],[Order Date Adj]],Sales_Orders[[#This Row],[Shipping Date Adj]],"d")</f>
        <v>5</v>
      </c>
      <c r="O442" s="6">
        <f>Sales_Orders[[#This Row],[Quantity]]*Sales_Orders[[#This Row],[Planned Sales Price]]*(1-Sales_Orders[[#This Row],[Discount]])</f>
        <v>43.6</v>
      </c>
      <c r="P442" t="str">
        <f>RIGHT(Sales_Orders[[#This Row],[Customer ID]],5)</f>
        <v>16900</v>
      </c>
      <c r="Q442" t="str">
        <f>RIGHT(Sales_Orders[[#This Row],[Product ID]],8)</f>
        <v>10003988</v>
      </c>
      <c r="R442" s="6">
        <f>Sales_Orders[[#This Row],[Total Planned Sales Price]]-Sales_Orders[[#This Row],[Total Purchasing Price]]</f>
        <v>13.080000000000002</v>
      </c>
      <c r="S442" s="10">
        <f>Sales_Orders[[#This Row],[Profit Value]]/Sales_Orders[[#This Row],[Total Planned Sales Price]]</f>
        <v>0.30000000000000004</v>
      </c>
    </row>
    <row r="443" spans="1:19" x14ac:dyDescent="0.35">
      <c r="A443" t="s">
        <v>2240</v>
      </c>
      <c r="B443" s="3" t="s">
        <v>2241</v>
      </c>
      <c r="C443" t="s">
        <v>2242</v>
      </c>
      <c r="D443" t="s">
        <v>1147</v>
      </c>
      <c r="E443" t="s">
        <v>2243</v>
      </c>
      <c r="F443" t="s">
        <v>2244</v>
      </c>
      <c r="G443">
        <v>7</v>
      </c>
      <c r="H443" s="5">
        <v>7.6300000000000008</v>
      </c>
      <c r="I443" s="5">
        <v>15.260000000000002</v>
      </c>
      <c r="J443">
        <v>0</v>
      </c>
      <c r="K443" s="1">
        <f>DATEVALUE(Sales_Orders[[#This Row],[Order Date]])</f>
        <v>42715</v>
      </c>
      <c r="L443" s="1">
        <f>DATEVALUE(Sales_Orders[[#This Row],[Shipping Date]])</f>
        <v>42721</v>
      </c>
      <c r="M443" s="6">
        <f>Sales_Orders[[#This Row],[Quantity]]*Sales_Orders[[#This Row],[Purchasing Price]]</f>
        <v>53.410000000000004</v>
      </c>
      <c r="N443">
        <f>DATEDIF(Sales_Orders[[#This Row],[Order Date Adj]],Sales_Orders[[#This Row],[Shipping Date Adj]],"d")</f>
        <v>6</v>
      </c>
      <c r="O443" s="6">
        <f>Sales_Orders[[#This Row],[Quantity]]*Sales_Orders[[#This Row],[Planned Sales Price]]*(1-Sales_Orders[[#This Row],[Discount]])</f>
        <v>106.82000000000001</v>
      </c>
      <c r="P443" t="str">
        <f>RIGHT(Sales_Orders[[#This Row],[Customer ID]],5)</f>
        <v>15265</v>
      </c>
      <c r="Q443" t="str">
        <f>RIGHT(Sales_Orders[[#This Row],[Product ID]],8)</f>
        <v>10000304</v>
      </c>
      <c r="R443" s="6">
        <f>Sales_Orders[[#This Row],[Total Planned Sales Price]]-Sales_Orders[[#This Row],[Total Purchasing Price]]</f>
        <v>53.410000000000004</v>
      </c>
      <c r="S443" s="10">
        <f>Sales_Orders[[#This Row],[Profit Value]]/Sales_Orders[[#This Row],[Total Planned Sales Price]]</f>
        <v>0.5</v>
      </c>
    </row>
    <row r="444" spans="1:19" x14ac:dyDescent="0.35">
      <c r="A444" t="s">
        <v>2240</v>
      </c>
      <c r="B444" s="3" t="s">
        <v>2241</v>
      </c>
      <c r="C444" t="s">
        <v>2242</v>
      </c>
      <c r="D444" t="s">
        <v>1147</v>
      </c>
      <c r="E444" t="s">
        <v>2243</v>
      </c>
      <c r="F444" t="s">
        <v>2245</v>
      </c>
      <c r="G444">
        <v>5</v>
      </c>
      <c r="H444" s="5">
        <v>514.97500000000002</v>
      </c>
      <c r="I444" s="5">
        <v>1029.95</v>
      </c>
      <c r="J444">
        <v>0</v>
      </c>
      <c r="K444" s="1">
        <f>DATEVALUE(Sales_Orders[[#This Row],[Order Date]])</f>
        <v>42715</v>
      </c>
      <c r="L444" s="1">
        <f>DATEVALUE(Sales_Orders[[#This Row],[Shipping Date]])</f>
        <v>42721</v>
      </c>
      <c r="M444" s="6">
        <f>Sales_Orders[[#This Row],[Quantity]]*Sales_Orders[[#This Row],[Purchasing Price]]</f>
        <v>2574.875</v>
      </c>
      <c r="N444">
        <f>DATEDIF(Sales_Orders[[#This Row],[Order Date Adj]],Sales_Orders[[#This Row],[Shipping Date Adj]],"d")</f>
        <v>6</v>
      </c>
      <c r="O444" s="6">
        <f>Sales_Orders[[#This Row],[Quantity]]*Sales_Orders[[#This Row],[Planned Sales Price]]*(1-Sales_Orders[[#This Row],[Discount]])</f>
        <v>5149.75</v>
      </c>
      <c r="P444" t="str">
        <f>RIGHT(Sales_Orders[[#This Row],[Customer ID]],5)</f>
        <v>15265</v>
      </c>
      <c r="Q444" t="str">
        <f>RIGHT(Sales_Orders[[#This Row],[Product ID]],8)</f>
        <v>10002447</v>
      </c>
      <c r="R444" s="6">
        <f>Sales_Orders[[#This Row],[Total Planned Sales Price]]-Sales_Orders[[#This Row],[Total Purchasing Price]]</f>
        <v>2574.875</v>
      </c>
      <c r="S444" s="10">
        <f>Sales_Orders[[#This Row],[Profit Value]]/Sales_Orders[[#This Row],[Total Planned Sales Price]]</f>
        <v>0.5</v>
      </c>
    </row>
    <row r="445" spans="1:19" x14ac:dyDescent="0.35">
      <c r="A445" t="s">
        <v>2246</v>
      </c>
      <c r="B445" s="3" t="s">
        <v>2247</v>
      </c>
      <c r="C445" t="s">
        <v>2248</v>
      </c>
      <c r="D445" t="s">
        <v>1270</v>
      </c>
      <c r="E445" t="s">
        <v>2249</v>
      </c>
      <c r="F445" t="s">
        <v>1982</v>
      </c>
      <c r="G445">
        <v>6</v>
      </c>
      <c r="H445" s="5">
        <v>135.56399999999999</v>
      </c>
      <c r="I445" s="5">
        <v>208.56</v>
      </c>
      <c r="J445">
        <v>0</v>
      </c>
      <c r="K445" s="1">
        <f>DATEVALUE(Sales_Orders[[#This Row],[Order Date]])</f>
        <v>42538</v>
      </c>
      <c r="L445" s="1">
        <f>DATEVALUE(Sales_Orders[[#This Row],[Shipping Date]])</f>
        <v>42539</v>
      </c>
      <c r="M445" s="6">
        <f>Sales_Orders[[#This Row],[Quantity]]*Sales_Orders[[#This Row],[Purchasing Price]]</f>
        <v>813.38400000000001</v>
      </c>
      <c r="N445">
        <f>DATEDIF(Sales_Orders[[#This Row],[Order Date Adj]],Sales_Orders[[#This Row],[Shipping Date Adj]],"d")</f>
        <v>1</v>
      </c>
      <c r="O445" s="6">
        <f>Sales_Orders[[#This Row],[Quantity]]*Sales_Orders[[#This Row],[Planned Sales Price]]*(1-Sales_Orders[[#This Row],[Discount]])</f>
        <v>1251.3600000000001</v>
      </c>
      <c r="P445" t="str">
        <f>RIGHT(Sales_Orders[[#This Row],[Customer ID]],5)</f>
        <v>21055</v>
      </c>
      <c r="Q445" t="str">
        <f>RIGHT(Sales_Orders[[#This Row],[Product ID]],8)</f>
        <v>10000604</v>
      </c>
      <c r="R445" s="6">
        <f>Sales_Orders[[#This Row],[Total Planned Sales Price]]-Sales_Orders[[#This Row],[Total Purchasing Price]]</f>
        <v>437.97600000000011</v>
      </c>
      <c r="S445" s="10">
        <f>Sales_Orders[[#This Row],[Profit Value]]/Sales_Orders[[#This Row],[Total Planned Sales Price]]</f>
        <v>0.35000000000000003</v>
      </c>
    </row>
    <row r="446" spans="1:19" x14ac:dyDescent="0.35">
      <c r="A446" t="s">
        <v>2246</v>
      </c>
      <c r="B446" s="3" t="s">
        <v>2247</v>
      </c>
      <c r="C446" t="s">
        <v>2248</v>
      </c>
      <c r="D446" t="s">
        <v>1270</v>
      </c>
      <c r="E446" t="s">
        <v>2249</v>
      </c>
      <c r="F446" t="s">
        <v>2250</v>
      </c>
      <c r="G446">
        <v>5</v>
      </c>
      <c r="H446" s="5">
        <v>19.440000000000001</v>
      </c>
      <c r="I446" s="5">
        <v>32.400000000000006</v>
      </c>
      <c r="J446">
        <v>0</v>
      </c>
      <c r="K446" s="1">
        <f>DATEVALUE(Sales_Orders[[#This Row],[Order Date]])</f>
        <v>42538</v>
      </c>
      <c r="L446" s="1">
        <f>DATEVALUE(Sales_Orders[[#This Row],[Shipping Date]])</f>
        <v>42539</v>
      </c>
      <c r="M446" s="6">
        <f>Sales_Orders[[#This Row],[Quantity]]*Sales_Orders[[#This Row],[Purchasing Price]]</f>
        <v>97.2</v>
      </c>
      <c r="N446">
        <f>DATEDIF(Sales_Orders[[#This Row],[Order Date Adj]],Sales_Orders[[#This Row],[Shipping Date Adj]],"d")</f>
        <v>1</v>
      </c>
      <c r="O446" s="6">
        <f>Sales_Orders[[#This Row],[Quantity]]*Sales_Orders[[#This Row],[Planned Sales Price]]*(1-Sales_Orders[[#This Row],[Discount]])</f>
        <v>162.00000000000003</v>
      </c>
      <c r="P446" t="str">
        <f>RIGHT(Sales_Orders[[#This Row],[Customer ID]],5)</f>
        <v>21055</v>
      </c>
      <c r="Q446" t="str">
        <f>RIGHT(Sales_Orders[[#This Row],[Product ID]],8)</f>
        <v>10001569</v>
      </c>
      <c r="R446" s="6">
        <f>Sales_Orders[[#This Row],[Total Planned Sales Price]]-Sales_Orders[[#This Row],[Total Purchasing Price]]</f>
        <v>64.800000000000026</v>
      </c>
      <c r="S446" s="10">
        <f>Sales_Orders[[#This Row],[Profit Value]]/Sales_Orders[[#This Row],[Total Planned Sales Price]]</f>
        <v>0.40000000000000008</v>
      </c>
    </row>
    <row r="447" spans="1:19" x14ac:dyDescent="0.35">
      <c r="A447" t="s">
        <v>2246</v>
      </c>
      <c r="B447" s="3" t="s">
        <v>2247</v>
      </c>
      <c r="C447" t="s">
        <v>2248</v>
      </c>
      <c r="D447" t="s">
        <v>1270</v>
      </c>
      <c r="E447" t="s">
        <v>2249</v>
      </c>
      <c r="F447" t="s">
        <v>2251</v>
      </c>
      <c r="G447">
        <v>5</v>
      </c>
      <c r="H447" s="5">
        <v>223.58700000000002</v>
      </c>
      <c r="I447" s="5">
        <v>319.41000000000003</v>
      </c>
      <c r="J447">
        <v>0</v>
      </c>
      <c r="K447" s="1">
        <f>DATEVALUE(Sales_Orders[[#This Row],[Order Date]])</f>
        <v>42538</v>
      </c>
      <c r="L447" s="1">
        <f>DATEVALUE(Sales_Orders[[#This Row],[Shipping Date]])</f>
        <v>42539</v>
      </c>
      <c r="M447" s="6">
        <f>Sales_Orders[[#This Row],[Quantity]]*Sales_Orders[[#This Row],[Purchasing Price]]</f>
        <v>1117.9350000000002</v>
      </c>
      <c r="N447">
        <f>DATEDIF(Sales_Orders[[#This Row],[Order Date Adj]],Sales_Orders[[#This Row],[Shipping Date Adj]],"d")</f>
        <v>1</v>
      </c>
      <c r="O447" s="6">
        <f>Sales_Orders[[#This Row],[Quantity]]*Sales_Orders[[#This Row],[Planned Sales Price]]*(1-Sales_Orders[[#This Row],[Discount]])</f>
        <v>1597.0500000000002</v>
      </c>
      <c r="P447" t="str">
        <f>RIGHT(Sales_Orders[[#This Row],[Customer ID]],5)</f>
        <v>21055</v>
      </c>
      <c r="Q447" t="str">
        <f>RIGHT(Sales_Orders[[#This Row],[Product ID]],8)</f>
        <v>10003968</v>
      </c>
      <c r="R447" s="6">
        <f>Sales_Orders[[#This Row],[Total Planned Sales Price]]-Sales_Orders[[#This Row],[Total Purchasing Price]]</f>
        <v>479.11500000000001</v>
      </c>
      <c r="S447" s="10">
        <f>Sales_Orders[[#This Row],[Profit Value]]/Sales_Orders[[#This Row],[Total Planned Sales Price]]</f>
        <v>0.3</v>
      </c>
    </row>
    <row r="448" spans="1:19" x14ac:dyDescent="0.35">
      <c r="A448" t="s">
        <v>2246</v>
      </c>
      <c r="B448" s="3" t="s">
        <v>2247</v>
      </c>
      <c r="C448" t="s">
        <v>2248</v>
      </c>
      <c r="D448" t="s">
        <v>1270</v>
      </c>
      <c r="E448" t="s">
        <v>2249</v>
      </c>
      <c r="F448" t="s">
        <v>2252</v>
      </c>
      <c r="G448">
        <v>2</v>
      </c>
      <c r="H448" s="5">
        <v>10.192</v>
      </c>
      <c r="I448" s="5">
        <v>14.56</v>
      </c>
      <c r="J448">
        <v>0</v>
      </c>
      <c r="K448" s="1">
        <f>DATEVALUE(Sales_Orders[[#This Row],[Order Date]])</f>
        <v>42538</v>
      </c>
      <c r="L448" s="1">
        <f>DATEVALUE(Sales_Orders[[#This Row],[Shipping Date]])</f>
        <v>42539</v>
      </c>
      <c r="M448" s="6">
        <f>Sales_Orders[[#This Row],[Quantity]]*Sales_Orders[[#This Row],[Purchasing Price]]</f>
        <v>20.384</v>
      </c>
      <c r="N448">
        <f>DATEDIF(Sales_Orders[[#This Row],[Order Date Adj]],Sales_Orders[[#This Row],[Shipping Date Adj]],"d")</f>
        <v>1</v>
      </c>
      <c r="O448" s="6">
        <f>Sales_Orders[[#This Row],[Quantity]]*Sales_Orders[[#This Row],[Planned Sales Price]]*(1-Sales_Orders[[#This Row],[Discount]])</f>
        <v>29.12</v>
      </c>
      <c r="P448" t="str">
        <f>RIGHT(Sales_Orders[[#This Row],[Customer ID]],5)</f>
        <v>21055</v>
      </c>
      <c r="Q448" t="str">
        <f>RIGHT(Sales_Orders[[#This Row],[Product ID]],8)</f>
        <v>10000587</v>
      </c>
      <c r="R448" s="6">
        <f>Sales_Orders[[#This Row],[Total Planned Sales Price]]-Sales_Orders[[#This Row],[Total Purchasing Price]]</f>
        <v>8.7360000000000007</v>
      </c>
      <c r="S448" s="10">
        <f>Sales_Orders[[#This Row],[Profit Value]]/Sales_Orders[[#This Row],[Total Planned Sales Price]]</f>
        <v>0.3</v>
      </c>
    </row>
    <row r="449" spans="1:19" x14ac:dyDescent="0.35">
      <c r="A449" t="s">
        <v>2246</v>
      </c>
      <c r="B449" s="3" t="s">
        <v>2247</v>
      </c>
      <c r="C449" t="s">
        <v>2248</v>
      </c>
      <c r="D449" t="s">
        <v>1270</v>
      </c>
      <c r="E449" t="s">
        <v>2249</v>
      </c>
      <c r="F449" t="s">
        <v>2061</v>
      </c>
      <c r="G449">
        <v>2</v>
      </c>
      <c r="H449" s="5">
        <v>19.5</v>
      </c>
      <c r="I449" s="5">
        <v>30</v>
      </c>
      <c r="J449">
        <v>0</v>
      </c>
      <c r="K449" s="1">
        <f>DATEVALUE(Sales_Orders[[#This Row],[Order Date]])</f>
        <v>42538</v>
      </c>
      <c r="L449" s="1">
        <f>DATEVALUE(Sales_Orders[[#This Row],[Shipping Date]])</f>
        <v>42539</v>
      </c>
      <c r="M449" s="6">
        <f>Sales_Orders[[#This Row],[Quantity]]*Sales_Orders[[#This Row],[Purchasing Price]]</f>
        <v>39</v>
      </c>
      <c r="N449">
        <f>DATEDIF(Sales_Orders[[#This Row],[Order Date Adj]],Sales_Orders[[#This Row],[Shipping Date Adj]],"d")</f>
        <v>1</v>
      </c>
      <c r="O449" s="6">
        <f>Sales_Orders[[#This Row],[Quantity]]*Sales_Orders[[#This Row],[Planned Sales Price]]*(1-Sales_Orders[[#This Row],[Discount]])</f>
        <v>60</v>
      </c>
      <c r="P449" t="str">
        <f>RIGHT(Sales_Orders[[#This Row],[Customer ID]],5)</f>
        <v>21055</v>
      </c>
      <c r="Q449" t="str">
        <f>RIGHT(Sales_Orders[[#This Row],[Product ID]],8)</f>
        <v>10002167</v>
      </c>
      <c r="R449" s="6">
        <f>Sales_Orders[[#This Row],[Total Planned Sales Price]]-Sales_Orders[[#This Row],[Total Purchasing Price]]</f>
        <v>21</v>
      </c>
      <c r="S449" s="10">
        <f>Sales_Orders[[#This Row],[Profit Value]]/Sales_Orders[[#This Row],[Total Planned Sales Price]]</f>
        <v>0.35</v>
      </c>
    </row>
    <row r="450" spans="1:19" x14ac:dyDescent="0.35">
      <c r="A450" t="s">
        <v>2246</v>
      </c>
      <c r="B450" s="3" t="s">
        <v>2247</v>
      </c>
      <c r="C450" t="s">
        <v>2248</v>
      </c>
      <c r="D450" t="s">
        <v>1270</v>
      </c>
      <c r="E450" t="s">
        <v>2249</v>
      </c>
      <c r="F450" t="s">
        <v>2253</v>
      </c>
      <c r="G450">
        <v>4</v>
      </c>
      <c r="H450" s="5">
        <v>29.088000000000001</v>
      </c>
      <c r="I450" s="5">
        <v>48.480000000000004</v>
      </c>
      <c r="J450">
        <v>0</v>
      </c>
      <c r="K450" s="1">
        <f>DATEVALUE(Sales_Orders[[#This Row],[Order Date]])</f>
        <v>42538</v>
      </c>
      <c r="L450" s="1">
        <f>DATEVALUE(Sales_Orders[[#This Row],[Shipping Date]])</f>
        <v>42539</v>
      </c>
      <c r="M450" s="6">
        <f>Sales_Orders[[#This Row],[Quantity]]*Sales_Orders[[#This Row],[Purchasing Price]]</f>
        <v>116.352</v>
      </c>
      <c r="N450">
        <f>DATEDIF(Sales_Orders[[#This Row],[Order Date Adj]],Sales_Orders[[#This Row],[Shipping Date Adj]],"d")</f>
        <v>1</v>
      </c>
      <c r="O450" s="6">
        <f>Sales_Orders[[#This Row],[Quantity]]*Sales_Orders[[#This Row],[Planned Sales Price]]*(1-Sales_Orders[[#This Row],[Discount]])</f>
        <v>193.92000000000002</v>
      </c>
      <c r="P450" t="str">
        <f>RIGHT(Sales_Orders[[#This Row],[Customer ID]],5)</f>
        <v>21055</v>
      </c>
      <c r="Q450" t="str">
        <f>RIGHT(Sales_Orders[[#This Row],[Product ID]],8)</f>
        <v>10001460</v>
      </c>
      <c r="R450" s="6">
        <f>Sales_Orders[[#This Row],[Total Planned Sales Price]]-Sales_Orders[[#This Row],[Total Purchasing Price]]</f>
        <v>77.568000000000012</v>
      </c>
      <c r="S450" s="10">
        <f>Sales_Orders[[#This Row],[Profit Value]]/Sales_Orders[[#This Row],[Total Planned Sales Price]]</f>
        <v>0.4</v>
      </c>
    </row>
    <row r="451" spans="1:19" x14ac:dyDescent="0.35">
      <c r="A451" t="s">
        <v>2246</v>
      </c>
      <c r="B451" s="3" t="s">
        <v>2247</v>
      </c>
      <c r="C451" t="s">
        <v>2248</v>
      </c>
      <c r="D451" t="s">
        <v>1270</v>
      </c>
      <c r="E451" t="s">
        <v>2249</v>
      </c>
      <c r="F451" t="s">
        <v>2254</v>
      </c>
      <c r="G451">
        <v>1</v>
      </c>
      <c r="H451" s="5">
        <v>0.92400000000000004</v>
      </c>
      <c r="I451" s="5">
        <v>1.68</v>
      </c>
      <c r="J451">
        <v>0</v>
      </c>
      <c r="K451" s="1">
        <f>DATEVALUE(Sales_Orders[[#This Row],[Order Date]])</f>
        <v>42538</v>
      </c>
      <c r="L451" s="1">
        <f>DATEVALUE(Sales_Orders[[#This Row],[Shipping Date]])</f>
        <v>42539</v>
      </c>
      <c r="M451" s="6">
        <f>Sales_Orders[[#This Row],[Quantity]]*Sales_Orders[[#This Row],[Purchasing Price]]</f>
        <v>0.92400000000000004</v>
      </c>
      <c r="N451">
        <f>DATEDIF(Sales_Orders[[#This Row],[Order Date Adj]],Sales_Orders[[#This Row],[Shipping Date Adj]],"d")</f>
        <v>1</v>
      </c>
      <c r="O451" s="6">
        <f>Sales_Orders[[#This Row],[Quantity]]*Sales_Orders[[#This Row],[Planned Sales Price]]*(1-Sales_Orders[[#This Row],[Discount]])</f>
        <v>1.68</v>
      </c>
      <c r="P451" t="str">
        <f>RIGHT(Sales_Orders[[#This Row],[Customer ID]],5)</f>
        <v>21055</v>
      </c>
      <c r="Q451" t="str">
        <f>RIGHT(Sales_Orders[[#This Row],[Product ID]],8)</f>
        <v>10001868</v>
      </c>
      <c r="R451" s="6">
        <f>Sales_Orders[[#This Row],[Total Planned Sales Price]]-Sales_Orders[[#This Row],[Total Purchasing Price]]</f>
        <v>0.75599999999999989</v>
      </c>
      <c r="S451" s="10">
        <f>Sales_Orders[[#This Row],[Profit Value]]/Sales_Orders[[#This Row],[Total Planned Sales Price]]</f>
        <v>0.44999999999999996</v>
      </c>
    </row>
    <row r="452" spans="1:19" x14ac:dyDescent="0.35">
      <c r="A452" t="s">
        <v>2255</v>
      </c>
      <c r="B452" s="3" t="s">
        <v>2256</v>
      </c>
      <c r="C452" t="s">
        <v>2257</v>
      </c>
      <c r="D452" t="s">
        <v>1270</v>
      </c>
      <c r="E452" t="s">
        <v>2258</v>
      </c>
      <c r="F452" t="s">
        <v>2259</v>
      </c>
      <c r="G452">
        <v>2</v>
      </c>
      <c r="H452" s="5">
        <v>49.321999999999996</v>
      </c>
      <c r="I452" s="5">
        <v>75.88</v>
      </c>
      <c r="J452">
        <v>0</v>
      </c>
      <c r="K452" s="1">
        <f>DATEVALUE(Sales_Orders[[#This Row],[Order Date]])</f>
        <v>42525</v>
      </c>
      <c r="L452" s="1">
        <f>DATEVALUE(Sales_Orders[[#This Row],[Shipping Date]])</f>
        <v>42527</v>
      </c>
      <c r="M452" s="6">
        <f>Sales_Orders[[#This Row],[Quantity]]*Sales_Orders[[#This Row],[Purchasing Price]]</f>
        <v>98.643999999999991</v>
      </c>
      <c r="N452">
        <f>DATEDIF(Sales_Orders[[#This Row],[Order Date Adj]],Sales_Orders[[#This Row],[Shipping Date Adj]],"d")</f>
        <v>2</v>
      </c>
      <c r="O452" s="6">
        <f>Sales_Orders[[#This Row],[Quantity]]*Sales_Orders[[#This Row],[Planned Sales Price]]*(1-Sales_Orders[[#This Row],[Discount]])</f>
        <v>151.76</v>
      </c>
      <c r="P452" t="str">
        <f>RIGHT(Sales_Orders[[#This Row],[Customer ID]],5)</f>
        <v>16270</v>
      </c>
      <c r="Q452" t="str">
        <f>RIGHT(Sales_Orders[[#This Row],[Product ID]],8)</f>
        <v>10000482</v>
      </c>
      <c r="R452" s="6">
        <f>Sales_Orders[[#This Row],[Total Planned Sales Price]]-Sales_Orders[[#This Row],[Total Purchasing Price]]</f>
        <v>53.116</v>
      </c>
      <c r="S452" s="10">
        <f>Sales_Orders[[#This Row],[Profit Value]]/Sales_Orders[[#This Row],[Total Planned Sales Price]]</f>
        <v>0.35000000000000003</v>
      </c>
    </row>
    <row r="453" spans="1:19" x14ac:dyDescent="0.35">
      <c r="A453" t="s">
        <v>2260</v>
      </c>
      <c r="B453" s="3" t="s">
        <v>2261</v>
      </c>
      <c r="C453" t="s">
        <v>2262</v>
      </c>
      <c r="D453" t="s">
        <v>1147</v>
      </c>
      <c r="E453" t="s">
        <v>2263</v>
      </c>
      <c r="F453" t="s">
        <v>2264</v>
      </c>
      <c r="G453">
        <v>1</v>
      </c>
      <c r="H453" s="5">
        <v>2.7695999999999996</v>
      </c>
      <c r="I453" s="5">
        <v>4.6159999999999997</v>
      </c>
      <c r="J453">
        <v>0</v>
      </c>
      <c r="K453" s="1">
        <f>DATEVALUE(Sales_Orders[[#This Row],[Order Date]])</f>
        <v>42631</v>
      </c>
      <c r="L453" s="1">
        <f>DATEVALUE(Sales_Orders[[#This Row],[Shipping Date]])</f>
        <v>42636</v>
      </c>
      <c r="M453" s="6">
        <f>Sales_Orders[[#This Row],[Quantity]]*Sales_Orders[[#This Row],[Purchasing Price]]</f>
        <v>2.7695999999999996</v>
      </c>
      <c r="N453">
        <f>DATEDIF(Sales_Orders[[#This Row],[Order Date Adj]],Sales_Orders[[#This Row],[Shipping Date Adj]],"d")</f>
        <v>5</v>
      </c>
      <c r="O453" s="6">
        <f>Sales_Orders[[#This Row],[Quantity]]*Sales_Orders[[#This Row],[Planned Sales Price]]*(1-Sales_Orders[[#This Row],[Discount]])</f>
        <v>4.6159999999999997</v>
      </c>
      <c r="P453" t="str">
        <f>RIGHT(Sales_Orders[[#This Row],[Customer ID]],5)</f>
        <v>14980</v>
      </c>
      <c r="Q453" t="str">
        <f>RIGHT(Sales_Orders[[#This Row],[Product ID]],8)</f>
        <v>10004654</v>
      </c>
      <c r="R453" s="6">
        <f>Sales_Orders[[#This Row],[Total Planned Sales Price]]-Sales_Orders[[#This Row],[Total Purchasing Price]]</f>
        <v>1.8464</v>
      </c>
      <c r="S453" s="10">
        <f>Sales_Orders[[#This Row],[Profit Value]]/Sales_Orders[[#This Row],[Total Planned Sales Price]]</f>
        <v>0.4</v>
      </c>
    </row>
    <row r="454" spans="1:19" x14ac:dyDescent="0.35">
      <c r="A454" t="s">
        <v>2265</v>
      </c>
      <c r="B454" s="3" t="s">
        <v>2200</v>
      </c>
      <c r="C454" t="s">
        <v>2266</v>
      </c>
      <c r="D454" t="s">
        <v>1270</v>
      </c>
      <c r="E454" t="s">
        <v>2267</v>
      </c>
      <c r="F454" t="s">
        <v>2268</v>
      </c>
      <c r="G454">
        <v>1</v>
      </c>
      <c r="H454" s="5">
        <v>135.304</v>
      </c>
      <c r="I454" s="5">
        <v>208.16</v>
      </c>
      <c r="J454">
        <v>0</v>
      </c>
      <c r="K454" s="1">
        <f>DATEVALUE(Sales_Orders[[#This Row],[Order Date]])</f>
        <v>42533</v>
      </c>
      <c r="L454" s="1">
        <f>DATEVALUE(Sales_Orders[[#This Row],[Shipping Date]])</f>
        <v>42536</v>
      </c>
      <c r="M454" s="6">
        <f>Sales_Orders[[#This Row],[Quantity]]*Sales_Orders[[#This Row],[Purchasing Price]]</f>
        <v>135.304</v>
      </c>
      <c r="N454">
        <f>DATEDIF(Sales_Orders[[#This Row],[Order Date Adj]],Sales_Orders[[#This Row],[Shipping Date Adj]],"d")</f>
        <v>3</v>
      </c>
      <c r="O454" s="6">
        <f>Sales_Orders[[#This Row],[Quantity]]*Sales_Orders[[#This Row],[Planned Sales Price]]*(1-Sales_Orders[[#This Row],[Discount]])</f>
        <v>208.16</v>
      </c>
      <c r="P454" t="str">
        <f>RIGHT(Sales_Orders[[#This Row],[Customer ID]],5)</f>
        <v>20770</v>
      </c>
      <c r="Q454" t="str">
        <f>RIGHT(Sales_Orders[[#This Row],[Product ID]],8)</f>
        <v>10002118</v>
      </c>
      <c r="R454" s="6">
        <f>Sales_Orders[[#This Row],[Total Planned Sales Price]]-Sales_Orders[[#This Row],[Total Purchasing Price]]</f>
        <v>72.855999999999995</v>
      </c>
      <c r="S454" s="10">
        <f>Sales_Orders[[#This Row],[Profit Value]]/Sales_Orders[[#This Row],[Total Planned Sales Price]]</f>
        <v>0.35</v>
      </c>
    </row>
    <row r="455" spans="1:19" x14ac:dyDescent="0.35">
      <c r="A455" t="s">
        <v>2265</v>
      </c>
      <c r="B455" s="3" t="s">
        <v>2200</v>
      </c>
      <c r="C455" t="s">
        <v>2266</v>
      </c>
      <c r="D455" t="s">
        <v>1270</v>
      </c>
      <c r="E455" t="s">
        <v>2267</v>
      </c>
      <c r="F455" t="s">
        <v>2269</v>
      </c>
      <c r="G455">
        <v>3</v>
      </c>
      <c r="H455" s="5">
        <v>10.044</v>
      </c>
      <c r="I455" s="5">
        <v>16.740000000000002</v>
      </c>
      <c r="J455">
        <v>0</v>
      </c>
      <c r="K455" s="1">
        <f>DATEVALUE(Sales_Orders[[#This Row],[Order Date]])</f>
        <v>42533</v>
      </c>
      <c r="L455" s="1">
        <f>DATEVALUE(Sales_Orders[[#This Row],[Shipping Date]])</f>
        <v>42536</v>
      </c>
      <c r="M455" s="6">
        <f>Sales_Orders[[#This Row],[Quantity]]*Sales_Orders[[#This Row],[Purchasing Price]]</f>
        <v>30.132000000000001</v>
      </c>
      <c r="N455">
        <f>DATEDIF(Sales_Orders[[#This Row],[Order Date Adj]],Sales_Orders[[#This Row],[Shipping Date Adj]],"d")</f>
        <v>3</v>
      </c>
      <c r="O455" s="6">
        <f>Sales_Orders[[#This Row],[Quantity]]*Sales_Orders[[#This Row],[Planned Sales Price]]*(1-Sales_Orders[[#This Row],[Discount]])</f>
        <v>50.220000000000006</v>
      </c>
      <c r="P455" t="str">
        <f>RIGHT(Sales_Orders[[#This Row],[Customer ID]],5)</f>
        <v>20770</v>
      </c>
      <c r="Q455" t="str">
        <f>RIGHT(Sales_Orders[[#This Row],[Product ID]],8)</f>
        <v>10002309</v>
      </c>
      <c r="R455" s="6">
        <f>Sales_Orders[[#This Row],[Total Planned Sales Price]]-Sales_Orders[[#This Row],[Total Purchasing Price]]</f>
        <v>20.088000000000005</v>
      </c>
      <c r="S455" s="10">
        <f>Sales_Orders[[#This Row],[Profit Value]]/Sales_Orders[[#This Row],[Total Planned Sales Price]]</f>
        <v>0.4</v>
      </c>
    </row>
    <row r="456" spans="1:19" x14ac:dyDescent="0.35">
      <c r="A456" t="s">
        <v>2270</v>
      </c>
      <c r="B456" s="3" t="s">
        <v>2271</v>
      </c>
      <c r="C456" t="s">
        <v>2272</v>
      </c>
      <c r="D456" t="s">
        <v>1164</v>
      </c>
      <c r="E456" t="s">
        <v>2273</v>
      </c>
      <c r="F456" t="s">
        <v>2274</v>
      </c>
      <c r="G456">
        <v>7</v>
      </c>
      <c r="H456" s="5">
        <v>110.85760000000001</v>
      </c>
      <c r="I456" s="5">
        <v>158.36800000000002</v>
      </c>
      <c r="J456">
        <v>0</v>
      </c>
      <c r="K456" s="1">
        <f>DATEVALUE(Sales_Orders[[#This Row],[Order Date]])</f>
        <v>42465</v>
      </c>
      <c r="L456" s="1">
        <f>DATEVALUE(Sales_Orders[[#This Row],[Shipping Date]])</f>
        <v>42470</v>
      </c>
      <c r="M456" s="6">
        <f>Sales_Orders[[#This Row],[Quantity]]*Sales_Orders[[#This Row],[Purchasing Price]]</f>
        <v>776.00319999999999</v>
      </c>
      <c r="N456">
        <f>DATEDIF(Sales_Orders[[#This Row],[Order Date Adj]],Sales_Orders[[#This Row],[Shipping Date Adj]],"d")</f>
        <v>5</v>
      </c>
      <c r="O456" s="6">
        <f>Sales_Orders[[#This Row],[Quantity]]*Sales_Orders[[#This Row],[Planned Sales Price]]*(1-Sales_Orders[[#This Row],[Discount]])</f>
        <v>1108.5760000000002</v>
      </c>
      <c r="P456" t="str">
        <f>RIGHT(Sales_Orders[[#This Row],[Customer ID]],5)</f>
        <v>14455</v>
      </c>
      <c r="Q456" t="str">
        <f>RIGHT(Sales_Orders[[#This Row],[Product ID]],8)</f>
        <v>10003442</v>
      </c>
      <c r="R456" s="6">
        <f>Sales_Orders[[#This Row],[Total Planned Sales Price]]-Sales_Orders[[#This Row],[Total Purchasing Price]]</f>
        <v>332.57280000000026</v>
      </c>
      <c r="S456" s="10">
        <f>Sales_Orders[[#This Row],[Profit Value]]/Sales_Orders[[#This Row],[Total Planned Sales Price]]</f>
        <v>0.30000000000000016</v>
      </c>
    </row>
    <row r="457" spans="1:19" x14ac:dyDescent="0.35">
      <c r="A457" t="s">
        <v>2275</v>
      </c>
      <c r="B457" s="3" t="s">
        <v>2276</v>
      </c>
      <c r="C457" t="s">
        <v>2277</v>
      </c>
      <c r="D457" t="s">
        <v>1147</v>
      </c>
      <c r="E457" t="s">
        <v>2278</v>
      </c>
      <c r="F457" t="s">
        <v>2279</v>
      </c>
      <c r="G457">
        <v>3</v>
      </c>
      <c r="H457" s="5">
        <v>13.065000000000001</v>
      </c>
      <c r="I457" s="5">
        <v>20.100000000000001</v>
      </c>
      <c r="J457">
        <v>0</v>
      </c>
      <c r="K457" s="1">
        <f>DATEVALUE(Sales_Orders[[#This Row],[Order Date]])</f>
        <v>42630</v>
      </c>
      <c r="L457" s="1">
        <f>DATEVALUE(Sales_Orders[[#This Row],[Shipping Date]])</f>
        <v>42635</v>
      </c>
      <c r="M457" s="6">
        <f>Sales_Orders[[#This Row],[Quantity]]*Sales_Orders[[#This Row],[Purchasing Price]]</f>
        <v>39.195000000000007</v>
      </c>
      <c r="N457">
        <f>DATEDIF(Sales_Orders[[#This Row],[Order Date Adj]],Sales_Orders[[#This Row],[Shipping Date Adj]],"d")</f>
        <v>5</v>
      </c>
      <c r="O457" s="6">
        <f>Sales_Orders[[#This Row],[Quantity]]*Sales_Orders[[#This Row],[Planned Sales Price]]*(1-Sales_Orders[[#This Row],[Discount]])</f>
        <v>60.300000000000004</v>
      </c>
      <c r="P457" t="str">
        <f>RIGHT(Sales_Orders[[#This Row],[Customer ID]],5)</f>
        <v>15685</v>
      </c>
      <c r="Q457" t="str">
        <f>RIGHT(Sales_Orders[[#This Row],[Product ID]],8)</f>
        <v>10004930</v>
      </c>
      <c r="R457" s="6">
        <f>Sales_Orders[[#This Row],[Total Planned Sales Price]]-Sales_Orders[[#This Row],[Total Purchasing Price]]</f>
        <v>21.104999999999997</v>
      </c>
      <c r="S457" s="10">
        <f>Sales_Orders[[#This Row],[Profit Value]]/Sales_Orders[[#This Row],[Total Planned Sales Price]]</f>
        <v>0.34999999999999992</v>
      </c>
    </row>
    <row r="458" spans="1:19" x14ac:dyDescent="0.35">
      <c r="A458" t="s">
        <v>2275</v>
      </c>
      <c r="B458" s="3" t="s">
        <v>2276</v>
      </c>
      <c r="C458" t="s">
        <v>2277</v>
      </c>
      <c r="D458" t="s">
        <v>1147</v>
      </c>
      <c r="E458" t="s">
        <v>2278</v>
      </c>
      <c r="F458" t="s">
        <v>1326</v>
      </c>
      <c r="G458">
        <v>2</v>
      </c>
      <c r="H458" s="5">
        <v>44.150399999999998</v>
      </c>
      <c r="I458" s="5">
        <v>73.584000000000003</v>
      </c>
      <c r="J458">
        <v>0</v>
      </c>
      <c r="K458" s="1">
        <f>DATEVALUE(Sales_Orders[[#This Row],[Order Date]])</f>
        <v>42630</v>
      </c>
      <c r="L458" s="1">
        <f>DATEVALUE(Sales_Orders[[#This Row],[Shipping Date]])</f>
        <v>42635</v>
      </c>
      <c r="M458" s="6">
        <f>Sales_Orders[[#This Row],[Quantity]]*Sales_Orders[[#This Row],[Purchasing Price]]</f>
        <v>88.300799999999995</v>
      </c>
      <c r="N458">
        <f>DATEDIF(Sales_Orders[[#This Row],[Order Date Adj]],Sales_Orders[[#This Row],[Shipping Date Adj]],"d")</f>
        <v>5</v>
      </c>
      <c r="O458" s="6">
        <f>Sales_Orders[[#This Row],[Quantity]]*Sales_Orders[[#This Row],[Planned Sales Price]]*(1-Sales_Orders[[#This Row],[Discount]])</f>
        <v>147.16800000000001</v>
      </c>
      <c r="P458" t="str">
        <f>RIGHT(Sales_Orders[[#This Row],[Customer ID]],5)</f>
        <v>15685</v>
      </c>
      <c r="Q458" t="str">
        <f>RIGHT(Sales_Orders[[#This Row],[Product ID]],8)</f>
        <v>10004093</v>
      </c>
      <c r="R458" s="6">
        <f>Sales_Orders[[#This Row],[Total Planned Sales Price]]-Sales_Orders[[#This Row],[Total Purchasing Price]]</f>
        <v>58.867200000000011</v>
      </c>
      <c r="S458" s="10">
        <f>Sales_Orders[[#This Row],[Profit Value]]/Sales_Orders[[#This Row],[Total Planned Sales Price]]</f>
        <v>0.40000000000000008</v>
      </c>
    </row>
    <row r="459" spans="1:19" x14ac:dyDescent="0.35">
      <c r="A459" t="s">
        <v>2275</v>
      </c>
      <c r="B459" s="3" t="s">
        <v>2276</v>
      </c>
      <c r="C459" t="s">
        <v>2277</v>
      </c>
      <c r="D459" t="s">
        <v>1147</v>
      </c>
      <c r="E459" t="s">
        <v>2278</v>
      </c>
      <c r="F459" t="s">
        <v>1489</v>
      </c>
      <c r="G459">
        <v>1</v>
      </c>
      <c r="H459" s="5">
        <v>3.5640000000000005</v>
      </c>
      <c r="I459" s="5">
        <v>6.48</v>
      </c>
      <c r="J459">
        <v>0</v>
      </c>
      <c r="K459" s="1">
        <f>DATEVALUE(Sales_Orders[[#This Row],[Order Date]])</f>
        <v>42630</v>
      </c>
      <c r="L459" s="1">
        <f>DATEVALUE(Sales_Orders[[#This Row],[Shipping Date]])</f>
        <v>42635</v>
      </c>
      <c r="M459" s="6">
        <f>Sales_Orders[[#This Row],[Quantity]]*Sales_Orders[[#This Row],[Purchasing Price]]</f>
        <v>3.5640000000000005</v>
      </c>
      <c r="N459">
        <f>DATEDIF(Sales_Orders[[#This Row],[Order Date Adj]],Sales_Orders[[#This Row],[Shipping Date Adj]],"d")</f>
        <v>5</v>
      </c>
      <c r="O459" s="6">
        <f>Sales_Orders[[#This Row],[Quantity]]*Sales_Orders[[#This Row],[Planned Sales Price]]*(1-Sales_Orders[[#This Row],[Discount]])</f>
        <v>6.48</v>
      </c>
      <c r="P459" t="str">
        <f>RIGHT(Sales_Orders[[#This Row],[Customer ID]],5)</f>
        <v>15685</v>
      </c>
      <c r="Q459" t="str">
        <f>RIGHT(Sales_Orders[[#This Row],[Product ID]],8)</f>
        <v>10000304</v>
      </c>
      <c r="R459" s="6">
        <f>Sales_Orders[[#This Row],[Total Planned Sales Price]]-Sales_Orders[[#This Row],[Total Purchasing Price]]</f>
        <v>2.9159999999999999</v>
      </c>
      <c r="S459" s="10">
        <f>Sales_Orders[[#This Row],[Profit Value]]/Sales_Orders[[#This Row],[Total Planned Sales Price]]</f>
        <v>0.44999999999999996</v>
      </c>
    </row>
    <row r="460" spans="1:19" x14ac:dyDescent="0.35">
      <c r="A460" t="s">
        <v>2280</v>
      </c>
      <c r="B460" s="3" t="s">
        <v>2281</v>
      </c>
      <c r="C460" t="s">
        <v>2282</v>
      </c>
      <c r="D460" t="s">
        <v>1147</v>
      </c>
      <c r="E460" t="s">
        <v>2283</v>
      </c>
      <c r="F460" t="s">
        <v>2284</v>
      </c>
      <c r="G460">
        <v>6</v>
      </c>
      <c r="H460" s="5">
        <v>54.515999999999991</v>
      </c>
      <c r="I460" s="5">
        <v>77.88</v>
      </c>
      <c r="J460">
        <v>0</v>
      </c>
      <c r="K460" s="1">
        <f>DATEVALUE(Sales_Orders[[#This Row],[Order Date]])</f>
        <v>42619</v>
      </c>
      <c r="L460" s="1">
        <f>DATEVALUE(Sales_Orders[[#This Row],[Shipping Date]])</f>
        <v>42624</v>
      </c>
      <c r="M460" s="6">
        <f>Sales_Orders[[#This Row],[Quantity]]*Sales_Orders[[#This Row],[Purchasing Price]]</f>
        <v>327.09599999999995</v>
      </c>
      <c r="N460">
        <f>DATEDIF(Sales_Orders[[#This Row],[Order Date Adj]],Sales_Orders[[#This Row],[Shipping Date Adj]],"d")</f>
        <v>5</v>
      </c>
      <c r="O460" s="6">
        <f>Sales_Orders[[#This Row],[Quantity]]*Sales_Orders[[#This Row],[Planned Sales Price]]*(1-Sales_Orders[[#This Row],[Discount]])</f>
        <v>467.28</v>
      </c>
      <c r="P460" t="str">
        <f>RIGHT(Sales_Orders[[#This Row],[Customer ID]],5)</f>
        <v>13855</v>
      </c>
      <c r="Q460" t="str">
        <f>RIGHT(Sales_Orders[[#This Row],[Product ID]],8)</f>
        <v>10000358</v>
      </c>
      <c r="R460" s="6">
        <f>Sales_Orders[[#This Row],[Total Planned Sales Price]]-Sales_Orders[[#This Row],[Total Purchasing Price]]</f>
        <v>140.18400000000003</v>
      </c>
      <c r="S460" s="10">
        <f>Sales_Orders[[#This Row],[Profit Value]]/Sales_Orders[[#This Row],[Total Planned Sales Price]]</f>
        <v>0.3000000000000001</v>
      </c>
    </row>
    <row r="461" spans="1:19" x14ac:dyDescent="0.35">
      <c r="A461" t="s">
        <v>2285</v>
      </c>
      <c r="B461" s="3" t="s">
        <v>2286</v>
      </c>
      <c r="C461" t="s">
        <v>2287</v>
      </c>
      <c r="D461" t="s">
        <v>1147</v>
      </c>
      <c r="E461" t="s">
        <v>2288</v>
      </c>
      <c r="F461" t="s">
        <v>2289</v>
      </c>
      <c r="G461">
        <v>7</v>
      </c>
      <c r="H461" s="5">
        <v>42.005600000000001</v>
      </c>
      <c r="I461" s="5">
        <v>64.623999999999995</v>
      </c>
      <c r="J461">
        <v>0</v>
      </c>
      <c r="K461" s="1">
        <f>DATEVALUE(Sales_Orders[[#This Row],[Order Date]])</f>
        <v>42611</v>
      </c>
      <c r="L461" s="1">
        <f>DATEVALUE(Sales_Orders[[#This Row],[Shipping Date]])</f>
        <v>42615</v>
      </c>
      <c r="M461" s="6">
        <f>Sales_Orders[[#This Row],[Quantity]]*Sales_Orders[[#This Row],[Purchasing Price]]</f>
        <v>294.03919999999999</v>
      </c>
      <c r="N461">
        <f>DATEDIF(Sales_Orders[[#This Row],[Order Date Adj]],Sales_Orders[[#This Row],[Shipping Date Adj]],"d")</f>
        <v>4</v>
      </c>
      <c r="O461" s="6">
        <f>Sales_Orders[[#This Row],[Quantity]]*Sales_Orders[[#This Row],[Planned Sales Price]]*(1-Sales_Orders[[#This Row],[Discount]])</f>
        <v>452.36799999999994</v>
      </c>
      <c r="P461" t="str">
        <f>RIGHT(Sales_Orders[[#This Row],[Customer ID]],5)</f>
        <v>19465</v>
      </c>
      <c r="Q461" t="str">
        <f>RIGHT(Sales_Orders[[#This Row],[Product ID]],8)</f>
        <v>10003256</v>
      </c>
      <c r="R461" s="6">
        <f>Sales_Orders[[#This Row],[Total Planned Sales Price]]-Sales_Orders[[#This Row],[Total Purchasing Price]]</f>
        <v>158.32879999999994</v>
      </c>
      <c r="S461" s="10">
        <f>Sales_Orders[[#This Row],[Profit Value]]/Sales_Orders[[#This Row],[Total Planned Sales Price]]</f>
        <v>0.34999999999999992</v>
      </c>
    </row>
    <row r="462" spans="1:19" x14ac:dyDescent="0.35">
      <c r="A462" t="s">
        <v>2285</v>
      </c>
      <c r="B462" s="3" t="s">
        <v>2286</v>
      </c>
      <c r="C462" t="s">
        <v>2287</v>
      </c>
      <c r="D462" t="s">
        <v>1147</v>
      </c>
      <c r="E462" t="s">
        <v>2288</v>
      </c>
      <c r="F462" t="s">
        <v>2290</v>
      </c>
      <c r="G462">
        <v>3</v>
      </c>
      <c r="H462" s="5">
        <v>57.585600000000007</v>
      </c>
      <c r="I462" s="5">
        <v>95.976000000000013</v>
      </c>
      <c r="J462">
        <v>0</v>
      </c>
      <c r="K462" s="1">
        <f>DATEVALUE(Sales_Orders[[#This Row],[Order Date]])</f>
        <v>42611</v>
      </c>
      <c r="L462" s="1">
        <f>DATEVALUE(Sales_Orders[[#This Row],[Shipping Date]])</f>
        <v>42615</v>
      </c>
      <c r="M462" s="6">
        <f>Sales_Orders[[#This Row],[Quantity]]*Sales_Orders[[#This Row],[Purchasing Price]]</f>
        <v>172.75680000000003</v>
      </c>
      <c r="N462">
        <f>DATEDIF(Sales_Orders[[#This Row],[Order Date Adj]],Sales_Orders[[#This Row],[Shipping Date Adj]],"d")</f>
        <v>4</v>
      </c>
      <c r="O462" s="6">
        <f>Sales_Orders[[#This Row],[Quantity]]*Sales_Orders[[#This Row],[Planned Sales Price]]*(1-Sales_Orders[[#This Row],[Discount]])</f>
        <v>287.92800000000005</v>
      </c>
      <c r="P462" t="str">
        <f>RIGHT(Sales_Orders[[#This Row],[Customer ID]],5)</f>
        <v>19465</v>
      </c>
      <c r="Q462" t="str">
        <f>RIGHT(Sales_Orders[[#This Row],[Product ID]],8)</f>
        <v>10001767</v>
      </c>
      <c r="R462" s="6">
        <f>Sales_Orders[[#This Row],[Total Planned Sales Price]]-Sales_Orders[[#This Row],[Total Purchasing Price]]</f>
        <v>115.17120000000003</v>
      </c>
      <c r="S462" s="10">
        <f>Sales_Orders[[#This Row],[Profit Value]]/Sales_Orders[[#This Row],[Total Planned Sales Price]]</f>
        <v>0.4</v>
      </c>
    </row>
    <row r="463" spans="1:19" x14ac:dyDescent="0.35">
      <c r="A463" t="s">
        <v>2285</v>
      </c>
      <c r="B463" s="3" t="s">
        <v>2286</v>
      </c>
      <c r="C463" t="s">
        <v>2287</v>
      </c>
      <c r="D463" t="s">
        <v>1147</v>
      </c>
      <c r="E463" t="s">
        <v>2288</v>
      </c>
      <c r="F463" t="s">
        <v>2291</v>
      </c>
      <c r="G463">
        <v>3</v>
      </c>
      <c r="H463" s="5">
        <v>0.98339999999999983</v>
      </c>
      <c r="I463" s="5">
        <v>1.7879999999999996</v>
      </c>
      <c r="J463">
        <v>0</v>
      </c>
      <c r="K463" s="1">
        <f>DATEVALUE(Sales_Orders[[#This Row],[Order Date]])</f>
        <v>42611</v>
      </c>
      <c r="L463" s="1">
        <f>DATEVALUE(Sales_Orders[[#This Row],[Shipping Date]])</f>
        <v>42615</v>
      </c>
      <c r="M463" s="6">
        <f>Sales_Orders[[#This Row],[Quantity]]*Sales_Orders[[#This Row],[Purchasing Price]]</f>
        <v>2.9501999999999997</v>
      </c>
      <c r="N463">
        <f>DATEDIF(Sales_Orders[[#This Row],[Order Date Adj]],Sales_Orders[[#This Row],[Shipping Date Adj]],"d")</f>
        <v>4</v>
      </c>
      <c r="O463" s="6">
        <f>Sales_Orders[[#This Row],[Quantity]]*Sales_Orders[[#This Row],[Planned Sales Price]]*(1-Sales_Orders[[#This Row],[Discount]])</f>
        <v>5.363999999999999</v>
      </c>
      <c r="P463" t="str">
        <f>RIGHT(Sales_Orders[[#This Row],[Customer ID]],5)</f>
        <v>19465</v>
      </c>
      <c r="Q463" t="str">
        <f>RIGHT(Sales_Orders[[#This Row],[Product ID]],8)</f>
        <v>10002609</v>
      </c>
      <c r="R463" s="6">
        <f>Sales_Orders[[#This Row],[Total Planned Sales Price]]-Sales_Orders[[#This Row],[Total Purchasing Price]]</f>
        <v>2.4137999999999993</v>
      </c>
      <c r="S463" s="10">
        <f>Sales_Orders[[#This Row],[Profit Value]]/Sales_Orders[[#This Row],[Total Planned Sales Price]]</f>
        <v>0.44999999999999996</v>
      </c>
    </row>
    <row r="464" spans="1:19" x14ac:dyDescent="0.35">
      <c r="A464" t="s">
        <v>2292</v>
      </c>
      <c r="B464" s="3" t="s">
        <v>2293</v>
      </c>
      <c r="C464" t="s">
        <v>2294</v>
      </c>
      <c r="D464" t="s">
        <v>1164</v>
      </c>
      <c r="E464" t="s">
        <v>1534</v>
      </c>
      <c r="F464" t="s">
        <v>2295</v>
      </c>
      <c r="G464">
        <v>4</v>
      </c>
      <c r="H464" s="5">
        <v>14.352</v>
      </c>
      <c r="I464" s="5">
        <v>23.92</v>
      </c>
      <c r="J464">
        <v>0</v>
      </c>
      <c r="K464" s="1">
        <f>DATEVALUE(Sales_Orders[[#This Row],[Order Date]])</f>
        <v>42705</v>
      </c>
      <c r="L464" s="1">
        <f>DATEVALUE(Sales_Orders[[#This Row],[Shipping Date]])</f>
        <v>42708</v>
      </c>
      <c r="M464" s="6">
        <f>Sales_Orders[[#This Row],[Quantity]]*Sales_Orders[[#This Row],[Purchasing Price]]</f>
        <v>57.408000000000001</v>
      </c>
      <c r="N464">
        <f>DATEDIF(Sales_Orders[[#This Row],[Order Date Adj]],Sales_Orders[[#This Row],[Shipping Date Adj]],"d")</f>
        <v>3</v>
      </c>
      <c r="O464" s="6">
        <f>Sales_Orders[[#This Row],[Quantity]]*Sales_Orders[[#This Row],[Planned Sales Price]]*(1-Sales_Orders[[#This Row],[Discount]])</f>
        <v>95.68</v>
      </c>
      <c r="P464" t="str">
        <f>RIGHT(Sales_Orders[[#This Row],[Customer ID]],5)</f>
        <v>14470</v>
      </c>
      <c r="Q464" t="str">
        <f>RIGHT(Sales_Orders[[#This Row],[Product ID]],8)</f>
        <v>10004040</v>
      </c>
      <c r="R464" s="6">
        <f>Sales_Orders[[#This Row],[Total Planned Sales Price]]-Sales_Orders[[#This Row],[Total Purchasing Price]]</f>
        <v>38.272000000000006</v>
      </c>
      <c r="S464" s="10">
        <f>Sales_Orders[[#This Row],[Profit Value]]/Sales_Orders[[#This Row],[Total Planned Sales Price]]</f>
        <v>0.4</v>
      </c>
    </row>
    <row r="465" spans="1:19" x14ac:dyDescent="0.35">
      <c r="A465" t="s">
        <v>2296</v>
      </c>
      <c r="B465" s="3" t="s">
        <v>2297</v>
      </c>
      <c r="C465" t="s">
        <v>2298</v>
      </c>
      <c r="D465" t="s">
        <v>1147</v>
      </c>
      <c r="E465" t="s">
        <v>2299</v>
      </c>
      <c r="F465" t="s">
        <v>2300</v>
      </c>
      <c r="G465">
        <v>2</v>
      </c>
      <c r="H465" s="5">
        <v>41.777999999999999</v>
      </c>
      <c r="I465" s="5">
        <v>75.959999999999994</v>
      </c>
      <c r="J465">
        <v>0</v>
      </c>
      <c r="K465" s="1">
        <f>DATEVALUE(Sales_Orders[[#This Row],[Order Date]])</f>
        <v>42677</v>
      </c>
      <c r="L465" s="1">
        <f>DATEVALUE(Sales_Orders[[#This Row],[Shipping Date]])</f>
        <v>42684</v>
      </c>
      <c r="M465" s="6">
        <f>Sales_Orders[[#This Row],[Quantity]]*Sales_Orders[[#This Row],[Purchasing Price]]</f>
        <v>83.555999999999997</v>
      </c>
      <c r="N465">
        <f>DATEDIF(Sales_Orders[[#This Row],[Order Date Adj]],Sales_Orders[[#This Row],[Shipping Date Adj]],"d")</f>
        <v>7</v>
      </c>
      <c r="O465" s="6">
        <f>Sales_Orders[[#This Row],[Quantity]]*Sales_Orders[[#This Row],[Planned Sales Price]]*(1-Sales_Orders[[#This Row],[Discount]])</f>
        <v>151.91999999999999</v>
      </c>
      <c r="P465" t="str">
        <f>RIGHT(Sales_Orders[[#This Row],[Customer ID]],5)</f>
        <v>12565</v>
      </c>
      <c r="Q465" t="str">
        <f>RIGHT(Sales_Orders[[#This Row],[Product ID]],8)</f>
        <v>10000380</v>
      </c>
      <c r="R465" s="6">
        <f>Sales_Orders[[#This Row],[Total Planned Sales Price]]-Sales_Orders[[#This Row],[Total Purchasing Price]]</f>
        <v>68.36399999999999</v>
      </c>
      <c r="S465" s="10">
        <f>Sales_Orders[[#This Row],[Profit Value]]/Sales_Orders[[#This Row],[Total Planned Sales Price]]</f>
        <v>0.44999999999999996</v>
      </c>
    </row>
    <row r="466" spans="1:19" x14ac:dyDescent="0.35">
      <c r="A466" t="s">
        <v>2296</v>
      </c>
      <c r="B466" s="3" t="s">
        <v>2297</v>
      </c>
      <c r="C466" t="s">
        <v>2298</v>
      </c>
      <c r="D466" t="s">
        <v>1147</v>
      </c>
      <c r="E466" t="s">
        <v>2299</v>
      </c>
      <c r="F466" t="s">
        <v>2023</v>
      </c>
      <c r="G466">
        <v>6</v>
      </c>
      <c r="H466" s="5">
        <v>16.344000000000001</v>
      </c>
      <c r="I466" s="5">
        <v>27.240000000000002</v>
      </c>
      <c r="J466">
        <v>0</v>
      </c>
      <c r="K466" s="1">
        <f>DATEVALUE(Sales_Orders[[#This Row],[Order Date]])</f>
        <v>42677</v>
      </c>
      <c r="L466" s="1">
        <f>DATEVALUE(Sales_Orders[[#This Row],[Shipping Date]])</f>
        <v>42684</v>
      </c>
      <c r="M466" s="6">
        <f>Sales_Orders[[#This Row],[Quantity]]*Sales_Orders[[#This Row],[Purchasing Price]]</f>
        <v>98.064000000000007</v>
      </c>
      <c r="N466">
        <f>DATEDIF(Sales_Orders[[#This Row],[Order Date Adj]],Sales_Orders[[#This Row],[Shipping Date Adj]],"d")</f>
        <v>7</v>
      </c>
      <c r="O466" s="6">
        <f>Sales_Orders[[#This Row],[Quantity]]*Sales_Orders[[#This Row],[Planned Sales Price]]*(1-Sales_Orders[[#This Row],[Discount]])</f>
        <v>163.44</v>
      </c>
      <c r="P466" t="str">
        <f>RIGHT(Sales_Orders[[#This Row],[Customer ID]],5)</f>
        <v>12565</v>
      </c>
      <c r="Q466" t="str">
        <f>RIGHT(Sales_Orders[[#This Row],[Product ID]],8)</f>
        <v>10003981</v>
      </c>
      <c r="R466" s="6">
        <f>Sales_Orders[[#This Row],[Total Planned Sales Price]]-Sales_Orders[[#This Row],[Total Purchasing Price]]</f>
        <v>65.375999999999991</v>
      </c>
      <c r="S466" s="10">
        <f>Sales_Orders[[#This Row],[Profit Value]]/Sales_Orders[[#This Row],[Total Planned Sales Price]]</f>
        <v>0.39999999999999997</v>
      </c>
    </row>
    <row r="467" spans="1:19" x14ac:dyDescent="0.35">
      <c r="A467" t="s">
        <v>2301</v>
      </c>
      <c r="B467" s="3" t="s">
        <v>2200</v>
      </c>
      <c r="C467" t="s">
        <v>2266</v>
      </c>
      <c r="D467" t="s">
        <v>1270</v>
      </c>
      <c r="E467" t="s">
        <v>1873</v>
      </c>
      <c r="F467" t="s">
        <v>2302</v>
      </c>
      <c r="G467">
        <v>3</v>
      </c>
      <c r="H467" s="5">
        <v>30.576000000000001</v>
      </c>
      <c r="I467" s="5">
        <v>47.04</v>
      </c>
      <c r="J467">
        <v>0</v>
      </c>
      <c r="K467" s="1">
        <f>DATEVALUE(Sales_Orders[[#This Row],[Order Date]])</f>
        <v>42533</v>
      </c>
      <c r="L467" s="1">
        <f>DATEVALUE(Sales_Orders[[#This Row],[Shipping Date]])</f>
        <v>42536</v>
      </c>
      <c r="M467" s="6">
        <f>Sales_Orders[[#This Row],[Quantity]]*Sales_Orders[[#This Row],[Purchasing Price]]</f>
        <v>91.728000000000009</v>
      </c>
      <c r="N467">
        <f>DATEDIF(Sales_Orders[[#This Row],[Order Date Adj]],Sales_Orders[[#This Row],[Shipping Date Adj]],"d")</f>
        <v>3</v>
      </c>
      <c r="O467" s="6">
        <f>Sales_Orders[[#This Row],[Quantity]]*Sales_Orders[[#This Row],[Planned Sales Price]]*(1-Sales_Orders[[#This Row],[Discount]])</f>
        <v>141.12</v>
      </c>
      <c r="P467" t="str">
        <f>RIGHT(Sales_Orders[[#This Row],[Customer ID]],5)</f>
        <v>20725</v>
      </c>
      <c r="Q467" t="str">
        <f>RIGHT(Sales_Orders[[#This Row],[Product ID]],8)</f>
        <v>10002157</v>
      </c>
      <c r="R467" s="6">
        <f>Sales_Orders[[#This Row],[Total Planned Sales Price]]-Sales_Orders[[#This Row],[Total Purchasing Price]]</f>
        <v>49.391999999999996</v>
      </c>
      <c r="S467" s="10">
        <f>Sales_Orders[[#This Row],[Profit Value]]/Sales_Orders[[#This Row],[Total Planned Sales Price]]</f>
        <v>0.35</v>
      </c>
    </row>
    <row r="468" spans="1:19" x14ac:dyDescent="0.35">
      <c r="A468" t="s">
        <v>2301</v>
      </c>
      <c r="B468" s="3" t="s">
        <v>2200</v>
      </c>
      <c r="C468" t="s">
        <v>2266</v>
      </c>
      <c r="D468" t="s">
        <v>1270</v>
      </c>
      <c r="E468" t="s">
        <v>1873</v>
      </c>
      <c r="F468" t="s">
        <v>1152</v>
      </c>
      <c r="G468">
        <v>4</v>
      </c>
      <c r="H468" s="5">
        <v>18.503999999999998</v>
      </c>
      <c r="I468" s="5">
        <v>30.84</v>
      </c>
      <c r="J468">
        <v>0</v>
      </c>
      <c r="K468" s="1">
        <f>DATEVALUE(Sales_Orders[[#This Row],[Order Date]])</f>
        <v>42533</v>
      </c>
      <c r="L468" s="1">
        <f>DATEVALUE(Sales_Orders[[#This Row],[Shipping Date]])</f>
        <v>42536</v>
      </c>
      <c r="M468" s="6">
        <f>Sales_Orders[[#This Row],[Quantity]]*Sales_Orders[[#This Row],[Purchasing Price]]</f>
        <v>74.015999999999991</v>
      </c>
      <c r="N468">
        <f>DATEDIF(Sales_Orders[[#This Row],[Order Date Adj]],Sales_Orders[[#This Row],[Shipping Date Adj]],"d")</f>
        <v>3</v>
      </c>
      <c r="O468" s="6">
        <f>Sales_Orders[[#This Row],[Quantity]]*Sales_Orders[[#This Row],[Planned Sales Price]]*(1-Sales_Orders[[#This Row],[Discount]])</f>
        <v>123.36</v>
      </c>
      <c r="P468" t="str">
        <f>RIGHT(Sales_Orders[[#This Row],[Customer ID]],5)</f>
        <v>20725</v>
      </c>
      <c r="Q468" t="str">
        <f>RIGHT(Sales_Orders[[#This Row],[Product ID]],8)</f>
        <v>10003910</v>
      </c>
      <c r="R468" s="6">
        <f>Sales_Orders[[#This Row],[Total Planned Sales Price]]-Sales_Orders[[#This Row],[Total Purchasing Price]]</f>
        <v>49.344000000000008</v>
      </c>
      <c r="S468" s="10">
        <f>Sales_Orders[[#This Row],[Profit Value]]/Sales_Orders[[#This Row],[Total Planned Sales Price]]</f>
        <v>0.40000000000000008</v>
      </c>
    </row>
    <row r="469" spans="1:19" x14ac:dyDescent="0.35">
      <c r="A469" t="s">
        <v>2301</v>
      </c>
      <c r="B469" s="3" t="s">
        <v>2200</v>
      </c>
      <c r="C469" t="s">
        <v>2266</v>
      </c>
      <c r="D469" t="s">
        <v>1270</v>
      </c>
      <c r="E469" t="s">
        <v>1873</v>
      </c>
      <c r="F469" t="s">
        <v>2303</v>
      </c>
      <c r="G469">
        <v>6</v>
      </c>
      <c r="H469" s="5">
        <v>124.60800000000002</v>
      </c>
      <c r="I469" s="5">
        <v>226.56</v>
      </c>
      <c r="J469">
        <v>0</v>
      </c>
      <c r="K469" s="1">
        <f>DATEVALUE(Sales_Orders[[#This Row],[Order Date]])</f>
        <v>42533</v>
      </c>
      <c r="L469" s="1">
        <f>DATEVALUE(Sales_Orders[[#This Row],[Shipping Date]])</f>
        <v>42536</v>
      </c>
      <c r="M469" s="6">
        <f>Sales_Orders[[#This Row],[Quantity]]*Sales_Orders[[#This Row],[Purchasing Price]]</f>
        <v>747.64800000000014</v>
      </c>
      <c r="N469">
        <f>DATEDIF(Sales_Orders[[#This Row],[Order Date Adj]],Sales_Orders[[#This Row],[Shipping Date Adj]],"d")</f>
        <v>3</v>
      </c>
      <c r="O469" s="6">
        <f>Sales_Orders[[#This Row],[Quantity]]*Sales_Orders[[#This Row],[Planned Sales Price]]*(1-Sales_Orders[[#This Row],[Discount]])</f>
        <v>1359.3600000000001</v>
      </c>
      <c r="P469" t="str">
        <f>RIGHT(Sales_Orders[[#This Row],[Customer ID]],5)</f>
        <v>20725</v>
      </c>
      <c r="Q469" t="str">
        <f>RIGHT(Sales_Orders[[#This Row],[Product ID]],8)</f>
        <v>10000777</v>
      </c>
      <c r="R469" s="6">
        <f>Sales_Orders[[#This Row],[Total Planned Sales Price]]-Sales_Orders[[#This Row],[Total Purchasing Price]]</f>
        <v>611.71199999999999</v>
      </c>
      <c r="S469" s="10">
        <f>Sales_Orders[[#This Row],[Profit Value]]/Sales_Orders[[#This Row],[Total Planned Sales Price]]</f>
        <v>0.44999999999999996</v>
      </c>
    </row>
    <row r="470" spans="1:19" x14ac:dyDescent="0.35">
      <c r="A470" t="s">
        <v>2301</v>
      </c>
      <c r="B470" s="3" t="s">
        <v>2200</v>
      </c>
      <c r="C470" t="s">
        <v>2266</v>
      </c>
      <c r="D470" t="s">
        <v>1270</v>
      </c>
      <c r="E470" t="s">
        <v>1873</v>
      </c>
      <c r="F470" t="s">
        <v>2304</v>
      </c>
      <c r="G470">
        <v>9</v>
      </c>
      <c r="H470" s="5">
        <v>69.012</v>
      </c>
      <c r="I470" s="5">
        <v>115.02</v>
      </c>
      <c r="J470">
        <v>0</v>
      </c>
      <c r="K470" s="1">
        <f>DATEVALUE(Sales_Orders[[#This Row],[Order Date]])</f>
        <v>42533</v>
      </c>
      <c r="L470" s="1">
        <f>DATEVALUE(Sales_Orders[[#This Row],[Shipping Date]])</f>
        <v>42536</v>
      </c>
      <c r="M470" s="6">
        <f>Sales_Orders[[#This Row],[Quantity]]*Sales_Orders[[#This Row],[Purchasing Price]]</f>
        <v>621.10799999999995</v>
      </c>
      <c r="N470">
        <f>DATEDIF(Sales_Orders[[#This Row],[Order Date Adj]],Sales_Orders[[#This Row],[Shipping Date Adj]],"d")</f>
        <v>3</v>
      </c>
      <c r="O470" s="6">
        <f>Sales_Orders[[#This Row],[Quantity]]*Sales_Orders[[#This Row],[Planned Sales Price]]*(1-Sales_Orders[[#This Row],[Discount]])</f>
        <v>1035.18</v>
      </c>
      <c r="P470" t="str">
        <f>RIGHT(Sales_Orders[[#This Row],[Customer ID]],5)</f>
        <v>20725</v>
      </c>
      <c r="Q470" t="str">
        <f>RIGHT(Sales_Orders[[#This Row],[Product ID]],8)</f>
        <v>10002500</v>
      </c>
      <c r="R470" s="6">
        <f>Sales_Orders[[#This Row],[Total Planned Sales Price]]-Sales_Orders[[#This Row],[Total Purchasing Price]]</f>
        <v>414.07200000000012</v>
      </c>
      <c r="S470" s="10">
        <f>Sales_Orders[[#This Row],[Profit Value]]/Sales_Orders[[#This Row],[Total Planned Sales Price]]</f>
        <v>0.40000000000000008</v>
      </c>
    </row>
    <row r="471" spans="1:19" x14ac:dyDescent="0.35">
      <c r="A471" t="s">
        <v>2301</v>
      </c>
      <c r="B471" s="3" t="s">
        <v>2200</v>
      </c>
      <c r="C471" t="s">
        <v>2266</v>
      </c>
      <c r="D471" t="s">
        <v>1270</v>
      </c>
      <c r="E471" t="s">
        <v>1873</v>
      </c>
      <c r="F471" t="s">
        <v>2305</v>
      </c>
      <c r="G471">
        <v>7</v>
      </c>
      <c r="H471" s="5">
        <v>34.020000000000003</v>
      </c>
      <c r="I471" s="5">
        <v>68.040000000000006</v>
      </c>
      <c r="J471">
        <v>0</v>
      </c>
      <c r="K471" s="1">
        <f>DATEVALUE(Sales_Orders[[#This Row],[Order Date]])</f>
        <v>42533</v>
      </c>
      <c r="L471" s="1">
        <f>DATEVALUE(Sales_Orders[[#This Row],[Shipping Date]])</f>
        <v>42536</v>
      </c>
      <c r="M471" s="6">
        <f>Sales_Orders[[#This Row],[Quantity]]*Sales_Orders[[#This Row],[Purchasing Price]]</f>
        <v>238.14000000000001</v>
      </c>
      <c r="N471">
        <f>DATEDIF(Sales_Orders[[#This Row],[Order Date Adj]],Sales_Orders[[#This Row],[Shipping Date Adj]],"d")</f>
        <v>3</v>
      </c>
      <c r="O471" s="6">
        <f>Sales_Orders[[#This Row],[Quantity]]*Sales_Orders[[#This Row],[Planned Sales Price]]*(1-Sales_Orders[[#This Row],[Discount]])</f>
        <v>476.28000000000003</v>
      </c>
      <c r="P471" t="str">
        <f>RIGHT(Sales_Orders[[#This Row],[Customer ID]],5)</f>
        <v>20725</v>
      </c>
      <c r="Q471" t="str">
        <f>RIGHT(Sales_Orders[[#This Row],[Product ID]],8)</f>
        <v>10003875</v>
      </c>
      <c r="R471" s="6">
        <f>Sales_Orders[[#This Row],[Total Planned Sales Price]]-Sales_Orders[[#This Row],[Total Purchasing Price]]</f>
        <v>238.14000000000001</v>
      </c>
      <c r="S471" s="10">
        <f>Sales_Orders[[#This Row],[Profit Value]]/Sales_Orders[[#This Row],[Total Planned Sales Price]]</f>
        <v>0.5</v>
      </c>
    </row>
    <row r="472" spans="1:19" x14ac:dyDescent="0.35">
      <c r="A472" t="s">
        <v>2306</v>
      </c>
      <c r="B472" s="3" t="s">
        <v>2307</v>
      </c>
      <c r="C472" t="s">
        <v>2298</v>
      </c>
      <c r="D472" t="s">
        <v>1164</v>
      </c>
      <c r="E472" t="s">
        <v>2308</v>
      </c>
      <c r="F472" t="s">
        <v>1739</v>
      </c>
      <c r="G472">
        <v>2</v>
      </c>
      <c r="H472" s="5">
        <v>56.9968</v>
      </c>
      <c r="I472" s="5">
        <v>81.424000000000007</v>
      </c>
      <c r="J472">
        <v>0</v>
      </c>
      <c r="K472" s="1">
        <f>DATEVALUE(Sales_Orders[[#This Row],[Order Date]])</f>
        <v>42680</v>
      </c>
      <c r="L472" s="1">
        <f>DATEVALUE(Sales_Orders[[#This Row],[Shipping Date]])</f>
        <v>42684</v>
      </c>
      <c r="M472" s="6">
        <f>Sales_Orders[[#This Row],[Quantity]]*Sales_Orders[[#This Row],[Purchasing Price]]</f>
        <v>113.9936</v>
      </c>
      <c r="N472">
        <f>DATEDIF(Sales_Orders[[#This Row],[Order Date Adj]],Sales_Orders[[#This Row],[Shipping Date Adj]],"d")</f>
        <v>4</v>
      </c>
      <c r="O472" s="6">
        <f>Sales_Orders[[#This Row],[Quantity]]*Sales_Orders[[#This Row],[Planned Sales Price]]*(1-Sales_Orders[[#This Row],[Discount]])</f>
        <v>162.84800000000001</v>
      </c>
      <c r="P472" t="str">
        <f>RIGHT(Sales_Orders[[#This Row],[Customer ID]],5)</f>
        <v>16975</v>
      </c>
      <c r="Q472" t="str">
        <f>RIGHT(Sales_Orders[[#This Row],[Product ID]],8)</f>
        <v>10001146</v>
      </c>
      <c r="R472" s="6">
        <f>Sales_Orders[[#This Row],[Total Planned Sales Price]]-Sales_Orders[[#This Row],[Total Purchasing Price]]</f>
        <v>48.854400000000012</v>
      </c>
      <c r="S472" s="10">
        <f>Sales_Orders[[#This Row],[Profit Value]]/Sales_Orders[[#This Row],[Total Planned Sales Price]]</f>
        <v>0.30000000000000004</v>
      </c>
    </row>
    <row r="473" spans="1:19" x14ac:dyDescent="0.35">
      <c r="A473" t="s">
        <v>2306</v>
      </c>
      <c r="B473" s="3" t="s">
        <v>2307</v>
      </c>
      <c r="C473" t="s">
        <v>2298</v>
      </c>
      <c r="D473" t="s">
        <v>1164</v>
      </c>
      <c r="E473" t="s">
        <v>2308</v>
      </c>
      <c r="F473" t="s">
        <v>2309</v>
      </c>
      <c r="G473">
        <v>3</v>
      </c>
      <c r="H473" s="5">
        <v>155.06399999999999</v>
      </c>
      <c r="I473" s="5">
        <v>238.56</v>
      </c>
      <c r="J473">
        <v>0</v>
      </c>
      <c r="K473" s="1">
        <f>DATEVALUE(Sales_Orders[[#This Row],[Order Date]])</f>
        <v>42680</v>
      </c>
      <c r="L473" s="1">
        <f>DATEVALUE(Sales_Orders[[#This Row],[Shipping Date]])</f>
        <v>42684</v>
      </c>
      <c r="M473" s="6">
        <f>Sales_Orders[[#This Row],[Quantity]]*Sales_Orders[[#This Row],[Purchasing Price]]</f>
        <v>465.19200000000001</v>
      </c>
      <c r="N473">
        <f>DATEDIF(Sales_Orders[[#This Row],[Order Date Adj]],Sales_Orders[[#This Row],[Shipping Date Adj]],"d")</f>
        <v>4</v>
      </c>
      <c r="O473" s="6">
        <f>Sales_Orders[[#This Row],[Quantity]]*Sales_Orders[[#This Row],[Planned Sales Price]]*(1-Sales_Orders[[#This Row],[Discount]])</f>
        <v>715.68000000000006</v>
      </c>
      <c r="P473" t="str">
        <f>RIGHT(Sales_Orders[[#This Row],[Customer ID]],5)</f>
        <v>16975</v>
      </c>
      <c r="Q473" t="str">
        <f>RIGHT(Sales_Orders[[#This Row],[Product ID]],8)</f>
        <v>10003773</v>
      </c>
      <c r="R473" s="6">
        <f>Sales_Orders[[#This Row],[Total Planned Sales Price]]-Sales_Orders[[#This Row],[Total Purchasing Price]]</f>
        <v>250.48800000000006</v>
      </c>
      <c r="S473" s="10">
        <f>Sales_Orders[[#This Row],[Profit Value]]/Sales_Orders[[#This Row],[Total Planned Sales Price]]</f>
        <v>0.35000000000000003</v>
      </c>
    </row>
    <row r="474" spans="1:19" x14ac:dyDescent="0.35">
      <c r="A474" t="s">
        <v>2310</v>
      </c>
      <c r="B474" s="3" t="s">
        <v>2311</v>
      </c>
      <c r="C474" t="s">
        <v>2312</v>
      </c>
      <c r="D474" t="s">
        <v>1147</v>
      </c>
      <c r="E474" t="s">
        <v>2313</v>
      </c>
      <c r="F474" t="s">
        <v>2314</v>
      </c>
      <c r="G474">
        <v>3</v>
      </c>
      <c r="H474" s="5">
        <v>10.02</v>
      </c>
      <c r="I474" s="5">
        <v>20.04</v>
      </c>
      <c r="J474">
        <v>0</v>
      </c>
      <c r="K474" s="1">
        <f>DATEVALUE(Sales_Orders[[#This Row],[Order Date]])</f>
        <v>42656</v>
      </c>
      <c r="L474" s="1">
        <f>DATEVALUE(Sales_Orders[[#This Row],[Shipping Date]])</f>
        <v>42662</v>
      </c>
      <c r="M474" s="6">
        <f>Sales_Orders[[#This Row],[Quantity]]*Sales_Orders[[#This Row],[Purchasing Price]]</f>
        <v>30.06</v>
      </c>
      <c r="N474">
        <f>DATEDIF(Sales_Orders[[#This Row],[Order Date Adj]],Sales_Orders[[#This Row],[Shipping Date Adj]],"d")</f>
        <v>6</v>
      </c>
      <c r="O474" s="6">
        <f>Sales_Orders[[#This Row],[Quantity]]*Sales_Orders[[#This Row],[Planned Sales Price]]*(1-Sales_Orders[[#This Row],[Discount]])</f>
        <v>60.12</v>
      </c>
      <c r="P474" t="str">
        <f>RIGHT(Sales_Orders[[#This Row],[Customer ID]],5)</f>
        <v>16885</v>
      </c>
      <c r="Q474" t="str">
        <f>RIGHT(Sales_Orders[[#This Row],[Product ID]],8)</f>
        <v>10001804</v>
      </c>
      <c r="R474" s="6">
        <f>Sales_Orders[[#This Row],[Total Planned Sales Price]]-Sales_Orders[[#This Row],[Total Purchasing Price]]</f>
        <v>30.06</v>
      </c>
      <c r="S474" s="10">
        <f>Sales_Orders[[#This Row],[Profit Value]]/Sales_Orders[[#This Row],[Total Planned Sales Price]]</f>
        <v>0.5</v>
      </c>
    </row>
    <row r="475" spans="1:19" x14ac:dyDescent="0.35">
      <c r="A475" t="s">
        <v>2310</v>
      </c>
      <c r="B475" s="3" t="s">
        <v>2311</v>
      </c>
      <c r="C475" t="s">
        <v>2312</v>
      </c>
      <c r="D475" t="s">
        <v>1147</v>
      </c>
      <c r="E475" t="s">
        <v>2313</v>
      </c>
      <c r="F475" t="s">
        <v>2315</v>
      </c>
      <c r="G475">
        <v>1</v>
      </c>
      <c r="H475" s="5">
        <v>17.72</v>
      </c>
      <c r="I475" s="5">
        <v>35.44</v>
      </c>
      <c r="J475">
        <v>0</v>
      </c>
      <c r="K475" s="1">
        <f>DATEVALUE(Sales_Orders[[#This Row],[Order Date]])</f>
        <v>42656</v>
      </c>
      <c r="L475" s="1">
        <f>DATEVALUE(Sales_Orders[[#This Row],[Shipping Date]])</f>
        <v>42662</v>
      </c>
      <c r="M475" s="6">
        <f>Sales_Orders[[#This Row],[Quantity]]*Sales_Orders[[#This Row],[Purchasing Price]]</f>
        <v>17.72</v>
      </c>
      <c r="N475">
        <f>DATEDIF(Sales_Orders[[#This Row],[Order Date Adj]],Sales_Orders[[#This Row],[Shipping Date Adj]],"d")</f>
        <v>6</v>
      </c>
      <c r="O475" s="6">
        <f>Sales_Orders[[#This Row],[Quantity]]*Sales_Orders[[#This Row],[Planned Sales Price]]*(1-Sales_Orders[[#This Row],[Discount]])</f>
        <v>35.44</v>
      </c>
      <c r="P475" t="str">
        <f>RIGHT(Sales_Orders[[#This Row],[Customer ID]],5)</f>
        <v>16885</v>
      </c>
      <c r="Q475" t="str">
        <f>RIGHT(Sales_Orders[[#This Row],[Product ID]],8)</f>
        <v>10001736</v>
      </c>
      <c r="R475" s="6">
        <f>Sales_Orders[[#This Row],[Total Planned Sales Price]]-Sales_Orders[[#This Row],[Total Purchasing Price]]</f>
        <v>17.72</v>
      </c>
      <c r="S475" s="10">
        <f>Sales_Orders[[#This Row],[Profit Value]]/Sales_Orders[[#This Row],[Total Planned Sales Price]]</f>
        <v>0.5</v>
      </c>
    </row>
    <row r="476" spans="1:19" x14ac:dyDescent="0.35">
      <c r="A476" t="s">
        <v>2310</v>
      </c>
      <c r="B476" s="3" t="s">
        <v>2311</v>
      </c>
      <c r="C476" t="s">
        <v>2312</v>
      </c>
      <c r="D476" t="s">
        <v>1147</v>
      </c>
      <c r="E476" t="s">
        <v>2313</v>
      </c>
      <c r="F476" t="s">
        <v>2316</v>
      </c>
      <c r="G476">
        <v>4</v>
      </c>
      <c r="H476" s="5">
        <v>7.4879999999999995</v>
      </c>
      <c r="I476" s="5">
        <v>11.52</v>
      </c>
      <c r="J476">
        <v>0</v>
      </c>
      <c r="K476" s="1">
        <f>DATEVALUE(Sales_Orders[[#This Row],[Order Date]])</f>
        <v>42656</v>
      </c>
      <c r="L476" s="1">
        <f>DATEVALUE(Sales_Orders[[#This Row],[Shipping Date]])</f>
        <v>42662</v>
      </c>
      <c r="M476" s="6">
        <f>Sales_Orders[[#This Row],[Quantity]]*Sales_Orders[[#This Row],[Purchasing Price]]</f>
        <v>29.951999999999998</v>
      </c>
      <c r="N476">
        <f>DATEDIF(Sales_Orders[[#This Row],[Order Date Adj]],Sales_Orders[[#This Row],[Shipping Date Adj]],"d")</f>
        <v>6</v>
      </c>
      <c r="O476" s="6">
        <f>Sales_Orders[[#This Row],[Quantity]]*Sales_Orders[[#This Row],[Planned Sales Price]]*(1-Sales_Orders[[#This Row],[Discount]])</f>
        <v>46.08</v>
      </c>
      <c r="P476" t="str">
        <f>RIGHT(Sales_Orders[[#This Row],[Customer ID]],5)</f>
        <v>16885</v>
      </c>
      <c r="Q476" t="str">
        <f>RIGHT(Sales_Orders[[#This Row],[Product ID]],8)</f>
        <v>10001149</v>
      </c>
      <c r="R476" s="6">
        <f>Sales_Orders[[#This Row],[Total Planned Sales Price]]-Sales_Orders[[#This Row],[Total Purchasing Price]]</f>
        <v>16.128</v>
      </c>
      <c r="S476" s="10">
        <f>Sales_Orders[[#This Row],[Profit Value]]/Sales_Orders[[#This Row],[Total Planned Sales Price]]</f>
        <v>0.35000000000000003</v>
      </c>
    </row>
    <row r="477" spans="1:19" x14ac:dyDescent="0.35">
      <c r="A477" t="s">
        <v>2310</v>
      </c>
      <c r="B477" s="3" t="s">
        <v>2311</v>
      </c>
      <c r="C477" t="s">
        <v>2312</v>
      </c>
      <c r="D477" t="s">
        <v>1147</v>
      </c>
      <c r="E477" t="s">
        <v>2313</v>
      </c>
      <c r="F477" t="s">
        <v>2317</v>
      </c>
      <c r="G477">
        <v>2</v>
      </c>
      <c r="H477" s="5">
        <v>2.4119999999999995</v>
      </c>
      <c r="I477" s="5">
        <v>4.0199999999999996</v>
      </c>
      <c r="J477">
        <v>0</v>
      </c>
      <c r="K477" s="1">
        <f>DATEVALUE(Sales_Orders[[#This Row],[Order Date]])</f>
        <v>42656</v>
      </c>
      <c r="L477" s="1">
        <f>DATEVALUE(Sales_Orders[[#This Row],[Shipping Date]])</f>
        <v>42662</v>
      </c>
      <c r="M477" s="6">
        <f>Sales_Orders[[#This Row],[Quantity]]*Sales_Orders[[#This Row],[Purchasing Price]]</f>
        <v>4.823999999999999</v>
      </c>
      <c r="N477">
        <f>DATEDIF(Sales_Orders[[#This Row],[Order Date Adj]],Sales_Orders[[#This Row],[Shipping Date Adj]],"d")</f>
        <v>6</v>
      </c>
      <c r="O477" s="6">
        <f>Sales_Orders[[#This Row],[Quantity]]*Sales_Orders[[#This Row],[Planned Sales Price]]*(1-Sales_Orders[[#This Row],[Discount]])</f>
        <v>8.0399999999999991</v>
      </c>
      <c r="P477" t="str">
        <f>RIGHT(Sales_Orders[[#This Row],[Customer ID]],5)</f>
        <v>16885</v>
      </c>
      <c r="Q477" t="str">
        <f>RIGHT(Sales_Orders[[#This Row],[Product ID]],8)</f>
        <v>10002988</v>
      </c>
      <c r="R477" s="6">
        <f>Sales_Orders[[#This Row],[Total Planned Sales Price]]-Sales_Orders[[#This Row],[Total Purchasing Price]]</f>
        <v>3.2160000000000002</v>
      </c>
      <c r="S477" s="10">
        <f>Sales_Orders[[#This Row],[Profit Value]]/Sales_Orders[[#This Row],[Total Planned Sales Price]]</f>
        <v>0.40000000000000008</v>
      </c>
    </row>
    <row r="478" spans="1:19" x14ac:dyDescent="0.35">
      <c r="A478" t="s">
        <v>2310</v>
      </c>
      <c r="B478" s="3" t="s">
        <v>2311</v>
      </c>
      <c r="C478" t="s">
        <v>2312</v>
      </c>
      <c r="D478" t="s">
        <v>1147</v>
      </c>
      <c r="E478" t="s">
        <v>2313</v>
      </c>
      <c r="F478" t="s">
        <v>2318</v>
      </c>
      <c r="G478">
        <v>3</v>
      </c>
      <c r="H478" s="5">
        <v>53.3232</v>
      </c>
      <c r="I478" s="5">
        <v>76.176000000000002</v>
      </c>
      <c r="J478">
        <v>0</v>
      </c>
      <c r="K478" s="1">
        <f>DATEVALUE(Sales_Orders[[#This Row],[Order Date]])</f>
        <v>42656</v>
      </c>
      <c r="L478" s="1">
        <f>DATEVALUE(Sales_Orders[[#This Row],[Shipping Date]])</f>
        <v>42662</v>
      </c>
      <c r="M478" s="6">
        <f>Sales_Orders[[#This Row],[Quantity]]*Sales_Orders[[#This Row],[Purchasing Price]]</f>
        <v>159.96960000000001</v>
      </c>
      <c r="N478">
        <f>DATEDIF(Sales_Orders[[#This Row],[Order Date Adj]],Sales_Orders[[#This Row],[Shipping Date Adj]],"d")</f>
        <v>6</v>
      </c>
      <c r="O478" s="6">
        <f>Sales_Orders[[#This Row],[Quantity]]*Sales_Orders[[#This Row],[Planned Sales Price]]*(1-Sales_Orders[[#This Row],[Discount]])</f>
        <v>228.52800000000002</v>
      </c>
      <c r="P478" t="str">
        <f>RIGHT(Sales_Orders[[#This Row],[Customer ID]],5)</f>
        <v>16885</v>
      </c>
      <c r="Q478" t="str">
        <f>RIGHT(Sales_Orders[[#This Row],[Product ID]],8)</f>
        <v>10004781</v>
      </c>
      <c r="R478" s="6">
        <f>Sales_Orders[[#This Row],[Total Planned Sales Price]]-Sales_Orders[[#This Row],[Total Purchasing Price]]</f>
        <v>68.558400000000006</v>
      </c>
      <c r="S478" s="10">
        <f>Sales_Orders[[#This Row],[Profit Value]]/Sales_Orders[[#This Row],[Total Planned Sales Price]]</f>
        <v>0.3</v>
      </c>
    </row>
    <row r="479" spans="1:19" x14ac:dyDescent="0.35">
      <c r="A479" t="s">
        <v>2310</v>
      </c>
      <c r="B479" s="3" t="s">
        <v>2311</v>
      </c>
      <c r="C479" t="s">
        <v>2312</v>
      </c>
      <c r="D479" t="s">
        <v>1147</v>
      </c>
      <c r="E479" t="s">
        <v>2313</v>
      </c>
      <c r="F479" t="s">
        <v>2319</v>
      </c>
      <c r="G479">
        <v>6</v>
      </c>
      <c r="H479" s="5">
        <v>46.115999999999993</v>
      </c>
      <c r="I479" s="5">
        <v>65.88</v>
      </c>
      <c r="J479">
        <v>0</v>
      </c>
      <c r="K479" s="1">
        <f>DATEVALUE(Sales_Orders[[#This Row],[Order Date]])</f>
        <v>42656</v>
      </c>
      <c r="L479" s="1">
        <f>DATEVALUE(Sales_Orders[[#This Row],[Shipping Date]])</f>
        <v>42662</v>
      </c>
      <c r="M479" s="6">
        <f>Sales_Orders[[#This Row],[Quantity]]*Sales_Orders[[#This Row],[Purchasing Price]]</f>
        <v>276.69599999999997</v>
      </c>
      <c r="N479">
        <f>DATEDIF(Sales_Orders[[#This Row],[Order Date Adj]],Sales_Orders[[#This Row],[Shipping Date Adj]],"d")</f>
        <v>6</v>
      </c>
      <c r="O479" s="6">
        <f>Sales_Orders[[#This Row],[Quantity]]*Sales_Orders[[#This Row],[Planned Sales Price]]*(1-Sales_Orders[[#This Row],[Discount]])</f>
        <v>395.28</v>
      </c>
      <c r="P479" t="str">
        <f>RIGHT(Sales_Orders[[#This Row],[Customer ID]],5)</f>
        <v>16885</v>
      </c>
      <c r="Q479" t="str">
        <f>RIGHT(Sales_Orders[[#This Row],[Product ID]],8)</f>
        <v>10001218</v>
      </c>
      <c r="R479" s="6">
        <f>Sales_Orders[[#This Row],[Total Planned Sales Price]]-Sales_Orders[[#This Row],[Total Purchasing Price]]</f>
        <v>118.584</v>
      </c>
      <c r="S479" s="10">
        <f>Sales_Orders[[#This Row],[Profit Value]]/Sales_Orders[[#This Row],[Total Planned Sales Price]]</f>
        <v>0.30000000000000004</v>
      </c>
    </row>
    <row r="480" spans="1:19" x14ac:dyDescent="0.35">
      <c r="A480" t="s">
        <v>2310</v>
      </c>
      <c r="B480" s="3" t="s">
        <v>2311</v>
      </c>
      <c r="C480" t="s">
        <v>2312</v>
      </c>
      <c r="D480" t="s">
        <v>1147</v>
      </c>
      <c r="E480" t="s">
        <v>2313</v>
      </c>
      <c r="F480" t="s">
        <v>1725</v>
      </c>
      <c r="G480">
        <v>14</v>
      </c>
      <c r="H480" s="5">
        <v>28.028000000000002</v>
      </c>
      <c r="I480" s="5">
        <v>43.120000000000005</v>
      </c>
      <c r="J480">
        <v>0</v>
      </c>
      <c r="K480" s="1">
        <f>DATEVALUE(Sales_Orders[[#This Row],[Order Date]])</f>
        <v>42656</v>
      </c>
      <c r="L480" s="1">
        <f>DATEVALUE(Sales_Orders[[#This Row],[Shipping Date]])</f>
        <v>42662</v>
      </c>
      <c r="M480" s="6">
        <f>Sales_Orders[[#This Row],[Quantity]]*Sales_Orders[[#This Row],[Purchasing Price]]</f>
        <v>392.39200000000005</v>
      </c>
      <c r="N480">
        <f>DATEDIF(Sales_Orders[[#This Row],[Order Date Adj]],Sales_Orders[[#This Row],[Shipping Date Adj]],"d")</f>
        <v>6</v>
      </c>
      <c r="O480" s="6">
        <f>Sales_Orders[[#This Row],[Quantity]]*Sales_Orders[[#This Row],[Planned Sales Price]]*(1-Sales_Orders[[#This Row],[Discount]])</f>
        <v>603.68000000000006</v>
      </c>
      <c r="P480" t="str">
        <f>RIGHT(Sales_Orders[[#This Row],[Customer ID]],5)</f>
        <v>16885</v>
      </c>
      <c r="Q480" t="str">
        <f>RIGHT(Sales_Orders[[#This Row],[Product ID]],8)</f>
        <v>10001706</v>
      </c>
      <c r="R480" s="6">
        <f>Sales_Orders[[#This Row],[Total Planned Sales Price]]-Sales_Orders[[#This Row],[Total Purchasing Price]]</f>
        <v>211.28800000000001</v>
      </c>
      <c r="S480" s="10">
        <f>Sales_Orders[[#This Row],[Profit Value]]/Sales_Orders[[#This Row],[Total Planned Sales Price]]</f>
        <v>0.35</v>
      </c>
    </row>
    <row r="481" spans="1:19" x14ac:dyDescent="0.35">
      <c r="A481" t="s">
        <v>2320</v>
      </c>
      <c r="B481" s="3" t="s">
        <v>2321</v>
      </c>
      <c r="C481" t="s">
        <v>2322</v>
      </c>
      <c r="D481" t="s">
        <v>1164</v>
      </c>
      <c r="E481" t="s">
        <v>1342</v>
      </c>
      <c r="F481" t="s">
        <v>1707</v>
      </c>
      <c r="G481">
        <v>2</v>
      </c>
      <c r="H481" s="5">
        <v>49.680000000000007</v>
      </c>
      <c r="I481" s="5">
        <v>82.800000000000011</v>
      </c>
      <c r="J481">
        <v>0</v>
      </c>
      <c r="K481" s="1">
        <f>DATEVALUE(Sales_Orders[[#This Row],[Order Date]])</f>
        <v>42618</v>
      </c>
      <c r="L481" s="1">
        <f>DATEVALUE(Sales_Orders[[#This Row],[Shipping Date]])</f>
        <v>42620</v>
      </c>
      <c r="M481" s="6">
        <f>Sales_Orders[[#This Row],[Quantity]]*Sales_Orders[[#This Row],[Purchasing Price]]</f>
        <v>99.360000000000014</v>
      </c>
      <c r="N481">
        <f>DATEDIF(Sales_Orders[[#This Row],[Order Date Adj]],Sales_Orders[[#This Row],[Shipping Date Adj]],"d")</f>
        <v>2</v>
      </c>
      <c r="O481" s="6">
        <f>Sales_Orders[[#This Row],[Quantity]]*Sales_Orders[[#This Row],[Planned Sales Price]]*(1-Sales_Orders[[#This Row],[Discount]])</f>
        <v>165.60000000000002</v>
      </c>
      <c r="P481" t="str">
        <f>RIGHT(Sales_Orders[[#This Row],[Customer ID]],5)</f>
        <v>15895</v>
      </c>
      <c r="Q481" t="str">
        <f>RIGHT(Sales_Orders[[#This Row],[Product ID]],8)</f>
        <v>10004848</v>
      </c>
      <c r="R481" s="6">
        <f>Sales_Orders[[#This Row],[Total Planned Sales Price]]-Sales_Orders[[#This Row],[Total Purchasing Price]]</f>
        <v>66.240000000000009</v>
      </c>
      <c r="S481" s="10">
        <f>Sales_Orders[[#This Row],[Profit Value]]/Sales_Orders[[#This Row],[Total Planned Sales Price]]</f>
        <v>0.4</v>
      </c>
    </row>
    <row r="482" spans="1:19" x14ac:dyDescent="0.35">
      <c r="A482" t="s">
        <v>2323</v>
      </c>
      <c r="B482" s="3" t="s">
        <v>2205</v>
      </c>
      <c r="C482" t="s">
        <v>2209</v>
      </c>
      <c r="D482" t="s">
        <v>1147</v>
      </c>
      <c r="E482" t="s">
        <v>2324</v>
      </c>
      <c r="F482" t="s">
        <v>2325</v>
      </c>
      <c r="G482">
        <v>11</v>
      </c>
      <c r="H482" s="5">
        <v>269.11500000000001</v>
      </c>
      <c r="I482" s="5">
        <v>384.45000000000005</v>
      </c>
      <c r="J482">
        <v>0</v>
      </c>
      <c r="K482" s="1">
        <f>DATEVALUE(Sales_Orders[[#This Row],[Order Date]])</f>
        <v>42709</v>
      </c>
      <c r="L482" s="1">
        <f>DATEVALUE(Sales_Orders[[#This Row],[Shipping Date]])</f>
        <v>42713</v>
      </c>
      <c r="M482" s="6">
        <f>Sales_Orders[[#This Row],[Quantity]]*Sales_Orders[[#This Row],[Purchasing Price]]</f>
        <v>2960.2650000000003</v>
      </c>
      <c r="N482">
        <f>DATEDIF(Sales_Orders[[#This Row],[Order Date Adj]],Sales_Orders[[#This Row],[Shipping Date Adj]],"d")</f>
        <v>4</v>
      </c>
      <c r="O482" s="6">
        <f>Sales_Orders[[#This Row],[Quantity]]*Sales_Orders[[#This Row],[Planned Sales Price]]*(1-Sales_Orders[[#This Row],[Discount]])</f>
        <v>4228.9500000000007</v>
      </c>
      <c r="P482" t="str">
        <f>RIGHT(Sales_Orders[[#This Row],[Customer ID]],5)</f>
        <v>16165</v>
      </c>
      <c r="Q482" t="str">
        <f>RIGHT(Sales_Orders[[#This Row],[Product ID]],8)</f>
        <v>10000215</v>
      </c>
      <c r="R482" s="6">
        <f>Sales_Orders[[#This Row],[Total Planned Sales Price]]-Sales_Orders[[#This Row],[Total Purchasing Price]]</f>
        <v>1268.6850000000004</v>
      </c>
      <c r="S482" s="10">
        <f>Sales_Orders[[#This Row],[Profit Value]]/Sales_Orders[[#This Row],[Total Planned Sales Price]]</f>
        <v>0.30000000000000004</v>
      </c>
    </row>
    <row r="483" spans="1:19" x14ac:dyDescent="0.35">
      <c r="A483" t="s">
        <v>2323</v>
      </c>
      <c r="B483" s="3" t="s">
        <v>2205</v>
      </c>
      <c r="C483" t="s">
        <v>2209</v>
      </c>
      <c r="D483" t="s">
        <v>1147</v>
      </c>
      <c r="E483" t="s">
        <v>2324</v>
      </c>
      <c r="F483" t="s">
        <v>2326</v>
      </c>
      <c r="G483">
        <v>3</v>
      </c>
      <c r="H483" s="5">
        <v>104.979</v>
      </c>
      <c r="I483" s="5">
        <v>149.97</v>
      </c>
      <c r="J483">
        <v>0</v>
      </c>
      <c r="K483" s="1">
        <f>DATEVALUE(Sales_Orders[[#This Row],[Order Date]])</f>
        <v>42709</v>
      </c>
      <c r="L483" s="1">
        <f>DATEVALUE(Sales_Orders[[#This Row],[Shipping Date]])</f>
        <v>42713</v>
      </c>
      <c r="M483" s="6">
        <f>Sales_Orders[[#This Row],[Quantity]]*Sales_Orders[[#This Row],[Purchasing Price]]</f>
        <v>314.93700000000001</v>
      </c>
      <c r="N483">
        <f>DATEDIF(Sales_Orders[[#This Row],[Order Date Adj]],Sales_Orders[[#This Row],[Shipping Date Adj]],"d")</f>
        <v>4</v>
      </c>
      <c r="O483" s="6">
        <f>Sales_Orders[[#This Row],[Quantity]]*Sales_Orders[[#This Row],[Planned Sales Price]]*(1-Sales_Orders[[#This Row],[Discount]])</f>
        <v>449.90999999999997</v>
      </c>
      <c r="P483" t="str">
        <f>RIGHT(Sales_Orders[[#This Row],[Customer ID]],5)</f>
        <v>16165</v>
      </c>
      <c r="Q483" t="str">
        <f>RIGHT(Sales_Orders[[#This Row],[Product ID]],8)</f>
        <v>10001448</v>
      </c>
      <c r="R483" s="6">
        <f>Sales_Orders[[#This Row],[Total Planned Sales Price]]-Sales_Orders[[#This Row],[Total Purchasing Price]]</f>
        <v>134.97299999999996</v>
      </c>
      <c r="S483" s="10">
        <f>Sales_Orders[[#This Row],[Profit Value]]/Sales_Orders[[#This Row],[Total Planned Sales Price]]</f>
        <v>0.29999999999999993</v>
      </c>
    </row>
    <row r="484" spans="1:19" x14ac:dyDescent="0.35">
      <c r="A484" t="s">
        <v>2323</v>
      </c>
      <c r="B484" s="3" t="s">
        <v>2205</v>
      </c>
      <c r="C484" t="s">
        <v>2209</v>
      </c>
      <c r="D484" t="s">
        <v>1147</v>
      </c>
      <c r="E484" t="s">
        <v>2324</v>
      </c>
      <c r="F484" t="s">
        <v>2198</v>
      </c>
      <c r="G484">
        <v>8</v>
      </c>
      <c r="H484" s="5">
        <v>1268.6959999999999</v>
      </c>
      <c r="I484" s="5">
        <v>1951.84</v>
      </c>
      <c r="J484">
        <v>7.0000000000000007E-2</v>
      </c>
      <c r="K484" s="1">
        <f>DATEVALUE(Sales_Orders[[#This Row],[Order Date]])</f>
        <v>42709</v>
      </c>
      <c r="L484" s="1">
        <f>DATEVALUE(Sales_Orders[[#This Row],[Shipping Date]])</f>
        <v>42713</v>
      </c>
      <c r="M484" s="6">
        <f>Sales_Orders[[#This Row],[Quantity]]*Sales_Orders[[#This Row],[Purchasing Price]]</f>
        <v>10149.567999999999</v>
      </c>
      <c r="N484">
        <f>DATEDIF(Sales_Orders[[#This Row],[Order Date Adj]],Sales_Orders[[#This Row],[Shipping Date Adj]],"d")</f>
        <v>4</v>
      </c>
      <c r="O484" s="6">
        <f>Sales_Orders[[#This Row],[Quantity]]*Sales_Orders[[#This Row],[Planned Sales Price]]*(1-Sales_Orders[[#This Row],[Discount]])</f>
        <v>14521.689599999998</v>
      </c>
      <c r="P484" t="str">
        <f>RIGHT(Sales_Orders[[#This Row],[Customer ID]],5)</f>
        <v>16165</v>
      </c>
      <c r="Q484" t="str">
        <f>RIGHT(Sales_Orders[[#This Row],[Product ID]],8)</f>
        <v>10000454</v>
      </c>
      <c r="R484" s="6">
        <f>Sales_Orders[[#This Row],[Total Planned Sales Price]]-Sales_Orders[[#This Row],[Total Purchasing Price]]</f>
        <v>4372.1215999999986</v>
      </c>
      <c r="S484" s="10">
        <f>Sales_Orders[[#This Row],[Profit Value]]/Sales_Orders[[#This Row],[Total Planned Sales Price]]</f>
        <v>0.30107526881720426</v>
      </c>
    </row>
    <row r="485" spans="1:19" x14ac:dyDescent="0.35">
      <c r="A485" t="s">
        <v>2323</v>
      </c>
      <c r="B485" s="3" t="s">
        <v>2205</v>
      </c>
      <c r="C485" t="s">
        <v>2209</v>
      </c>
      <c r="D485" t="s">
        <v>1147</v>
      </c>
      <c r="E485" t="s">
        <v>2324</v>
      </c>
      <c r="F485" t="s">
        <v>2327</v>
      </c>
      <c r="G485">
        <v>5</v>
      </c>
      <c r="H485" s="5">
        <v>102.93</v>
      </c>
      <c r="I485" s="5">
        <v>171.55</v>
      </c>
      <c r="J485">
        <v>0.08</v>
      </c>
      <c r="K485" s="1">
        <f>DATEVALUE(Sales_Orders[[#This Row],[Order Date]])</f>
        <v>42709</v>
      </c>
      <c r="L485" s="1">
        <f>DATEVALUE(Sales_Orders[[#This Row],[Shipping Date]])</f>
        <v>42713</v>
      </c>
      <c r="M485" s="6">
        <f>Sales_Orders[[#This Row],[Quantity]]*Sales_Orders[[#This Row],[Purchasing Price]]</f>
        <v>514.65000000000009</v>
      </c>
      <c r="N485">
        <f>DATEDIF(Sales_Orders[[#This Row],[Order Date Adj]],Sales_Orders[[#This Row],[Shipping Date Adj]],"d")</f>
        <v>4</v>
      </c>
      <c r="O485" s="6">
        <f>Sales_Orders[[#This Row],[Quantity]]*Sales_Orders[[#This Row],[Planned Sales Price]]*(1-Sales_Orders[[#This Row],[Discount]])</f>
        <v>789.13</v>
      </c>
      <c r="P485" t="str">
        <f>RIGHT(Sales_Orders[[#This Row],[Customer ID]],5)</f>
        <v>16165</v>
      </c>
      <c r="Q485" t="str">
        <f>RIGHT(Sales_Orders[[#This Row],[Product ID]],8)</f>
        <v>10002735</v>
      </c>
      <c r="R485" s="6">
        <f>Sales_Orders[[#This Row],[Total Planned Sales Price]]-Sales_Orders[[#This Row],[Total Purchasing Price]]</f>
        <v>274.4799999999999</v>
      </c>
      <c r="S485" s="10">
        <f>Sales_Orders[[#This Row],[Profit Value]]/Sales_Orders[[#This Row],[Total Planned Sales Price]]</f>
        <v>0.34782608695652162</v>
      </c>
    </row>
    <row r="486" spans="1:19" x14ac:dyDescent="0.35">
      <c r="A486" t="s">
        <v>2328</v>
      </c>
      <c r="B486" s="3" t="s">
        <v>2232</v>
      </c>
      <c r="C486" t="s">
        <v>2329</v>
      </c>
      <c r="D486" t="s">
        <v>1270</v>
      </c>
      <c r="E486" t="s">
        <v>2330</v>
      </c>
      <c r="F486" t="s">
        <v>2331</v>
      </c>
      <c r="G486">
        <v>5</v>
      </c>
      <c r="H486" s="5">
        <v>86.855999999999995</v>
      </c>
      <c r="I486" s="5">
        <v>157.91999999999999</v>
      </c>
      <c r="J486">
        <v>0.09</v>
      </c>
      <c r="K486" s="1">
        <f>DATEVALUE(Sales_Orders[[#This Row],[Order Date]])</f>
        <v>42442</v>
      </c>
      <c r="L486" s="1">
        <f>DATEVALUE(Sales_Orders[[#This Row],[Shipping Date]])</f>
        <v>42445</v>
      </c>
      <c r="M486" s="6">
        <f>Sales_Orders[[#This Row],[Quantity]]*Sales_Orders[[#This Row],[Purchasing Price]]</f>
        <v>434.28</v>
      </c>
      <c r="N486">
        <f>DATEDIF(Sales_Orders[[#This Row],[Order Date Adj]],Sales_Orders[[#This Row],[Shipping Date Adj]],"d")</f>
        <v>3</v>
      </c>
      <c r="O486" s="6">
        <f>Sales_Orders[[#This Row],[Quantity]]*Sales_Orders[[#This Row],[Planned Sales Price]]*(1-Sales_Orders[[#This Row],[Discount]])</f>
        <v>718.53599999999994</v>
      </c>
      <c r="P486" t="str">
        <f>RIGHT(Sales_Orders[[#This Row],[Customer ID]],5)</f>
        <v>21025</v>
      </c>
      <c r="Q486" t="str">
        <f>RIGHT(Sales_Orders[[#This Row],[Product ID]],8)</f>
        <v>10000326</v>
      </c>
      <c r="R486" s="6">
        <f>Sales_Orders[[#This Row],[Total Planned Sales Price]]-Sales_Orders[[#This Row],[Total Purchasing Price]]</f>
        <v>284.25599999999997</v>
      </c>
      <c r="S486" s="10">
        <f>Sales_Orders[[#This Row],[Profit Value]]/Sales_Orders[[#This Row],[Total Planned Sales Price]]</f>
        <v>0.39560439560439559</v>
      </c>
    </row>
    <row r="487" spans="1:19" x14ac:dyDescent="0.35">
      <c r="A487" t="s">
        <v>2328</v>
      </c>
      <c r="B487" s="3" t="s">
        <v>2232</v>
      </c>
      <c r="C487" t="s">
        <v>2329</v>
      </c>
      <c r="D487" t="s">
        <v>1270</v>
      </c>
      <c r="E487" t="s">
        <v>2330</v>
      </c>
      <c r="F487" t="s">
        <v>2332</v>
      </c>
      <c r="G487">
        <v>2</v>
      </c>
      <c r="H487" s="5">
        <v>121.9104</v>
      </c>
      <c r="I487" s="5">
        <v>203.184</v>
      </c>
      <c r="J487">
        <v>0.04</v>
      </c>
      <c r="K487" s="1">
        <f>DATEVALUE(Sales_Orders[[#This Row],[Order Date]])</f>
        <v>42442</v>
      </c>
      <c r="L487" s="1">
        <f>DATEVALUE(Sales_Orders[[#This Row],[Shipping Date]])</f>
        <v>42445</v>
      </c>
      <c r="M487" s="6">
        <f>Sales_Orders[[#This Row],[Quantity]]*Sales_Orders[[#This Row],[Purchasing Price]]</f>
        <v>243.82079999999999</v>
      </c>
      <c r="N487">
        <f>DATEDIF(Sales_Orders[[#This Row],[Order Date Adj]],Sales_Orders[[#This Row],[Shipping Date Adj]],"d")</f>
        <v>3</v>
      </c>
      <c r="O487" s="6">
        <f>Sales_Orders[[#This Row],[Quantity]]*Sales_Orders[[#This Row],[Planned Sales Price]]*(1-Sales_Orders[[#This Row],[Discount]])</f>
        <v>390.11327999999997</v>
      </c>
      <c r="P487" t="str">
        <f>RIGHT(Sales_Orders[[#This Row],[Customer ID]],5)</f>
        <v>21025</v>
      </c>
      <c r="Q487" t="str">
        <f>RIGHT(Sales_Orders[[#This Row],[Product ID]],8)</f>
        <v>10001254</v>
      </c>
      <c r="R487" s="6">
        <f>Sales_Orders[[#This Row],[Total Planned Sales Price]]-Sales_Orders[[#This Row],[Total Purchasing Price]]</f>
        <v>146.29247999999998</v>
      </c>
      <c r="S487" s="10">
        <f>Sales_Orders[[#This Row],[Profit Value]]/Sales_Orders[[#This Row],[Total Planned Sales Price]]</f>
        <v>0.375</v>
      </c>
    </row>
    <row r="488" spans="1:19" x14ac:dyDescent="0.35">
      <c r="A488" t="s">
        <v>2333</v>
      </c>
      <c r="B488" s="3" t="s">
        <v>2334</v>
      </c>
      <c r="C488" t="s">
        <v>2335</v>
      </c>
      <c r="D488" t="s">
        <v>1147</v>
      </c>
      <c r="E488" t="s">
        <v>2336</v>
      </c>
      <c r="F488" t="s">
        <v>2337</v>
      </c>
      <c r="G488">
        <v>2</v>
      </c>
      <c r="H488" s="5">
        <v>10.233999999999998</v>
      </c>
      <c r="I488" s="5">
        <v>14.62</v>
      </c>
      <c r="J488">
        <v>0.06</v>
      </c>
      <c r="K488" s="1">
        <f>DATEVALUE(Sales_Orders[[#This Row],[Order Date]])</f>
        <v>42694</v>
      </c>
      <c r="L488" s="1">
        <f>DATEVALUE(Sales_Orders[[#This Row],[Shipping Date]])</f>
        <v>42698</v>
      </c>
      <c r="M488" s="6">
        <f>Sales_Orders[[#This Row],[Quantity]]*Sales_Orders[[#This Row],[Purchasing Price]]</f>
        <v>20.467999999999996</v>
      </c>
      <c r="N488">
        <f>DATEDIF(Sales_Orders[[#This Row],[Order Date Adj]],Sales_Orders[[#This Row],[Shipping Date Adj]],"d")</f>
        <v>4</v>
      </c>
      <c r="O488" s="6">
        <f>Sales_Orders[[#This Row],[Quantity]]*Sales_Orders[[#This Row],[Planned Sales Price]]*(1-Sales_Orders[[#This Row],[Discount]])</f>
        <v>27.485599999999998</v>
      </c>
      <c r="P488" t="str">
        <f>RIGHT(Sales_Orders[[#This Row],[Customer ID]],5)</f>
        <v>18670</v>
      </c>
      <c r="Q488" t="str">
        <f>RIGHT(Sales_Orders[[#This Row],[Product ID]],8)</f>
        <v>10002475</v>
      </c>
      <c r="R488" s="6">
        <f>Sales_Orders[[#This Row],[Total Planned Sales Price]]-Sales_Orders[[#This Row],[Total Purchasing Price]]</f>
        <v>7.0176000000000016</v>
      </c>
      <c r="S488" s="10">
        <f>Sales_Orders[[#This Row],[Profit Value]]/Sales_Orders[[#This Row],[Total Planned Sales Price]]</f>
        <v>0.2553191489361703</v>
      </c>
    </row>
    <row r="489" spans="1:19" x14ac:dyDescent="0.35">
      <c r="A489" t="s">
        <v>2333</v>
      </c>
      <c r="B489" s="3" t="s">
        <v>2334</v>
      </c>
      <c r="C489" t="s">
        <v>2335</v>
      </c>
      <c r="D489" t="s">
        <v>1147</v>
      </c>
      <c r="E489" t="s">
        <v>2336</v>
      </c>
      <c r="F489" t="s">
        <v>2338</v>
      </c>
      <c r="G489">
        <v>7</v>
      </c>
      <c r="H489" s="5">
        <v>614.20450000000005</v>
      </c>
      <c r="I489" s="5">
        <v>944.93000000000006</v>
      </c>
      <c r="J489">
        <v>7.0000000000000007E-2</v>
      </c>
      <c r="K489" s="1">
        <f>DATEVALUE(Sales_Orders[[#This Row],[Order Date]])</f>
        <v>42694</v>
      </c>
      <c r="L489" s="1">
        <f>DATEVALUE(Sales_Orders[[#This Row],[Shipping Date]])</f>
        <v>42698</v>
      </c>
      <c r="M489" s="6">
        <f>Sales_Orders[[#This Row],[Quantity]]*Sales_Orders[[#This Row],[Purchasing Price]]</f>
        <v>4299.4315000000006</v>
      </c>
      <c r="N489">
        <f>DATEDIF(Sales_Orders[[#This Row],[Order Date Adj]],Sales_Orders[[#This Row],[Shipping Date Adj]],"d")</f>
        <v>4</v>
      </c>
      <c r="O489" s="6">
        <f>Sales_Orders[[#This Row],[Quantity]]*Sales_Orders[[#This Row],[Planned Sales Price]]*(1-Sales_Orders[[#This Row],[Discount]])</f>
        <v>6151.4942999999994</v>
      </c>
      <c r="P489" t="str">
        <f>RIGHT(Sales_Orders[[#This Row],[Customer ID]],5)</f>
        <v>18670</v>
      </c>
      <c r="Q489" t="str">
        <f>RIGHT(Sales_Orders[[#This Row],[Product ID]],8)</f>
        <v>10004536</v>
      </c>
      <c r="R489" s="6">
        <f>Sales_Orders[[#This Row],[Total Planned Sales Price]]-Sales_Orders[[#This Row],[Total Purchasing Price]]</f>
        <v>1852.0627999999988</v>
      </c>
      <c r="S489" s="10">
        <f>Sales_Orders[[#This Row],[Profit Value]]/Sales_Orders[[#This Row],[Total Planned Sales Price]]</f>
        <v>0.30107526881720414</v>
      </c>
    </row>
    <row r="490" spans="1:19" x14ac:dyDescent="0.35">
      <c r="A490" t="s">
        <v>2339</v>
      </c>
      <c r="B490" s="3" t="s">
        <v>2340</v>
      </c>
      <c r="C490" t="s">
        <v>2341</v>
      </c>
      <c r="D490" t="s">
        <v>1270</v>
      </c>
      <c r="E490" t="s">
        <v>2342</v>
      </c>
      <c r="F490" t="s">
        <v>2343</v>
      </c>
      <c r="G490">
        <v>1</v>
      </c>
      <c r="H490" s="5">
        <v>3.5880000000000001</v>
      </c>
      <c r="I490" s="5">
        <v>5.98</v>
      </c>
      <c r="J490">
        <v>0.1</v>
      </c>
      <c r="K490" s="1">
        <f>DATEVALUE(Sales_Orders[[#This Row],[Order Date]])</f>
        <v>42501</v>
      </c>
      <c r="L490" s="1">
        <f>DATEVALUE(Sales_Orders[[#This Row],[Shipping Date]])</f>
        <v>42502</v>
      </c>
      <c r="M490" s="6">
        <f>Sales_Orders[[#This Row],[Quantity]]*Sales_Orders[[#This Row],[Purchasing Price]]</f>
        <v>3.5880000000000001</v>
      </c>
      <c r="N490">
        <f>DATEDIF(Sales_Orders[[#This Row],[Order Date Adj]],Sales_Orders[[#This Row],[Shipping Date Adj]],"d")</f>
        <v>1</v>
      </c>
      <c r="O490" s="6">
        <f>Sales_Orders[[#This Row],[Quantity]]*Sales_Orders[[#This Row],[Planned Sales Price]]*(1-Sales_Orders[[#This Row],[Discount]])</f>
        <v>5.3820000000000006</v>
      </c>
      <c r="P490" t="str">
        <f>RIGHT(Sales_Orders[[#This Row],[Customer ID]],5)</f>
        <v>21070</v>
      </c>
      <c r="Q490" t="str">
        <f>RIGHT(Sales_Orders[[#This Row],[Product ID]],8)</f>
        <v>10002751</v>
      </c>
      <c r="R490" s="6">
        <f>Sales_Orders[[#This Row],[Total Planned Sales Price]]-Sales_Orders[[#This Row],[Total Purchasing Price]]</f>
        <v>1.7940000000000005</v>
      </c>
      <c r="S490" s="10">
        <f>Sales_Orders[[#This Row],[Profit Value]]/Sales_Orders[[#This Row],[Total Planned Sales Price]]</f>
        <v>0.33333333333333337</v>
      </c>
    </row>
    <row r="491" spans="1:19" x14ac:dyDescent="0.35">
      <c r="A491" t="s">
        <v>2344</v>
      </c>
      <c r="B491" s="3" t="s">
        <v>2345</v>
      </c>
      <c r="C491" t="s">
        <v>2334</v>
      </c>
      <c r="D491" t="s">
        <v>1147</v>
      </c>
      <c r="E491" t="s">
        <v>2346</v>
      </c>
      <c r="F491" t="s">
        <v>1554</v>
      </c>
      <c r="G491">
        <v>5</v>
      </c>
      <c r="H491" s="5">
        <v>17.04</v>
      </c>
      <c r="I491" s="5">
        <v>28.4</v>
      </c>
      <c r="J491">
        <v>0.15</v>
      </c>
      <c r="K491" s="1">
        <f>DATEVALUE(Sales_Orders[[#This Row],[Order Date]])</f>
        <v>42690</v>
      </c>
      <c r="L491" s="1">
        <f>DATEVALUE(Sales_Orders[[#This Row],[Shipping Date]])</f>
        <v>42694</v>
      </c>
      <c r="M491" s="6">
        <f>Sales_Orders[[#This Row],[Quantity]]*Sales_Orders[[#This Row],[Purchasing Price]]</f>
        <v>85.199999999999989</v>
      </c>
      <c r="N491">
        <f>DATEDIF(Sales_Orders[[#This Row],[Order Date Adj]],Sales_Orders[[#This Row],[Shipping Date Adj]],"d")</f>
        <v>4</v>
      </c>
      <c r="O491" s="6">
        <f>Sales_Orders[[#This Row],[Quantity]]*Sales_Orders[[#This Row],[Planned Sales Price]]*(1-Sales_Orders[[#This Row],[Discount]])</f>
        <v>120.7</v>
      </c>
      <c r="P491" t="str">
        <f>RIGHT(Sales_Orders[[#This Row],[Customer ID]],5)</f>
        <v>19900</v>
      </c>
      <c r="Q491" t="str">
        <f>RIGHT(Sales_Orders[[#This Row],[Product ID]],8)</f>
        <v>10001990</v>
      </c>
      <c r="R491" s="6">
        <f>Sales_Orders[[#This Row],[Total Planned Sales Price]]-Sales_Orders[[#This Row],[Total Purchasing Price]]</f>
        <v>35.500000000000014</v>
      </c>
      <c r="S491" s="10">
        <f>Sales_Orders[[#This Row],[Profit Value]]/Sales_Orders[[#This Row],[Total Planned Sales Price]]</f>
        <v>0.29411764705882365</v>
      </c>
    </row>
    <row r="492" spans="1:19" x14ac:dyDescent="0.35">
      <c r="A492" t="s">
        <v>2347</v>
      </c>
      <c r="B492" s="3" t="s">
        <v>2348</v>
      </c>
      <c r="C492" t="s">
        <v>2195</v>
      </c>
      <c r="D492" t="s">
        <v>1147</v>
      </c>
      <c r="E492" t="s">
        <v>2349</v>
      </c>
      <c r="F492" t="s">
        <v>2350</v>
      </c>
      <c r="G492">
        <v>2</v>
      </c>
      <c r="H492" s="5">
        <v>13.840000000000002</v>
      </c>
      <c r="I492" s="5">
        <v>27.680000000000003</v>
      </c>
      <c r="J492">
        <v>0.13</v>
      </c>
      <c r="K492" s="1">
        <f>DATEVALUE(Sales_Orders[[#This Row],[Order Date]])</f>
        <v>42681</v>
      </c>
      <c r="L492" s="1">
        <f>DATEVALUE(Sales_Orders[[#This Row],[Shipping Date]])</f>
        <v>42685</v>
      </c>
      <c r="M492" s="6">
        <f>Sales_Orders[[#This Row],[Quantity]]*Sales_Orders[[#This Row],[Purchasing Price]]</f>
        <v>27.680000000000003</v>
      </c>
      <c r="N492">
        <f>DATEDIF(Sales_Orders[[#This Row],[Order Date Adj]],Sales_Orders[[#This Row],[Shipping Date Adj]],"d")</f>
        <v>4</v>
      </c>
      <c r="O492" s="6">
        <f>Sales_Orders[[#This Row],[Quantity]]*Sales_Orders[[#This Row],[Planned Sales Price]]*(1-Sales_Orders[[#This Row],[Discount]])</f>
        <v>48.163200000000003</v>
      </c>
      <c r="P492" t="str">
        <f>RIGHT(Sales_Orders[[#This Row],[Customer ID]],5)</f>
        <v>17740</v>
      </c>
      <c r="Q492" t="str">
        <f>RIGHT(Sales_Orders[[#This Row],[Product ID]],8)</f>
        <v>10004002</v>
      </c>
      <c r="R492" s="6">
        <f>Sales_Orders[[#This Row],[Total Planned Sales Price]]-Sales_Orders[[#This Row],[Total Purchasing Price]]</f>
        <v>20.4832</v>
      </c>
      <c r="S492" s="10">
        <f>Sales_Orders[[#This Row],[Profit Value]]/Sales_Orders[[#This Row],[Total Planned Sales Price]]</f>
        <v>0.42528735632183906</v>
      </c>
    </row>
    <row r="493" spans="1:19" x14ac:dyDescent="0.35">
      <c r="A493" t="s">
        <v>2351</v>
      </c>
      <c r="B493" s="3" t="s">
        <v>2352</v>
      </c>
      <c r="C493" t="s">
        <v>2353</v>
      </c>
      <c r="D493" t="s">
        <v>1147</v>
      </c>
      <c r="E493" t="s">
        <v>2354</v>
      </c>
      <c r="F493" t="s">
        <v>2355</v>
      </c>
      <c r="G493">
        <v>2</v>
      </c>
      <c r="H493" s="5">
        <v>4.6539999999999999</v>
      </c>
      <c r="I493" s="5">
        <v>7.16</v>
      </c>
      <c r="J493">
        <v>0.1</v>
      </c>
      <c r="K493" s="1">
        <f>DATEVALUE(Sales_Orders[[#This Row],[Order Date]])</f>
        <v>42702</v>
      </c>
      <c r="L493" s="1">
        <f>DATEVALUE(Sales_Orders[[#This Row],[Shipping Date]])</f>
        <v>42706</v>
      </c>
      <c r="M493" s="6">
        <f>Sales_Orders[[#This Row],[Quantity]]*Sales_Orders[[#This Row],[Purchasing Price]]</f>
        <v>9.3079999999999998</v>
      </c>
      <c r="N493">
        <f>DATEDIF(Sales_Orders[[#This Row],[Order Date Adj]],Sales_Orders[[#This Row],[Shipping Date Adj]],"d")</f>
        <v>4</v>
      </c>
      <c r="O493" s="6">
        <f>Sales_Orders[[#This Row],[Quantity]]*Sales_Orders[[#This Row],[Planned Sales Price]]*(1-Sales_Orders[[#This Row],[Discount]])</f>
        <v>12.888</v>
      </c>
      <c r="P493" t="str">
        <f>RIGHT(Sales_Orders[[#This Row],[Customer ID]],5)</f>
        <v>19990</v>
      </c>
      <c r="Q493" t="str">
        <f>RIGHT(Sales_Orders[[#This Row],[Product ID]],8)</f>
        <v>10001890</v>
      </c>
      <c r="R493" s="6">
        <f>Sales_Orders[[#This Row],[Total Planned Sales Price]]-Sales_Orders[[#This Row],[Total Purchasing Price]]</f>
        <v>3.58</v>
      </c>
      <c r="S493" s="10">
        <f>Sales_Orders[[#This Row],[Profit Value]]/Sales_Orders[[#This Row],[Total Planned Sales Price]]</f>
        <v>0.27777777777777779</v>
      </c>
    </row>
    <row r="494" spans="1:19" x14ac:dyDescent="0.35">
      <c r="A494" t="s">
        <v>2356</v>
      </c>
      <c r="B494" s="3" t="s">
        <v>2357</v>
      </c>
      <c r="C494" t="s">
        <v>2227</v>
      </c>
      <c r="D494" t="s">
        <v>1147</v>
      </c>
      <c r="E494" t="s">
        <v>2358</v>
      </c>
      <c r="F494" t="s">
        <v>2359</v>
      </c>
      <c r="G494">
        <v>3</v>
      </c>
      <c r="H494" s="5">
        <v>26.056800000000003</v>
      </c>
      <c r="I494" s="5">
        <v>37.224000000000004</v>
      </c>
      <c r="J494">
        <v>0.1</v>
      </c>
      <c r="K494" s="1">
        <f>DATEVALUE(Sales_Orders[[#This Row],[Order Date]])</f>
        <v>42567</v>
      </c>
      <c r="L494" s="1">
        <f>DATEVALUE(Sales_Orders[[#This Row],[Shipping Date]])</f>
        <v>42573</v>
      </c>
      <c r="M494" s="6">
        <f>Sales_Orders[[#This Row],[Quantity]]*Sales_Orders[[#This Row],[Purchasing Price]]</f>
        <v>78.170400000000001</v>
      </c>
      <c r="N494">
        <f>DATEDIF(Sales_Orders[[#This Row],[Order Date Adj]],Sales_Orders[[#This Row],[Shipping Date Adj]],"d")</f>
        <v>6</v>
      </c>
      <c r="O494" s="6">
        <f>Sales_Orders[[#This Row],[Quantity]]*Sales_Orders[[#This Row],[Planned Sales Price]]*(1-Sales_Orders[[#This Row],[Discount]])</f>
        <v>100.50480000000002</v>
      </c>
      <c r="P494" t="str">
        <f>RIGHT(Sales_Orders[[#This Row],[Customer ID]],5)</f>
        <v>10360</v>
      </c>
      <c r="Q494" t="str">
        <f>RIGHT(Sales_Orders[[#This Row],[Product ID]],8)</f>
        <v>10001328</v>
      </c>
      <c r="R494" s="6">
        <f>Sales_Orders[[#This Row],[Total Planned Sales Price]]-Sales_Orders[[#This Row],[Total Purchasing Price]]</f>
        <v>22.334400000000016</v>
      </c>
      <c r="S494" s="10">
        <f>Sales_Orders[[#This Row],[Profit Value]]/Sales_Orders[[#This Row],[Total Planned Sales Price]]</f>
        <v>0.22222222222222235</v>
      </c>
    </row>
    <row r="495" spans="1:19" x14ac:dyDescent="0.35">
      <c r="A495" t="s">
        <v>2356</v>
      </c>
      <c r="B495" s="3" t="s">
        <v>2357</v>
      </c>
      <c r="C495" t="s">
        <v>2227</v>
      </c>
      <c r="D495" t="s">
        <v>1147</v>
      </c>
      <c r="E495" t="s">
        <v>2358</v>
      </c>
      <c r="F495" t="s">
        <v>1788</v>
      </c>
      <c r="G495">
        <v>3</v>
      </c>
      <c r="H495" s="5">
        <v>14.011200000000001</v>
      </c>
      <c r="I495" s="5">
        <v>20.016000000000002</v>
      </c>
      <c r="J495">
        <v>7.0000000000000007E-2</v>
      </c>
      <c r="K495" s="1">
        <f>DATEVALUE(Sales_Orders[[#This Row],[Order Date]])</f>
        <v>42567</v>
      </c>
      <c r="L495" s="1">
        <f>DATEVALUE(Sales_Orders[[#This Row],[Shipping Date]])</f>
        <v>42573</v>
      </c>
      <c r="M495" s="6">
        <f>Sales_Orders[[#This Row],[Quantity]]*Sales_Orders[[#This Row],[Purchasing Price]]</f>
        <v>42.0336</v>
      </c>
      <c r="N495">
        <f>DATEDIF(Sales_Orders[[#This Row],[Order Date Adj]],Sales_Orders[[#This Row],[Shipping Date Adj]],"d")</f>
        <v>6</v>
      </c>
      <c r="O495" s="6">
        <f>Sales_Orders[[#This Row],[Quantity]]*Sales_Orders[[#This Row],[Planned Sales Price]]*(1-Sales_Orders[[#This Row],[Discount]])</f>
        <v>55.844639999999998</v>
      </c>
      <c r="P495" t="str">
        <f>RIGHT(Sales_Orders[[#This Row],[Customer ID]],5)</f>
        <v>10360</v>
      </c>
      <c r="Q495" t="str">
        <f>RIGHT(Sales_Orders[[#This Row],[Product ID]],8)</f>
        <v>10001950</v>
      </c>
      <c r="R495" s="6">
        <f>Sales_Orders[[#This Row],[Total Planned Sales Price]]-Sales_Orders[[#This Row],[Total Purchasing Price]]</f>
        <v>13.811039999999998</v>
      </c>
      <c r="S495" s="10">
        <f>Sales_Orders[[#This Row],[Profit Value]]/Sales_Orders[[#This Row],[Total Planned Sales Price]]</f>
        <v>0.24731182795698922</v>
      </c>
    </row>
    <row r="496" spans="1:19" x14ac:dyDescent="0.35">
      <c r="A496" t="s">
        <v>2360</v>
      </c>
      <c r="B496" s="3" t="s">
        <v>2361</v>
      </c>
      <c r="C496" t="s">
        <v>2362</v>
      </c>
      <c r="D496" t="s">
        <v>1147</v>
      </c>
      <c r="E496" t="s">
        <v>2363</v>
      </c>
      <c r="F496" t="s">
        <v>2359</v>
      </c>
      <c r="G496">
        <v>6</v>
      </c>
      <c r="H496" s="5">
        <v>65.141999999999996</v>
      </c>
      <c r="I496" s="5">
        <v>93.06</v>
      </c>
      <c r="J496">
        <v>0.05</v>
      </c>
      <c r="K496" s="1">
        <f>DATEVALUE(Sales_Orders[[#This Row],[Order Date]])</f>
        <v>42671</v>
      </c>
      <c r="L496" s="1">
        <f>DATEVALUE(Sales_Orders[[#This Row],[Shipping Date]])</f>
        <v>42675</v>
      </c>
      <c r="M496" s="6">
        <f>Sales_Orders[[#This Row],[Quantity]]*Sales_Orders[[#This Row],[Purchasing Price]]</f>
        <v>390.85199999999998</v>
      </c>
      <c r="N496">
        <f>DATEDIF(Sales_Orders[[#This Row],[Order Date Adj]],Sales_Orders[[#This Row],[Shipping Date Adj]],"d")</f>
        <v>4</v>
      </c>
      <c r="O496" s="6">
        <f>Sales_Orders[[#This Row],[Quantity]]*Sales_Orders[[#This Row],[Planned Sales Price]]*(1-Sales_Orders[[#This Row],[Discount]])</f>
        <v>530.44200000000001</v>
      </c>
      <c r="P496" t="str">
        <f>RIGHT(Sales_Orders[[#This Row],[Customer ID]],5)</f>
        <v>15910</v>
      </c>
      <c r="Q496" t="str">
        <f>RIGHT(Sales_Orders[[#This Row],[Product ID]],8)</f>
        <v>10001328</v>
      </c>
      <c r="R496" s="6">
        <f>Sales_Orders[[#This Row],[Total Planned Sales Price]]-Sales_Orders[[#This Row],[Total Purchasing Price]]</f>
        <v>139.59000000000003</v>
      </c>
      <c r="S496" s="10">
        <f>Sales_Orders[[#This Row],[Profit Value]]/Sales_Orders[[#This Row],[Total Planned Sales Price]]</f>
        <v>0.26315789473684215</v>
      </c>
    </row>
    <row r="497" spans="1:19" x14ac:dyDescent="0.35">
      <c r="A497" t="s">
        <v>2360</v>
      </c>
      <c r="B497" s="3" t="s">
        <v>2361</v>
      </c>
      <c r="C497" t="s">
        <v>2362</v>
      </c>
      <c r="D497" t="s">
        <v>1147</v>
      </c>
      <c r="E497" t="s">
        <v>2363</v>
      </c>
      <c r="F497" t="s">
        <v>2364</v>
      </c>
      <c r="G497">
        <v>3</v>
      </c>
      <c r="H497" s="5">
        <v>211.66319999999996</v>
      </c>
      <c r="I497" s="5">
        <v>302.37599999999998</v>
      </c>
      <c r="J497">
        <v>0.05</v>
      </c>
      <c r="K497" s="1">
        <f>DATEVALUE(Sales_Orders[[#This Row],[Order Date]])</f>
        <v>42671</v>
      </c>
      <c r="L497" s="1">
        <f>DATEVALUE(Sales_Orders[[#This Row],[Shipping Date]])</f>
        <v>42675</v>
      </c>
      <c r="M497" s="6">
        <f>Sales_Orders[[#This Row],[Quantity]]*Sales_Orders[[#This Row],[Purchasing Price]]</f>
        <v>634.98959999999988</v>
      </c>
      <c r="N497">
        <f>DATEDIF(Sales_Orders[[#This Row],[Order Date Adj]],Sales_Orders[[#This Row],[Shipping Date Adj]],"d")</f>
        <v>4</v>
      </c>
      <c r="O497" s="6">
        <f>Sales_Orders[[#This Row],[Quantity]]*Sales_Orders[[#This Row],[Planned Sales Price]]*(1-Sales_Orders[[#This Row],[Discount]])</f>
        <v>861.77159999999992</v>
      </c>
      <c r="P497" t="str">
        <f>RIGHT(Sales_Orders[[#This Row],[Customer ID]],5)</f>
        <v>15910</v>
      </c>
      <c r="Q497" t="str">
        <f>RIGHT(Sales_Orders[[#This Row],[Product ID]],8)</f>
        <v>10002563</v>
      </c>
      <c r="R497" s="6">
        <f>Sales_Orders[[#This Row],[Total Planned Sales Price]]-Sales_Orders[[#This Row],[Total Purchasing Price]]</f>
        <v>226.78200000000004</v>
      </c>
      <c r="S497" s="10">
        <f>Sales_Orders[[#This Row],[Profit Value]]/Sales_Orders[[#This Row],[Total Planned Sales Price]]</f>
        <v>0.2631578947368422</v>
      </c>
    </row>
    <row r="498" spans="1:19" x14ac:dyDescent="0.35">
      <c r="A498" t="s">
        <v>2365</v>
      </c>
      <c r="B498" s="3" t="s">
        <v>2256</v>
      </c>
      <c r="C498" t="s">
        <v>2366</v>
      </c>
      <c r="D498" t="s">
        <v>1164</v>
      </c>
      <c r="E498" t="s">
        <v>1899</v>
      </c>
      <c r="F498" t="s">
        <v>2367</v>
      </c>
      <c r="G498">
        <v>5</v>
      </c>
      <c r="H498" s="5">
        <v>18.144000000000002</v>
      </c>
      <c r="I498" s="5">
        <v>25.920000000000005</v>
      </c>
      <c r="J498">
        <v>0.06</v>
      </c>
      <c r="K498" s="1">
        <f>DATEVALUE(Sales_Orders[[#This Row],[Order Date]])</f>
        <v>42525</v>
      </c>
      <c r="L498" s="1">
        <f>DATEVALUE(Sales_Orders[[#This Row],[Shipping Date]])</f>
        <v>42530</v>
      </c>
      <c r="M498" s="6">
        <f>Sales_Orders[[#This Row],[Quantity]]*Sales_Orders[[#This Row],[Purchasing Price]]</f>
        <v>90.720000000000013</v>
      </c>
      <c r="N498">
        <f>DATEDIF(Sales_Orders[[#This Row],[Order Date Adj]],Sales_Orders[[#This Row],[Shipping Date Adj]],"d")</f>
        <v>5</v>
      </c>
      <c r="O498" s="6">
        <f>Sales_Orders[[#This Row],[Quantity]]*Sales_Orders[[#This Row],[Planned Sales Price]]*(1-Sales_Orders[[#This Row],[Discount]])</f>
        <v>121.82400000000001</v>
      </c>
      <c r="P498" t="str">
        <f>RIGHT(Sales_Orders[[#This Row],[Customer ID]],5)</f>
        <v>16645</v>
      </c>
      <c r="Q498" t="str">
        <f>RIGHT(Sales_Orders[[#This Row],[Product ID]],8)</f>
        <v>10003349</v>
      </c>
      <c r="R498" s="6">
        <f>Sales_Orders[[#This Row],[Total Planned Sales Price]]-Sales_Orders[[#This Row],[Total Purchasing Price]]</f>
        <v>31.103999999999999</v>
      </c>
      <c r="S498" s="10">
        <f>Sales_Orders[[#This Row],[Profit Value]]/Sales_Orders[[#This Row],[Total Planned Sales Price]]</f>
        <v>0.25531914893617019</v>
      </c>
    </row>
    <row r="499" spans="1:19" x14ac:dyDescent="0.35">
      <c r="A499" t="s">
        <v>2365</v>
      </c>
      <c r="B499" s="3" t="s">
        <v>2256</v>
      </c>
      <c r="C499" t="s">
        <v>2366</v>
      </c>
      <c r="D499" t="s">
        <v>1164</v>
      </c>
      <c r="E499" t="s">
        <v>1899</v>
      </c>
      <c r="F499" t="s">
        <v>2368</v>
      </c>
      <c r="G499">
        <v>5</v>
      </c>
      <c r="H499" s="5">
        <v>293.77600000000001</v>
      </c>
      <c r="I499" s="5">
        <v>419.68000000000006</v>
      </c>
      <c r="J499">
        <v>0.06</v>
      </c>
      <c r="K499" s="1">
        <f>DATEVALUE(Sales_Orders[[#This Row],[Order Date]])</f>
        <v>42525</v>
      </c>
      <c r="L499" s="1">
        <f>DATEVALUE(Sales_Orders[[#This Row],[Shipping Date]])</f>
        <v>42530</v>
      </c>
      <c r="M499" s="6">
        <f>Sales_Orders[[#This Row],[Quantity]]*Sales_Orders[[#This Row],[Purchasing Price]]</f>
        <v>1468.88</v>
      </c>
      <c r="N499">
        <f>DATEDIF(Sales_Orders[[#This Row],[Order Date Adj]],Sales_Orders[[#This Row],[Shipping Date Adj]],"d")</f>
        <v>5</v>
      </c>
      <c r="O499" s="6">
        <f>Sales_Orders[[#This Row],[Quantity]]*Sales_Orders[[#This Row],[Planned Sales Price]]*(1-Sales_Orders[[#This Row],[Discount]])</f>
        <v>1972.4960000000003</v>
      </c>
      <c r="P499" t="str">
        <f>RIGHT(Sales_Orders[[#This Row],[Customer ID]],5)</f>
        <v>16645</v>
      </c>
      <c r="Q499" t="str">
        <f>RIGHT(Sales_Orders[[#This Row],[Product ID]],8)</f>
        <v>10000576</v>
      </c>
      <c r="R499" s="6">
        <f>Sales_Orders[[#This Row],[Total Planned Sales Price]]-Sales_Orders[[#This Row],[Total Purchasing Price]]</f>
        <v>503.61600000000021</v>
      </c>
      <c r="S499" s="10">
        <f>Sales_Orders[[#This Row],[Profit Value]]/Sales_Orders[[#This Row],[Total Planned Sales Price]]</f>
        <v>0.2553191489361703</v>
      </c>
    </row>
    <row r="500" spans="1:19" x14ac:dyDescent="0.35">
      <c r="A500" t="s">
        <v>2365</v>
      </c>
      <c r="B500" s="3" t="s">
        <v>2256</v>
      </c>
      <c r="C500" t="s">
        <v>2366</v>
      </c>
      <c r="D500" t="s">
        <v>1164</v>
      </c>
      <c r="E500" t="s">
        <v>1899</v>
      </c>
      <c r="F500" t="s">
        <v>2369</v>
      </c>
      <c r="G500">
        <v>3</v>
      </c>
      <c r="H500" s="5">
        <v>7.5972000000000008</v>
      </c>
      <c r="I500" s="5">
        <v>11.688000000000001</v>
      </c>
      <c r="J500">
        <v>0.06</v>
      </c>
      <c r="K500" s="1">
        <f>DATEVALUE(Sales_Orders[[#This Row],[Order Date]])</f>
        <v>42525</v>
      </c>
      <c r="L500" s="1">
        <f>DATEVALUE(Sales_Orders[[#This Row],[Shipping Date]])</f>
        <v>42530</v>
      </c>
      <c r="M500" s="6">
        <f>Sales_Orders[[#This Row],[Quantity]]*Sales_Orders[[#This Row],[Purchasing Price]]</f>
        <v>22.791600000000003</v>
      </c>
      <c r="N500">
        <f>DATEDIF(Sales_Orders[[#This Row],[Order Date Adj]],Sales_Orders[[#This Row],[Shipping Date Adj]],"d")</f>
        <v>5</v>
      </c>
      <c r="O500" s="6">
        <f>Sales_Orders[[#This Row],[Quantity]]*Sales_Orders[[#This Row],[Planned Sales Price]]*(1-Sales_Orders[[#This Row],[Discount]])</f>
        <v>32.960159999999995</v>
      </c>
      <c r="P500" t="str">
        <f>RIGHT(Sales_Orders[[#This Row],[Customer ID]],5)</f>
        <v>16645</v>
      </c>
      <c r="Q500" t="str">
        <f>RIGHT(Sales_Orders[[#This Row],[Product ID]],8)</f>
        <v>10004351</v>
      </c>
      <c r="R500" s="6">
        <f>Sales_Orders[[#This Row],[Total Planned Sales Price]]-Sales_Orders[[#This Row],[Total Purchasing Price]]</f>
        <v>10.168559999999992</v>
      </c>
      <c r="S500" s="10">
        <f>Sales_Orders[[#This Row],[Profit Value]]/Sales_Orders[[#This Row],[Total Planned Sales Price]]</f>
        <v>0.30851063829787218</v>
      </c>
    </row>
    <row r="501" spans="1:19" x14ac:dyDescent="0.35">
      <c r="A501" t="s">
        <v>2365</v>
      </c>
      <c r="B501" s="3" t="s">
        <v>2256</v>
      </c>
      <c r="C501" t="s">
        <v>2366</v>
      </c>
      <c r="D501" t="s">
        <v>1164</v>
      </c>
      <c r="E501" t="s">
        <v>1899</v>
      </c>
      <c r="F501" t="s">
        <v>2370</v>
      </c>
      <c r="G501">
        <v>2</v>
      </c>
      <c r="H501" s="5">
        <v>19.190399999999997</v>
      </c>
      <c r="I501" s="5">
        <v>31.983999999999998</v>
      </c>
      <c r="J501">
        <v>0.08</v>
      </c>
      <c r="K501" s="1">
        <f>DATEVALUE(Sales_Orders[[#This Row],[Order Date]])</f>
        <v>42525</v>
      </c>
      <c r="L501" s="1">
        <f>DATEVALUE(Sales_Orders[[#This Row],[Shipping Date]])</f>
        <v>42530</v>
      </c>
      <c r="M501" s="6">
        <f>Sales_Orders[[#This Row],[Quantity]]*Sales_Orders[[#This Row],[Purchasing Price]]</f>
        <v>38.380799999999994</v>
      </c>
      <c r="N501">
        <f>DATEDIF(Sales_Orders[[#This Row],[Order Date Adj]],Sales_Orders[[#This Row],[Shipping Date Adj]],"d")</f>
        <v>5</v>
      </c>
      <c r="O501" s="6">
        <f>Sales_Orders[[#This Row],[Quantity]]*Sales_Orders[[#This Row],[Planned Sales Price]]*(1-Sales_Orders[[#This Row],[Discount]])</f>
        <v>58.850560000000002</v>
      </c>
      <c r="P501" t="str">
        <f>RIGHT(Sales_Orders[[#This Row],[Customer ID]],5)</f>
        <v>16645</v>
      </c>
      <c r="Q501" t="str">
        <f>RIGHT(Sales_Orders[[#This Row],[Product ID]],8)</f>
        <v>10000011</v>
      </c>
      <c r="R501" s="6">
        <f>Sales_Orders[[#This Row],[Total Planned Sales Price]]-Sales_Orders[[#This Row],[Total Purchasing Price]]</f>
        <v>20.469760000000008</v>
      </c>
      <c r="S501" s="10">
        <f>Sales_Orders[[#This Row],[Profit Value]]/Sales_Orders[[#This Row],[Total Planned Sales Price]]</f>
        <v>0.34782608695652184</v>
      </c>
    </row>
    <row r="502" spans="1:19" x14ac:dyDescent="0.35">
      <c r="A502" t="s">
        <v>2365</v>
      </c>
      <c r="B502" s="3" t="s">
        <v>2256</v>
      </c>
      <c r="C502" t="s">
        <v>2366</v>
      </c>
      <c r="D502" t="s">
        <v>1164</v>
      </c>
      <c r="E502" t="s">
        <v>1899</v>
      </c>
      <c r="F502" t="s">
        <v>1545</v>
      </c>
      <c r="G502">
        <v>5</v>
      </c>
      <c r="H502" s="5">
        <v>97.47375000000001</v>
      </c>
      <c r="I502" s="5">
        <v>177.22499999999999</v>
      </c>
      <c r="J502">
        <v>0.08</v>
      </c>
      <c r="K502" s="1">
        <f>DATEVALUE(Sales_Orders[[#This Row],[Order Date]])</f>
        <v>42525</v>
      </c>
      <c r="L502" s="1">
        <f>DATEVALUE(Sales_Orders[[#This Row],[Shipping Date]])</f>
        <v>42530</v>
      </c>
      <c r="M502" s="6">
        <f>Sales_Orders[[#This Row],[Quantity]]*Sales_Orders[[#This Row],[Purchasing Price]]</f>
        <v>487.36875000000003</v>
      </c>
      <c r="N502">
        <f>DATEDIF(Sales_Orders[[#This Row],[Order Date Adj]],Sales_Orders[[#This Row],[Shipping Date Adj]],"d")</f>
        <v>5</v>
      </c>
      <c r="O502" s="6">
        <f>Sales_Orders[[#This Row],[Quantity]]*Sales_Orders[[#This Row],[Planned Sales Price]]*(1-Sales_Orders[[#This Row],[Discount]])</f>
        <v>815.23500000000001</v>
      </c>
      <c r="P502" t="str">
        <f>RIGHT(Sales_Orders[[#This Row],[Customer ID]],5)</f>
        <v>16645</v>
      </c>
      <c r="Q502" t="str">
        <f>RIGHT(Sales_Orders[[#This Row],[Product ID]],8)</f>
        <v>10002607</v>
      </c>
      <c r="R502" s="6">
        <f>Sales_Orders[[#This Row],[Total Planned Sales Price]]-Sales_Orders[[#This Row],[Total Purchasing Price]]</f>
        <v>327.86624999999998</v>
      </c>
      <c r="S502" s="10">
        <f>Sales_Orders[[#This Row],[Profit Value]]/Sales_Orders[[#This Row],[Total Planned Sales Price]]</f>
        <v>0.40217391304347822</v>
      </c>
    </row>
    <row r="503" spans="1:19" x14ac:dyDescent="0.35">
      <c r="A503" t="s">
        <v>2365</v>
      </c>
      <c r="B503" s="3" t="s">
        <v>2256</v>
      </c>
      <c r="C503" t="s">
        <v>2366</v>
      </c>
      <c r="D503" t="s">
        <v>1164</v>
      </c>
      <c r="E503" t="s">
        <v>1899</v>
      </c>
      <c r="F503" t="s">
        <v>1857</v>
      </c>
      <c r="G503">
        <v>3</v>
      </c>
      <c r="H503" s="5">
        <v>2.4264000000000001</v>
      </c>
      <c r="I503" s="5">
        <v>4.0440000000000005</v>
      </c>
      <c r="J503">
        <v>0.09</v>
      </c>
      <c r="K503" s="1">
        <f>DATEVALUE(Sales_Orders[[#This Row],[Order Date]])</f>
        <v>42525</v>
      </c>
      <c r="L503" s="1">
        <f>DATEVALUE(Sales_Orders[[#This Row],[Shipping Date]])</f>
        <v>42530</v>
      </c>
      <c r="M503" s="6">
        <f>Sales_Orders[[#This Row],[Quantity]]*Sales_Orders[[#This Row],[Purchasing Price]]</f>
        <v>7.2792000000000003</v>
      </c>
      <c r="N503">
        <f>DATEDIF(Sales_Orders[[#This Row],[Order Date Adj]],Sales_Orders[[#This Row],[Shipping Date Adj]],"d")</f>
        <v>5</v>
      </c>
      <c r="O503" s="6">
        <f>Sales_Orders[[#This Row],[Quantity]]*Sales_Orders[[#This Row],[Planned Sales Price]]*(1-Sales_Orders[[#This Row],[Discount]])</f>
        <v>11.040120000000002</v>
      </c>
      <c r="P503" t="str">
        <f>RIGHT(Sales_Orders[[#This Row],[Customer ID]],5)</f>
        <v>16645</v>
      </c>
      <c r="Q503" t="str">
        <f>RIGHT(Sales_Orders[[#This Row],[Product ID]],8)</f>
        <v>10002505</v>
      </c>
      <c r="R503" s="6">
        <f>Sales_Orders[[#This Row],[Total Planned Sales Price]]-Sales_Orders[[#This Row],[Total Purchasing Price]]</f>
        <v>3.7609200000000014</v>
      </c>
      <c r="S503" s="10">
        <f>Sales_Orders[[#This Row],[Profit Value]]/Sales_Orders[[#This Row],[Total Planned Sales Price]]</f>
        <v>0.34065934065934073</v>
      </c>
    </row>
    <row r="504" spans="1:19" x14ac:dyDescent="0.35">
      <c r="A504" t="s">
        <v>2365</v>
      </c>
      <c r="B504" s="3" t="s">
        <v>2256</v>
      </c>
      <c r="C504" t="s">
        <v>2366</v>
      </c>
      <c r="D504" t="s">
        <v>1164</v>
      </c>
      <c r="E504" t="s">
        <v>1899</v>
      </c>
      <c r="F504" t="s">
        <v>1266</v>
      </c>
      <c r="G504">
        <v>2</v>
      </c>
      <c r="H504" s="5">
        <v>3.7040000000000002</v>
      </c>
      <c r="I504" s="5">
        <v>7.4080000000000004</v>
      </c>
      <c r="J504">
        <v>0.04</v>
      </c>
      <c r="K504" s="1">
        <f>DATEVALUE(Sales_Orders[[#This Row],[Order Date]])</f>
        <v>42525</v>
      </c>
      <c r="L504" s="1">
        <f>DATEVALUE(Sales_Orders[[#This Row],[Shipping Date]])</f>
        <v>42530</v>
      </c>
      <c r="M504" s="6">
        <f>Sales_Orders[[#This Row],[Quantity]]*Sales_Orders[[#This Row],[Purchasing Price]]</f>
        <v>7.4080000000000004</v>
      </c>
      <c r="N504">
        <f>DATEDIF(Sales_Orders[[#This Row],[Order Date Adj]],Sales_Orders[[#This Row],[Shipping Date Adj]],"d")</f>
        <v>5</v>
      </c>
      <c r="O504" s="6">
        <f>Sales_Orders[[#This Row],[Quantity]]*Sales_Orders[[#This Row],[Planned Sales Price]]*(1-Sales_Orders[[#This Row],[Discount]])</f>
        <v>14.22336</v>
      </c>
      <c r="P504" t="str">
        <f>RIGHT(Sales_Orders[[#This Row],[Customer ID]],5)</f>
        <v>16645</v>
      </c>
      <c r="Q504" t="str">
        <f>RIGHT(Sales_Orders[[#This Row],[Product ID]],8)</f>
        <v>10004685</v>
      </c>
      <c r="R504" s="6">
        <f>Sales_Orders[[#This Row],[Total Planned Sales Price]]-Sales_Orders[[#This Row],[Total Purchasing Price]]</f>
        <v>6.8153599999999992</v>
      </c>
      <c r="S504" s="10">
        <f>Sales_Orders[[#This Row],[Profit Value]]/Sales_Orders[[#This Row],[Total Planned Sales Price]]</f>
        <v>0.47916666666666663</v>
      </c>
    </row>
    <row r="505" spans="1:19" x14ac:dyDescent="0.35">
      <c r="A505" t="s">
        <v>2371</v>
      </c>
      <c r="B505" s="3" t="s">
        <v>2206</v>
      </c>
      <c r="C505" t="s">
        <v>2372</v>
      </c>
      <c r="D505" t="s">
        <v>1164</v>
      </c>
      <c r="E505" t="s">
        <v>2373</v>
      </c>
      <c r="F505" t="s">
        <v>2374</v>
      </c>
      <c r="G505">
        <v>2</v>
      </c>
      <c r="H505" s="5">
        <v>209.01919999999998</v>
      </c>
      <c r="I505" s="5">
        <v>321.56799999999998</v>
      </c>
      <c r="J505">
        <v>0.06</v>
      </c>
      <c r="K505" s="1">
        <f>DATEVALUE(Sales_Orders[[#This Row],[Order Date]])</f>
        <v>42714</v>
      </c>
      <c r="L505" s="1">
        <f>DATEVALUE(Sales_Orders[[#This Row],[Shipping Date]])</f>
        <v>42719</v>
      </c>
      <c r="M505" s="6">
        <f>Sales_Orders[[#This Row],[Quantity]]*Sales_Orders[[#This Row],[Purchasing Price]]</f>
        <v>418.03839999999997</v>
      </c>
      <c r="N505">
        <f>DATEDIF(Sales_Orders[[#This Row],[Order Date Adj]],Sales_Orders[[#This Row],[Shipping Date Adj]],"d")</f>
        <v>5</v>
      </c>
      <c r="O505" s="6">
        <f>Sales_Orders[[#This Row],[Quantity]]*Sales_Orders[[#This Row],[Planned Sales Price]]*(1-Sales_Orders[[#This Row],[Discount]])</f>
        <v>604.54783999999995</v>
      </c>
      <c r="P505" t="str">
        <f>RIGHT(Sales_Orders[[#This Row],[Customer ID]],5)</f>
        <v>17155</v>
      </c>
      <c r="Q505" t="str">
        <f>RIGHT(Sales_Orders[[#This Row],[Product ID]],8)</f>
        <v>10002965</v>
      </c>
      <c r="R505" s="6">
        <f>Sales_Orders[[#This Row],[Total Planned Sales Price]]-Sales_Orders[[#This Row],[Total Purchasing Price]]</f>
        <v>186.50943999999998</v>
      </c>
      <c r="S505" s="10">
        <f>Sales_Orders[[#This Row],[Profit Value]]/Sales_Orders[[#This Row],[Total Planned Sales Price]]</f>
        <v>0.30851063829787234</v>
      </c>
    </row>
    <row r="506" spans="1:19" x14ac:dyDescent="0.35">
      <c r="A506" t="s">
        <v>2375</v>
      </c>
      <c r="B506" s="3" t="s">
        <v>2282</v>
      </c>
      <c r="C506" t="s">
        <v>2276</v>
      </c>
      <c r="D506" t="s">
        <v>1147</v>
      </c>
      <c r="E506" t="s">
        <v>2376</v>
      </c>
      <c r="F506" t="s">
        <v>2377</v>
      </c>
      <c r="G506">
        <v>1</v>
      </c>
      <c r="H506" s="5">
        <v>4.5659999999999998</v>
      </c>
      <c r="I506" s="5">
        <v>7.61</v>
      </c>
      <c r="J506">
        <v>0.06</v>
      </c>
      <c r="K506" s="1">
        <f>DATEVALUE(Sales_Orders[[#This Row],[Order Date]])</f>
        <v>42624</v>
      </c>
      <c r="L506" s="1">
        <f>DATEVALUE(Sales_Orders[[#This Row],[Shipping Date]])</f>
        <v>42630</v>
      </c>
      <c r="M506" s="6">
        <f>Sales_Orders[[#This Row],[Quantity]]*Sales_Orders[[#This Row],[Purchasing Price]]</f>
        <v>4.5659999999999998</v>
      </c>
      <c r="N506">
        <f>DATEDIF(Sales_Orders[[#This Row],[Order Date Adj]],Sales_Orders[[#This Row],[Shipping Date Adj]],"d")</f>
        <v>6</v>
      </c>
      <c r="O506" s="6">
        <f>Sales_Orders[[#This Row],[Quantity]]*Sales_Orders[[#This Row],[Planned Sales Price]]*(1-Sales_Orders[[#This Row],[Discount]])</f>
        <v>7.1533999999999995</v>
      </c>
      <c r="P506" t="str">
        <f>RIGHT(Sales_Orders[[#This Row],[Customer ID]],5)</f>
        <v>16540</v>
      </c>
      <c r="Q506" t="str">
        <f>RIGHT(Sales_Orders[[#This Row],[Product ID]],8)</f>
        <v>10004569</v>
      </c>
      <c r="R506" s="6">
        <f>Sales_Orders[[#This Row],[Total Planned Sales Price]]-Sales_Orders[[#This Row],[Total Purchasing Price]]</f>
        <v>2.5873999999999997</v>
      </c>
      <c r="S506" s="10">
        <f>Sales_Orders[[#This Row],[Profit Value]]/Sales_Orders[[#This Row],[Total Planned Sales Price]]</f>
        <v>0.36170212765957444</v>
      </c>
    </row>
    <row r="507" spans="1:19" x14ac:dyDescent="0.35">
      <c r="A507" t="s">
        <v>2375</v>
      </c>
      <c r="B507" s="3" t="s">
        <v>2282</v>
      </c>
      <c r="C507" t="s">
        <v>2276</v>
      </c>
      <c r="D507" t="s">
        <v>1147</v>
      </c>
      <c r="E507" t="s">
        <v>2376</v>
      </c>
      <c r="F507" t="s">
        <v>2378</v>
      </c>
      <c r="G507">
        <v>13</v>
      </c>
      <c r="H507" s="5">
        <v>1841.0535</v>
      </c>
      <c r="I507" s="5">
        <v>3347.37</v>
      </c>
      <c r="J507">
        <v>0.05</v>
      </c>
      <c r="K507" s="1">
        <f>DATEVALUE(Sales_Orders[[#This Row],[Order Date]])</f>
        <v>42624</v>
      </c>
      <c r="L507" s="1">
        <f>DATEVALUE(Sales_Orders[[#This Row],[Shipping Date]])</f>
        <v>42630</v>
      </c>
      <c r="M507" s="6">
        <f>Sales_Orders[[#This Row],[Quantity]]*Sales_Orders[[#This Row],[Purchasing Price]]</f>
        <v>23933.695500000002</v>
      </c>
      <c r="N507">
        <f>DATEDIF(Sales_Orders[[#This Row],[Order Date Adj]],Sales_Orders[[#This Row],[Shipping Date Adj]],"d")</f>
        <v>6</v>
      </c>
      <c r="O507" s="6">
        <f>Sales_Orders[[#This Row],[Quantity]]*Sales_Orders[[#This Row],[Planned Sales Price]]*(1-Sales_Orders[[#This Row],[Discount]])</f>
        <v>41340.019499999995</v>
      </c>
      <c r="P507" t="str">
        <f>RIGHT(Sales_Orders[[#This Row],[Customer ID]],5)</f>
        <v>16540</v>
      </c>
      <c r="Q507" t="str">
        <f>RIGHT(Sales_Orders[[#This Row],[Product ID]],8)</f>
        <v>10003832</v>
      </c>
      <c r="R507" s="6">
        <f>Sales_Orders[[#This Row],[Total Planned Sales Price]]-Sales_Orders[[#This Row],[Total Purchasing Price]]</f>
        <v>17406.323999999993</v>
      </c>
      <c r="S507" s="10">
        <f>Sales_Orders[[#This Row],[Profit Value]]/Sales_Orders[[#This Row],[Total Planned Sales Price]]</f>
        <v>0.42105263157894723</v>
      </c>
    </row>
    <row r="508" spans="1:19" x14ac:dyDescent="0.35">
      <c r="A508" t="s">
        <v>2379</v>
      </c>
      <c r="B508" s="3" t="s">
        <v>2206</v>
      </c>
      <c r="C508" t="s">
        <v>2210</v>
      </c>
      <c r="D508" t="s">
        <v>1270</v>
      </c>
      <c r="E508" t="s">
        <v>1665</v>
      </c>
      <c r="F508" t="s">
        <v>1946</v>
      </c>
      <c r="G508">
        <v>6</v>
      </c>
      <c r="H508" s="5">
        <v>48.347999999999999</v>
      </c>
      <c r="I508" s="5">
        <v>80.58</v>
      </c>
      <c r="J508">
        <v>0.05</v>
      </c>
      <c r="K508" s="1">
        <f>DATEVALUE(Sales_Orders[[#This Row],[Order Date]])</f>
        <v>42714</v>
      </c>
      <c r="L508" s="1">
        <f>DATEVALUE(Sales_Orders[[#This Row],[Shipping Date]])</f>
        <v>42717</v>
      </c>
      <c r="M508" s="6">
        <f>Sales_Orders[[#This Row],[Quantity]]*Sales_Orders[[#This Row],[Purchasing Price]]</f>
        <v>290.08799999999997</v>
      </c>
      <c r="N508">
        <f>DATEDIF(Sales_Orders[[#This Row],[Order Date Adj]],Sales_Orders[[#This Row],[Shipping Date Adj]],"d")</f>
        <v>3</v>
      </c>
      <c r="O508" s="6">
        <f>Sales_Orders[[#This Row],[Quantity]]*Sales_Orders[[#This Row],[Planned Sales Price]]*(1-Sales_Orders[[#This Row],[Discount]])</f>
        <v>459.30599999999998</v>
      </c>
      <c r="P508" t="str">
        <f>RIGHT(Sales_Orders[[#This Row],[Customer ID]],5)</f>
        <v>13315</v>
      </c>
      <c r="Q508" t="str">
        <f>RIGHT(Sales_Orders[[#This Row],[Product ID]],8)</f>
        <v>10001228</v>
      </c>
      <c r="R508" s="6">
        <f>Sales_Orders[[#This Row],[Total Planned Sales Price]]-Sales_Orders[[#This Row],[Total Purchasing Price]]</f>
        <v>169.21800000000002</v>
      </c>
      <c r="S508" s="10">
        <f>Sales_Orders[[#This Row],[Profit Value]]/Sales_Orders[[#This Row],[Total Planned Sales Price]]</f>
        <v>0.36842105263157898</v>
      </c>
    </row>
    <row r="509" spans="1:19" x14ac:dyDescent="0.35">
      <c r="A509" t="s">
        <v>2379</v>
      </c>
      <c r="B509" s="3" t="s">
        <v>2206</v>
      </c>
      <c r="C509" t="s">
        <v>2210</v>
      </c>
      <c r="D509" t="s">
        <v>1270</v>
      </c>
      <c r="E509" t="s">
        <v>1665</v>
      </c>
      <c r="F509" t="s">
        <v>2380</v>
      </c>
      <c r="G509">
        <v>4</v>
      </c>
      <c r="H509" s="5">
        <v>180.96</v>
      </c>
      <c r="I509" s="5">
        <v>361.92</v>
      </c>
      <c r="J509">
        <v>0.04</v>
      </c>
      <c r="K509" s="1">
        <f>DATEVALUE(Sales_Orders[[#This Row],[Order Date]])</f>
        <v>42714</v>
      </c>
      <c r="L509" s="1">
        <f>DATEVALUE(Sales_Orders[[#This Row],[Shipping Date]])</f>
        <v>42717</v>
      </c>
      <c r="M509" s="6">
        <f>Sales_Orders[[#This Row],[Quantity]]*Sales_Orders[[#This Row],[Purchasing Price]]</f>
        <v>723.84</v>
      </c>
      <c r="N509">
        <f>DATEDIF(Sales_Orders[[#This Row],[Order Date Adj]],Sales_Orders[[#This Row],[Shipping Date Adj]],"d")</f>
        <v>3</v>
      </c>
      <c r="O509" s="6">
        <f>Sales_Orders[[#This Row],[Quantity]]*Sales_Orders[[#This Row],[Planned Sales Price]]*(1-Sales_Orders[[#This Row],[Discount]])</f>
        <v>1389.7728</v>
      </c>
      <c r="P509" t="str">
        <f>RIGHT(Sales_Orders[[#This Row],[Customer ID]],5)</f>
        <v>13315</v>
      </c>
      <c r="Q509" t="str">
        <f>RIGHT(Sales_Orders[[#This Row],[Product ID]],8)</f>
        <v>10003296</v>
      </c>
      <c r="R509" s="6">
        <f>Sales_Orders[[#This Row],[Total Planned Sales Price]]-Sales_Orders[[#This Row],[Total Purchasing Price]]</f>
        <v>665.93279999999993</v>
      </c>
      <c r="S509" s="10">
        <f>Sales_Orders[[#This Row],[Profit Value]]/Sales_Orders[[#This Row],[Total Planned Sales Price]]</f>
        <v>0.47916666666666663</v>
      </c>
    </row>
    <row r="510" spans="1:19" x14ac:dyDescent="0.35">
      <c r="A510" t="s">
        <v>2381</v>
      </c>
      <c r="B510" s="3" t="s">
        <v>2257</v>
      </c>
      <c r="C510" t="s">
        <v>2382</v>
      </c>
      <c r="D510" t="s">
        <v>1147</v>
      </c>
      <c r="E510" t="s">
        <v>1653</v>
      </c>
      <c r="F510" t="s">
        <v>2383</v>
      </c>
      <c r="G510">
        <v>4</v>
      </c>
      <c r="H510" s="5">
        <v>164.11199999999999</v>
      </c>
      <c r="I510" s="5">
        <v>328.22399999999999</v>
      </c>
      <c r="J510">
        <v>0.03</v>
      </c>
      <c r="K510" s="1">
        <f>DATEVALUE(Sales_Orders[[#This Row],[Order Date]])</f>
        <v>42527</v>
      </c>
      <c r="L510" s="1">
        <f>DATEVALUE(Sales_Orders[[#This Row],[Shipping Date]])</f>
        <v>42534</v>
      </c>
      <c r="M510" s="6">
        <f>Sales_Orders[[#This Row],[Quantity]]*Sales_Orders[[#This Row],[Purchasing Price]]</f>
        <v>656.44799999999998</v>
      </c>
      <c r="N510">
        <f>DATEDIF(Sales_Orders[[#This Row],[Order Date Adj]],Sales_Orders[[#This Row],[Shipping Date Adj]],"d")</f>
        <v>7</v>
      </c>
      <c r="O510" s="6">
        <f>Sales_Orders[[#This Row],[Quantity]]*Sales_Orders[[#This Row],[Planned Sales Price]]*(1-Sales_Orders[[#This Row],[Discount]])</f>
        <v>1273.5091199999999</v>
      </c>
      <c r="P510" t="str">
        <f>RIGHT(Sales_Orders[[#This Row],[Customer ID]],5)</f>
        <v>19825</v>
      </c>
      <c r="Q510" t="str">
        <f>RIGHT(Sales_Orders[[#This Row],[Product ID]],8)</f>
        <v>10001433</v>
      </c>
      <c r="R510" s="6">
        <f>Sales_Orders[[#This Row],[Total Planned Sales Price]]-Sales_Orders[[#This Row],[Total Purchasing Price]]</f>
        <v>617.06111999999996</v>
      </c>
      <c r="S510" s="10">
        <f>Sales_Orders[[#This Row],[Profit Value]]/Sales_Orders[[#This Row],[Total Planned Sales Price]]</f>
        <v>0.4845360824742268</v>
      </c>
    </row>
    <row r="511" spans="1:19" x14ac:dyDescent="0.35">
      <c r="A511" t="s">
        <v>2384</v>
      </c>
      <c r="B511" s="3" t="s">
        <v>2385</v>
      </c>
      <c r="C511" t="s">
        <v>2386</v>
      </c>
      <c r="D511" t="s">
        <v>1147</v>
      </c>
      <c r="E511" t="s">
        <v>1435</v>
      </c>
      <c r="F511" t="s">
        <v>2387</v>
      </c>
      <c r="G511">
        <v>6</v>
      </c>
      <c r="H511" s="5">
        <v>5.2919999999999998</v>
      </c>
      <c r="I511" s="5">
        <v>7.5600000000000005</v>
      </c>
      <c r="J511">
        <v>0.05</v>
      </c>
      <c r="K511" s="1">
        <f>DATEVALUE(Sales_Orders[[#This Row],[Order Date]])</f>
        <v>42391</v>
      </c>
      <c r="L511" s="1">
        <f>DATEVALUE(Sales_Orders[[#This Row],[Shipping Date]])</f>
        <v>42397</v>
      </c>
      <c r="M511" s="6">
        <f>Sales_Orders[[#This Row],[Quantity]]*Sales_Orders[[#This Row],[Purchasing Price]]</f>
        <v>31.751999999999999</v>
      </c>
      <c r="N511">
        <f>DATEDIF(Sales_Orders[[#This Row],[Order Date Adj]],Sales_Orders[[#This Row],[Shipping Date Adj]],"d")</f>
        <v>6</v>
      </c>
      <c r="O511" s="6">
        <f>Sales_Orders[[#This Row],[Quantity]]*Sales_Orders[[#This Row],[Planned Sales Price]]*(1-Sales_Orders[[#This Row],[Discount]])</f>
        <v>43.091999999999999</v>
      </c>
      <c r="P511" t="str">
        <f>RIGHT(Sales_Orders[[#This Row],[Customer ID]],5)</f>
        <v>18895</v>
      </c>
      <c r="Q511" t="str">
        <f>RIGHT(Sales_Orders[[#This Row],[Product ID]],8)</f>
        <v>10003472</v>
      </c>
      <c r="R511" s="6">
        <f>Sales_Orders[[#This Row],[Total Planned Sales Price]]-Sales_Orders[[#This Row],[Total Purchasing Price]]</f>
        <v>11.34</v>
      </c>
      <c r="S511" s="10">
        <f>Sales_Orders[[#This Row],[Profit Value]]/Sales_Orders[[#This Row],[Total Planned Sales Price]]</f>
        <v>0.26315789473684209</v>
      </c>
    </row>
    <row r="512" spans="1:19" x14ac:dyDescent="0.35">
      <c r="A512" t="s">
        <v>2388</v>
      </c>
      <c r="B512" s="3" t="s">
        <v>2389</v>
      </c>
      <c r="C512" t="s">
        <v>2390</v>
      </c>
      <c r="D512" t="s">
        <v>1164</v>
      </c>
      <c r="E512" t="s">
        <v>2391</v>
      </c>
      <c r="F512" t="s">
        <v>2392</v>
      </c>
      <c r="G512">
        <v>7</v>
      </c>
      <c r="H512" s="5">
        <v>152.4348</v>
      </c>
      <c r="I512" s="5">
        <v>254.05800000000002</v>
      </c>
      <c r="J512">
        <v>0.06</v>
      </c>
      <c r="K512" s="1">
        <f>DATEVALUE(Sales_Orders[[#This Row],[Order Date]])</f>
        <v>42722</v>
      </c>
      <c r="L512" s="1">
        <f>DATEVALUE(Sales_Orders[[#This Row],[Shipping Date]])</f>
        <v>42724</v>
      </c>
      <c r="M512" s="6">
        <f>Sales_Orders[[#This Row],[Quantity]]*Sales_Orders[[#This Row],[Purchasing Price]]</f>
        <v>1067.0436</v>
      </c>
      <c r="N512">
        <f>DATEDIF(Sales_Orders[[#This Row],[Order Date Adj]],Sales_Orders[[#This Row],[Shipping Date Adj]],"d")</f>
        <v>2</v>
      </c>
      <c r="O512" s="6">
        <f>Sales_Orders[[#This Row],[Quantity]]*Sales_Orders[[#This Row],[Planned Sales Price]]*(1-Sales_Orders[[#This Row],[Discount]])</f>
        <v>1671.70164</v>
      </c>
      <c r="P512" t="str">
        <f>RIGHT(Sales_Orders[[#This Row],[Customer ID]],5)</f>
        <v>10195</v>
      </c>
      <c r="Q512" t="str">
        <f>RIGHT(Sales_Orders[[#This Row],[Product ID]],8)</f>
        <v>10000778</v>
      </c>
      <c r="R512" s="6">
        <f>Sales_Orders[[#This Row],[Total Planned Sales Price]]-Sales_Orders[[#This Row],[Total Purchasing Price]]</f>
        <v>604.65804000000003</v>
      </c>
      <c r="S512" s="10">
        <f>Sales_Orders[[#This Row],[Profit Value]]/Sales_Orders[[#This Row],[Total Planned Sales Price]]</f>
        <v>0.36170212765957449</v>
      </c>
    </row>
    <row r="513" spans="1:19" x14ac:dyDescent="0.35">
      <c r="A513" t="s">
        <v>2388</v>
      </c>
      <c r="B513" s="3" t="s">
        <v>2389</v>
      </c>
      <c r="C513" t="s">
        <v>2390</v>
      </c>
      <c r="D513" t="s">
        <v>1164</v>
      </c>
      <c r="E513" t="s">
        <v>2391</v>
      </c>
      <c r="F513" t="s">
        <v>2393</v>
      </c>
      <c r="G513">
        <v>2</v>
      </c>
      <c r="H513" s="5">
        <v>136.1696</v>
      </c>
      <c r="I513" s="5">
        <v>194.52800000000002</v>
      </c>
      <c r="J513">
        <v>0.06</v>
      </c>
      <c r="K513" s="1">
        <f>DATEVALUE(Sales_Orders[[#This Row],[Order Date]])</f>
        <v>42722</v>
      </c>
      <c r="L513" s="1">
        <f>DATEVALUE(Sales_Orders[[#This Row],[Shipping Date]])</f>
        <v>42724</v>
      </c>
      <c r="M513" s="6">
        <f>Sales_Orders[[#This Row],[Quantity]]*Sales_Orders[[#This Row],[Purchasing Price]]</f>
        <v>272.33920000000001</v>
      </c>
      <c r="N513">
        <f>DATEDIF(Sales_Orders[[#This Row],[Order Date Adj]],Sales_Orders[[#This Row],[Shipping Date Adj]],"d")</f>
        <v>2</v>
      </c>
      <c r="O513" s="6">
        <f>Sales_Orders[[#This Row],[Quantity]]*Sales_Orders[[#This Row],[Planned Sales Price]]*(1-Sales_Orders[[#This Row],[Discount]])</f>
        <v>365.71264000000002</v>
      </c>
      <c r="P513" t="str">
        <f>RIGHT(Sales_Orders[[#This Row],[Customer ID]],5)</f>
        <v>10195</v>
      </c>
      <c r="Q513" t="str">
        <f>RIGHT(Sales_Orders[[#This Row],[Product ID]],8)</f>
        <v>10002684</v>
      </c>
      <c r="R513" s="6">
        <f>Sales_Orders[[#This Row],[Total Planned Sales Price]]-Sales_Orders[[#This Row],[Total Purchasing Price]]</f>
        <v>93.373440000000016</v>
      </c>
      <c r="S513" s="10">
        <f>Sales_Orders[[#This Row],[Profit Value]]/Sales_Orders[[#This Row],[Total Planned Sales Price]]</f>
        <v>0.25531914893617025</v>
      </c>
    </row>
    <row r="514" spans="1:19" x14ac:dyDescent="0.35">
      <c r="A514" t="s">
        <v>2388</v>
      </c>
      <c r="B514" s="3" t="s">
        <v>2389</v>
      </c>
      <c r="C514" t="s">
        <v>2390</v>
      </c>
      <c r="D514" t="s">
        <v>1164</v>
      </c>
      <c r="E514" t="s">
        <v>2391</v>
      </c>
      <c r="F514" t="s">
        <v>2394</v>
      </c>
      <c r="G514">
        <v>5</v>
      </c>
      <c r="H514" s="5">
        <v>673.03600000000006</v>
      </c>
      <c r="I514" s="5">
        <v>961.48000000000013</v>
      </c>
      <c r="J514">
        <v>0.08</v>
      </c>
      <c r="K514" s="1">
        <f>DATEVALUE(Sales_Orders[[#This Row],[Order Date]])</f>
        <v>42722</v>
      </c>
      <c r="L514" s="1">
        <f>DATEVALUE(Sales_Orders[[#This Row],[Shipping Date]])</f>
        <v>42724</v>
      </c>
      <c r="M514" s="6">
        <f>Sales_Orders[[#This Row],[Quantity]]*Sales_Orders[[#This Row],[Purchasing Price]]</f>
        <v>3365.1800000000003</v>
      </c>
      <c r="N514">
        <f>DATEDIF(Sales_Orders[[#This Row],[Order Date Adj]],Sales_Orders[[#This Row],[Shipping Date Adj]],"d")</f>
        <v>2</v>
      </c>
      <c r="O514" s="6">
        <f>Sales_Orders[[#This Row],[Quantity]]*Sales_Orders[[#This Row],[Planned Sales Price]]*(1-Sales_Orders[[#This Row],[Discount]])</f>
        <v>4422.8080000000009</v>
      </c>
      <c r="P514" t="str">
        <f>RIGHT(Sales_Orders[[#This Row],[Customer ID]],5)</f>
        <v>10195</v>
      </c>
      <c r="Q514" t="str">
        <f>RIGHT(Sales_Orders[[#This Row],[Product ID]],8)</f>
        <v>10000646</v>
      </c>
      <c r="R514" s="6">
        <f>Sales_Orders[[#This Row],[Total Planned Sales Price]]-Sales_Orders[[#This Row],[Total Purchasing Price]]</f>
        <v>1057.6280000000006</v>
      </c>
      <c r="S514" s="10">
        <f>Sales_Orders[[#This Row],[Profit Value]]/Sales_Orders[[#This Row],[Total Planned Sales Price]]</f>
        <v>0.23913043478260879</v>
      </c>
    </row>
    <row r="515" spans="1:19" x14ac:dyDescent="0.35">
      <c r="A515" t="s">
        <v>2395</v>
      </c>
      <c r="B515" s="3" t="s">
        <v>2334</v>
      </c>
      <c r="C515" t="s">
        <v>2335</v>
      </c>
      <c r="D515" t="s">
        <v>1164</v>
      </c>
      <c r="E515" t="s">
        <v>2053</v>
      </c>
      <c r="F515" t="s">
        <v>2396</v>
      </c>
      <c r="G515">
        <v>7</v>
      </c>
      <c r="H515" s="5">
        <v>12.4124</v>
      </c>
      <c r="I515" s="5">
        <v>19.096</v>
      </c>
      <c r="J515">
        <v>0.08</v>
      </c>
      <c r="K515" s="1">
        <f>DATEVALUE(Sales_Orders[[#This Row],[Order Date]])</f>
        <v>42694</v>
      </c>
      <c r="L515" s="1">
        <f>DATEVALUE(Sales_Orders[[#This Row],[Shipping Date]])</f>
        <v>42698</v>
      </c>
      <c r="M515" s="6">
        <f>Sales_Orders[[#This Row],[Quantity]]*Sales_Orders[[#This Row],[Purchasing Price]]</f>
        <v>86.886799999999994</v>
      </c>
      <c r="N515">
        <f>DATEDIF(Sales_Orders[[#This Row],[Order Date Adj]],Sales_Orders[[#This Row],[Shipping Date Adj]],"d")</f>
        <v>4</v>
      </c>
      <c r="O515" s="6">
        <f>Sales_Orders[[#This Row],[Quantity]]*Sales_Orders[[#This Row],[Planned Sales Price]]*(1-Sales_Orders[[#This Row],[Discount]])</f>
        <v>122.97824</v>
      </c>
      <c r="P515" t="str">
        <f>RIGHT(Sales_Orders[[#This Row],[Customer ID]],5)</f>
        <v>18565</v>
      </c>
      <c r="Q515" t="str">
        <f>RIGHT(Sales_Orders[[#This Row],[Product ID]],8)</f>
        <v>10002983</v>
      </c>
      <c r="R515" s="6">
        <f>Sales_Orders[[#This Row],[Total Planned Sales Price]]-Sales_Orders[[#This Row],[Total Purchasing Price]]</f>
        <v>36.091440000000006</v>
      </c>
      <c r="S515" s="10">
        <f>Sales_Orders[[#This Row],[Profit Value]]/Sales_Orders[[#This Row],[Total Planned Sales Price]]</f>
        <v>0.29347826086956524</v>
      </c>
    </row>
    <row r="516" spans="1:19" x14ac:dyDescent="0.35">
      <c r="A516" t="s">
        <v>2395</v>
      </c>
      <c r="B516" s="3" t="s">
        <v>2334</v>
      </c>
      <c r="C516" t="s">
        <v>2335</v>
      </c>
      <c r="D516" t="s">
        <v>1164</v>
      </c>
      <c r="E516" t="s">
        <v>2053</v>
      </c>
      <c r="F516" t="s">
        <v>2397</v>
      </c>
      <c r="G516">
        <v>8</v>
      </c>
      <c r="H516" s="5">
        <v>11.097600000000002</v>
      </c>
      <c r="I516" s="5">
        <v>18.496000000000002</v>
      </c>
      <c r="J516">
        <v>0.09</v>
      </c>
      <c r="K516" s="1">
        <f>DATEVALUE(Sales_Orders[[#This Row],[Order Date]])</f>
        <v>42694</v>
      </c>
      <c r="L516" s="1">
        <f>DATEVALUE(Sales_Orders[[#This Row],[Shipping Date]])</f>
        <v>42698</v>
      </c>
      <c r="M516" s="6">
        <f>Sales_Orders[[#This Row],[Quantity]]*Sales_Orders[[#This Row],[Purchasing Price]]</f>
        <v>88.780800000000013</v>
      </c>
      <c r="N516">
        <f>DATEDIF(Sales_Orders[[#This Row],[Order Date Adj]],Sales_Orders[[#This Row],[Shipping Date Adj]],"d")</f>
        <v>4</v>
      </c>
      <c r="O516" s="6">
        <f>Sales_Orders[[#This Row],[Quantity]]*Sales_Orders[[#This Row],[Planned Sales Price]]*(1-Sales_Orders[[#This Row],[Discount]])</f>
        <v>134.65088000000003</v>
      </c>
      <c r="P516" t="str">
        <f>RIGHT(Sales_Orders[[#This Row],[Customer ID]],5)</f>
        <v>18565</v>
      </c>
      <c r="Q516" t="str">
        <f>RIGHT(Sales_Orders[[#This Row],[Product ID]],8)</f>
        <v>10004689</v>
      </c>
      <c r="R516" s="6">
        <f>Sales_Orders[[#This Row],[Total Planned Sales Price]]-Sales_Orders[[#This Row],[Total Purchasing Price]]</f>
        <v>45.870080000000016</v>
      </c>
      <c r="S516" s="10">
        <f>Sales_Orders[[#This Row],[Profit Value]]/Sales_Orders[[#This Row],[Total Planned Sales Price]]</f>
        <v>0.34065934065934073</v>
      </c>
    </row>
    <row r="517" spans="1:19" x14ac:dyDescent="0.35">
      <c r="A517" t="s">
        <v>2395</v>
      </c>
      <c r="B517" s="3" t="s">
        <v>2334</v>
      </c>
      <c r="C517" t="s">
        <v>2335</v>
      </c>
      <c r="D517" t="s">
        <v>1164</v>
      </c>
      <c r="E517" t="s">
        <v>2053</v>
      </c>
      <c r="F517" t="s">
        <v>2398</v>
      </c>
      <c r="G517">
        <v>2</v>
      </c>
      <c r="H517" s="5">
        <v>140.79120000000003</v>
      </c>
      <c r="I517" s="5">
        <v>255.98400000000004</v>
      </c>
      <c r="J517">
        <v>0.04</v>
      </c>
      <c r="K517" s="1">
        <f>DATEVALUE(Sales_Orders[[#This Row],[Order Date]])</f>
        <v>42694</v>
      </c>
      <c r="L517" s="1">
        <f>DATEVALUE(Sales_Orders[[#This Row],[Shipping Date]])</f>
        <v>42698</v>
      </c>
      <c r="M517" s="6">
        <f>Sales_Orders[[#This Row],[Quantity]]*Sales_Orders[[#This Row],[Purchasing Price]]</f>
        <v>281.58240000000006</v>
      </c>
      <c r="N517">
        <f>DATEDIF(Sales_Orders[[#This Row],[Order Date Adj]],Sales_Orders[[#This Row],[Shipping Date Adj]],"d")</f>
        <v>4</v>
      </c>
      <c r="O517" s="6">
        <f>Sales_Orders[[#This Row],[Quantity]]*Sales_Orders[[#This Row],[Planned Sales Price]]*(1-Sales_Orders[[#This Row],[Discount]])</f>
        <v>491.48928000000006</v>
      </c>
      <c r="P517" t="str">
        <f>RIGHT(Sales_Orders[[#This Row],[Customer ID]],5)</f>
        <v>18565</v>
      </c>
      <c r="Q517" t="str">
        <f>RIGHT(Sales_Orders[[#This Row],[Product ID]],8)</f>
        <v>10002001</v>
      </c>
      <c r="R517" s="6">
        <f>Sales_Orders[[#This Row],[Total Planned Sales Price]]-Sales_Orders[[#This Row],[Total Purchasing Price]]</f>
        <v>209.90688</v>
      </c>
      <c r="S517" s="10">
        <f>Sales_Orders[[#This Row],[Profit Value]]/Sales_Orders[[#This Row],[Total Planned Sales Price]]</f>
        <v>0.42708333333333326</v>
      </c>
    </row>
    <row r="518" spans="1:19" x14ac:dyDescent="0.35">
      <c r="A518" t="s">
        <v>2395</v>
      </c>
      <c r="B518" s="3" t="s">
        <v>2334</v>
      </c>
      <c r="C518" t="s">
        <v>2335</v>
      </c>
      <c r="D518" t="s">
        <v>1164</v>
      </c>
      <c r="E518" t="s">
        <v>2053</v>
      </c>
      <c r="F518" t="s">
        <v>2399</v>
      </c>
      <c r="G518">
        <v>3</v>
      </c>
      <c r="H518" s="5">
        <v>52.181999999999995</v>
      </c>
      <c r="I518" s="5">
        <v>86.97</v>
      </c>
      <c r="J518">
        <v>0.08</v>
      </c>
      <c r="K518" s="1">
        <f>DATEVALUE(Sales_Orders[[#This Row],[Order Date]])</f>
        <v>42694</v>
      </c>
      <c r="L518" s="1">
        <f>DATEVALUE(Sales_Orders[[#This Row],[Shipping Date]])</f>
        <v>42698</v>
      </c>
      <c r="M518" s="6">
        <f>Sales_Orders[[#This Row],[Quantity]]*Sales_Orders[[#This Row],[Purchasing Price]]</f>
        <v>156.54599999999999</v>
      </c>
      <c r="N518">
        <f>DATEDIF(Sales_Orders[[#This Row],[Order Date Adj]],Sales_Orders[[#This Row],[Shipping Date Adj]],"d")</f>
        <v>4</v>
      </c>
      <c r="O518" s="6">
        <f>Sales_Orders[[#This Row],[Quantity]]*Sales_Orders[[#This Row],[Planned Sales Price]]*(1-Sales_Orders[[#This Row],[Discount]])</f>
        <v>240.03719999999998</v>
      </c>
      <c r="P518" t="str">
        <f>RIGHT(Sales_Orders[[#This Row],[Customer ID]],5)</f>
        <v>18565</v>
      </c>
      <c r="Q518" t="str">
        <f>RIGHT(Sales_Orders[[#This Row],[Product ID]],8)</f>
        <v>10004709</v>
      </c>
      <c r="R518" s="6">
        <f>Sales_Orders[[#This Row],[Total Planned Sales Price]]-Sales_Orders[[#This Row],[Total Purchasing Price]]</f>
        <v>83.491199999999992</v>
      </c>
      <c r="S518" s="10">
        <f>Sales_Orders[[#This Row],[Profit Value]]/Sales_Orders[[#This Row],[Total Planned Sales Price]]</f>
        <v>0.34782608695652173</v>
      </c>
    </row>
    <row r="519" spans="1:19" x14ac:dyDescent="0.35">
      <c r="A519" t="s">
        <v>2400</v>
      </c>
      <c r="B519" s="3" t="s">
        <v>2361</v>
      </c>
      <c r="C519" t="s">
        <v>2297</v>
      </c>
      <c r="D519" t="s">
        <v>1147</v>
      </c>
      <c r="E519" t="s">
        <v>1342</v>
      </c>
      <c r="F519" t="s">
        <v>2401</v>
      </c>
      <c r="G519">
        <v>5</v>
      </c>
      <c r="H519" s="5">
        <v>22.680000000000003</v>
      </c>
      <c r="I519" s="5">
        <v>32.400000000000006</v>
      </c>
      <c r="J519">
        <v>0.06</v>
      </c>
      <c r="K519" s="1">
        <f>DATEVALUE(Sales_Orders[[#This Row],[Order Date]])</f>
        <v>42671</v>
      </c>
      <c r="L519" s="1">
        <f>DATEVALUE(Sales_Orders[[#This Row],[Shipping Date]])</f>
        <v>42677</v>
      </c>
      <c r="M519" s="6">
        <f>Sales_Orders[[#This Row],[Quantity]]*Sales_Orders[[#This Row],[Purchasing Price]]</f>
        <v>113.40000000000002</v>
      </c>
      <c r="N519">
        <f>DATEDIF(Sales_Orders[[#This Row],[Order Date Adj]],Sales_Orders[[#This Row],[Shipping Date Adj]],"d")</f>
        <v>6</v>
      </c>
      <c r="O519" s="6">
        <f>Sales_Orders[[#This Row],[Quantity]]*Sales_Orders[[#This Row],[Planned Sales Price]]*(1-Sales_Orders[[#This Row],[Discount]])</f>
        <v>152.28000000000003</v>
      </c>
      <c r="P519" t="str">
        <f>RIGHT(Sales_Orders[[#This Row],[Customer ID]],5)</f>
        <v>15895</v>
      </c>
      <c r="Q519" t="str">
        <f>RIGHT(Sales_Orders[[#This Row],[Product ID]],8)</f>
        <v>10002105</v>
      </c>
      <c r="R519" s="6">
        <f>Sales_Orders[[#This Row],[Total Planned Sales Price]]-Sales_Orders[[#This Row],[Total Purchasing Price]]</f>
        <v>38.88000000000001</v>
      </c>
      <c r="S519" s="10">
        <f>Sales_Orders[[#This Row],[Profit Value]]/Sales_Orders[[#This Row],[Total Planned Sales Price]]</f>
        <v>0.25531914893617025</v>
      </c>
    </row>
    <row r="520" spans="1:19" x14ac:dyDescent="0.35">
      <c r="A520" t="s">
        <v>2400</v>
      </c>
      <c r="B520" s="3" t="s">
        <v>2361</v>
      </c>
      <c r="C520" t="s">
        <v>2297</v>
      </c>
      <c r="D520" t="s">
        <v>1147</v>
      </c>
      <c r="E520" t="s">
        <v>1342</v>
      </c>
      <c r="F520" t="s">
        <v>2402</v>
      </c>
      <c r="G520">
        <v>8</v>
      </c>
      <c r="H520" s="5">
        <v>703.61200000000008</v>
      </c>
      <c r="I520" s="5">
        <v>1082.48</v>
      </c>
      <c r="J520">
        <v>0.05</v>
      </c>
      <c r="K520" s="1">
        <f>DATEVALUE(Sales_Orders[[#This Row],[Order Date]])</f>
        <v>42671</v>
      </c>
      <c r="L520" s="1">
        <f>DATEVALUE(Sales_Orders[[#This Row],[Shipping Date]])</f>
        <v>42677</v>
      </c>
      <c r="M520" s="6">
        <f>Sales_Orders[[#This Row],[Quantity]]*Sales_Orders[[#This Row],[Purchasing Price]]</f>
        <v>5628.8960000000006</v>
      </c>
      <c r="N520">
        <f>DATEDIF(Sales_Orders[[#This Row],[Order Date Adj]],Sales_Orders[[#This Row],[Shipping Date Adj]],"d")</f>
        <v>6</v>
      </c>
      <c r="O520" s="6">
        <f>Sales_Orders[[#This Row],[Quantity]]*Sales_Orders[[#This Row],[Planned Sales Price]]*(1-Sales_Orders[[#This Row],[Discount]])</f>
        <v>8226.848</v>
      </c>
      <c r="P520" t="str">
        <f>RIGHT(Sales_Orders[[#This Row],[Customer ID]],5)</f>
        <v>15895</v>
      </c>
      <c r="Q520" t="str">
        <f>RIGHT(Sales_Orders[[#This Row],[Product ID]],8)</f>
        <v>10002756</v>
      </c>
      <c r="R520" s="6">
        <f>Sales_Orders[[#This Row],[Total Planned Sales Price]]-Sales_Orders[[#This Row],[Total Purchasing Price]]</f>
        <v>2597.9519999999993</v>
      </c>
      <c r="S520" s="10">
        <f>Sales_Orders[[#This Row],[Profit Value]]/Sales_Orders[[#This Row],[Total Planned Sales Price]]</f>
        <v>0.31578947368421045</v>
      </c>
    </row>
    <row r="521" spans="1:19" x14ac:dyDescent="0.35">
      <c r="A521" t="s">
        <v>2400</v>
      </c>
      <c r="B521" s="3" t="s">
        <v>2361</v>
      </c>
      <c r="C521" t="s">
        <v>2297</v>
      </c>
      <c r="D521" t="s">
        <v>1147</v>
      </c>
      <c r="E521" t="s">
        <v>1342</v>
      </c>
      <c r="F521" t="s">
        <v>2403</v>
      </c>
      <c r="G521">
        <v>3</v>
      </c>
      <c r="H521" s="5">
        <v>34.145999999999994</v>
      </c>
      <c r="I521" s="5">
        <v>56.91</v>
      </c>
      <c r="J521">
        <v>0.05</v>
      </c>
      <c r="K521" s="1">
        <f>DATEVALUE(Sales_Orders[[#This Row],[Order Date]])</f>
        <v>42671</v>
      </c>
      <c r="L521" s="1">
        <f>DATEVALUE(Sales_Orders[[#This Row],[Shipping Date]])</f>
        <v>42677</v>
      </c>
      <c r="M521" s="6">
        <f>Sales_Orders[[#This Row],[Quantity]]*Sales_Orders[[#This Row],[Purchasing Price]]</f>
        <v>102.43799999999999</v>
      </c>
      <c r="N521">
        <f>DATEDIF(Sales_Orders[[#This Row],[Order Date Adj]],Sales_Orders[[#This Row],[Shipping Date Adj]],"d")</f>
        <v>6</v>
      </c>
      <c r="O521" s="6">
        <f>Sales_Orders[[#This Row],[Quantity]]*Sales_Orders[[#This Row],[Planned Sales Price]]*(1-Sales_Orders[[#This Row],[Discount]])</f>
        <v>162.19349999999997</v>
      </c>
      <c r="P521" t="str">
        <f>RIGHT(Sales_Orders[[#This Row],[Customer ID]],5)</f>
        <v>15895</v>
      </c>
      <c r="Q521" t="str">
        <f>RIGHT(Sales_Orders[[#This Row],[Product ID]],8)</f>
        <v>10004243</v>
      </c>
      <c r="R521" s="6">
        <f>Sales_Orders[[#This Row],[Total Planned Sales Price]]-Sales_Orders[[#This Row],[Total Purchasing Price]]</f>
        <v>59.755499999999984</v>
      </c>
      <c r="S521" s="10">
        <f>Sales_Orders[[#This Row],[Profit Value]]/Sales_Orders[[#This Row],[Total Planned Sales Price]]</f>
        <v>0.36842105263157893</v>
      </c>
    </row>
    <row r="522" spans="1:19" x14ac:dyDescent="0.35">
      <c r="A522" t="s">
        <v>2400</v>
      </c>
      <c r="B522" s="3" t="s">
        <v>2361</v>
      </c>
      <c r="C522" t="s">
        <v>2297</v>
      </c>
      <c r="D522" t="s">
        <v>1147</v>
      </c>
      <c r="E522" t="s">
        <v>1342</v>
      </c>
      <c r="F522" t="s">
        <v>2404</v>
      </c>
      <c r="G522">
        <v>4</v>
      </c>
      <c r="H522" s="5">
        <v>42.68</v>
      </c>
      <c r="I522" s="5">
        <v>77.599999999999994</v>
      </c>
      <c r="J522">
        <v>0.04</v>
      </c>
      <c r="K522" s="1">
        <f>DATEVALUE(Sales_Orders[[#This Row],[Order Date]])</f>
        <v>42671</v>
      </c>
      <c r="L522" s="1">
        <f>DATEVALUE(Sales_Orders[[#This Row],[Shipping Date]])</f>
        <v>42677</v>
      </c>
      <c r="M522" s="6">
        <f>Sales_Orders[[#This Row],[Quantity]]*Sales_Orders[[#This Row],[Purchasing Price]]</f>
        <v>170.72</v>
      </c>
      <c r="N522">
        <f>DATEDIF(Sales_Orders[[#This Row],[Order Date Adj]],Sales_Orders[[#This Row],[Shipping Date Adj]],"d")</f>
        <v>6</v>
      </c>
      <c r="O522" s="6">
        <f>Sales_Orders[[#This Row],[Quantity]]*Sales_Orders[[#This Row],[Planned Sales Price]]*(1-Sales_Orders[[#This Row],[Discount]])</f>
        <v>297.98399999999998</v>
      </c>
      <c r="P522" t="str">
        <f>RIGHT(Sales_Orders[[#This Row],[Customer ID]],5)</f>
        <v>15895</v>
      </c>
      <c r="Q522" t="str">
        <f>RIGHT(Sales_Orders[[#This Row],[Product ID]],8)</f>
        <v>10001861</v>
      </c>
      <c r="R522" s="6">
        <f>Sales_Orders[[#This Row],[Total Planned Sales Price]]-Sales_Orders[[#This Row],[Total Purchasing Price]]</f>
        <v>127.26399999999998</v>
      </c>
      <c r="S522" s="10">
        <f>Sales_Orders[[#This Row],[Profit Value]]/Sales_Orders[[#This Row],[Total Planned Sales Price]]</f>
        <v>0.42708333333333331</v>
      </c>
    </row>
    <row r="523" spans="1:19" x14ac:dyDescent="0.35">
      <c r="A523" t="s">
        <v>2400</v>
      </c>
      <c r="B523" s="3" t="s">
        <v>2361</v>
      </c>
      <c r="C523" t="s">
        <v>2297</v>
      </c>
      <c r="D523" t="s">
        <v>1147</v>
      </c>
      <c r="E523" t="s">
        <v>1342</v>
      </c>
      <c r="F523" t="s">
        <v>1650</v>
      </c>
      <c r="G523">
        <v>1</v>
      </c>
      <c r="H523" s="5">
        <v>8.5679999999999996</v>
      </c>
      <c r="I523" s="5">
        <v>14.28</v>
      </c>
      <c r="J523">
        <v>0.05</v>
      </c>
      <c r="K523" s="1">
        <f>DATEVALUE(Sales_Orders[[#This Row],[Order Date]])</f>
        <v>42671</v>
      </c>
      <c r="L523" s="1">
        <f>DATEVALUE(Sales_Orders[[#This Row],[Shipping Date]])</f>
        <v>42677</v>
      </c>
      <c r="M523" s="6">
        <f>Sales_Orders[[#This Row],[Quantity]]*Sales_Orders[[#This Row],[Purchasing Price]]</f>
        <v>8.5679999999999996</v>
      </c>
      <c r="N523">
        <f>DATEDIF(Sales_Orders[[#This Row],[Order Date Adj]],Sales_Orders[[#This Row],[Shipping Date Adj]],"d")</f>
        <v>6</v>
      </c>
      <c r="O523" s="6">
        <f>Sales_Orders[[#This Row],[Quantity]]*Sales_Orders[[#This Row],[Planned Sales Price]]*(1-Sales_Orders[[#This Row],[Discount]])</f>
        <v>13.565999999999999</v>
      </c>
      <c r="P523" t="str">
        <f>RIGHT(Sales_Orders[[#This Row],[Customer ID]],5)</f>
        <v>15895</v>
      </c>
      <c r="Q523" t="str">
        <f>RIGHT(Sales_Orders[[#This Row],[Product ID]],8)</f>
        <v>10002706</v>
      </c>
      <c r="R523" s="6">
        <f>Sales_Orders[[#This Row],[Total Planned Sales Price]]-Sales_Orders[[#This Row],[Total Purchasing Price]]</f>
        <v>4.9979999999999993</v>
      </c>
      <c r="S523" s="10">
        <f>Sales_Orders[[#This Row],[Profit Value]]/Sales_Orders[[#This Row],[Total Planned Sales Price]]</f>
        <v>0.36842105263157893</v>
      </c>
    </row>
    <row r="524" spans="1:19" x14ac:dyDescent="0.35">
      <c r="A524" t="s">
        <v>2405</v>
      </c>
      <c r="B524" s="3" t="s">
        <v>2406</v>
      </c>
      <c r="C524" t="s">
        <v>2407</v>
      </c>
      <c r="D524" t="s">
        <v>1164</v>
      </c>
      <c r="E524" t="s">
        <v>2408</v>
      </c>
      <c r="F524" t="s">
        <v>2165</v>
      </c>
      <c r="G524">
        <v>4</v>
      </c>
      <c r="H524" s="5">
        <v>9.8384000000000018</v>
      </c>
      <c r="I524" s="5">
        <v>15.136000000000003</v>
      </c>
      <c r="J524">
        <v>0</v>
      </c>
      <c r="K524" s="1">
        <f>DATEVALUE(Sales_Orders[[#This Row],[Order Date]])</f>
        <v>42625</v>
      </c>
      <c r="L524" s="1">
        <f>DATEVALUE(Sales_Orders[[#This Row],[Shipping Date]])</f>
        <v>42627</v>
      </c>
      <c r="M524" s="6">
        <f>Sales_Orders[[#This Row],[Quantity]]*Sales_Orders[[#This Row],[Purchasing Price]]</f>
        <v>39.353600000000007</v>
      </c>
      <c r="N524">
        <f>DATEDIF(Sales_Orders[[#This Row],[Order Date Adj]],Sales_Orders[[#This Row],[Shipping Date Adj]],"d")</f>
        <v>2</v>
      </c>
      <c r="O524" s="6">
        <f>Sales_Orders[[#This Row],[Quantity]]*Sales_Orders[[#This Row],[Planned Sales Price]]*(1-Sales_Orders[[#This Row],[Discount]])</f>
        <v>60.544000000000011</v>
      </c>
      <c r="P524" t="str">
        <f>RIGHT(Sales_Orders[[#This Row],[Customer ID]],5)</f>
        <v>11185</v>
      </c>
      <c r="Q524" t="str">
        <f>RIGHT(Sales_Orders[[#This Row],[Product ID]],8)</f>
        <v>10001918</v>
      </c>
      <c r="R524" s="6">
        <f>Sales_Orders[[#This Row],[Total Planned Sales Price]]-Sales_Orders[[#This Row],[Total Purchasing Price]]</f>
        <v>21.190400000000004</v>
      </c>
      <c r="S524" s="10">
        <f>Sales_Orders[[#This Row],[Profit Value]]/Sales_Orders[[#This Row],[Total Planned Sales Price]]</f>
        <v>0.35</v>
      </c>
    </row>
    <row r="525" spans="1:19" x14ac:dyDescent="0.35">
      <c r="A525" t="s">
        <v>2405</v>
      </c>
      <c r="B525" s="3" t="s">
        <v>2406</v>
      </c>
      <c r="C525" t="s">
        <v>2407</v>
      </c>
      <c r="D525" t="s">
        <v>1164</v>
      </c>
      <c r="E525" t="s">
        <v>2408</v>
      </c>
      <c r="F525" t="s">
        <v>2157</v>
      </c>
      <c r="G525">
        <v>2</v>
      </c>
      <c r="H525" s="5">
        <v>280.06080000000003</v>
      </c>
      <c r="I525" s="5">
        <v>466.76800000000003</v>
      </c>
      <c r="J525">
        <v>0.02</v>
      </c>
      <c r="K525" s="1">
        <f>DATEVALUE(Sales_Orders[[#This Row],[Order Date]])</f>
        <v>42625</v>
      </c>
      <c r="L525" s="1">
        <f>DATEVALUE(Sales_Orders[[#This Row],[Shipping Date]])</f>
        <v>42627</v>
      </c>
      <c r="M525" s="6">
        <f>Sales_Orders[[#This Row],[Quantity]]*Sales_Orders[[#This Row],[Purchasing Price]]</f>
        <v>560.12160000000006</v>
      </c>
      <c r="N525">
        <f>DATEDIF(Sales_Orders[[#This Row],[Order Date Adj]],Sales_Orders[[#This Row],[Shipping Date Adj]],"d")</f>
        <v>2</v>
      </c>
      <c r="O525" s="6">
        <f>Sales_Orders[[#This Row],[Quantity]]*Sales_Orders[[#This Row],[Planned Sales Price]]*(1-Sales_Orders[[#This Row],[Discount]])</f>
        <v>914.86527999999998</v>
      </c>
      <c r="P525" t="str">
        <f>RIGHT(Sales_Orders[[#This Row],[Customer ID]],5)</f>
        <v>11185</v>
      </c>
      <c r="Q525" t="str">
        <f>RIGHT(Sales_Orders[[#This Row],[Product ID]],8)</f>
        <v>10004086</v>
      </c>
      <c r="R525" s="6">
        <f>Sales_Orders[[#This Row],[Total Planned Sales Price]]-Sales_Orders[[#This Row],[Total Purchasing Price]]</f>
        <v>354.74367999999993</v>
      </c>
      <c r="S525" s="10">
        <f>Sales_Orders[[#This Row],[Profit Value]]/Sales_Orders[[#This Row],[Total Planned Sales Price]]</f>
        <v>0.38775510204081626</v>
      </c>
    </row>
    <row r="526" spans="1:19" x14ac:dyDescent="0.35">
      <c r="A526" t="s">
        <v>2405</v>
      </c>
      <c r="B526" s="3" t="s">
        <v>2406</v>
      </c>
      <c r="C526" t="s">
        <v>2407</v>
      </c>
      <c r="D526" t="s">
        <v>1164</v>
      </c>
      <c r="E526" t="s">
        <v>2408</v>
      </c>
      <c r="F526" t="s">
        <v>1467</v>
      </c>
      <c r="G526">
        <v>1</v>
      </c>
      <c r="H526" s="5">
        <v>8.377600000000001</v>
      </c>
      <c r="I526" s="5">
        <v>15.231999999999999</v>
      </c>
      <c r="J526">
        <v>0.03</v>
      </c>
      <c r="K526" s="1">
        <f>DATEVALUE(Sales_Orders[[#This Row],[Order Date]])</f>
        <v>42625</v>
      </c>
      <c r="L526" s="1">
        <f>DATEVALUE(Sales_Orders[[#This Row],[Shipping Date]])</f>
        <v>42627</v>
      </c>
      <c r="M526" s="6">
        <f>Sales_Orders[[#This Row],[Quantity]]*Sales_Orders[[#This Row],[Purchasing Price]]</f>
        <v>8.377600000000001</v>
      </c>
      <c r="N526">
        <f>DATEDIF(Sales_Orders[[#This Row],[Order Date Adj]],Sales_Orders[[#This Row],[Shipping Date Adj]],"d")</f>
        <v>2</v>
      </c>
      <c r="O526" s="6">
        <f>Sales_Orders[[#This Row],[Quantity]]*Sales_Orders[[#This Row],[Planned Sales Price]]*(1-Sales_Orders[[#This Row],[Discount]])</f>
        <v>14.775039999999999</v>
      </c>
      <c r="P526" t="str">
        <f>RIGHT(Sales_Orders[[#This Row],[Customer ID]],5)</f>
        <v>11185</v>
      </c>
      <c r="Q526" t="str">
        <f>RIGHT(Sales_Orders[[#This Row],[Product ID]],8)</f>
        <v>10001756</v>
      </c>
      <c r="R526" s="6">
        <f>Sales_Orders[[#This Row],[Total Planned Sales Price]]-Sales_Orders[[#This Row],[Total Purchasing Price]]</f>
        <v>6.3974399999999978</v>
      </c>
      <c r="S526" s="10">
        <f>Sales_Orders[[#This Row],[Profit Value]]/Sales_Orders[[#This Row],[Total Planned Sales Price]]</f>
        <v>0.43298969072164939</v>
      </c>
    </row>
    <row r="527" spans="1:19" x14ac:dyDescent="0.35">
      <c r="A527" t="s">
        <v>2405</v>
      </c>
      <c r="B527" s="3" t="s">
        <v>2406</v>
      </c>
      <c r="C527" t="s">
        <v>2407</v>
      </c>
      <c r="D527" t="s">
        <v>1164</v>
      </c>
      <c r="E527" t="s">
        <v>2408</v>
      </c>
      <c r="F527" t="s">
        <v>1989</v>
      </c>
      <c r="G527">
        <v>3</v>
      </c>
      <c r="H527" s="5">
        <v>3.7584</v>
      </c>
      <c r="I527" s="5">
        <v>6.2640000000000002</v>
      </c>
      <c r="J527">
        <v>0.03</v>
      </c>
      <c r="K527" s="1">
        <f>DATEVALUE(Sales_Orders[[#This Row],[Order Date]])</f>
        <v>42625</v>
      </c>
      <c r="L527" s="1">
        <f>DATEVALUE(Sales_Orders[[#This Row],[Shipping Date]])</f>
        <v>42627</v>
      </c>
      <c r="M527" s="6">
        <f>Sales_Orders[[#This Row],[Quantity]]*Sales_Orders[[#This Row],[Purchasing Price]]</f>
        <v>11.2752</v>
      </c>
      <c r="N527">
        <f>DATEDIF(Sales_Orders[[#This Row],[Order Date Adj]],Sales_Orders[[#This Row],[Shipping Date Adj]],"d")</f>
        <v>2</v>
      </c>
      <c r="O527" s="6">
        <f>Sales_Orders[[#This Row],[Quantity]]*Sales_Orders[[#This Row],[Planned Sales Price]]*(1-Sales_Orders[[#This Row],[Discount]])</f>
        <v>18.22824</v>
      </c>
      <c r="P527" t="str">
        <f>RIGHT(Sales_Orders[[#This Row],[Customer ID]],5)</f>
        <v>11185</v>
      </c>
      <c r="Q527" t="str">
        <f>RIGHT(Sales_Orders[[#This Row],[Product ID]],8)</f>
        <v>10000634</v>
      </c>
      <c r="R527" s="6">
        <f>Sales_Orders[[#This Row],[Total Planned Sales Price]]-Sales_Orders[[#This Row],[Total Purchasing Price]]</f>
        <v>6.9530399999999997</v>
      </c>
      <c r="S527" s="10">
        <f>Sales_Orders[[#This Row],[Profit Value]]/Sales_Orders[[#This Row],[Total Planned Sales Price]]</f>
        <v>0.38144329896907214</v>
      </c>
    </row>
    <row r="528" spans="1:19" x14ac:dyDescent="0.35">
      <c r="A528" t="s">
        <v>2409</v>
      </c>
      <c r="B528" s="3" t="s">
        <v>2410</v>
      </c>
      <c r="C528" t="s">
        <v>2411</v>
      </c>
      <c r="D528" t="s">
        <v>1147</v>
      </c>
      <c r="E528" t="s">
        <v>2412</v>
      </c>
      <c r="F528" t="s">
        <v>1296</v>
      </c>
      <c r="G528">
        <v>6</v>
      </c>
      <c r="H528" s="5">
        <v>125.76</v>
      </c>
      <c r="I528" s="5">
        <v>251.52</v>
      </c>
      <c r="J528">
        <v>7.0000000000000007E-2</v>
      </c>
      <c r="K528" s="1">
        <f>DATEVALUE(Sales_Orders[[#This Row],[Order Date]])</f>
        <v>42483</v>
      </c>
      <c r="L528" s="1">
        <f>DATEVALUE(Sales_Orders[[#This Row],[Shipping Date]])</f>
        <v>42487</v>
      </c>
      <c r="M528" s="6">
        <f>Sales_Orders[[#This Row],[Quantity]]*Sales_Orders[[#This Row],[Purchasing Price]]</f>
        <v>754.56000000000006</v>
      </c>
      <c r="N528">
        <f>DATEDIF(Sales_Orders[[#This Row],[Order Date Adj]],Sales_Orders[[#This Row],[Shipping Date Adj]],"d")</f>
        <v>4</v>
      </c>
      <c r="O528" s="6">
        <f>Sales_Orders[[#This Row],[Quantity]]*Sales_Orders[[#This Row],[Planned Sales Price]]*(1-Sales_Orders[[#This Row],[Discount]])</f>
        <v>1403.4816000000001</v>
      </c>
      <c r="P528" t="str">
        <f>RIGHT(Sales_Orders[[#This Row],[Customer ID]],5)</f>
        <v>14620</v>
      </c>
      <c r="Q528" t="str">
        <f>RIGHT(Sales_Orders[[#This Row],[Product ID]],8)</f>
        <v>10004593</v>
      </c>
      <c r="R528" s="6">
        <f>Sales_Orders[[#This Row],[Total Planned Sales Price]]-Sales_Orders[[#This Row],[Total Purchasing Price]]</f>
        <v>648.92160000000001</v>
      </c>
      <c r="S528" s="10">
        <f>Sales_Orders[[#This Row],[Profit Value]]/Sales_Orders[[#This Row],[Total Planned Sales Price]]</f>
        <v>0.46236559139784944</v>
      </c>
    </row>
    <row r="529" spans="1:19" x14ac:dyDescent="0.35">
      <c r="A529" t="s">
        <v>2409</v>
      </c>
      <c r="B529" s="3" t="s">
        <v>2410</v>
      </c>
      <c r="C529" t="s">
        <v>2411</v>
      </c>
      <c r="D529" t="s">
        <v>1147</v>
      </c>
      <c r="E529" t="s">
        <v>2412</v>
      </c>
      <c r="F529" t="s">
        <v>2413</v>
      </c>
      <c r="G529">
        <v>1</v>
      </c>
      <c r="H529" s="5">
        <v>49.994999999999997</v>
      </c>
      <c r="I529" s="5">
        <v>99.99</v>
      </c>
      <c r="J529">
        <v>0.09</v>
      </c>
      <c r="K529" s="1">
        <f>DATEVALUE(Sales_Orders[[#This Row],[Order Date]])</f>
        <v>42483</v>
      </c>
      <c r="L529" s="1">
        <f>DATEVALUE(Sales_Orders[[#This Row],[Shipping Date]])</f>
        <v>42487</v>
      </c>
      <c r="M529" s="6">
        <f>Sales_Orders[[#This Row],[Quantity]]*Sales_Orders[[#This Row],[Purchasing Price]]</f>
        <v>49.994999999999997</v>
      </c>
      <c r="N529">
        <f>DATEDIF(Sales_Orders[[#This Row],[Order Date Adj]],Sales_Orders[[#This Row],[Shipping Date Adj]],"d")</f>
        <v>4</v>
      </c>
      <c r="O529" s="6">
        <f>Sales_Orders[[#This Row],[Quantity]]*Sales_Orders[[#This Row],[Planned Sales Price]]*(1-Sales_Orders[[#This Row],[Discount]])</f>
        <v>90.990899999999996</v>
      </c>
      <c r="P529" t="str">
        <f>RIGHT(Sales_Orders[[#This Row],[Customer ID]],5)</f>
        <v>14620</v>
      </c>
      <c r="Q529" t="str">
        <f>RIGHT(Sales_Orders[[#This Row],[Product ID]],8)</f>
        <v>10001908</v>
      </c>
      <c r="R529" s="6">
        <f>Sales_Orders[[#This Row],[Total Planned Sales Price]]-Sales_Orders[[#This Row],[Total Purchasing Price]]</f>
        <v>40.995899999999999</v>
      </c>
      <c r="S529" s="10">
        <f>Sales_Orders[[#This Row],[Profit Value]]/Sales_Orders[[#This Row],[Total Planned Sales Price]]</f>
        <v>0.45054945054945056</v>
      </c>
    </row>
    <row r="530" spans="1:19" x14ac:dyDescent="0.35">
      <c r="A530" t="s">
        <v>2414</v>
      </c>
      <c r="B530" s="3" t="s">
        <v>2415</v>
      </c>
      <c r="C530" t="s">
        <v>2416</v>
      </c>
      <c r="D530" t="s">
        <v>1270</v>
      </c>
      <c r="E530" t="s">
        <v>2417</v>
      </c>
      <c r="F530" t="s">
        <v>2418</v>
      </c>
      <c r="G530">
        <v>3</v>
      </c>
      <c r="H530" s="5">
        <v>174.53880000000001</v>
      </c>
      <c r="I530" s="5">
        <v>290.89800000000002</v>
      </c>
      <c r="J530">
        <v>0.08</v>
      </c>
      <c r="K530" s="1">
        <f>DATEVALUE(Sales_Orders[[#This Row],[Order Date]])</f>
        <v>42612</v>
      </c>
      <c r="L530" s="1">
        <f>DATEVALUE(Sales_Orders[[#This Row],[Shipping Date]])</f>
        <v>42614</v>
      </c>
      <c r="M530" s="6">
        <f>Sales_Orders[[#This Row],[Quantity]]*Sales_Orders[[#This Row],[Purchasing Price]]</f>
        <v>523.6164</v>
      </c>
      <c r="N530">
        <f>DATEDIF(Sales_Orders[[#This Row],[Order Date Adj]],Sales_Orders[[#This Row],[Shipping Date Adj]],"d")</f>
        <v>2</v>
      </c>
      <c r="O530" s="6">
        <f>Sales_Orders[[#This Row],[Quantity]]*Sales_Orders[[#This Row],[Planned Sales Price]]*(1-Sales_Orders[[#This Row],[Discount]])</f>
        <v>802.87848000000008</v>
      </c>
      <c r="P530" t="str">
        <f>RIGHT(Sales_Orders[[#This Row],[Customer ID]],5)</f>
        <v>18850</v>
      </c>
      <c r="Q530" t="str">
        <f>RIGHT(Sales_Orders[[#This Row],[Product ID]],8)</f>
        <v>10003645</v>
      </c>
      <c r="R530" s="6">
        <f>Sales_Orders[[#This Row],[Total Planned Sales Price]]-Sales_Orders[[#This Row],[Total Purchasing Price]]</f>
        <v>279.26208000000008</v>
      </c>
      <c r="S530" s="10">
        <f>Sales_Orders[[#This Row],[Profit Value]]/Sales_Orders[[#This Row],[Total Planned Sales Price]]</f>
        <v>0.34782608695652178</v>
      </c>
    </row>
    <row r="531" spans="1:19" x14ac:dyDescent="0.35">
      <c r="A531" t="s">
        <v>2414</v>
      </c>
      <c r="B531" s="3" t="s">
        <v>2415</v>
      </c>
      <c r="C531" t="s">
        <v>2416</v>
      </c>
      <c r="D531" t="s">
        <v>1270</v>
      </c>
      <c r="E531" t="s">
        <v>2417</v>
      </c>
      <c r="F531" t="s">
        <v>2419</v>
      </c>
      <c r="G531">
        <v>2</v>
      </c>
      <c r="H531" s="5">
        <v>37.956800000000001</v>
      </c>
      <c r="I531" s="5">
        <v>54.224000000000004</v>
      </c>
      <c r="J531">
        <v>0.08</v>
      </c>
      <c r="K531" s="1">
        <f>DATEVALUE(Sales_Orders[[#This Row],[Order Date]])</f>
        <v>42612</v>
      </c>
      <c r="L531" s="1">
        <f>DATEVALUE(Sales_Orders[[#This Row],[Shipping Date]])</f>
        <v>42614</v>
      </c>
      <c r="M531" s="6">
        <f>Sales_Orders[[#This Row],[Quantity]]*Sales_Orders[[#This Row],[Purchasing Price]]</f>
        <v>75.913600000000002</v>
      </c>
      <c r="N531">
        <f>DATEDIF(Sales_Orders[[#This Row],[Order Date Adj]],Sales_Orders[[#This Row],[Shipping Date Adj]],"d")</f>
        <v>2</v>
      </c>
      <c r="O531" s="6">
        <f>Sales_Orders[[#This Row],[Quantity]]*Sales_Orders[[#This Row],[Planned Sales Price]]*(1-Sales_Orders[[#This Row],[Discount]])</f>
        <v>99.772160000000014</v>
      </c>
      <c r="P531" t="str">
        <f>RIGHT(Sales_Orders[[#This Row],[Customer ID]],5)</f>
        <v>18850</v>
      </c>
      <c r="Q531" t="str">
        <f>RIGHT(Sales_Orders[[#This Row],[Product ID]],8)</f>
        <v>10000675</v>
      </c>
      <c r="R531" s="6">
        <f>Sales_Orders[[#This Row],[Total Planned Sales Price]]-Sales_Orders[[#This Row],[Total Purchasing Price]]</f>
        <v>23.858560000000011</v>
      </c>
      <c r="S531" s="10">
        <f>Sales_Orders[[#This Row],[Profit Value]]/Sales_Orders[[#This Row],[Total Planned Sales Price]]</f>
        <v>0.23913043478260879</v>
      </c>
    </row>
    <row r="532" spans="1:19" x14ac:dyDescent="0.35">
      <c r="A532" t="s">
        <v>2414</v>
      </c>
      <c r="B532" s="3" t="s">
        <v>2415</v>
      </c>
      <c r="C532" t="s">
        <v>2416</v>
      </c>
      <c r="D532" t="s">
        <v>1270</v>
      </c>
      <c r="E532" t="s">
        <v>2417</v>
      </c>
      <c r="F532" t="s">
        <v>1669</v>
      </c>
      <c r="G532">
        <v>10</v>
      </c>
      <c r="H532" s="5">
        <v>65.156000000000006</v>
      </c>
      <c r="I532" s="5">
        <v>100.24000000000001</v>
      </c>
      <c r="J532">
        <v>7.0000000000000007E-2</v>
      </c>
      <c r="K532" s="1">
        <f>DATEVALUE(Sales_Orders[[#This Row],[Order Date]])</f>
        <v>42612</v>
      </c>
      <c r="L532" s="1">
        <f>DATEVALUE(Sales_Orders[[#This Row],[Shipping Date]])</f>
        <v>42614</v>
      </c>
      <c r="M532" s="6">
        <f>Sales_Orders[[#This Row],[Quantity]]*Sales_Orders[[#This Row],[Purchasing Price]]</f>
        <v>651.56000000000006</v>
      </c>
      <c r="N532">
        <f>DATEDIF(Sales_Orders[[#This Row],[Order Date Adj]],Sales_Orders[[#This Row],[Shipping Date Adj]],"d")</f>
        <v>2</v>
      </c>
      <c r="O532" s="6">
        <f>Sales_Orders[[#This Row],[Quantity]]*Sales_Orders[[#This Row],[Planned Sales Price]]*(1-Sales_Orders[[#This Row],[Discount]])</f>
        <v>932.23199999999997</v>
      </c>
      <c r="P532" t="str">
        <f>RIGHT(Sales_Orders[[#This Row],[Customer ID]],5)</f>
        <v>18850</v>
      </c>
      <c r="Q532" t="str">
        <f>RIGHT(Sales_Orders[[#This Row],[Product ID]],8)</f>
        <v>10001074</v>
      </c>
      <c r="R532" s="6">
        <f>Sales_Orders[[#This Row],[Total Planned Sales Price]]-Sales_Orders[[#This Row],[Total Purchasing Price]]</f>
        <v>280.67199999999991</v>
      </c>
      <c r="S532" s="10">
        <f>Sales_Orders[[#This Row],[Profit Value]]/Sales_Orders[[#This Row],[Total Planned Sales Price]]</f>
        <v>0.3010752688172042</v>
      </c>
    </row>
    <row r="533" spans="1:19" x14ac:dyDescent="0.35">
      <c r="A533" t="s">
        <v>2414</v>
      </c>
      <c r="B533" s="3" t="s">
        <v>2415</v>
      </c>
      <c r="C533" t="s">
        <v>2416</v>
      </c>
      <c r="D533" t="s">
        <v>1270</v>
      </c>
      <c r="E533" t="s">
        <v>2417</v>
      </c>
      <c r="F533" t="s">
        <v>2420</v>
      </c>
      <c r="G533">
        <v>6</v>
      </c>
      <c r="H533" s="5">
        <v>22.658400000000004</v>
      </c>
      <c r="I533" s="5">
        <v>37.76400000000001</v>
      </c>
      <c r="J533">
        <v>7.0000000000000007E-2</v>
      </c>
      <c r="K533" s="1">
        <f>DATEVALUE(Sales_Orders[[#This Row],[Order Date]])</f>
        <v>42612</v>
      </c>
      <c r="L533" s="1">
        <f>DATEVALUE(Sales_Orders[[#This Row],[Shipping Date]])</f>
        <v>42614</v>
      </c>
      <c r="M533" s="6">
        <f>Sales_Orders[[#This Row],[Quantity]]*Sales_Orders[[#This Row],[Purchasing Price]]</f>
        <v>135.95040000000003</v>
      </c>
      <c r="N533">
        <f>DATEDIF(Sales_Orders[[#This Row],[Order Date Adj]],Sales_Orders[[#This Row],[Shipping Date Adj]],"d")</f>
        <v>2</v>
      </c>
      <c r="O533" s="6">
        <f>Sales_Orders[[#This Row],[Quantity]]*Sales_Orders[[#This Row],[Planned Sales Price]]*(1-Sales_Orders[[#This Row],[Discount]])</f>
        <v>210.72312000000005</v>
      </c>
      <c r="P533" t="str">
        <f>RIGHT(Sales_Orders[[#This Row],[Customer ID]],5)</f>
        <v>18850</v>
      </c>
      <c r="Q533" t="str">
        <f>RIGHT(Sales_Orders[[#This Row],[Product ID]],8)</f>
        <v>10001524</v>
      </c>
      <c r="R533" s="6">
        <f>Sales_Orders[[#This Row],[Total Planned Sales Price]]-Sales_Orders[[#This Row],[Total Purchasing Price]]</f>
        <v>74.772720000000021</v>
      </c>
      <c r="S533" s="10">
        <f>Sales_Orders[[#This Row],[Profit Value]]/Sales_Orders[[#This Row],[Total Planned Sales Price]]</f>
        <v>0.35483870967741937</v>
      </c>
    </row>
    <row r="534" spans="1:19" x14ac:dyDescent="0.35">
      <c r="A534" t="s">
        <v>2421</v>
      </c>
      <c r="B534" s="3" t="s">
        <v>2422</v>
      </c>
      <c r="C534" t="s">
        <v>2423</v>
      </c>
      <c r="D534" t="s">
        <v>1164</v>
      </c>
      <c r="E534" t="s">
        <v>2132</v>
      </c>
      <c r="F534" t="s">
        <v>1667</v>
      </c>
      <c r="G534">
        <v>2</v>
      </c>
      <c r="H534" s="5">
        <v>45.54</v>
      </c>
      <c r="I534" s="5">
        <v>82.8</v>
      </c>
      <c r="J534">
        <v>0.08</v>
      </c>
      <c r="K534" s="1">
        <f>DATEVALUE(Sales_Orders[[#This Row],[Order Date]])</f>
        <v>42485</v>
      </c>
      <c r="L534" s="1">
        <f>DATEVALUE(Sales_Orders[[#This Row],[Shipping Date]])</f>
        <v>42489</v>
      </c>
      <c r="M534" s="6">
        <f>Sales_Orders[[#This Row],[Quantity]]*Sales_Orders[[#This Row],[Purchasing Price]]</f>
        <v>91.08</v>
      </c>
      <c r="N534">
        <f>DATEDIF(Sales_Orders[[#This Row],[Order Date Adj]],Sales_Orders[[#This Row],[Shipping Date Adj]],"d")</f>
        <v>4</v>
      </c>
      <c r="O534" s="6">
        <f>Sales_Orders[[#This Row],[Quantity]]*Sales_Orders[[#This Row],[Planned Sales Price]]*(1-Sales_Orders[[#This Row],[Discount]])</f>
        <v>152.352</v>
      </c>
      <c r="P534" t="str">
        <f>RIGHT(Sales_Orders[[#This Row],[Customer ID]],5)</f>
        <v>15850</v>
      </c>
      <c r="Q534" t="str">
        <f>RIGHT(Sales_Orders[[#This Row],[Product ID]],8)</f>
        <v>10004614</v>
      </c>
      <c r="R534" s="6">
        <f>Sales_Orders[[#This Row],[Total Planned Sales Price]]-Sales_Orders[[#This Row],[Total Purchasing Price]]</f>
        <v>61.272000000000006</v>
      </c>
      <c r="S534" s="10">
        <f>Sales_Orders[[#This Row],[Profit Value]]/Sales_Orders[[#This Row],[Total Planned Sales Price]]</f>
        <v>0.40217391304347827</v>
      </c>
    </row>
    <row r="535" spans="1:19" x14ac:dyDescent="0.35">
      <c r="A535" t="s">
        <v>2421</v>
      </c>
      <c r="B535" s="3" t="s">
        <v>2422</v>
      </c>
      <c r="C535" t="s">
        <v>2423</v>
      </c>
      <c r="D535" t="s">
        <v>1164</v>
      </c>
      <c r="E535" t="s">
        <v>2132</v>
      </c>
      <c r="F535" t="s">
        <v>2424</v>
      </c>
      <c r="G535">
        <v>2</v>
      </c>
      <c r="H535" s="5">
        <v>12.434400000000002</v>
      </c>
      <c r="I535" s="5">
        <v>20.724000000000004</v>
      </c>
      <c r="J535">
        <v>7.0000000000000007E-2</v>
      </c>
      <c r="K535" s="1">
        <f>DATEVALUE(Sales_Orders[[#This Row],[Order Date]])</f>
        <v>42485</v>
      </c>
      <c r="L535" s="1">
        <f>DATEVALUE(Sales_Orders[[#This Row],[Shipping Date]])</f>
        <v>42489</v>
      </c>
      <c r="M535" s="6">
        <f>Sales_Orders[[#This Row],[Quantity]]*Sales_Orders[[#This Row],[Purchasing Price]]</f>
        <v>24.868800000000004</v>
      </c>
      <c r="N535">
        <f>DATEDIF(Sales_Orders[[#This Row],[Order Date Adj]],Sales_Orders[[#This Row],[Shipping Date Adj]],"d")</f>
        <v>4</v>
      </c>
      <c r="O535" s="6">
        <f>Sales_Orders[[#This Row],[Quantity]]*Sales_Orders[[#This Row],[Planned Sales Price]]*(1-Sales_Orders[[#This Row],[Discount]])</f>
        <v>38.546640000000004</v>
      </c>
      <c r="P535" t="str">
        <f>RIGHT(Sales_Orders[[#This Row],[Customer ID]],5)</f>
        <v>15850</v>
      </c>
      <c r="Q535" t="str">
        <f>RIGHT(Sales_Orders[[#This Row],[Product ID]],8)</f>
        <v>10001153</v>
      </c>
      <c r="R535" s="6">
        <f>Sales_Orders[[#This Row],[Total Planned Sales Price]]-Sales_Orders[[#This Row],[Total Purchasing Price]]</f>
        <v>13.67784</v>
      </c>
      <c r="S535" s="10">
        <f>Sales_Orders[[#This Row],[Profit Value]]/Sales_Orders[[#This Row],[Total Planned Sales Price]]</f>
        <v>0.35483870967741932</v>
      </c>
    </row>
    <row r="536" spans="1:19" x14ac:dyDescent="0.35">
      <c r="A536" t="s">
        <v>2421</v>
      </c>
      <c r="B536" s="3" t="s">
        <v>2422</v>
      </c>
      <c r="C536" t="s">
        <v>2423</v>
      </c>
      <c r="D536" t="s">
        <v>1164</v>
      </c>
      <c r="E536" t="s">
        <v>2132</v>
      </c>
      <c r="F536" t="s">
        <v>1354</v>
      </c>
      <c r="G536">
        <v>3</v>
      </c>
      <c r="H536" s="5">
        <v>2.4480000000000004</v>
      </c>
      <c r="I536" s="5">
        <v>4.8960000000000008</v>
      </c>
      <c r="J536">
        <v>0.06</v>
      </c>
      <c r="K536" s="1">
        <f>DATEVALUE(Sales_Orders[[#This Row],[Order Date]])</f>
        <v>42485</v>
      </c>
      <c r="L536" s="1">
        <f>DATEVALUE(Sales_Orders[[#This Row],[Shipping Date]])</f>
        <v>42489</v>
      </c>
      <c r="M536" s="6">
        <f>Sales_Orders[[#This Row],[Quantity]]*Sales_Orders[[#This Row],[Purchasing Price]]</f>
        <v>7.3440000000000012</v>
      </c>
      <c r="N536">
        <f>DATEDIF(Sales_Orders[[#This Row],[Order Date Adj]],Sales_Orders[[#This Row],[Shipping Date Adj]],"d")</f>
        <v>4</v>
      </c>
      <c r="O536" s="6">
        <f>Sales_Orders[[#This Row],[Quantity]]*Sales_Orders[[#This Row],[Planned Sales Price]]*(1-Sales_Orders[[#This Row],[Discount]])</f>
        <v>13.806720000000002</v>
      </c>
      <c r="P536" t="str">
        <f>RIGHT(Sales_Orders[[#This Row],[Customer ID]],5)</f>
        <v>15850</v>
      </c>
      <c r="Q536" t="str">
        <f>RIGHT(Sales_Orders[[#This Row],[Product ID]],8)</f>
        <v>10001982</v>
      </c>
      <c r="R536" s="6">
        <f>Sales_Orders[[#This Row],[Total Planned Sales Price]]-Sales_Orders[[#This Row],[Total Purchasing Price]]</f>
        <v>6.4627200000000009</v>
      </c>
      <c r="S536" s="10">
        <f>Sales_Orders[[#This Row],[Profit Value]]/Sales_Orders[[#This Row],[Total Planned Sales Price]]</f>
        <v>0.46808510638297873</v>
      </c>
    </row>
    <row r="537" spans="1:19" x14ac:dyDescent="0.35">
      <c r="A537" t="s">
        <v>2425</v>
      </c>
      <c r="B537" s="3" t="s">
        <v>2416</v>
      </c>
      <c r="C537" t="s">
        <v>2426</v>
      </c>
      <c r="D537" t="s">
        <v>1270</v>
      </c>
      <c r="E537" t="s">
        <v>2427</v>
      </c>
      <c r="F537" t="s">
        <v>2428</v>
      </c>
      <c r="G537">
        <v>1</v>
      </c>
      <c r="H537" s="5">
        <v>4.4135</v>
      </c>
      <c r="I537" s="5">
        <v>6.79</v>
      </c>
      <c r="J537">
        <v>0.04</v>
      </c>
      <c r="K537" s="1">
        <f>DATEVALUE(Sales_Orders[[#This Row],[Order Date]])</f>
        <v>42614</v>
      </c>
      <c r="L537" s="1">
        <f>DATEVALUE(Sales_Orders[[#This Row],[Shipping Date]])</f>
        <v>42616</v>
      </c>
      <c r="M537" s="6">
        <f>Sales_Orders[[#This Row],[Quantity]]*Sales_Orders[[#This Row],[Purchasing Price]]</f>
        <v>4.4135</v>
      </c>
      <c r="N537">
        <f>DATEDIF(Sales_Orders[[#This Row],[Order Date Adj]],Sales_Orders[[#This Row],[Shipping Date Adj]],"d")</f>
        <v>2</v>
      </c>
      <c r="O537" s="6">
        <f>Sales_Orders[[#This Row],[Quantity]]*Sales_Orders[[#This Row],[Planned Sales Price]]*(1-Sales_Orders[[#This Row],[Discount]])</f>
        <v>6.5183999999999997</v>
      </c>
      <c r="P537" t="str">
        <f>RIGHT(Sales_Orders[[#This Row],[Customer ID]],5)</f>
        <v>10060</v>
      </c>
      <c r="Q537" t="str">
        <f>RIGHT(Sales_Orders[[#This Row],[Product ID]],8)</f>
        <v>10000290</v>
      </c>
      <c r="R537" s="6">
        <f>Sales_Orders[[#This Row],[Total Planned Sales Price]]-Sales_Orders[[#This Row],[Total Purchasing Price]]</f>
        <v>2.1048999999999998</v>
      </c>
      <c r="S537" s="10">
        <f>Sales_Orders[[#This Row],[Profit Value]]/Sales_Orders[[#This Row],[Total Planned Sales Price]]</f>
        <v>0.32291666666666663</v>
      </c>
    </row>
    <row r="538" spans="1:19" x14ac:dyDescent="0.35">
      <c r="A538" t="s">
        <v>2425</v>
      </c>
      <c r="B538" s="3" t="s">
        <v>2416</v>
      </c>
      <c r="C538" t="s">
        <v>2426</v>
      </c>
      <c r="D538" t="s">
        <v>1270</v>
      </c>
      <c r="E538" t="s">
        <v>2427</v>
      </c>
      <c r="F538" t="s">
        <v>2429</v>
      </c>
      <c r="G538">
        <v>2</v>
      </c>
      <c r="H538" s="5">
        <v>14.735999999999999</v>
      </c>
      <c r="I538" s="5">
        <v>24.56</v>
      </c>
      <c r="J538">
        <v>0.05</v>
      </c>
      <c r="K538" s="1">
        <f>DATEVALUE(Sales_Orders[[#This Row],[Order Date]])</f>
        <v>42614</v>
      </c>
      <c r="L538" s="1">
        <f>DATEVALUE(Sales_Orders[[#This Row],[Shipping Date]])</f>
        <v>42616</v>
      </c>
      <c r="M538" s="6">
        <f>Sales_Orders[[#This Row],[Quantity]]*Sales_Orders[[#This Row],[Purchasing Price]]</f>
        <v>29.471999999999998</v>
      </c>
      <c r="N538">
        <f>DATEDIF(Sales_Orders[[#This Row],[Order Date Adj]],Sales_Orders[[#This Row],[Shipping Date Adj]],"d")</f>
        <v>2</v>
      </c>
      <c r="O538" s="6">
        <f>Sales_Orders[[#This Row],[Quantity]]*Sales_Orders[[#This Row],[Planned Sales Price]]*(1-Sales_Orders[[#This Row],[Discount]])</f>
        <v>46.663999999999994</v>
      </c>
      <c r="P538" t="str">
        <f>RIGHT(Sales_Orders[[#This Row],[Customer ID]],5)</f>
        <v>10060</v>
      </c>
      <c r="Q538" t="str">
        <f>RIGHT(Sales_Orders[[#This Row],[Product ID]],8)</f>
        <v>10001970</v>
      </c>
      <c r="R538" s="6">
        <f>Sales_Orders[[#This Row],[Total Planned Sales Price]]-Sales_Orders[[#This Row],[Total Purchasing Price]]</f>
        <v>17.191999999999997</v>
      </c>
      <c r="S538" s="10">
        <f>Sales_Orders[[#This Row],[Profit Value]]/Sales_Orders[[#This Row],[Total Planned Sales Price]]</f>
        <v>0.36842105263157893</v>
      </c>
    </row>
    <row r="539" spans="1:19" x14ac:dyDescent="0.35">
      <c r="A539" t="s">
        <v>2425</v>
      </c>
      <c r="B539" s="3" t="s">
        <v>2416</v>
      </c>
      <c r="C539" t="s">
        <v>2426</v>
      </c>
      <c r="D539" t="s">
        <v>1270</v>
      </c>
      <c r="E539" t="s">
        <v>2427</v>
      </c>
      <c r="F539" t="s">
        <v>2430</v>
      </c>
      <c r="G539">
        <v>1</v>
      </c>
      <c r="H539" s="5">
        <v>1.6764000000000001</v>
      </c>
      <c r="I539" s="5">
        <v>3.048</v>
      </c>
      <c r="J539">
        <v>0.08</v>
      </c>
      <c r="K539" s="1">
        <f>DATEVALUE(Sales_Orders[[#This Row],[Order Date]])</f>
        <v>42614</v>
      </c>
      <c r="L539" s="1">
        <f>DATEVALUE(Sales_Orders[[#This Row],[Shipping Date]])</f>
        <v>42616</v>
      </c>
      <c r="M539" s="6">
        <f>Sales_Orders[[#This Row],[Quantity]]*Sales_Orders[[#This Row],[Purchasing Price]]</f>
        <v>1.6764000000000001</v>
      </c>
      <c r="N539">
        <f>DATEDIF(Sales_Orders[[#This Row],[Order Date Adj]],Sales_Orders[[#This Row],[Shipping Date Adj]],"d")</f>
        <v>2</v>
      </c>
      <c r="O539" s="6">
        <f>Sales_Orders[[#This Row],[Quantity]]*Sales_Orders[[#This Row],[Planned Sales Price]]*(1-Sales_Orders[[#This Row],[Discount]])</f>
        <v>2.80416</v>
      </c>
      <c r="P539" t="str">
        <f>RIGHT(Sales_Orders[[#This Row],[Customer ID]],5)</f>
        <v>10060</v>
      </c>
      <c r="Q539" t="str">
        <f>RIGHT(Sales_Orders[[#This Row],[Product ID]],8)</f>
        <v>10002160</v>
      </c>
      <c r="R539" s="6">
        <f>Sales_Orders[[#This Row],[Total Planned Sales Price]]-Sales_Orders[[#This Row],[Total Purchasing Price]]</f>
        <v>1.1277599999999999</v>
      </c>
      <c r="S539" s="10">
        <f>Sales_Orders[[#This Row],[Profit Value]]/Sales_Orders[[#This Row],[Total Planned Sales Price]]</f>
        <v>0.40217391304347822</v>
      </c>
    </row>
    <row r="540" spans="1:19" x14ac:dyDescent="0.35">
      <c r="A540" t="s">
        <v>2425</v>
      </c>
      <c r="B540" s="3" t="s">
        <v>2416</v>
      </c>
      <c r="C540" t="s">
        <v>2426</v>
      </c>
      <c r="D540" t="s">
        <v>1270</v>
      </c>
      <c r="E540" t="s">
        <v>2427</v>
      </c>
      <c r="F540" t="s">
        <v>2429</v>
      </c>
      <c r="G540">
        <v>4</v>
      </c>
      <c r="H540" s="5">
        <v>29.471999999999998</v>
      </c>
      <c r="I540" s="5">
        <v>49.12</v>
      </c>
      <c r="J540">
        <v>0.08</v>
      </c>
      <c r="K540" s="1">
        <f>DATEVALUE(Sales_Orders[[#This Row],[Order Date]])</f>
        <v>42614</v>
      </c>
      <c r="L540" s="1">
        <f>DATEVALUE(Sales_Orders[[#This Row],[Shipping Date]])</f>
        <v>42616</v>
      </c>
      <c r="M540" s="6">
        <f>Sales_Orders[[#This Row],[Quantity]]*Sales_Orders[[#This Row],[Purchasing Price]]</f>
        <v>117.88799999999999</v>
      </c>
      <c r="N540">
        <f>DATEDIF(Sales_Orders[[#This Row],[Order Date Adj]],Sales_Orders[[#This Row],[Shipping Date Adj]],"d")</f>
        <v>2</v>
      </c>
      <c r="O540" s="6">
        <f>Sales_Orders[[#This Row],[Quantity]]*Sales_Orders[[#This Row],[Planned Sales Price]]*(1-Sales_Orders[[#This Row],[Discount]])</f>
        <v>180.76159999999999</v>
      </c>
      <c r="P540" t="str">
        <f>RIGHT(Sales_Orders[[#This Row],[Customer ID]],5)</f>
        <v>10060</v>
      </c>
      <c r="Q540" t="str">
        <f>RIGHT(Sales_Orders[[#This Row],[Product ID]],8)</f>
        <v>10001970</v>
      </c>
      <c r="R540" s="6">
        <f>Sales_Orders[[#This Row],[Total Planned Sales Price]]-Sales_Orders[[#This Row],[Total Purchasing Price]]</f>
        <v>62.873599999999996</v>
      </c>
      <c r="S540" s="10">
        <f>Sales_Orders[[#This Row],[Profit Value]]/Sales_Orders[[#This Row],[Total Planned Sales Price]]</f>
        <v>0.34782608695652173</v>
      </c>
    </row>
    <row r="541" spans="1:19" x14ac:dyDescent="0.35">
      <c r="A541" t="s">
        <v>2425</v>
      </c>
      <c r="B541" s="3" t="s">
        <v>2416</v>
      </c>
      <c r="C541" t="s">
        <v>2426</v>
      </c>
      <c r="D541" t="s">
        <v>1270</v>
      </c>
      <c r="E541" t="s">
        <v>2427</v>
      </c>
      <c r="F541" t="s">
        <v>2431</v>
      </c>
      <c r="G541">
        <v>4</v>
      </c>
      <c r="H541" s="5">
        <v>2177.5840000000003</v>
      </c>
      <c r="I541" s="5">
        <v>4355.1680000000006</v>
      </c>
      <c r="J541">
        <v>0.06</v>
      </c>
      <c r="K541" s="1">
        <f>DATEVALUE(Sales_Orders[[#This Row],[Order Date]])</f>
        <v>42614</v>
      </c>
      <c r="L541" s="1">
        <f>DATEVALUE(Sales_Orders[[#This Row],[Shipping Date]])</f>
        <v>42616</v>
      </c>
      <c r="M541" s="6">
        <f>Sales_Orders[[#This Row],[Quantity]]*Sales_Orders[[#This Row],[Purchasing Price]]</f>
        <v>8710.3360000000011</v>
      </c>
      <c r="N541">
        <f>DATEDIF(Sales_Orders[[#This Row],[Order Date Adj]],Sales_Orders[[#This Row],[Shipping Date Adj]],"d")</f>
        <v>2</v>
      </c>
      <c r="O541" s="6">
        <f>Sales_Orders[[#This Row],[Quantity]]*Sales_Orders[[#This Row],[Planned Sales Price]]*(1-Sales_Orders[[#This Row],[Discount]])</f>
        <v>16375.431680000002</v>
      </c>
      <c r="P541" t="str">
        <f>RIGHT(Sales_Orders[[#This Row],[Customer ID]],5)</f>
        <v>10060</v>
      </c>
      <c r="Q541" t="str">
        <f>RIGHT(Sales_Orders[[#This Row],[Product ID]],8)</f>
        <v>10004995</v>
      </c>
      <c r="R541" s="6">
        <f>Sales_Orders[[#This Row],[Total Planned Sales Price]]-Sales_Orders[[#This Row],[Total Purchasing Price]]</f>
        <v>7665.0956800000004</v>
      </c>
      <c r="S541" s="10">
        <f>Sales_Orders[[#This Row],[Profit Value]]/Sales_Orders[[#This Row],[Total Planned Sales Price]]</f>
        <v>0.46808510638297868</v>
      </c>
    </row>
    <row r="542" spans="1:19" x14ac:dyDescent="0.35">
      <c r="A542" t="s">
        <v>2432</v>
      </c>
      <c r="B542" s="3" t="s">
        <v>2433</v>
      </c>
      <c r="C542" t="s">
        <v>2434</v>
      </c>
      <c r="D542" t="s">
        <v>1147</v>
      </c>
      <c r="E542" t="s">
        <v>2435</v>
      </c>
      <c r="F542" t="s">
        <v>2436</v>
      </c>
      <c r="G542">
        <v>6</v>
      </c>
      <c r="H542" s="5">
        <v>194.35200000000003</v>
      </c>
      <c r="I542" s="5">
        <v>388.70400000000006</v>
      </c>
      <c r="J542">
        <v>0.03</v>
      </c>
      <c r="K542" s="1">
        <f>DATEVALUE(Sales_Orders[[#This Row],[Order Date]])</f>
        <v>42468</v>
      </c>
      <c r="L542" s="1">
        <f>DATEVALUE(Sales_Orders[[#This Row],[Shipping Date]])</f>
        <v>42473</v>
      </c>
      <c r="M542" s="6">
        <f>Sales_Orders[[#This Row],[Quantity]]*Sales_Orders[[#This Row],[Purchasing Price]]</f>
        <v>1166.1120000000001</v>
      </c>
      <c r="N542">
        <f>DATEDIF(Sales_Orders[[#This Row],[Order Date Adj]],Sales_Orders[[#This Row],[Shipping Date Adj]],"d")</f>
        <v>5</v>
      </c>
      <c r="O542" s="6">
        <f>Sales_Orders[[#This Row],[Quantity]]*Sales_Orders[[#This Row],[Planned Sales Price]]*(1-Sales_Orders[[#This Row],[Discount]])</f>
        <v>2262.2572800000003</v>
      </c>
      <c r="P542" t="str">
        <f>RIGHT(Sales_Orders[[#This Row],[Customer ID]],5)</f>
        <v>15505</v>
      </c>
      <c r="Q542" t="str">
        <f>RIGHT(Sales_Orders[[#This Row],[Product ID]],8)</f>
        <v>10002268</v>
      </c>
      <c r="R542" s="6">
        <f>Sales_Orders[[#This Row],[Total Planned Sales Price]]-Sales_Orders[[#This Row],[Total Purchasing Price]]</f>
        <v>1096.1452800000002</v>
      </c>
      <c r="S542" s="10">
        <f>Sales_Orders[[#This Row],[Profit Value]]/Sales_Orders[[#This Row],[Total Planned Sales Price]]</f>
        <v>0.4845360824742268</v>
      </c>
    </row>
    <row r="543" spans="1:19" x14ac:dyDescent="0.35">
      <c r="A543" t="s">
        <v>2432</v>
      </c>
      <c r="B543" s="3" t="s">
        <v>2433</v>
      </c>
      <c r="C543" t="s">
        <v>2434</v>
      </c>
      <c r="D543" t="s">
        <v>1147</v>
      </c>
      <c r="E543" t="s">
        <v>2435</v>
      </c>
      <c r="F543" t="s">
        <v>2437</v>
      </c>
      <c r="G543">
        <v>2</v>
      </c>
      <c r="H543" s="5">
        <v>5.3689999999999998</v>
      </c>
      <c r="I543" s="5">
        <v>8.26</v>
      </c>
      <c r="J543">
        <v>0</v>
      </c>
      <c r="K543" s="1">
        <f>DATEVALUE(Sales_Orders[[#This Row],[Order Date]])</f>
        <v>42468</v>
      </c>
      <c r="L543" s="1">
        <f>DATEVALUE(Sales_Orders[[#This Row],[Shipping Date]])</f>
        <v>42473</v>
      </c>
      <c r="M543" s="6">
        <f>Sales_Orders[[#This Row],[Quantity]]*Sales_Orders[[#This Row],[Purchasing Price]]</f>
        <v>10.738</v>
      </c>
      <c r="N543">
        <f>DATEDIF(Sales_Orders[[#This Row],[Order Date Adj]],Sales_Orders[[#This Row],[Shipping Date Adj]],"d")</f>
        <v>5</v>
      </c>
      <c r="O543" s="6">
        <f>Sales_Orders[[#This Row],[Quantity]]*Sales_Orders[[#This Row],[Planned Sales Price]]*(1-Sales_Orders[[#This Row],[Discount]])</f>
        <v>16.52</v>
      </c>
      <c r="P543" t="str">
        <f>RIGHT(Sales_Orders[[#This Row],[Customer ID]],5)</f>
        <v>15505</v>
      </c>
      <c r="Q543" t="str">
        <f>RIGHT(Sales_Orders[[#This Row],[Product ID]],8)</f>
        <v>10001137</v>
      </c>
      <c r="R543" s="6">
        <f>Sales_Orders[[#This Row],[Total Planned Sales Price]]-Sales_Orders[[#This Row],[Total Purchasing Price]]</f>
        <v>5.782</v>
      </c>
      <c r="S543" s="10">
        <f>Sales_Orders[[#This Row],[Profit Value]]/Sales_Orders[[#This Row],[Total Planned Sales Price]]</f>
        <v>0.35000000000000003</v>
      </c>
    </row>
    <row r="544" spans="1:19" x14ac:dyDescent="0.35">
      <c r="A544" t="s">
        <v>2432</v>
      </c>
      <c r="B544" s="3" t="s">
        <v>2433</v>
      </c>
      <c r="C544" t="s">
        <v>2434</v>
      </c>
      <c r="D544" t="s">
        <v>1147</v>
      </c>
      <c r="E544" t="s">
        <v>2435</v>
      </c>
      <c r="F544" t="s">
        <v>2438</v>
      </c>
      <c r="G544">
        <v>4</v>
      </c>
      <c r="H544" s="5">
        <v>10.223999999999998</v>
      </c>
      <c r="I544" s="5">
        <v>17.04</v>
      </c>
      <c r="J544">
        <v>0.05</v>
      </c>
      <c r="K544" s="1">
        <f>DATEVALUE(Sales_Orders[[#This Row],[Order Date]])</f>
        <v>42468</v>
      </c>
      <c r="L544" s="1">
        <f>DATEVALUE(Sales_Orders[[#This Row],[Shipping Date]])</f>
        <v>42473</v>
      </c>
      <c r="M544" s="6">
        <f>Sales_Orders[[#This Row],[Quantity]]*Sales_Orders[[#This Row],[Purchasing Price]]</f>
        <v>40.895999999999994</v>
      </c>
      <c r="N544">
        <f>DATEDIF(Sales_Orders[[#This Row],[Order Date Adj]],Sales_Orders[[#This Row],[Shipping Date Adj]],"d")</f>
        <v>5</v>
      </c>
      <c r="O544" s="6">
        <f>Sales_Orders[[#This Row],[Quantity]]*Sales_Orders[[#This Row],[Planned Sales Price]]*(1-Sales_Orders[[#This Row],[Discount]])</f>
        <v>64.751999999999995</v>
      </c>
      <c r="P544" t="str">
        <f>RIGHT(Sales_Orders[[#This Row],[Customer ID]],5)</f>
        <v>15505</v>
      </c>
      <c r="Q544" t="str">
        <f>RIGHT(Sales_Orders[[#This Row],[Product ID]],8)</f>
        <v>10002399</v>
      </c>
      <c r="R544" s="6">
        <f>Sales_Orders[[#This Row],[Total Planned Sales Price]]-Sales_Orders[[#This Row],[Total Purchasing Price]]</f>
        <v>23.856000000000002</v>
      </c>
      <c r="S544" s="10">
        <f>Sales_Orders[[#This Row],[Profit Value]]/Sales_Orders[[#This Row],[Total Planned Sales Price]]</f>
        <v>0.36842105263157898</v>
      </c>
    </row>
    <row r="545" spans="1:19" x14ac:dyDescent="0.35">
      <c r="A545" t="s">
        <v>2432</v>
      </c>
      <c r="B545" s="3" t="s">
        <v>2433</v>
      </c>
      <c r="C545" t="s">
        <v>2434</v>
      </c>
      <c r="D545" t="s">
        <v>1147</v>
      </c>
      <c r="E545" t="s">
        <v>2435</v>
      </c>
      <c r="F545" t="s">
        <v>2439</v>
      </c>
      <c r="G545">
        <v>5</v>
      </c>
      <c r="H545" s="5">
        <v>24.08</v>
      </c>
      <c r="I545" s="5">
        <v>34.4</v>
      </c>
      <c r="J545">
        <v>0</v>
      </c>
      <c r="K545" s="1">
        <f>DATEVALUE(Sales_Orders[[#This Row],[Order Date]])</f>
        <v>42468</v>
      </c>
      <c r="L545" s="1">
        <f>DATEVALUE(Sales_Orders[[#This Row],[Shipping Date]])</f>
        <v>42473</v>
      </c>
      <c r="M545" s="6">
        <f>Sales_Orders[[#This Row],[Quantity]]*Sales_Orders[[#This Row],[Purchasing Price]]</f>
        <v>120.39999999999999</v>
      </c>
      <c r="N545">
        <f>DATEDIF(Sales_Orders[[#This Row],[Order Date Adj]],Sales_Orders[[#This Row],[Shipping Date Adj]],"d")</f>
        <v>5</v>
      </c>
      <c r="O545" s="6">
        <f>Sales_Orders[[#This Row],[Quantity]]*Sales_Orders[[#This Row],[Planned Sales Price]]*(1-Sales_Orders[[#This Row],[Discount]])</f>
        <v>172</v>
      </c>
      <c r="P545" t="str">
        <f>RIGHT(Sales_Orders[[#This Row],[Customer ID]],5)</f>
        <v>15505</v>
      </c>
      <c r="Q545" t="str">
        <f>RIGHT(Sales_Orders[[#This Row],[Product ID]],8)</f>
        <v>10002713</v>
      </c>
      <c r="R545" s="6">
        <f>Sales_Orders[[#This Row],[Total Planned Sales Price]]-Sales_Orders[[#This Row],[Total Purchasing Price]]</f>
        <v>51.600000000000009</v>
      </c>
      <c r="S545" s="10">
        <f>Sales_Orders[[#This Row],[Profit Value]]/Sales_Orders[[#This Row],[Total Planned Sales Price]]</f>
        <v>0.30000000000000004</v>
      </c>
    </row>
    <row r="546" spans="1:19" x14ac:dyDescent="0.35">
      <c r="A546" t="s">
        <v>2440</v>
      </c>
      <c r="B546" s="3" t="s">
        <v>2410</v>
      </c>
      <c r="C546" t="s">
        <v>2441</v>
      </c>
      <c r="D546" t="s">
        <v>1147</v>
      </c>
      <c r="E546" t="s">
        <v>2442</v>
      </c>
      <c r="F546" t="s">
        <v>2443</v>
      </c>
      <c r="G546">
        <v>5</v>
      </c>
      <c r="H546" s="5">
        <v>25.368000000000006</v>
      </c>
      <c r="I546" s="5">
        <v>36.240000000000009</v>
      </c>
      <c r="J546">
        <v>0.02</v>
      </c>
      <c r="K546" s="1">
        <f>DATEVALUE(Sales_Orders[[#This Row],[Order Date]])</f>
        <v>42483</v>
      </c>
      <c r="L546" s="1">
        <f>DATEVALUE(Sales_Orders[[#This Row],[Shipping Date]])</f>
        <v>42488</v>
      </c>
      <c r="M546" s="6">
        <f>Sales_Orders[[#This Row],[Quantity]]*Sales_Orders[[#This Row],[Purchasing Price]]</f>
        <v>126.84000000000003</v>
      </c>
      <c r="N546">
        <f>DATEDIF(Sales_Orders[[#This Row],[Order Date Adj]],Sales_Orders[[#This Row],[Shipping Date Adj]],"d")</f>
        <v>5</v>
      </c>
      <c r="O546" s="6">
        <f>Sales_Orders[[#This Row],[Quantity]]*Sales_Orders[[#This Row],[Planned Sales Price]]*(1-Sales_Orders[[#This Row],[Discount]])</f>
        <v>177.57600000000005</v>
      </c>
      <c r="P546" t="str">
        <f>RIGHT(Sales_Orders[[#This Row],[Customer ID]],5)</f>
        <v>14890</v>
      </c>
      <c r="Q546" t="str">
        <f>RIGHT(Sales_Orders[[#This Row],[Product ID]],8)</f>
        <v>10002666</v>
      </c>
      <c r="R546" s="6">
        <f>Sales_Orders[[#This Row],[Total Planned Sales Price]]-Sales_Orders[[#This Row],[Total Purchasing Price]]</f>
        <v>50.736000000000018</v>
      </c>
      <c r="S546" s="10">
        <f>Sales_Orders[[#This Row],[Profit Value]]/Sales_Orders[[#This Row],[Total Planned Sales Price]]</f>
        <v>0.28571428571428575</v>
      </c>
    </row>
    <row r="547" spans="1:19" x14ac:dyDescent="0.35">
      <c r="A547" t="s">
        <v>2444</v>
      </c>
      <c r="B547" s="3" t="s">
        <v>2445</v>
      </c>
      <c r="C547" t="s">
        <v>2445</v>
      </c>
      <c r="D547" t="s">
        <v>1543</v>
      </c>
      <c r="E547" t="s">
        <v>2446</v>
      </c>
      <c r="F547" t="s">
        <v>2447</v>
      </c>
      <c r="G547">
        <v>4</v>
      </c>
      <c r="H547" s="5">
        <v>13.92</v>
      </c>
      <c r="I547" s="5">
        <v>23.2</v>
      </c>
      <c r="J547">
        <v>0.05</v>
      </c>
      <c r="K547" s="1">
        <f>DATEVALUE(Sales_Orders[[#This Row],[Order Date]])</f>
        <v>42664</v>
      </c>
      <c r="L547" s="1">
        <f>DATEVALUE(Sales_Orders[[#This Row],[Shipping Date]])</f>
        <v>42664</v>
      </c>
      <c r="M547" s="6">
        <f>Sales_Orders[[#This Row],[Quantity]]*Sales_Orders[[#This Row],[Purchasing Price]]</f>
        <v>55.68</v>
      </c>
      <c r="N547">
        <f>DATEDIF(Sales_Orders[[#This Row],[Order Date Adj]],Sales_Orders[[#This Row],[Shipping Date Adj]],"d")</f>
        <v>0</v>
      </c>
      <c r="O547" s="6">
        <f>Sales_Orders[[#This Row],[Quantity]]*Sales_Orders[[#This Row],[Planned Sales Price]]*(1-Sales_Orders[[#This Row],[Discount]])</f>
        <v>88.16</v>
      </c>
      <c r="P547" t="str">
        <f>RIGHT(Sales_Orders[[#This Row],[Customer ID]],5)</f>
        <v>17905</v>
      </c>
      <c r="Q547" t="str">
        <f>RIGHT(Sales_Orders[[#This Row],[Product ID]],8)</f>
        <v>10002412</v>
      </c>
      <c r="R547" s="6">
        <f>Sales_Orders[[#This Row],[Total Planned Sales Price]]-Sales_Orders[[#This Row],[Total Purchasing Price]]</f>
        <v>32.479999999999997</v>
      </c>
      <c r="S547" s="10">
        <f>Sales_Orders[[#This Row],[Profit Value]]/Sales_Orders[[#This Row],[Total Planned Sales Price]]</f>
        <v>0.36842105263157893</v>
      </c>
    </row>
    <row r="548" spans="1:19" x14ac:dyDescent="0.35">
      <c r="A548" t="s">
        <v>2444</v>
      </c>
      <c r="B548" s="3" t="s">
        <v>2445</v>
      </c>
      <c r="C548" t="s">
        <v>2445</v>
      </c>
      <c r="D548" t="s">
        <v>1543</v>
      </c>
      <c r="E548" t="s">
        <v>2446</v>
      </c>
      <c r="F548" t="s">
        <v>1613</v>
      </c>
      <c r="G548">
        <v>2</v>
      </c>
      <c r="H548" s="5">
        <v>5.1520000000000001</v>
      </c>
      <c r="I548" s="5">
        <v>7.36</v>
      </c>
      <c r="J548">
        <v>0.05</v>
      </c>
      <c r="K548" s="1">
        <f>DATEVALUE(Sales_Orders[[#This Row],[Order Date]])</f>
        <v>42664</v>
      </c>
      <c r="L548" s="1">
        <f>DATEVALUE(Sales_Orders[[#This Row],[Shipping Date]])</f>
        <v>42664</v>
      </c>
      <c r="M548" s="6">
        <f>Sales_Orders[[#This Row],[Quantity]]*Sales_Orders[[#This Row],[Purchasing Price]]</f>
        <v>10.304</v>
      </c>
      <c r="N548">
        <f>DATEDIF(Sales_Orders[[#This Row],[Order Date Adj]],Sales_Orders[[#This Row],[Shipping Date Adj]],"d")</f>
        <v>0</v>
      </c>
      <c r="O548" s="6">
        <f>Sales_Orders[[#This Row],[Quantity]]*Sales_Orders[[#This Row],[Planned Sales Price]]*(1-Sales_Orders[[#This Row],[Discount]])</f>
        <v>13.984</v>
      </c>
      <c r="P548" t="str">
        <f>RIGHT(Sales_Orders[[#This Row],[Customer ID]],5)</f>
        <v>17905</v>
      </c>
      <c r="Q548" t="str">
        <f>RIGHT(Sales_Orders[[#This Row],[Product ID]],8)</f>
        <v>10001225</v>
      </c>
      <c r="R548" s="6">
        <f>Sales_Orders[[#This Row],[Total Planned Sales Price]]-Sales_Orders[[#This Row],[Total Purchasing Price]]</f>
        <v>3.6799999999999997</v>
      </c>
      <c r="S548" s="10">
        <f>Sales_Orders[[#This Row],[Profit Value]]/Sales_Orders[[#This Row],[Total Planned Sales Price]]</f>
        <v>0.26315789473684209</v>
      </c>
    </row>
    <row r="549" spans="1:19" x14ac:dyDescent="0.35">
      <c r="A549" t="s">
        <v>2444</v>
      </c>
      <c r="B549" s="3" t="s">
        <v>2445</v>
      </c>
      <c r="C549" t="s">
        <v>2445</v>
      </c>
      <c r="D549" t="s">
        <v>1543</v>
      </c>
      <c r="E549" t="s">
        <v>2446</v>
      </c>
      <c r="F549" t="s">
        <v>2448</v>
      </c>
      <c r="G549">
        <v>7</v>
      </c>
      <c r="H549" s="5">
        <v>73.352999999999994</v>
      </c>
      <c r="I549" s="5">
        <v>104.79</v>
      </c>
      <c r="J549">
        <v>0.05</v>
      </c>
      <c r="K549" s="1">
        <f>DATEVALUE(Sales_Orders[[#This Row],[Order Date]])</f>
        <v>42664</v>
      </c>
      <c r="L549" s="1">
        <f>DATEVALUE(Sales_Orders[[#This Row],[Shipping Date]])</f>
        <v>42664</v>
      </c>
      <c r="M549" s="6">
        <f>Sales_Orders[[#This Row],[Quantity]]*Sales_Orders[[#This Row],[Purchasing Price]]</f>
        <v>513.471</v>
      </c>
      <c r="N549">
        <f>DATEDIF(Sales_Orders[[#This Row],[Order Date Adj]],Sales_Orders[[#This Row],[Shipping Date Adj]],"d")</f>
        <v>0</v>
      </c>
      <c r="O549" s="6">
        <f>Sales_Orders[[#This Row],[Quantity]]*Sales_Orders[[#This Row],[Planned Sales Price]]*(1-Sales_Orders[[#This Row],[Discount]])</f>
        <v>696.85350000000005</v>
      </c>
      <c r="P549" t="str">
        <f>RIGHT(Sales_Orders[[#This Row],[Customer ID]],5)</f>
        <v>17905</v>
      </c>
      <c r="Q549" t="str">
        <f>RIGHT(Sales_Orders[[#This Row],[Product ID]],8)</f>
        <v>10002406</v>
      </c>
      <c r="R549" s="6">
        <f>Sales_Orders[[#This Row],[Total Planned Sales Price]]-Sales_Orders[[#This Row],[Total Purchasing Price]]</f>
        <v>183.38250000000005</v>
      </c>
      <c r="S549" s="10">
        <f>Sales_Orders[[#This Row],[Profit Value]]/Sales_Orders[[#This Row],[Total Planned Sales Price]]</f>
        <v>0.26315789473684215</v>
      </c>
    </row>
    <row r="550" spans="1:19" x14ac:dyDescent="0.35">
      <c r="A550" t="s">
        <v>2444</v>
      </c>
      <c r="B550" s="3" t="s">
        <v>2445</v>
      </c>
      <c r="C550" t="s">
        <v>2445</v>
      </c>
      <c r="D550" t="s">
        <v>1543</v>
      </c>
      <c r="E550" t="s">
        <v>2446</v>
      </c>
      <c r="F550" t="s">
        <v>1815</v>
      </c>
      <c r="G550">
        <v>4</v>
      </c>
      <c r="H550" s="5">
        <v>678.54800000000012</v>
      </c>
      <c r="I550" s="5">
        <v>1043.92</v>
      </c>
      <c r="J550">
        <v>0.05</v>
      </c>
      <c r="K550" s="1">
        <f>DATEVALUE(Sales_Orders[[#This Row],[Order Date]])</f>
        <v>42664</v>
      </c>
      <c r="L550" s="1">
        <f>DATEVALUE(Sales_Orders[[#This Row],[Shipping Date]])</f>
        <v>42664</v>
      </c>
      <c r="M550" s="6">
        <f>Sales_Orders[[#This Row],[Quantity]]*Sales_Orders[[#This Row],[Purchasing Price]]</f>
        <v>2714.1920000000005</v>
      </c>
      <c r="N550">
        <f>DATEDIF(Sales_Orders[[#This Row],[Order Date Adj]],Sales_Orders[[#This Row],[Shipping Date Adj]],"d")</f>
        <v>0</v>
      </c>
      <c r="O550" s="6">
        <f>Sales_Orders[[#This Row],[Quantity]]*Sales_Orders[[#This Row],[Planned Sales Price]]*(1-Sales_Orders[[#This Row],[Discount]])</f>
        <v>3966.8960000000002</v>
      </c>
      <c r="P550" t="str">
        <f>RIGHT(Sales_Orders[[#This Row],[Customer ID]],5)</f>
        <v>17905</v>
      </c>
      <c r="Q550" t="str">
        <f>RIGHT(Sales_Orders[[#This Row],[Product ID]],8)</f>
        <v>10002545</v>
      </c>
      <c r="R550" s="6">
        <f>Sales_Orders[[#This Row],[Total Planned Sales Price]]-Sales_Orders[[#This Row],[Total Purchasing Price]]</f>
        <v>1252.7039999999997</v>
      </c>
      <c r="S550" s="10">
        <f>Sales_Orders[[#This Row],[Profit Value]]/Sales_Orders[[#This Row],[Total Planned Sales Price]]</f>
        <v>0.31578947368421045</v>
      </c>
    </row>
    <row r="551" spans="1:19" x14ac:dyDescent="0.35">
      <c r="A551" t="s">
        <v>2449</v>
      </c>
      <c r="B551" s="3" t="s">
        <v>2450</v>
      </c>
      <c r="C551" t="s">
        <v>2451</v>
      </c>
      <c r="D551" t="s">
        <v>1270</v>
      </c>
      <c r="E551" t="s">
        <v>2452</v>
      </c>
      <c r="F551" t="s">
        <v>2453</v>
      </c>
      <c r="G551">
        <v>4</v>
      </c>
      <c r="H551" s="5">
        <v>59.4816</v>
      </c>
      <c r="I551" s="5">
        <v>99.13600000000001</v>
      </c>
      <c r="J551">
        <v>7.0000000000000007E-2</v>
      </c>
      <c r="K551" s="1">
        <f>DATEVALUE(Sales_Orders[[#This Row],[Order Date]])</f>
        <v>42641</v>
      </c>
      <c r="L551" s="1">
        <f>DATEVALUE(Sales_Orders[[#This Row],[Shipping Date]])</f>
        <v>42644</v>
      </c>
      <c r="M551" s="6">
        <f>Sales_Orders[[#This Row],[Quantity]]*Sales_Orders[[#This Row],[Purchasing Price]]</f>
        <v>237.9264</v>
      </c>
      <c r="N551">
        <f>DATEDIF(Sales_Orders[[#This Row],[Order Date Adj]],Sales_Orders[[#This Row],[Shipping Date Adj]],"d")</f>
        <v>3</v>
      </c>
      <c r="O551" s="6">
        <f>Sales_Orders[[#This Row],[Quantity]]*Sales_Orders[[#This Row],[Planned Sales Price]]*(1-Sales_Orders[[#This Row],[Discount]])</f>
        <v>368.78592000000003</v>
      </c>
      <c r="P551" t="str">
        <f>RIGHT(Sales_Orders[[#This Row],[Customer ID]],5)</f>
        <v>18280</v>
      </c>
      <c r="Q551" t="str">
        <f>RIGHT(Sales_Orders[[#This Row],[Product ID]],8)</f>
        <v>10003039</v>
      </c>
      <c r="R551" s="6">
        <f>Sales_Orders[[#This Row],[Total Planned Sales Price]]-Sales_Orders[[#This Row],[Total Purchasing Price]]</f>
        <v>130.85952000000003</v>
      </c>
      <c r="S551" s="10">
        <f>Sales_Orders[[#This Row],[Profit Value]]/Sales_Orders[[#This Row],[Total Planned Sales Price]]</f>
        <v>0.35483870967741943</v>
      </c>
    </row>
    <row r="552" spans="1:19" x14ac:dyDescent="0.35">
      <c r="A552" t="s">
        <v>2454</v>
      </c>
      <c r="B552" s="3" t="s">
        <v>2361</v>
      </c>
      <c r="C552" t="s">
        <v>2455</v>
      </c>
      <c r="D552" t="s">
        <v>1270</v>
      </c>
      <c r="E552" t="s">
        <v>2456</v>
      </c>
      <c r="F552" t="s">
        <v>2457</v>
      </c>
      <c r="G552">
        <v>7</v>
      </c>
      <c r="H552" s="5">
        <v>28.028000000000002</v>
      </c>
      <c r="I552" s="5">
        <v>50.96</v>
      </c>
      <c r="J552">
        <v>0.06</v>
      </c>
      <c r="K552" s="1">
        <f>DATEVALUE(Sales_Orders[[#This Row],[Order Date]])</f>
        <v>42671</v>
      </c>
      <c r="L552" s="1">
        <f>DATEVALUE(Sales_Orders[[#This Row],[Shipping Date]])</f>
        <v>42672</v>
      </c>
      <c r="M552" s="6">
        <f>Sales_Orders[[#This Row],[Quantity]]*Sales_Orders[[#This Row],[Purchasing Price]]</f>
        <v>196.19600000000003</v>
      </c>
      <c r="N552">
        <f>DATEDIF(Sales_Orders[[#This Row],[Order Date Adj]],Sales_Orders[[#This Row],[Shipping Date Adj]],"d")</f>
        <v>1</v>
      </c>
      <c r="O552" s="6">
        <f>Sales_Orders[[#This Row],[Quantity]]*Sales_Orders[[#This Row],[Planned Sales Price]]*(1-Sales_Orders[[#This Row],[Discount]])</f>
        <v>335.3168</v>
      </c>
      <c r="P552" t="str">
        <f>RIGHT(Sales_Orders[[#This Row],[Customer ID]],5)</f>
        <v>10285</v>
      </c>
      <c r="Q552" t="str">
        <f>RIGHT(Sales_Orders[[#This Row],[Product ID]],8)</f>
        <v>10004734</v>
      </c>
      <c r="R552" s="6">
        <f>Sales_Orders[[#This Row],[Total Planned Sales Price]]-Sales_Orders[[#This Row],[Total Purchasing Price]]</f>
        <v>139.12079999999997</v>
      </c>
      <c r="S552" s="10">
        <f>Sales_Orders[[#This Row],[Profit Value]]/Sales_Orders[[#This Row],[Total Planned Sales Price]]</f>
        <v>0.41489361702127653</v>
      </c>
    </row>
    <row r="553" spans="1:19" x14ac:dyDescent="0.35">
      <c r="A553" t="s">
        <v>2454</v>
      </c>
      <c r="B553" s="3" t="s">
        <v>2361</v>
      </c>
      <c r="C553" t="s">
        <v>2455</v>
      </c>
      <c r="D553" t="s">
        <v>1270</v>
      </c>
      <c r="E553" t="s">
        <v>2456</v>
      </c>
      <c r="F553" t="s">
        <v>2458</v>
      </c>
      <c r="G553">
        <v>3</v>
      </c>
      <c r="H553" s="5">
        <v>29.721599999999999</v>
      </c>
      <c r="I553" s="5">
        <v>49.536000000000001</v>
      </c>
      <c r="J553">
        <v>0.06</v>
      </c>
      <c r="K553" s="1">
        <f>DATEVALUE(Sales_Orders[[#This Row],[Order Date]])</f>
        <v>42671</v>
      </c>
      <c r="L553" s="1">
        <f>DATEVALUE(Sales_Orders[[#This Row],[Shipping Date]])</f>
        <v>42672</v>
      </c>
      <c r="M553" s="6">
        <f>Sales_Orders[[#This Row],[Quantity]]*Sales_Orders[[#This Row],[Purchasing Price]]</f>
        <v>89.1648</v>
      </c>
      <c r="N553">
        <f>DATEDIF(Sales_Orders[[#This Row],[Order Date Adj]],Sales_Orders[[#This Row],[Shipping Date Adj]],"d")</f>
        <v>1</v>
      </c>
      <c r="O553" s="6">
        <f>Sales_Orders[[#This Row],[Quantity]]*Sales_Orders[[#This Row],[Planned Sales Price]]*(1-Sales_Orders[[#This Row],[Discount]])</f>
        <v>139.69152</v>
      </c>
      <c r="P553" t="str">
        <f>RIGHT(Sales_Orders[[#This Row],[Customer ID]],5)</f>
        <v>10285</v>
      </c>
      <c r="Q553" t="str">
        <f>RIGHT(Sales_Orders[[#This Row],[Product ID]],8)</f>
        <v>10002225</v>
      </c>
      <c r="R553" s="6">
        <f>Sales_Orders[[#This Row],[Total Planned Sales Price]]-Sales_Orders[[#This Row],[Total Purchasing Price]]</f>
        <v>50.526719999999997</v>
      </c>
      <c r="S553" s="10">
        <f>Sales_Orders[[#This Row],[Profit Value]]/Sales_Orders[[#This Row],[Total Planned Sales Price]]</f>
        <v>0.36170212765957444</v>
      </c>
    </row>
    <row r="554" spans="1:19" x14ac:dyDescent="0.35">
      <c r="A554" t="s">
        <v>2459</v>
      </c>
      <c r="B554" s="3" t="s">
        <v>2460</v>
      </c>
      <c r="C554" t="s">
        <v>2461</v>
      </c>
      <c r="D554" t="s">
        <v>1164</v>
      </c>
      <c r="E554" t="s">
        <v>2462</v>
      </c>
      <c r="F554" t="s">
        <v>2463</v>
      </c>
      <c r="G554">
        <v>3</v>
      </c>
      <c r="H554" s="5">
        <v>25.166400000000003</v>
      </c>
      <c r="I554" s="5">
        <v>35.952000000000005</v>
      </c>
      <c r="J554">
        <v>0.05</v>
      </c>
      <c r="K554" s="1">
        <f>DATEVALUE(Sales_Orders[[#This Row],[Order Date]])</f>
        <v>42621</v>
      </c>
      <c r="L554" s="1">
        <f>DATEVALUE(Sales_Orders[[#This Row],[Shipping Date]])</f>
        <v>42623</v>
      </c>
      <c r="M554" s="6">
        <f>Sales_Orders[[#This Row],[Quantity]]*Sales_Orders[[#This Row],[Purchasing Price]]</f>
        <v>75.499200000000002</v>
      </c>
      <c r="N554">
        <f>DATEDIF(Sales_Orders[[#This Row],[Order Date Adj]],Sales_Orders[[#This Row],[Shipping Date Adj]],"d")</f>
        <v>2</v>
      </c>
      <c r="O554" s="6">
        <f>Sales_Orders[[#This Row],[Quantity]]*Sales_Orders[[#This Row],[Planned Sales Price]]*(1-Sales_Orders[[#This Row],[Discount]])</f>
        <v>102.46320000000001</v>
      </c>
      <c r="P554" t="str">
        <f>RIGHT(Sales_Orders[[#This Row],[Customer ID]],5)</f>
        <v>10675</v>
      </c>
      <c r="Q554" t="str">
        <f>RIGHT(Sales_Orders[[#This Row],[Product ID]],8)</f>
        <v>10001580</v>
      </c>
      <c r="R554" s="6">
        <f>Sales_Orders[[#This Row],[Total Planned Sales Price]]-Sales_Orders[[#This Row],[Total Purchasing Price]]</f>
        <v>26.964000000000013</v>
      </c>
      <c r="S554" s="10">
        <f>Sales_Orders[[#This Row],[Profit Value]]/Sales_Orders[[#This Row],[Total Planned Sales Price]]</f>
        <v>0.2631578947368422</v>
      </c>
    </row>
    <row r="555" spans="1:19" x14ac:dyDescent="0.35">
      <c r="A555" t="s">
        <v>2459</v>
      </c>
      <c r="B555" s="3" t="s">
        <v>2460</v>
      </c>
      <c r="C555" t="s">
        <v>2461</v>
      </c>
      <c r="D555" t="s">
        <v>1164</v>
      </c>
      <c r="E555" t="s">
        <v>2462</v>
      </c>
      <c r="F555" t="s">
        <v>1705</v>
      </c>
      <c r="G555">
        <v>4</v>
      </c>
      <c r="H555" s="5">
        <v>1557.5726399999999</v>
      </c>
      <c r="I555" s="5">
        <v>2396.2655999999997</v>
      </c>
      <c r="J555">
        <v>0.04</v>
      </c>
      <c r="K555" s="1">
        <f>DATEVALUE(Sales_Orders[[#This Row],[Order Date]])</f>
        <v>42621</v>
      </c>
      <c r="L555" s="1">
        <f>DATEVALUE(Sales_Orders[[#This Row],[Shipping Date]])</f>
        <v>42623</v>
      </c>
      <c r="M555" s="6">
        <f>Sales_Orders[[#This Row],[Quantity]]*Sales_Orders[[#This Row],[Purchasing Price]]</f>
        <v>6230.2905599999995</v>
      </c>
      <c r="N555">
        <f>DATEDIF(Sales_Orders[[#This Row],[Order Date Adj]],Sales_Orders[[#This Row],[Shipping Date Adj]],"d")</f>
        <v>2</v>
      </c>
      <c r="O555" s="6">
        <f>Sales_Orders[[#This Row],[Quantity]]*Sales_Orders[[#This Row],[Planned Sales Price]]*(1-Sales_Orders[[#This Row],[Discount]])</f>
        <v>9201.6599039999983</v>
      </c>
      <c r="P555" t="str">
        <f>RIGHT(Sales_Orders[[#This Row],[Customer ID]],5)</f>
        <v>10675</v>
      </c>
      <c r="Q555" t="str">
        <f>RIGHT(Sales_Orders[[#This Row],[Product ID]],8)</f>
        <v>10004834</v>
      </c>
      <c r="R555" s="6">
        <f>Sales_Orders[[#This Row],[Total Planned Sales Price]]-Sales_Orders[[#This Row],[Total Purchasing Price]]</f>
        <v>2971.3693439999988</v>
      </c>
      <c r="S555" s="10">
        <f>Sales_Orders[[#This Row],[Profit Value]]/Sales_Orders[[#This Row],[Total Planned Sales Price]]</f>
        <v>0.32291666666666657</v>
      </c>
    </row>
    <row r="556" spans="1:19" x14ac:dyDescent="0.35">
      <c r="A556" t="s">
        <v>2459</v>
      </c>
      <c r="B556" s="3" t="s">
        <v>2460</v>
      </c>
      <c r="C556" t="s">
        <v>2461</v>
      </c>
      <c r="D556" t="s">
        <v>1164</v>
      </c>
      <c r="E556" t="s">
        <v>2462</v>
      </c>
      <c r="F556" t="s">
        <v>2464</v>
      </c>
      <c r="G556">
        <v>4</v>
      </c>
      <c r="H556" s="5">
        <v>78.681599999999989</v>
      </c>
      <c r="I556" s="5">
        <v>131.136</v>
      </c>
      <c r="J556">
        <v>0.05</v>
      </c>
      <c r="K556" s="1">
        <f>DATEVALUE(Sales_Orders[[#This Row],[Order Date]])</f>
        <v>42621</v>
      </c>
      <c r="L556" s="1">
        <f>DATEVALUE(Sales_Orders[[#This Row],[Shipping Date]])</f>
        <v>42623</v>
      </c>
      <c r="M556" s="6">
        <f>Sales_Orders[[#This Row],[Quantity]]*Sales_Orders[[#This Row],[Purchasing Price]]</f>
        <v>314.72639999999996</v>
      </c>
      <c r="N556">
        <f>DATEDIF(Sales_Orders[[#This Row],[Order Date Adj]],Sales_Orders[[#This Row],[Shipping Date Adj]],"d")</f>
        <v>2</v>
      </c>
      <c r="O556" s="6">
        <f>Sales_Orders[[#This Row],[Quantity]]*Sales_Orders[[#This Row],[Planned Sales Price]]*(1-Sales_Orders[[#This Row],[Discount]])</f>
        <v>498.31679999999994</v>
      </c>
      <c r="P556" t="str">
        <f>RIGHT(Sales_Orders[[#This Row],[Customer ID]],5)</f>
        <v>10675</v>
      </c>
      <c r="Q556" t="str">
        <f>RIGHT(Sales_Orders[[#This Row],[Product ID]],8)</f>
        <v>10000934</v>
      </c>
      <c r="R556" s="6">
        <f>Sales_Orders[[#This Row],[Total Planned Sales Price]]-Sales_Orders[[#This Row],[Total Purchasing Price]]</f>
        <v>183.59039999999999</v>
      </c>
      <c r="S556" s="10">
        <f>Sales_Orders[[#This Row],[Profit Value]]/Sales_Orders[[#This Row],[Total Planned Sales Price]]</f>
        <v>0.36842105263157898</v>
      </c>
    </row>
    <row r="557" spans="1:19" x14ac:dyDescent="0.35">
      <c r="A557" t="s">
        <v>2459</v>
      </c>
      <c r="B557" s="3" t="s">
        <v>2460</v>
      </c>
      <c r="C557" t="s">
        <v>2461</v>
      </c>
      <c r="D557" t="s">
        <v>1164</v>
      </c>
      <c r="E557" t="s">
        <v>2462</v>
      </c>
      <c r="F557" t="s">
        <v>2465</v>
      </c>
      <c r="G557">
        <v>2</v>
      </c>
      <c r="H557" s="5">
        <v>31.671200000000006</v>
      </c>
      <c r="I557" s="5">
        <v>57.584000000000003</v>
      </c>
      <c r="J557">
        <v>0.08</v>
      </c>
      <c r="K557" s="1">
        <f>DATEVALUE(Sales_Orders[[#This Row],[Order Date]])</f>
        <v>42621</v>
      </c>
      <c r="L557" s="1">
        <f>DATEVALUE(Sales_Orders[[#This Row],[Shipping Date]])</f>
        <v>42623</v>
      </c>
      <c r="M557" s="6">
        <f>Sales_Orders[[#This Row],[Quantity]]*Sales_Orders[[#This Row],[Purchasing Price]]</f>
        <v>63.342400000000012</v>
      </c>
      <c r="N557">
        <f>DATEDIF(Sales_Orders[[#This Row],[Order Date Adj]],Sales_Orders[[#This Row],[Shipping Date Adj]],"d")</f>
        <v>2</v>
      </c>
      <c r="O557" s="6">
        <f>Sales_Orders[[#This Row],[Quantity]]*Sales_Orders[[#This Row],[Planned Sales Price]]*(1-Sales_Orders[[#This Row],[Discount]])</f>
        <v>105.95456000000001</v>
      </c>
      <c r="P557" t="str">
        <f>RIGHT(Sales_Orders[[#This Row],[Customer ID]],5)</f>
        <v>10675</v>
      </c>
      <c r="Q557" t="str">
        <f>RIGHT(Sales_Orders[[#This Row],[Product ID]],8)</f>
        <v>10000158</v>
      </c>
      <c r="R557" s="6">
        <f>Sales_Orders[[#This Row],[Total Planned Sales Price]]-Sales_Orders[[#This Row],[Total Purchasing Price]]</f>
        <v>42.612160000000003</v>
      </c>
      <c r="S557" s="10">
        <f>Sales_Orders[[#This Row],[Profit Value]]/Sales_Orders[[#This Row],[Total Planned Sales Price]]</f>
        <v>0.40217391304347822</v>
      </c>
    </row>
    <row r="558" spans="1:19" x14ac:dyDescent="0.35">
      <c r="A558" t="s">
        <v>2466</v>
      </c>
      <c r="B558" s="3" t="s">
        <v>2467</v>
      </c>
      <c r="C558" t="s">
        <v>2468</v>
      </c>
      <c r="D558" t="s">
        <v>1147</v>
      </c>
      <c r="E558" t="s">
        <v>2469</v>
      </c>
      <c r="F558" t="s">
        <v>2470</v>
      </c>
      <c r="G558">
        <v>5</v>
      </c>
      <c r="H558" s="5">
        <v>268.65999999999997</v>
      </c>
      <c r="I558" s="5">
        <v>383.8</v>
      </c>
      <c r="J558">
        <v>0.05</v>
      </c>
      <c r="K558" s="1">
        <f>DATEVALUE(Sales_Orders[[#This Row],[Order Date]])</f>
        <v>42474</v>
      </c>
      <c r="L558" s="1">
        <f>DATEVALUE(Sales_Orders[[#This Row],[Shipping Date]])</f>
        <v>42478</v>
      </c>
      <c r="M558" s="6">
        <f>Sales_Orders[[#This Row],[Quantity]]*Sales_Orders[[#This Row],[Purchasing Price]]</f>
        <v>1343.2999999999997</v>
      </c>
      <c r="N558">
        <f>DATEDIF(Sales_Orders[[#This Row],[Order Date Adj]],Sales_Orders[[#This Row],[Shipping Date Adj]],"d")</f>
        <v>4</v>
      </c>
      <c r="O558" s="6">
        <f>Sales_Orders[[#This Row],[Quantity]]*Sales_Orders[[#This Row],[Planned Sales Price]]*(1-Sales_Orders[[#This Row],[Discount]])</f>
        <v>1823.05</v>
      </c>
      <c r="P558" t="str">
        <f>RIGHT(Sales_Orders[[#This Row],[Customer ID]],5)</f>
        <v>19150</v>
      </c>
      <c r="Q558" t="str">
        <f>RIGHT(Sales_Orders[[#This Row],[Product ID]],8)</f>
        <v>10004886</v>
      </c>
      <c r="R558" s="6">
        <f>Sales_Orders[[#This Row],[Total Planned Sales Price]]-Sales_Orders[[#This Row],[Total Purchasing Price]]</f>
        <v>479.75000000000023</v>
      </c>
      <c r="S558" s="10">
        <f>Sales_Orders[[#This Row],[Profit Value]]/Sales_Orders[[#This Row],[Total Planned Sales Price]]</f>
        <v>0.26315789473684226</v>
      </c>
    </row>
    <row r="559" spans="1:19" x14ac:dyDescent="0.35">
      <c r="A559" t="s">
        <v>2471</v>
      </c>
      <c r="B559" s="3" t="s">
        <v>2472</v>
      </c>
      <c r="C559" t="s">
        <v>2473</v>
      </c>
      <c r="D559" t="s">
        <v>1147</v>
      </c>
      <c r="E559" t="s">
        <v>2474</v>
      </c>
      <c r="F559" t="s">
        <v>2475</v>
      </c>
      <c r="G559">
        <v>2</v>
      </c>
      <c r="H559" s="5">
        <v>123.23220000000003</v>
      </c>
      <c r="I559" s="5">
        <v>189.58800000000005</v>
      </c>
      <c r="J559">
        <v>7.0000000000000007E-2</v>
      </c>
      <c r="K559" s="1">
        <f>DATEVALUE(Sales_Orders[[#This Row],[Order Date]])</f>
        <v>42475</v>
      </c>
      <c r="L559" s="1">
        <f>DATEVALUE(Sales_Orders[[#This Row],[Shipping Date]])</f>
        <v>42481</v>
      </c>
      <c r="M559" s="6">
        <f>Sales_Orders[[#This Row],[Quantity]]*Sales_Orders[[#This Row],[Purchasing Price]]</f>
        <v>246.46440000000007</v>
      </c>
      <c r="N559">
        <f>DATEDIF(Sales_Orders[[#This Row],[Order Date Adj]],Sales_Orders[[#This Row],[Shipping Date Adj]],"d")</f>
        <v>6</v>
      </c>
      <c r="O559" s="6">
        <f>Sales_Orders[[#This Row],[Quantity]]*Sales_Orders[[#This Row],[Planned Sales Price]]*(1-Sales_Orders[[#This Row],[Discount]])</f>
        <v>352.63368000000008</v>
      </c>
      <c r="P559" t="str">
        <f>RIGHT(Sales_Orders[[#This Row],[Customer ID]],5)</f>
        <v>19795</v>
      </c>
      <c r="Q559" t="str">
        <f>RIGHT(Sales_Orders[[#This Row],[Product ID]],8)</f>
        <v>10004584</v>
      </c>
      <c r="R559" s="6">
        <f>Sales_Orders[[#This Row],[Total Planned Sales Price]]-Sales_Orders[[#This Row],[Total Purchasing Price]]</f>
        <v>106.16928000000001</v>
      </c>
      <c r="S559" s="10">
        <f>Sales_Orders[[#This Row],[Profit Value]]/Sales_Orders[[#This Row],[Total Planned Sales Price]]</f>
        <v>0.30107526881720426</v>
      </c>
    </row>
    <row r="560" spans="1:19" x14ac:dyDescent="0.35">
      <c r="A560" t="s">
        <v>2471</v>
      </c>
      <c r="B560" s="3" t="s">
        <v>2472</v>
      </c>
      <c r="C560" t="s">
        <v>2473</v>
      </c>
      <c r="D560" t="s">
        <v>1147</v>
      </c>
      <c r="E560" t="s">
        <v>2474</v>
      </c>
      <c r="F560" t="s">
        <v>1249</v>
      </c>
      <c r="G560">
        <v>7</v>
      </c>
      <c r="H560" s="5">
        <v>245.24639999999997</v>
      </c>
      <c r="I560" s="5">
        <v>408.74399999999997</v>
      </c>
      <c r="J560">
        <v>0.06</v>
      </c>
      <c r="K560" s="1">
        <f>DATEVALUE(Sales_Orders[[#This Row],[Order Date]])</f>
        <v>42475</v>
      </c>
      <c r="L560" s="1">
        <f>DATEVALUE(Sales_Orders[[#This Row],[Shipping Date]])</f>
        <v>42481</v>
      </c>
      <c r="M560" s="6">
        <f>Sales_Orders[[#This Row],[Quantity]]*Sales_Orders[[#This Row],[Purchasing Price]]</f>
        <v>1716.7247999999997</v>
      </c>
      <c r="N560">
        <f>DATEDIF(Sales_Orders[[#This Row],[Order Date Adj]],Sales_Orders[[#This Row],[Shipping Date Adj]],"d")</f>
        <v>6</v>
      </c>
      <c r="O560" s="6">
        <f>Sales_Orders[[#This Row],[Quantity]]*Sales_Orders[[#This Row],[Planned Sales Price]]*(1-Sales_Orders[[#This Row],[Discount]])</f>
        <v>2689.5355199999995</v>
      </c>
      <c r="P560" t="str">
        <f>RIGHT(Sales_Orders[[#This Row],[Customer ID]],5)</f>
        <v>19795</v>
      </c>
      <c r="Q560" t="str">
        <f>RIGHT(Sales_Orders[[#This Row],[Product ID]],8)</f>
        <v>10004659</v>
      </c>
      <c r="R560" s="6">
        <f>Sales_Orders[[#This Row],[Total Planned Sales Price]]-Sales_Orders[[#This Row],[Total Purchasing Price]]</f>
        <v>972.81071999999972</v>
      </c>
      <c r="S560" s="10">
        <f>Sales_Orders[[#This Row],[Profit Value]]/Sales_Orders[[#This Row],[Total Planned Sales Price]]</f>
        <v>0.36170212765957444</v>
      </c>
    </row>
    <row r="561" spans="1:19" x14ac:dyDescent="0.35">
      <c r="A561" t="s">
        <v>2471</v>
      </c>
      <c r="B561" s="3" t="s">
        <v>2472</v>
      </c>
      <c r="C561" t="s">
        <v>2473</v>
      </c>
      <c r="D561" t="s">
        <v>1147</v>
      </c>
      <c r="E561" t="s">
        <v>2474</v>
      </c>
      <c r="F561" t="s">
        <v>1249</v>
      </c>
      <c r="G561">
        <v>5</v>
      </c>
      <c r="H561" s="5">
        <v>160.578</v>
      </c>
      <c r="I561" s="5">
        <v>291.95999999999998</v>
      </c>
      <c r="J561">
        <v>0.06</v>
      </c>
      <c r="K561" s="1">
        <f>DATEVALUE(Sales_Orders[[#This Row],[Order Date]])</f>
        <v>42475</v>
      </c>
      <c r="L561" s="1">
        <f>DATEVALUE(Sales_Orders[[#This Row],[Shipping Date]])</f>
        <v>42481</v>
      </c>
      <c r="M561" s="6">
        <f>Sales_Orders[[#This Row],[Quantity]]*Sales_Orders[[#This Row],[Purchasing Price]]</f>
        <v>802.89</v>
      </c>
      <c r="N561">
        <f>DATEDIF(Sales_Orders[[#This Row],[Order Date Adj]],Sales_Orders[[#This Row],[Shipping Date Adj]],"d")</f>
        <v>6</v>
      </c>
      <c r="O561" s="6">
        <f>Sales_Orders[[#This Row],[Quantity]]*Sales_Orders[[#This Row],[Planned Sales Price]]*(1-Sales_Orders[[#This Row],[Discount]])</f>
        <v>1372.212</v>
      </c>
      <c r="P561" t="str">
        <f>RIGHT(Sales_Orders[[#This Row],[Customer ID]],5)</f>
        <v>19795</v>
      </c>
      <c r="Q561" t="str">
        <f>RIGHT(Sales_Orders[[#This Row],[Product ID]],8)</f>
        <v>10004659</v>
      </c>
      <c r="R561" s="6">
        <f>Sales_Orders[[#This Row],[Total Planned Sales Price]]-Sales_Orders[[#This Row],[Total Purchasing Price]]</f>
        <v>569.322</v>
      </c>
      <c r="S561" s="10">
        <f>Sales_Orders[[#This Row],[Profit Value]]/Sales_Orders[[#This Row],[Total Planned Sales Price]]</f>
        <v>0.41489361702127658</v>
      </c>
    </row>
    <row r="562" spans="1:19" x14ac:dyDescent="0.35">
      <c r="A562" t="s">
        <v>2471</v>
      </c>
      <c r="B562" s="3" t="s">
        <v>2472</v>
      </c>
      <c r="C562" t="s">
        <v>2473</v>
      </c>
      <c r="D562" t="s">
        <v>1147</v>
      </c>
      <c r="E562" t="s">
        <v>2474</v>
      </c>
      <c r="F562" t="s">
        <v>2476</v>
      </c>
      <c r="G562">
        <v>2</v>
      </c>
      <c r="H562" s="5">
        <v>2.8607999999999998</v>
      </c>
      <c r="I562" s="5">
        <v>4.7679999999999998</v>
      </c>
      <c r="J562">
        <v>0.06</v>
      </c>
      <c r="K562" s="1">
        <f>DATEVALUE(Sales_Orders[[#This Row],[Order Date]])</f>
        <v>42475</v>
      </c>
      <c r="L562" s="1">
        <f>DATEVALUE(Sales_Orders[[#This Row],[Shipping Date]])</f>
        <v>42481</v>
      </c>
      <c r="M562" s="6">
        <f>Sales_Orders[[#This Row],[Quantity]]*Sales_Orders[[#This Row],[Purchasing Price]]</f>
        <v>5.7215999999999996</v>
      </c>
      <c r="N562">
        <f>DATEDIF(Sales_Orders[[#This Row],[Order Date Adj]],Sales_Orders[[#This Row],[Shipping Date Adj]],"d")</f>
        <v>6</v>
      </c>
      <c r="O562" s="6">
        <f>Sales_Orders[[#This Row],[Quantity]]*Sales_Orders[[#This Row],[Planned Sales Price]]*(1-Sales_Orders[[#This Row],[Discount]])</f>
        <v>8.9638399999999994</v>
      </c>
      <c r="P562" t="str">
        <f>RIGHT(Sales_Orders[[#This Row],[Customer ID]],5)</f>
        <v>19795</v>
      </c>
      <c r="Q562" t="str">
        <f>RIGHT(Sales_Orders[[#This Row],[Product ID]],8)</f>
        <v>10000617</v>
      </c>
      <c r="R562" s="6">
        <f>Sales_Orders[[#This Row],[Total Planned Sales Price]]-Sales_Orders[[#This Row],[Total Purchasing Price]]</f>
        <v>3.2422399999999998</v>
      </c>
      <c r="S562" s="10">
        <f>Sales_Orders[[#This Row],[Profit Value]]/Sales_Orders[[#This Row],[Total Planned Sales Price]]</f>
        <v>0.36170212765957449</v>
      </c>
    </row>
    <row r="563" spans="1:19" x14ac:dyDescent="0.35">
      <c r="A563" t="s">
        <v>2477</v>
      </c>
      <c r="B563" s="3" t="s">
        <v>2257</v>
      </c>
      <c r="C563" t="s">
        <v>2478</v>
      </c>
      <c r="D563" t="s">
        <v>1270</v>
      </c>
      <c r="E563" t="s">
        <v>1221</v>
      </c>
      <c r="F563" t="s">
        <v>2479</v>
      </c>
      <c r="G563">
        <v>5</v>
      </c>
      <c r="H563" s="5">
        <v>357.15000000000003</v>
      </c>
      <c r="I563" s="5">
        <v>714.30000000000007</v>
      </c>
      <c r="J563">
        <v>0.08</v>
      </c>
      <c r="K563" s="1">
        <f>DATEVALUE(Sales_Orders[[#This Row],[Order Date]])</f>
        <v>42527</v>
      </c>
      <c r="L563" s="1">
        <f>DATEVALUE(Sales_Orders[[#This Row],[Shipping Date]])</f>
        <v>42528</v>
      </c>
      <c r="M563" s="6">
        <f>Sales_Orders[[#This Row],[Quantity]]*Sales_Orders[[#This Row],[Purchasing Price]]</f>
        <v>1785.7500000000002</v>
      </c>
      <c r="N563">
        <f>DATEDIF(Sales_Orders[[#This Row],[Order Date Adj]],Sales_Orders[[#This Row],[Shipping Date Adj]],"d")</f>
        <v>1</v>
      </c>
      <c r="O563" s="6">
        <f>Sales_Orders[[#This Row],[Quantity]]*Sales_Orders[[#This Row],[Planned Sales Price]]*(1-Sales_Orders[[#This Row],[Discount]])</f>
        <v>3285.7800000000007</v>
      </c>
      <c r="P563" t="str">
        <f>RIGHT(Sales_Orders[[#This Row],[Customer ID]],5)</f>
        <v>13060</v>
      </c>
      <c r="Q563" t="str">
        <f>RIGHT(Sales_Orders[[#This Row],[Product ID]],8)</f>
        <v>10003306</v>
      </c>
      <c r="R563" s="6">
        <f>Sales_Orders[[#This Row],[Total Planned Sales Price]]-Sales_Orders[[#This Row],[Total Purchasing Price]]</f>
        <v>1500.0300000000004</v>
      </c>
      <c r="S563" s="10">
        <f>Sales_Orders[[#This Row],[Profit Value]]/Sales_Orders[[#This Row],[Total Planned Sales Price]]</f>
        <v>0.45652173913043481</v>
      </c>
    </row>
    <row r="564" spans="1:19" x14ac:dyDescent="0.35">
      <c r="A564" t="s">
        <v>2480</v>
      </c>
      <c r="B564" s="3" t="s">
        <v>2200</v>
      </c>
      <c r="C564" t="s">
        <v>2481</v>
      </c>
      <c r="D564" t="s">
        <v>1164</v>
      </c>
      <c r="E564" t="s">
        <v>2482</v>
      </c>
      <c r="F564" t="s">
        <v>2483</v>
      </c>
      <c r="G564">
        <v>3</v>
      </c>
      <c r="H564" s="5">
        <v>604.78740000000005</v>
      </c>
      <c r="I564" s="5">
        <v>1007.979</v>
      </c>
      <c r="J564">
        <v>0.04</v>
      </c>
      <c r="K564" s="1">
        <f>DATEVALUE(Sales_Orders[[#This Row],[Order Date]])</f>
        <v>42533</v>
      </c>
      <c r="L564" s="1">
        <f>DATEVALUE(Sales_Orders[[#This Row],[Shipping Date]])</f>
        <v>42535</v>
      </c>
      <c r="M564" s="6">
        <f>Sales_Orders[[#This Row],[Quantity]]*Sales_Orders[[#This Row],[Purchasing Price]]</f>
        <v>1814.3622</v>
      </c>
      <c r="N564">
        <f>DATEDIF(Sales_Orders[[#This Row],[Order Date Adj]],Sales_Orders[[#This Row],[Shipping Date Adj]],"d")</f>
        <v>2</v>
      </c>
      <c r="O564" s="6">
        <f>Sales_Orders[[#This Row],[Quantity]]*Sales_Orders[[#This Row],[Planned Sales Price]]*(1-Sales_Orders[[#This Row],[Discount]])</f>
        <v>2902.9795199999999</v>
      </c>
      <c r="P564" t="str">
        <f>RIGHT(Sales_Orders[[#This Row],[Customer ID]],5)</f>
        <v>19180</v>
      </c>
      <c r="Q564" t="str">
        <f>RIGHT(Sales_Orders[[#This Row],[Product ID]],8)</f>
        <v>10002937</v>
      </c>
      <c r="R564" s="6">
        <f>Sales_Orders[[#This Row],[Total Planned Sales Price]]-Sales_Orders[[#This Row],[Total Purchasing Price]]</f>
        <v>1088.6173199999998</v>
      </c>
      <c r="S564" s="10">
        <f>Sales_Orders[[#This Row],[Profit Value]]/Sales_Orders[[#This Row],[Total Planned Sales Price]]</f>
        <v>0.37499999999999994</v>
      </c>
    </row>
    <row r="565" spans="1:19" x14ac:dyDescent="0.35">
      <c r="A565" t="s">
        <v>2480</v>
      </c>
      <c r="B565" s="3" t="s">
        <v>2200</v>
      </c>
      <c r="C565" t="s">
        <v>2481</v>
      </c>
      <c r="D565" t="s">
        <v>1164</v>
      </c>
      <c r="E565" t="s">
        <v>2482</v>
      </c>
      <c r="F565" t="s">
        <v>2429</v>
      </c>
      <c r="G565">
        <v>7</v>
      </c>
      <c r="H565" s="5">
        <v>219.44159999999999</v>
      </c>
      <c r="I565" s="5">
        <v>313.488</v>
      </c>
      <c r="J565">
        <v>0.08</v>
      </c>
      <c r="K565" s="1">
        <f>DATEVALUE(Sales_Orders[[#This Row],[Order Date]])</f>
        <v>42533</v>
      </c>
      <c r="L565" s="1">
        <f>DATEVALUE(Sales_Orders[[#This Row],[Shipping Date]])</f>
        <v>42535</v>
      </c>
      <c r="M565" s="6">
        <f>Sales_Orders[[#This Row],[Quantity]]*Sales_Orders[[#This Row],[Purchasing Price]]</f>
        <v>1536.0911999999998</v>
      </c>
      <c r="N565">
        <f>DATEDIF(Sales_Orders[[#This Row],[Order Date Adj]],Sales_Orders[[#This Row],[Shipping Date Adj]],"d")</f>
        <v>2</v>
      </c>
      <c r="O565" s="6">
        <f>Sales_Orders[[#This Row],[Quantity]]*Sales_Orders[[#This Row],[Planned Sales Price]]*(1-Sales_Orders[[#This Row],[Discount]])</f>
        <v>2018.8627200000003</v>
      </c>
      <c r="P565" t="str">
        <f>RIGHT(Sales_Orders[[#This Row],[Customer ID]],5)</f>
        <v>19180</v>
      </c>
      <c r="Q565" t="str">
        <f>RIGHT(Sales_Orders[[#This Row],[Product ID]],8)</f>
        <v>10001970</v>
      </c>
      <c r="R565" s="6">
        <f>Sales_Orders[[#This Row],[Total Planned Sales Price]]-Sales_Orders[[#This Row],[Total Purchasing Price]]</f>
        <v>482.77152000000046</v>
      </c>
      <c r="S565" s="10">
        <f>Sales_Orders[[#This Row],[Profit Value]]/Sales_Orders[[#This Row],[Total Planned Sales Price]]</f>
        <v>0.2391304347826089</v>
      </c>
    </row>
    <row r="566" spans="1:19" x14ac:dyDescent="0.35">
      <c r="A566" t="s">
        <v>2484</v>
      </c>
      <c r="B566" s="3" t="s">
        <v>2321</v>
      </c>
      <c r="C566" t="s">
        <v>2322</v>
      </c>
      <c r="D566" t="s">
        <v>1164</v>
      </c>
      <c r="E566" t="s">
        <v>1159</v>
      </c>
      <c r="F566" t="s">
        <v>1527</v>
      </c>
      <c r="G566">
        <v>1</v>
      </c>
      <c r="H566" s="5">
        <v>7.3319999999999999</v>
      </c>
      <c r="I566" s="5">
        <v>12.22</v>
      </c>
      <c r="J566">
        <v>0.05</v>
      </c>
      <c r="K566" s="1">
        <f>DATEVALUE(Sales_Orders[[#This Row],[Order Date]])</f>
        <v>42618</v>
      </c>
      <c r="L566" s="1">
        <f>DATEVALUE(Sales_Orders[[#This Row],[Shipping Date]])</f>
        <v>42620</v>
      </c>
      <c r="M566" s="6">
        <f>Sales_Orders[[#This Row],[Quantity]]*Sales_Orders[[#This Row],[Purchasing Price]]</f>
        <v>7.3319999999999999</v>
      </c>
      <c r="N566">
        <f>DATEDIF(Sales_Orders[[#This Row],[Order Date Adj]],Sales_Orders[[#This Row],[Shipping Date Adj]],"d")</f>
        <v>2</v>
      </c>
      <c r="O566" s="6">
        <f>Sales_Orders[[#This Row],[Quantity]]*Sales_Orders[[#This Row],[Planned Sales Price]]*(1-Sales_Orders[[#This Row],[Discount]])</f>
        <v>11.609</v>
      </c>
      <c r="P566" t="str">
        <f>RIGHT(Sales_Orders[[#This Row],[Customer ID]],5)</f>
        <v>19075</v>
      </c>
      <c r="Q566" t="str">
        <f>RIGHT(Sales_Orders[[#This Row],[Product ID]],8)</f>
        <v>10000246</v>
      </c>
      <c r="R566" s="6">
        <f>Sales_Orders[[#This Row],[Total Planned Sales Price]]-Sales_Orders[[#This Row],[Total Purchasing Price]]</f>
        <v>4.2770000000000001</v>
      </c>
      <c r="S566" s="10">
        <f>Sales_Orders[[#This Row],[Profit Value]]/Sales_Orders[[#This Row],[Total Planned Sales Price]]</f>
        <v>0.36842105263157898</v>
      </c>
    </row>
    <row r="567" spans="1:19" x14ac:dyDescent="0.35">
      <c r="A567" t="s">
        <v>2484</v>
      </c>
      <c r="B567" s="3" t="s">
        <v>2321</v>
      </c>
      <c r="C567" t="s">
        <v>2322</v>
      </c>
      <c r="D567" t="s">
        <v>1164</v>
      </c>
      <c r="E567" t="s">
        <v>1159</v>
      </c>
      <c r="F567" t="s">
        <v>2485</v>
      </c>
      <c r="G567">
        <v>3</v>
      </c>
      <c r="H567" s="5">
        <v>107.21700000000001</v>
      </c>
      <c r="I567" s="5">
        <v>194.94</v>
      </c>
      <c r="J567">
        <v>0.06</v>
      </c>
      <c r="K567" s="1">
        <f>DATEVALUE(Sales_Orders[[#This Row],[Order Date]])</f>
        <v>42618</v>
      </c>
      <c r="L567" s="1">
        <f>DATEVALUE(Sales_Orders[[#This Row],[Shipping Date]])</f>
        <v>42620</v>
      </c>
      <c r="M567" s="6">
        <f>Sales_Orders[[#This Row],[Quantity]]*Sales_Orders[[#This Row],[Purchasing Price]]</f>
        <v>321.65100000000007</v>
      </c>
      <c r="N567">
        <f>DATEDIF(Sales_Orders[[#This Row],[Order Date Adj]],Sales_Orders[[#This Row],[Shipping Date Adj]],"d")</f>
        <v>2</v>
      </c>
      <c r="O567" s="6">
        <f>Sales_Orders[[#This Row],[Quantity]]*Sales_Orders[[#This Row],[Planned Sales Price]]*(1-Sales_Orders[[#This Row],[Discount]])</f>
        <v>549.73079999999993</v>
      </c>
      <c r="P567" t="str">
        <f>RIGHT(Sales_Orders[[#This Row],[Customer ID]],5)</f>
        <v>19075</v>
      </c>
      <c r="Q567" t="str">
        <f>RIGHT(Sales_Orders[[#This Row],[Product ID]],8)</f>
        <v>10000060</v>
      </c>
      <c r="R567" s="6">
        <f>Sales_Orders[[#This Row],[Total Planned Sales Price]]-Sales_Orders[[#This Row],[Total Purchasing Price]]</f>
        <v>228.07979999999986</v>
      </c>
      <c r="S567" s="10">
        <f>Sales_Orders[[#This Row],[Profit Value]]/Sales_Orders[[#This Row],[Total Planned Sales Price]]</f>
        <v>0.41489361702127642</v>
      </c>
    </row>
    <row r="568" spans="1:19" x14ac:dyDescent="0.35">
      <c r="A568" t="s">
        <v>2484</v>
      </c>
      <c r="B568" s="3" t="s">
        <v>2321</v>
      </c>
      <c r="C568" t="s">
        <v>2322</v>
      </c>
      <c r="D568" t="s">
        <v>1164</v>
      </c>
      <c r="E568" t="s">
        <v>1159</v>
      </c>
      <c r="F568" t="s">
        <v>2486</v>
      </c>
      <c r="G568">
        <v>3</v>
      </c>
      <c r="H568" s="5">
        <v>42.569999999999993</v>
      </c>
      <c r="I568" s="5">
        <v>70.949999999999989</v>
      </c>
      <c r="J568">
        <v>0.06</v>
      </c>
      <c r="K568" s="1">
        <f>DATEVALUE(Sales_Orders[[#This Row],[Order Date]])</f>
        <v>42618</v>
      </c>
      <c r="L568" s="1">
        <f>DATEVALUE(Sales_Orders[[#This Row],[Shipping Date]])</f>
        <v>42620</v>
      </c>
      <c r="M568" s="6">
        <f>Sales_Orders[[#This Row],[Quantity]]*Sales_Orders[[#This Row],[Purchasing Price]]</f>
        <v>127.70999999999998</v>
      </c>
      <c r="N568">
        <f>DATEDIF(Sales_Orders[[#This Row],[Order Date Adj]],Sales_Orders[[#This Row],[Shipping Date Adj]],"d")</f>
        <v>2</v>
      </c>
      <c r="O568" s="6">
        <f>Sales_Orders[[#This Row],[Quantity]]*Sales_Orders[[#This Row],[Planned Sales Price]]*(1-Sales_Orders[[#This Row],[Discount]])</f>
        <v>200.07899999999995</v>
      </c>
      <c r="P568" t="str">
        <f>RIGHT(Sales_Orders[[#This Row],[Customer ID]],5)</f>
        <v>19075</v>
      </c>
      <c r="Q568" t="str">
        <f>RIGHT(Sales_Orders[[#This Row],[Product ID]],8)</f>
        <v>10003058</v>
      </c>
      <c r="R568" s="6">
        <f>Sales_Orders[[#This Row],[Total Planned Sales Price]]-Sales_Orders[[#This Row],[Total Purchasing Price]]</f>
        <v>72.368999999999971</v>
      </c>
      <c r="S568" s="10">
        <f>Sales_Orders[[#This Row],[Profit Value]]/Sales_Orders[[#This Row],[Total Planned Sales Price]]</f>
        <v>0.36170212765957444</v>
      </c>
    </row>
    <row r="569" spans="1:19" x14ac:dyDescent="0.35">
      <c r="A569" t="s">
        <v>2484</v>
      </c>
      <c r="B569" s="3" t="s">
        <v>2321</v>
      </c>
      <c r="C569" t="s">
        <v>2322</v>
      </c>
      <c r="D569" t="s">
        <v>1164</v>
      </c>
      <c r="E569" t="s">
        <v>1159</v>
      </c>
      <c r="F569" t="s">
        <v>2487</v>
      </c>
      <c r="G569">
        <v>4</v>
      </c>
      <c r="H569" s="5">
        <v>45.68</v>
      </c>
      <c r="I569" s="5">
        <v>91.36</v>
      </c>
      <c r="J569">
        <v>0.06</v>
      </c>
      <c r="K569" s="1">
        <f>DATEVALUE(Sales_Orders[[#This Row],[Order Date]])</f>
        <v>42618</v>
      </c>
      <c r="L569" s="1">
        <f>DATEVALUE(Sales_Orders[[#This Row],[Shipping Date]])</f>
        <v>42620</v>
      </c>
      <c r="M569" s="6">
        <f>Sales_Orders[[#This Row],[Quantity]]*Sales_Orders[[#This Row],[Purchasing Price]]</f>
        <v>182.72</v>
      </c>
      <c r="N569">
        <f>DATEDIF(Sales_Orders[[#This Row],[Order Date Adj]],Sales_Orders[[#This Row],[Shipping Date Adj]],"d")</f>
        <v>2</v>
      </c>
      <c r="O569" s="6">
        <f>Sales_Orders[[#This Row],[Quantity]]*Sales_Orders[[#This Row],[Planned Sales Price]]*(1-Sales_Orders[[#This Row],[Discount]])</f>
        <v>343.5136</v>
      </c>
      <c r="P569" t="str">
        <f>RIGHT(Sales_Orders[[#This Row],[Customer ID]],5)</f>
        <v>19075</v>
      </c>
      <c r="Q569" t="str">
        <f>RIGHT(Sales_Orders[[#This Row],[Product ID]],8)</f>
        <v>10002222</v>
      </c>
      <c r="R569" s="6">
        <f>Sales_Orders[[#This Row],[Total Planned Sales Price]]-Sales_Orders[[#This Row],[Total Purchasing Price]]</f>
        <v>160.7936</v>
      </c>
      <c r="S569" s="10">
        <f>Sales_Orders[[#This Row],[Profit Value]]/Sales_Orders[[#This Row],[Total Planned Sales Price]]</f>
        <v>0.46808510638297873</v>
      </c>
    </row>
    <row r="570" spans="1:19" x14ac:dyDescent="0.35">
      <c r="A570" t="s">
        <v>2484</v>
      </c>
      <c r="B570" s="3" t="s">
        <v>2321</v>
      </c>
      <c r="C570" t="s">
        <v>2322</v>
      </c>
      <c r="D570" t="s">
        <v>1164</v>
      </c>
      <c r="E570" t="s">
        <v>1159</v>
      </c>
      <c r="F570" t="s">
        <v>2488</v>
      </c>
      <c r="G570">
        <v>3</v>
      </c>
      <c r="H570" s="5">
        <v>121.47</v>
      </c>
      <c r="I570" s="5">
        <v>242.94</v>
      </c>
      <c r="J570">
        <v>0.05</v>
      </c>
      <c r="K570" s="1">
        <f>DATEVALUE(Sales_Orders[[#This Row],[Order Date]])</f>
        <v>42618</v>
      </c>
      <c r="L570" s="1">
        <f>DATEVALUE(Sales_Orders[[#This Row],[Shipping Date]])</f>
        <v>42620</v>
      </c>
      <c r="M570" s="6">
        <f>Sales_Orders[[#This Row],[Quantity]]*Sales_Orders[[#This Row],[Purchasing Price]]</f>
        <v>364.40999999999997</v>
      </c>
      <c r="N570">
        <f>DATEDIF(Sales_Orders[[#This Row],[Order Date Adj]],Sales_Orders[[#This Row],[Shipping Date Adj]],"d")</f>
        <v>2</v>
      </c>
      <c r="O570" s="6">
        <f>Sales_Orders[[#This Row],[Quantity]]*Sales_Orders[[#This Row],[Planned Sales Price]]*(1-Sales_Orders[[#This Row],[Discount]])</f>
        <v>692.37899999999991</v>
      </c>
      <c r="P570" t="str">
        <f>RIGHT(Sales_Orders[[#This Row],[Customer ID]],5)</f>
        <v>19075</v>
      </c>
      <c r="Q570" t="str">
        <f>RIGHT(Sales_Orders[[#This Row],[Product ID]],8)</f>
        <v>10002372</v>
      </c>
      <c r="R570" s="6">
        <f>Sales_Orders[[#This Row],[Total Planned Sales Price]]-Sales_Orders[[#This Row],[Total Purchasing Price]]</f>
        <v>327.96899999999994</v>
      </c>
      <c r="S570" s="10">
        <f>Sales_Orders[[#This Row],[Profit Value]]/Sales_Orders[[#This Row],[Total Planned Sales Price]]</f>
        <v>0.47368421052631576</v>
      </c>
    </row>
    <row r="571" spans="1:19" x14ac:dyDescent="0.35">
      <c r="A571" t="s">
        <v>2484</v>
      </c>
      <c r="B571" s="3" t="s">
        <v>2321</v>
      </c>
      <c r="C571" t="s">
        <v>2322</v>
      </c>
      <c r="D571" t="s">
        <v>1164</v>
      </c>
      <c r="E571" t="s">
        <v>1159</v>
      </c>
      <c r="F571" t="s">
        <v>2489</v>
      </c>
      <c r="G571">
        <v>7</v>
      </c>
      <c r="H571" s="5">
        <v>14.332500000000001</v>
      </c>
      <c r="I571" s="5">
        <v>22.05</v>
      </c>
      <c r="J571">
        <v>0.05</v>
      </c>
      <c r="K571" s="1">
        <f>DATEVALUE(Sales_Orders[[#This Row],[Order Date]])</f>
        <v>42618</v>
      </c>
      <c r="L571" s="1">
        <f>DATEVALUE(Sales_Orders[[#This Row],[Shipping Date]])</f>
        <v>42620</v>
      </c>
      <c r="M571" s="6">
        <f>Sales_Orders[[#This Row],[Quantity]]*Sales_Orders[[#This Row],[Purchasing Price]]</f>
        <v>100.32750000000001</v>
      </c>
      <c r="N571">
        <f>DATEDIF(Sales_Orders[[#This Row],[Order Date Adj]],Sales_Orders[[#This Row],[Shipping Date Adj]],"d")</f>
        <v>2</v>
      </c>
      <c r="O571" s="6">
        <f>Sales_Orders[[#This Row],[Quantity]]*Sales_Orders[[#This Row],[Planned Sales Price]]*(1-Sales_Orders[[#This Row],[Discount]])</f>
        <v>146.63249999999999</v>
      </c>
      <c r="P571" t="str">
        <f>RIGHT(Sales_Orders[[#This Row],[Customer ID]],5)</f>
        <v>19075</v>
      </c>
      <c r="Q571" t="str">
        <f>RIGHT(Sales_Orders[[#This Row],[Product ID]],8)</f>
        <v>10001317</v>
      </c>
      <c r="R571" s="6">
        <f>Sales_Orders[[#This Row],[Total Planned Sales Price]]-Sales_Orders[[#This Row],[Total Purchasing Price]]</f>
        <v>46.304999999999978</v>
      </c>
      <c r="S571" s="10">
        <f>Sales_Orders[[#This Row],[Profit Value]]/Sales_Orders[[#This Row],[Total Planned Sales Price]]</f>
        <v>0.3157894736842104</v>
      </c>
    </row>
    <row r="572" spans="1:19" x14ac:dyDescent="0.35">
      <c r="A572" t="s">
        <v>2490</v>
      </c>
      <c r="B572" s="3" t="s">
        <v>2491</v>
      </c>
      <c r="C572" t="s">
        <v>2492</v>
      </c>
      <c r="D572" t="s">
        <v>1164</v>
      </c>
      <c r="E572" t="s">
        <v>2493</v>
      </c>
      <c r="F572" t="s">
        <v>2494</v>
      </c>
      <c r="G572">
        <v>3</v>
      </c>
      <c r="H572" s="5">
        <v>41.663999999999994</v>
      </c>
      <c r="I572" s="5">
        <v>59.519999999999996</v>
      </c>
      <c r="J572">
        <v>0.05</v>
      </c>
      <c r="K572" s="1">
        <f>DATEVALUE(Sales_Orders[[#This Row],[Order Date]])</f>
        <v>42461</v>
      </c>
      <c r="L572" s="1">
        <f>DATEVALUE(Sales_Orders[[#This Row],[Shipping Date]])</f>
        <v>42463</v>
      </c>
      <c r="M572" s="6">
        <f>Sales_Orders[[#This Row],[Quantity]]*Sales_Orders[[#This Row],[Purchasing Price]]</f>
        <v>124.99199999999999</v>
      </c>
      <c r="N572">
        <f>DATEDIF(Sales_Orders[[#This Row],[Order Date Adj]],Sales_Orders[[#This Row],[Shipping Date Adj]],"d")</f>
        <v>2</v>
      </c>
      <c r="O572" s="6">
        <f>Sales_Orders[[#This Row],[Quantity]]*Sales_Orders[[#This Row],[Planned Sales Price]]*(1-Sales_Orders[[#This Row],[Discount]])</f>
        <v>169.63200000000001</v>
      </c>
      <c r="P572" t="str">
        <f>RIGHT(Sales_Orders[[#This Row],[Customer ID]],5)</f>
        <v>19360</v>
      </c>
      <c r="Q572" t="str">
        <f>RIGHT(Sales_Orders[[#This Row],[Product ID]],8)</f>
        <v>10000588</v>
      </c>
      <c r="R572" s="6">
        <f>Sales_Orders[[#This Row],[Total Planned Sales Price]]-Sales_Orders[[#This Row],[Total Purchasing Price]]</f>
        <v>44.640000000000015</v>
      </c>
      <c r="S572" s="10">
        <f>Sales_Orders[[#This Row],[Profit Value]]/Sales_Orders[[#This Row],[Total Planned Sales Price]]</f>
        <v>0.2631578947368422</v>
      </c>
    </row>
    <row r="573" spans="1:19" x14ac:dyDescent="0.35">
      <c r="A573" t="s">
        <v>2490</v>
      </c>
      <c r="B573" s="3" t="s">
        <v>2491</v>
      </c>
      <c r="C573" t="s">
        <v>2492</v>
      </c>
      <c r="D573" t="s">
        <v>1164</v>
      </c>
      <c r="E573" t="s">
        <v>2493</v>
      </c>
      <c r="F573" t="s">
        <v>2495</v>
      </c>
      <c r="G573">
        <v>3</v>
      </c>
      <c r="H573" s="5">
        <v>113.35799999999999</v>
      </c>
      <c r="I573" s="5">
        <v>161.94</v>
      </c>
      <c r="J573">
        <v>0.08</v>
      </c>
      <c r="K573" s="1">
        <f>DATEVALUE(Sales_Orders[[#This Row],[Order Date]])</f>
        <v>42461</v>
      </c>
      <c r="L573" s="1">
        <f>DATEVALUE(Sales_Orders[[#This Row],[Shipping Date]])</f>
        <v>42463</v>
      </c>
      <c r="M573" s="6">
        <f>Sales_Orders[[#This Row],[Quantity]]*Sales_Orders[[#This Row],[Purchasing Price]]</f>
        <v>340.07399999999996</v>
      </c>
      <c r="N573">
        <f>DATEDIF(Sales_Orders[[#This Row],[Order Date Adj]],Sales_Orders[[#This Row],[Shipping Date Adj]],"d")</f>
        <v>2</v>
      </c>
      <c r="O573" s="6">
        <f>Sales_Orders[[#This Row],[Quantity]]*Sales_Orders[[#This Row],[Planned Sales Price]]*(1-Sales_Orders[[#This Row],[Discount]])</f>
        <v>446.95440000000002</v>
      </c>
      <c r="P573" t="str">
        <f>RIGHT(Sales_Orders[[#This Row],[Customer ID]],5)</f>
        <v>19360</v>
      </c>
      <c r="Q573" t="str">
        <f>RIGHT(Sales_Orders[[#This Row],[Product ID]],8)</f>
        <v>10001469</v>
      </c>
      <c r="R573" s="6">
        <f>Sales_Orders[[#This Row],[Total Planned Sales Price]]-Sales_Orders[[#This Row],[Total Purchasing Price]]</f>
        <v>106.88040000000007</v>
      </c>
      <c r="S573" s="10">
        <f>Sales_Orders[[#This Row],[Profit Value]]/Sales_Orders[[#This Row],[Total Planned Sales Price]]</f>
        <v>0.23913043478260884</v>
      </c>
    </row>
    <row r="574" spans="1:19" x14ac:dyDescent="0.35">
      <c r="A574" t="s">
        <v>2490</v>
      </c>
      <c r="B574" s="3" t="s">
        <v>2491</v>
      </c>
      <c r="C574" t="s">
        <v>2492</v>
      </c>
      <c r="D574" t="s">
        <v>1164</v>
      </c>
      <c r="E574" t="s">
        <v>2493</v>
      </c>
      <c r="F574" t="s">
        <v>1422</v>
      </c>
      <c r="G574">
        <v>6</v>
      </c>
      <c r="H574" s="5">
        <v>171.52199999999999</v>
      </c>
      <c r="I574" s="5">
        <v>263.88</v>
      </c>
      <c r="J574">
        <v>0.08</v>
      </c>
      <c r="K574" s="1">
        <f>DATEVALUE(Sales_Orders[[#This Row],[Order Date]])</f>
        <v>42461</v>
      </c>
      <c r="L574" s="1">
        <f>DATEVALUE(Sales_Orders[[#This Row],[Shipping Date]])</f>
        <v>42463</v>
      </c>
      <c r="M574" s="6">
        <f>Sales_Orders[[#This Row],[Quantity]]*Sales_Orders[[#This Row],[Purchasing Price]]</f>
        <v>1029.1320000000001</v>
      </c>
      <c r="N574">
        <f>DATEDIF(Sales_Orders[[#This Row],[Order Date Adj]],Sales_Orders[[#This Row],[Shipping Date Adj]],"d")</f>
        <v>2</v>
      </c>
      <c r="O574" s="6">
        <f>Sales_Orders[[#This Row],[Quantity]]*Sales_Orders[[#This Row],[Planned Sales Price]]*(1-Sales_Orders[[#This Row],[Discount]])</f>
        <v>1456.6176</v>
      </c>
      <c r="P574" t="str">
        <f>RIGHT(Sales_Orders[[#This Row],[Customer ID]],5)</f>
        <v>19360</v>
      </c>
      <c r="Q574" t="str">
        <f>RIGHT(Sales_Orders[[#This Row],[Product ID]],8)</f>
        <v>10001953</v>
      </c>
      <c r="R574" s="6">
        <f>Sales_Orders[[#This Row],[Total Planned Sales Price]]-Sales_Orders[[#This Row],[Total Purchasing Price]]</f>
        <v>427.48559999999998</v>
      </c>
      <c r="S574" s="10">
        <f>Sales_Orders[[#This Row],[Profit Value]]/Sales_Orders[[#This Row],[Total Planned Sales Price]]</f>
        <v>0.29347826086956519</v>
      </c>
    </row>
    <row r="575" spans="1:19" x14ac:dyDescent="0.35">
      <c r="A575" t="s">
        <v>2490</v>
      </c>
      <c r="B575" s="3" t="s">
        <v>2491</v>
      </c>
      <c r="C575" t="s">
        <v>2492</v>
      </c>
      <c r="D575" t="s">
        <v>1164</v>
      </c>
      <c r="E575" t="s">
        <v>2493</v>
      </c>
      <c r="F575" t="s">
        <v>2496</v>
      </c>
      <c r="G575">
        <v>3</v>
      </c>
      <c r="H575" s="5">
        <v>18.288</v>
      </c>
      <c r="I575" s="5">
        <v>30.48</v>
      </c>
      <c r="J575">
        <v>0.06</v>
      </c>
      <c r="K575" s="1">
        <f>DATEVALUE(Sales_Orders[[#This Row],[Order Date]])</f>
        <v>42461</v>
      </c>
      <c r="L575" s="1">
        <f>DATEVALUE(Sales_Orders[[#This Row],[Shipping Date]])</f>
        <v>42463</v>
      </c>
      <c r="M575" s="6">
        <f>Sales_Orders[[#This Row],[Quantity]]*Sales_Orders[[#This Row],[Purchasing Price]]</f>
        <v>54.864000000000004</v>
      </c>
      <c r="N575">
        <f>DATEDIF(Sales_Orders[[#This Row],[Order Date Adj]],Sales_Orders[[#This Row],[Shipping Date Adj]],"d")</f>
        <v>2</v>
      </c>
      <c r="O575" s="6">
        <f>Sales_Orders[[#This Row],[Quantity]]*Sales_Orders[[#This Row],[Planned Sales Price]]*(1-Sales_Orders[[#This Row],[Discount]])</f>
        <v>85.953599999999994</v>
      </c>
      <c r="P575" t="str">
        <f>RIGHT(Sales_Orders[[#This Row],[Customer ID]],5)</f>
        <v>19360</v>
      </c>
      <c r="Q575" t="str">
        <f>RIGHT(Sales_Orders[[#This Row],[Product ID]],8)</f>
        <v>10003156</v>
      </c>
      <c r="R575" s="6">
        <f>Sales_Orders[[#This Row],[Total Planned Sales Price]]-Sales_Orders[[#This Row],[Total Purchasing Price]]</f>
        <v>31.08959999999999</v>
      </c>
      <c r="S575" s="10">
        <f>Sales_Orders[[#This Row],[Profit Value]]/Sales_Orders[[#This Row],[Total Planned Sales Price]]</f>
        <v>0.36170212765957438</v>
      </c>
    </row>
    <row r="576" spans="1:19" x14ac:dyDescent="0.35">
      <c r="A576" t="s">
        <v>2490</v>
      </c>
      <c r="B576" s="3" t="s">
        <v>2491</v>
      </c>
      <c r="C576" t="s">
        <v>2492</v>
      </c>
      <c r="D576" t="s">
        <v>1164</v>
      </c>
      <c r="E576" t="s">
        <v>2493</v>
      </c>
      <c r="F576" t="s">
        <v>2497</v>
      </c>
      <c r="G576">
        <v>3</v>
      </c>
      <c r="H576" s="5">
        <v>5.4119999999999999</v>
      </c>
      <c r="I576" s="5">
        <v>9.84</v>
      </c>
      <c r="J576">
        <v>0.03</v>
      </c>
      <c r="K576" s="1">
        <f>DATEVALUE(Sales_Orders[[#This Row],[Order Date]])</f>
        <v>42461</v>
      </c>
      <c r="L576" s="1">
        <f>DATEVALUE(Sales_Orders[[#This Row],[Shipping Date]])</f>
        <v>42463</v>
      </c>
      <c r="M576" s="6">
        <f>Sales_Orders[[#This Row],[Quantity]]*Sales_Orders[[#This Row],[Purchasing Price]]</f>
        <v>16.236000000000001</v>
      </c>
      <c r="N576">
        <f>DATEDIF(Sales_Orders[[#This Row],[Order Date Adj]],Sales_Orders[[#This Row],[Shipping Date Adj]],"d")</f>
        <v>2</v>
      </c>
      <c r="O576" s="6">
        <f>Sales_Orders[[#This Row],[Quantity]]*Sales_Orders[[#This Row],[Planned Sales Price]]*(1-Sales_Orders[[#This Row],[Discount]])</f>
        <v>28.634399999999999</v>
      </c>
      <c r="P576" t="str">
        <f>RIGHT(Sales_Orders[[#This Row],[Customer ID]],5)</f>
        <v>19360</v>
      </c>
      <c r="Q576" t="str">
        <f>RIGHT(Sales_Orders[[#This Row],[Product ID]],8)</f>
        <v>10004974</v>
      </c>
      <c r="R576" s="6">
        <f>Sales_Orders[[#This Row],[Total Planned Sales Price]]-Sales_Orders[[#This Row],[Total Purchasing Price]]</f>
        <v>12.398399999999999</v>
      </c>
      <c r="S576" s="10">
        <f>Sales_Orders[[#This Row],[Profit Value]]/Sales_Orders[[#This Row],[Total Planned Sales Price]]</f>
        <v>0.43298969072164945</v>
      </c>
    </row>
    <row r="577" spans="1:19" x14ac:dyDescent="0.35">
      <c r="A577" t="s">
        <v>2490</v>
      </c>
      <c r="B577" s="3" t="s">
        <v>2491</v>
      </c>
      <c r="C577" t="s">
        <v>2492</v>
      </c>
      <c r="D577" t="s">
        <v>1164</v>
      </c>
      <c r="E577" t="s">
        <v>2493</v>
      </c>
      <c r="F577" t="s">
        <v>2498</v>
      </c>
      <c r="G577">
        <v>4</v>
      </c>
      <c r="H577" s="5">
        <v>21.071999999999999</v>
      </c>
      <c r="I577" s="5">
        <v>35.119999999999997</v>
      </c>
      <c r="J577">
        <v>0</v>
      </c>
      <c r="K577" s="1">
        <f>DATEVALUE(Sales_Orders[[#This Row],[Order Date]])</f>
        <v>42461</v>
      </c>
      <c r="L577" s="1">
        <f>DATEVALUE(Sales_Orders[[#This Row],[Shipping Date]])</f>
        <v>42463</v>
      </c>
      <c r="M577" s="6">
        <f>Sales_Orders[[#This Row],[Quantity]]*Sales_Orders[[#This Row],[Purchasing Price]]</f>
        <v>84.287999999999997</v>
      </c>
      <c r="N577">
        <f>DATEDIF(Sales_Orders[[#This Row],[Order Date Adj]],Sales_Orders[[#This Row],[Shipping Date Adj]],"d")</f>
        <v>2</v>
      </c>
      <c r="O577" s="6">
        <f>Sales_Orders[[#This Row],[Quantity]]*Sales_Orders[[#This Row],[Planned Sales Price]]*(1-Sales_Orders[[#This Row],[Discount]])</f>
        <v>140.47999999999999</v>
      </c>
      <c r="P577" t="str">
        <f>RIGHT(Sales_Orders[[#This Row],[Customer ID]],5)</f>
        <v>19360</v>
      </c>
      <c r="Q577" t="str">
        <f>RIGHT(Sales_Orders[[#This Row],[Product ID]],8)</f>
        <v>10002365</v>
      </c>
      <c r="R577" s="6">
        <f>Sales_Orders[[#This Row],[Total Planned Sales Price]]-Sales_Orders[[#This Row],[Total Purchasing Price]]</f>
        <v>56.191999999999993</v>
      </c>
      <c r="S577" s="10">
        <f>Sales_Orders[[#This Row],[Profit Value]]/Sales_Orders[[#This Row],[Total Planned Sales Price]]</f>
        <v>0.39999999999999997</v>
      </c>
    </row>
    <row r="578" spans="1:19" x14ac:dyDescent="0.35">
      <c r="A578" t="s">
        <v>2499</v>
      </c>
      <c r="B578" s="3" t="s">
        <v>2210</v>
      </c>
      <c r="C578" t="s">
        <v>2242</v>
      </c>
      <c r="D578" t="s">
        <v>1147</v>
      </c>
      <c r="E578" t="s">
        <v>2500</v>
      </c>
      <c r="F578" t="s">
        <v>2501</v>
      </c>
      <c r="G578">
        <v>4</v>
      </c>
      <c r="H578" s="5">
        <v>41.522000000000006</v>
      </c>
      <c r="I578" s="5">
        <v>63.88</v>
      </c>
      <c r="J578">
        <v>0.02</v>
      </c>
      <c r="K578" s="1">
        <f>DATEVALUE(Sales_Orders[[#This Row],[Order Date]])</f>
        <v>42717</v>
      </c>
      <c r="L578" s="1">
        <f>DATEVALUE(Sales_Orders[[#This Row],[Shipping Date]])</f>
        <v>42721</v>
      </c>
      <c r="M578" s="6">
        <f>Sales_Orders[[#This Row],[Quantity]]*Sales_Orders[[#This Row],[Purchasing Price]]</f>
        <v>166.08800000000002</v>
      </c>
      <c r="N578">
        <f>DATEDIF(Sales_Orders[[#This Row],[Order Date Adj]],Sales_Orders[[#This Row],[Shipping Date Adj]],"d")</f>
        <v>4</v>
      </c>
      <c r="O578" s="6">
        <f>Sales_Orders[[#This Row],[Quantity]]*Sales_Orders[[#This Row],[Planned Sales Price]]*(1-Sales_Orders[[#This Row],[Discount]])</f>
        <v>250.40960000000001</v>
      </c>
      <c r="P578" t="str">
        <f>RIGHT(Sales_Orders[[#This Row],[Customer ID]],5)</f>
        <v>16630</v>
      </c>
      <c r="Q578" t="str">
        <f>RIGHT(Sales_Orders[[#This Row],[Product ID]],8)</f>
        <v>10001772</v>
      </c>
      <c r="R578" s="6">
        <f>Sales_Orders[[#This Row],[Total Planned Sales Price]]-Sales_Orders[[#This Row],[Total Purchasing Price]]</f>
        <v>84.321599999999989</v>
      </c>
      <c r="S578" s="10">
        <f>Sales_Orders[[#This Row],[Profit Value]]/Sales_Orders[[#This Row],[Total Planned Sales Price]]</f>
        <v>0.33673469387755095</v>
      </c>
    </row>
    <row r="579" spans="1:19" x14ac:dyDescent="0.35">
      <c r="A579" t="s">
        <v>2502</v>
      </c>
      <c r="B579" s="3" t="s">
        <v>2503</v>
      </c>
      <c r="C579" t="s">
        <v>2451</v>
      </c>
      <c r="D579" t="s">
        <v>1147</v>
      </c>
      <c r="E579" t="s">
        <v>2504</v>
      </c>
      <c r="F579" t="s">
        <v>2505</v>
      </c>
      <c r="G579">
        <v>2</v>
      </c>
      <c r="H579" s="5">
        <v>6.2496</v>
      </c>
      <c r="I579" s="5">
        <v>8.9280000000000008</v>
      </c>
      <c r="J579">
        <v>0.03</v>
      </c>
      <c r="K579" s="1">
        <f>DATEVALUE(Sales_Orders[[#This Row],[Order Date]])</f>
        <v>42639</v>
      </c>
      <c r="L579" s="1">
        <f>DATEVALUE(Sales_Orders[[#This Row],[Shipping Date]])</f>
        <v>42644</v>
      </c>
      <c r="M579" s="6">
        <f>Sales_Orders[[#This Row],[Quantity]]*Sales_Orders[[#This Row],[Purchasing Price]]</f>
        <v>12.4992</v>
      </c>
      <c r="N579">
        <f>DATEDIF(Sales_Orders[[#This Row],[Order Date Adj]],Sales_Orders[[#This Row],[Shipping Date Adj]],"d")</f>
        <v>5</v>
      </c>
      <c r="O579" s="6">
        <f>Sales_Orders[[#This Row],[Quantity]]*Sales_Orders[[#This Row],[Planned Sales Price]]*(1-Sales_Orders[[#This Row],[Discount]])</f>
        <v>17.320320000000002</v>
      </c>
      <c r="P579" t="str">
        <f>RIGHT(Sales_Orders[[#This Row],[Customer ID]],5)</f>
        <v>18385</v>
      </c>
      <c r="Q579" t="str">
        <f>RIGHT(Sales_Orders[[#This Row],[Product ID]],8)</f>
        <v>10001415</v>
      </c>
      <c r="R579" s="6">
        <f>Sales_Orders[[#This Row],[Total Planned Sales Price]]-Sales_Orders[[#This Row],[Total Purchasing Price]]</f>
        <v>4.8211200000000023</v>
      </c>
      <c r="S579" s="10">
        <f>Sales_Orders[[#This Row],[Profit Value]]/Sales_Orders[[#This Row],[Total Planned Sales Price]]</f>
        <v>0.27835051546391765</v>
      </c>
    </row>
    <row r="580" spans="1:19" x14ac:dyDescent="0.35">
      <c r="A580" t="s">
        <v>2506</v>
      </c>
      <c r="B580" s="3" t="s">
        <v>2507</v>
      </c>
      <c r="C580" t="s">
        <v>2423</v>
      </c>
      <c r="D580" t="s">
        <v>1147</v>
      </c>
      <c r="E580" t="s">
        <v>2508</v>
      </c>
      <c r="F580" t="s">
        <v>2509</v>
      </c>
      <c r="G580">
        <v>5</v>
      </c>
      <c r="H580" s="5">
        <v>14.135999999999999</v>
      </c>
      <c r="I580" s="5">
        <v>23.56</v>
      </c>
      <c r="J580">
        <v>0.05</v>
      </c>
      <c r="K580" s="1">
        <f>DATEVALUE(Sales_Orders[[#This Row],[Order Date]])</f>
        <v>42482</v>
      </c>
      <c r="L580" s="1">
        <f>DATEVALUE(Sales_Orders[[#This Row],[Shipping Date]])</f>
        <v>42489</v>
      </c>
      <c r="M580" s="6">
        <f>Sales_Orders[[#This Row],[Quantity]]*Sales_Orders[[#This Row],[Purchasing Price]]</f>
        <v>70.679999999999993</v>
      </c>
      <c r="N580">
        <f>DATEDIF(Sales_Orders[[#This Row],[Order Date Adj]],Sales_Orders[[#This Row],[Shipping Date Adj]],"d")</f>
        <v>7</v>
      </c>
      <c r="O580" s="6">
        <f>Sales_Orders[[#This Row],[Quantity]]*Sales_Orders[[#This Row],[Planned Sales Price]]*(1-Sales_Orders[[#This Row],[Discount]])</f>
        <v>111.91</v>
      </c>
      <c r="P580" t="str">
        <f>RIGHT(Sales_Orders[[#This Row],[Customer ID]],5)</f>
        <v>21040</v>
      </c>
      <c r="Q580" t="str">
        <f>RIGHT(Sales_Orders[[#This Row],[Product ID]],8)</f>
        <v>10000023</v>
      </c>
      <c r="R580" s="6">
        <f>Sales_Orders[[#This Row],[Total Planned Sales Price]]-Sales_Orders[[#This Row],[Total Purchasing Price]]</f>
        <v>41.230000000000004</v>
      </c>
      <c r="S580" s="10">
        <f>Sales_Orders[[#This Row],[Profit Value]]/Sales_Orders[[#This Row],[Total Planned Sales Price]]</f>
        <v>0.36842105263157898</v>
      </c>
    </row>
    <row r="581" spans="1:19" x14ac:dyDescent="0.35">
      <c r="A581" t="s">
        <v>2506</v>
      </c>
      <c r="B581" s="3" t="s">
        <v>2507</v>
      </c>
      <c r="C581" t="s">
        <v>2423</v>
      </c>
      <c r="D581" t="s">
        <v>1147</v>
      </c>
      <c r="E581" t="s">
        <v>2508</v>
      </c>
      <c r="F581" t="s">
        <v>2510</v>
      </c>
      <c r="G581">
        <v>6</v>
      </c>
      <c r="H581" s="5">
        <v>636.31499999999994</v>
      </c>
      <c r="I581" s="5">
        <v>1272.6299999999999</v>
      </c>
      <c r="J581">
        <v>0.05</v>
      </c>
      <c r="K581" s="1">
        <f>DATEVALUE(Sales_Orders[[#This Row],[Order Date]])</f>
        <v>42482</v>
      </c>
      <c r="L581" s="1">
        <f>DATEVALUE(Sales_Orders[[#This Row],[Shipping Date]])</f>
        <v>42489</v>
      </c>
      <c r="M581" s="6">
        <f>Sales_Orders[[#This Row],[Quantity]]*Sales_Orders[[#This Row],[Purchasing Price]]</f>
        <v>3817.8899999999994</v>
      </c>
      <c r="N581">
        <f>DATEDIF(Sales_Orders[[#This Row],[Order Date Adj]],Sales_Orders[[#This Row],[Shipping Date Adj]],"d")</f>
        <v>7</v>
      </c>
      <c r="O581" s="6">
        <f>Sales_Orders[[#This Row],[Quantity]]*Sales_Orders[[#This Row],[Planned Sales Price]]*(1-Sales_Orders[[#This Row],[Discount]])</f>
        <v>7253.9909999999982</v>
      </c>
      <c r="P581" t="str">
        <f>RIGHT(Sales_Orders[[#This Row],[Customer ID]],5)</f>
        <v>21040</v>
      </c>
      <c r="Q581" t="str">
        <f>RIGHT(Sales_Orders[[#This Row],[Product ID]],8)</f>
        <v>10001889</v>
      </c>
      <c r="R581" s="6">
        <f>Sales_Orders[[#This Row],[Total Planned Sales Price]]-Sales_Orders[[#This Row],[Total Purchasing Price]]</f>
        <v>3436.1009999999987</v>
      </c>
      <c r="S581" s="10">
        <f>Sales_Orders[[#This Row],[Profit Value]]/Sales_Orders[[#This Row],[Total Planned Sales Price]]</f>
        <v>0.47368421052631576</v>
      </c>
    </row>
    <row r="582" spans="1:19" x14ac:dyDescent="0.35">
      <c r="A582" t="s">
        <v>2506</v>
      </c>
      <c r="B582" s="3" t="s">
        <v>2507</v>
      </c>
      <c r="C582" t="s">
        <v>2423</v>
      </c>
      <c r="D582" t="s">
        <v>1147</v>
      </c>
      <c r="E582" t="s">
        <v>2508</v>
      </c>
      <c r="F582" t="s">
        <v>1629</v>
      </c>
      <c r="G582">
        <v>5</v>
      </c>
      <c r="H582" s="5">
        <v>14.2425</v>
      </c>
      <c r="I582" s="5">
        <v>28.484999999999999</v>
      </c>
      <c r="J582">
        <v>0.05</v>
      </c>
      <c r="K582" s="1">
        <f>DATEVALUE(Sales_Orders[[#This Row],[Order Date]])</f>
        <v>42482</v>
      </c>
      <c r="L582" s="1">
        <f>DATEVALUE(Sales_Orders[[#This Row],[Shipping Date]])</f>
        <v>42489</v>
      </c>
      <c r="M582" s="6">
        <f>Sales_Orders[[#This Row],[Quantity]]*Sales_Orders[[#This Row],[Purchasing Price]]</f>
        <v>71.212500000000006</v>
      </c>
      <c r="N582">
        <f>DATEDIF(Sales_Orders[[#This Row],[Order Date Adj]],Sales_Orders[[#This Row],[Shipping Date Adj]],"d")</f>
        <v>7</v>
      </c>
      <c r="O582" s="6">
        <f>Sales_Orders[[#This Row],[Quantity]]*Sales_Orders[[#This Row],[Planned Sales Price]]*(1-Sales_Orders[[#This Row],[Discount]])</f>
        <v>135.30375000000001</v>
      </c>
      <c r="P582" t="str">
        <f>RIGHT(Sales_Orders[[#This Row],[Customer ID]],5)</f>
        <v>21040</v>
      </c>
      <c r="Q582" t="str">
        <f>RIGHT(Sales_Orders[[#This Row],[Product ID]],8)</f>
        <v>10000315</v>
      </c>
      <c r="R582" s="6">
        <f>Sales_Orders[[#This Row],[Total Planned Sales Price]]-Sales_Orders[[#This Row],[Total Purchasing Price]]</f>
        <v>64.091250000000002</v>
      </c>
      <c r="S582" s="10">
        <f>Sales_Orders[[#This Row],[Profit Value]]/Sales_Orders[[#This Row],[Total Planned Sales Price]]</f>
        <v>0.47368421052631576</v>
      </c>
    </row>
    <row r="583" spans="1:19" x14ac:dyDescent="0.35">
      <c r="A583" t="s">
        <v>2506</v>
      </c>
      <c r="B583" s="3" t="s">
        <v>2507</v>
      </c>
      <c r="C583" t="s">
        <v>2423</v>
      </c>
      <c r="D583" t="s">
        <v>1147</v>
      </c>
      <c r="E583" t="s">
        <v>2508</v>
      </c>
      <c r="F583" t="s">
        <v>2511</v>
      </c>
      <c r="G583">
        <v>2</v>
      </c>
      <c r="H583" s="5">
        <v>120.49440000000001</v>
      </c>
      <c r="I583" s="5">
        <v>185.376</v>
      </c>
      <c r="J583">
        <v>0.05</v>
      </c>
      <c r="K583" s="1">
        <f>DATEVALUE(Sales_Orders[[#This Row],[Order Date]])</f>
        <v>42482</v>
      </c>
      <c r="L583" s="1">
        <f>DATEVALUE(Sales_Orders[[#This Row],[Shipping Date]])</f>
        <v>42489</v>
      </c>
      <c r="M583" s="6">
        <f>Sales_Orders[[#This Row],[Quantity]]*Sales_Orders[[#This Row],[Purchasing Price]]</f>
        <v>240.98880000000003</v>
      </c>
      <c r="N583">
        <f>DATEDIF(Sales_Orders[[#This Row],[Order Date Adj]],Sales_Orders[[#This Row],[Shipping Date Adj]],"d")</f>
        <v>7</v>
      </c>
      <c r="O583" s="6">
        <f>Sales_Orders[[#This Row],[Quantity]]*Sales_Orders[[#This Row],[Planned Sales Price]]*(1-Sales_Orders[[#This Row],[Discount]])</f>
        <v>352.21440000000001</v>
      </c>
      <c r="P583" t="str">
        <f>RIGHT(Sales_Orders[[#This Row],[Customer ID]],5)</f>
        <v>21040</v>
      </c>
      <c r="Q583" t="str">
        <f>RIGHT(Sales_Orders[[#This Row],[Product ID]],8)</f>
        <v>10003505</v>
      </c>
      <c r="R583" s="6">
        <f>Sales_Orders[[#This Row],[Total Planned Sales Price]]-Sales_Orders[[#This Row],[Total Purchasing Price]]</f>
        <v>111.22559999999999</v>
      </c>
      <c r="S583" s="10">
        <f>Sales_Orders[[#This Row],[Profit Value]]/Sales_Orders[[#This Row],[Total Planned Sales Price]]</f>
        <v>0.31578947368421045</v>
      </c>
    </row>
    <row r="584" spans="1:19" x14ac:dyDescent="0.35">
      <c r="A584" t="s">
        <v>2506</v>
      </c>
      <c r="B584" s="3" t="s">
        <v>2507</v>
      </c>
      <c r="C584" t="s">
        <v>2423</v>
      </c>
      <c r="D584" t="s">
        <v>1147</v>
      </c>
      <c r="E584" t="s">
        <v>2508</v>
      </c>
      <c r="F584" t="s">
        <v>2512</v>
      </c>
      <c r="G584">
        <v>2</v>
      </c>
      <c r="H584" s="5">
        <v>46.963200000000001</v>
      </c>
      <c r="I584" s="5">
        <v>78.272000000000006</v>
      </c>
      <c r="J584">
        <v>0.05</v>
      </c>
      <c r="K584" s="1">
        <f>DATEVALUE(Sales_Orders[[#This Row],[Order Date]])</f>
        <v>42482</v>
      </c>
      <c r="L584" s="1">
        <f>DATEVALUE(Sales_Orders[[#This Row],[Shipping Date]])</f>
        <v>42489</v>
      </c>
      <c r="M584" s="6">
        <f>Sales_Orders[[#This Row],[Quantity]]*Sales_Orders[[#This Row],[Purchasing Price]]</f>
        <v>93.926400000000001</v>
      </c>
      <c r="N584">
        <f>DATEDIF(Sales_Orders[[#This Row],[Order Date Adj]],Sales_Orders[[#This Row],[Shipping Date Adj]],"d")</f>
        <v>7</v>
      </c>
      <c r="O584" s="6">
        <f>Sales_Orders[[#This Row],[Quantity]]*Sales_Orders[[#This Row],[Planned Sales Price]]*(1-Sales_Orders[[#This Row],[Discount]])</f>
        <v>148.71680000000001</v>
      </c>
      <c r="P584" t="str">
        <f>RIGHT(Sales_Orders[[#This Row],[Customer ID]],5)</f>
        <v>21040</v>
      </c>
      <c r="Q584" t="str">
        <f>RIGHT(Sales_Orders[[#This Row],[Product ID]],8)</f>
        <v>10002578</v>
      </c>
      <c r="R584" s="6">
        <f>Sales_Orders[[#This Row],[Total Planned Sales Price]]-Sales_Orders[[#This Row],[Total Purchasing Price]]</f>
        <v>54.790400000000005</v>
      </c>
      <c r="S584" s="10">
        <f>Sales_Orders[[#This Row],[Profit Value]]/Sales_Orders[[#This Row],[Total Planned Sales Price]]</f>
        <v>0.36842105263157898</v>
      </c>
    </row>
    <row r="585" spans="1:19" x14ac:dyDescent="0.35">
      <c r="A585" t="s">
        <v>2513</v>
      </c>
      <c r="B585" s="3" t="s">
        <v>2514</v>
      </c>
      <c r="C585" t="s">
        <v>2390</v>
      </c>
      <c r="D585" t="s">
        <v>1164</v>
      </c>
      <c r="E585" t="s">
        <v>2515</v>
      </c>
      <c r="F585" t="s">
        <v>2516</v>
      </c>
      <c r="G585">
        <v>3</v>
      </c>
      <c r="H585" s="5">
        <v>3.1121999999999992</v>
      </c>
      <c r="I585" s="5">
        <v>4.7879999999999985</v>
      </c>
      <c r="J585">
        <v>0.05</v>
      </c>
      <c r="K585" s="1">
        <f>DATEVALUE(Sales_Orders[[#This Row],[Order Date]])</f>
        <v>42720</v>
      </c>
      <c r="L585" s="1">
        <f>DATEVALUE(Sales_Orders[[#This Row],[Shipping Date]])</f>
        <v>42724</v>
      </c>
      <c r="M585" s="6">
        <f>Sales_Orders[[#This Row],[Quantity]]*Sales_Orders[[#This Row],[Purchasing Price]]</f>
        <v>9.3365999999999971</v>
      </c>
      <c r="N585">
        <f>DATEDIF(Sales_Orders[[#This Row],[Order Date Adj]],Sales_Orders[[#This Row],[Shipping Date Adj]],"d")</f>
        <v>4</v>
      </c>
      <c r="O585" s="6">
        <f>Sales_Orders[[#This Row],[Quantity]]*Sales_Orders[[#This Row],[Planned Sales Price]]*(1-Sales_Orders[[#This Row],[Discount]])</f>
        <v>13.645799999999994</v>
      </c>
      <c r="P585" t="str">
        <f>RIGHT(Sales_Orders[[#This Row],[Customer ID]],5)</f>
        <v>12670</v>
      </c>
      <c r="Q585" t="str">
        <f>RIGHT(Sales_Orders[[#This Row],[Product ID]],8)</f>
        <v>10002194</v>
      </c>
      <c r="R585" s="6">
        <f>Sales_Orders[[#This Row],[Total Planned Sales Price]]-Sales_Orders[[#This Row],[Total Purchasing Price]]</f>
        <v>4.309199999999997</v>
      </c>
      <c r="S585" s="10">
        <f>Sales_Orders[[#This Row],[Profit Value]]/Sales_Orders[[#This Row],[Total Planned Sales Price]]</f>
        <v>0.31578947368421045</v>
      </c>
    </row>
    <row r="586" spans="1:19" x14ac:dyDescent="0.35">
      <c r="A586" t="s">
        <v>2517</v>
      </c>
      <c r="B586" s="3" t="s">
        <v>2518</v>
      </c>
      <c r="C586" t="s">
        <v>2519</v>
      </c>
      <c r="D586" t="s">
        <v>1147</v>
      </c>
      <c r="E586" t="s">
        <v>2520</v>
      </c>
      <c r="F586" t="s">
        <v>2521</v>
      </c>
      <c r="G586">
        <v>6</v>
      </c>
      <c r="H586" s="5">
        <v>67.031999999999996</v>
      </c>
      <c r="I586" s="5">
        <v>95.76</v>
      </c>
      <c r="J586">
        <v>0.08</v>
      </c>
      <c r="K586" s="1">
        <f>DATEVALUE(Sales_Orders[[#This Row],[Order Date]])</f>
        <v>42563</v>
      </c>
      <c r="L586" s="1">
        <f>DATEVALUE(Sales_Orders[[#This Row],[Shipping Date]])</f>
        <v>42570</v>
      </c>
      <c r="M586" s="6">
        <f>Sales_Orders[[#This Row],[Quantity]]*Sales_Orders[[#This Row],[Purchasing Price]]</f>
        <v>402.19200000000001</v>
      </c>
      <c r="N586">
        <f>DATEDIF(Sales_Orders[[#This Row],[Order Date Adj]],Sales_Orders[[#This Row],[Shipping Date Adj]],"d")</f>
        <v>7</v>
      </c>
      <c r="O586" s="6">
        <f>Sales_Orders[[#This Row],[Quantity]]*Sales_Orders[[#This Row],[Planned Sales Price]]*(1-Sales_Orders[[#This Row],[Discount]])</f>
        <v>528.59520000000009</v>
      </c>
      <c r="P586" t="str">
        <f>RIGHT(Sales_Orders[[#This Row],[Customer ID]],5)</f>
        <v>16690</v>
      </c>
      <c r="Q586" t="str">
        <f>RIGHT(Sales_Orders[[#This Row],[Product ID]],8)</f>
        <v>10000149</v>
      </c>
      <c r="R586" s="6">
        <f>Sales_Orders[[#This Row],[Total Planned Sales Price]]-Sales_Orders[[#This Row],[Total Purchasing Price]]</f>
        <v>126.40320000000008</v>
      </c>
      <c r="S586" s="10">
        <f>Sales_Orders[[#This Row],[Profit Value]]/Sales_Orders[[#This Row],[Total Planned Sales Price]]</f>
        <v>0.23913043478260881</v>
      </c>
    </row>
    <row r="587" spans="1:19" x14ac:dyDescent="0.35">
      <c r="A587" t="s">
        <v>2522</v>
      </c>
      <c r="B587" s="3" t="s">
        <v>2523</v>
      </c>
      <c r="C587" t="s">
        <v>2524</v>
      </c>
      <c r="D587" t="s">
        <v>1147</v>
      </c>
      <c r="E587" t="s">
        <v>2525</v>
      </c>
      <c r="F587" t="s">
        <v>1888</v>
      </c>
      <c r="G587">
        <v>3</v>
      </c>
      <c r="H587" s="5">
        <v>28.14</v>
      </c>
      <c r="I587" s="5">
        <v>40.200000000000003</v>
      </c>
      <c r="J587">
        <v>7.0000000000000007E-2</v>
      </c>
      <c r="K587" s="1">
        <f>DATEVALUE(Sales_Orders[[#This Row],[Order Date]])</f>
        <v>42670</v>
      </c>
      <c r="L587" s="1">
        <f>DATEVALUE(Sales_Orders[[#This Row],[Shipping Date]])</f>
        <v>42676</v>
      </c>
      <c r="M587" s="6">
        <f>Sales_Orders[[#This Row],[Quantity]]*Sales_Orders[[#This Row],[Purchasing Price]]</f>
        <v>84.42</v>
      </c>
      <c r="N587">
        <f>DATEDIF(Sales_Orders[[#This Row],[Order Date Adj]],Sales_Orders[[#This Row],[Shipping Date Adj]],"d")</f>
        <v>6</v>
      </c>
      <c r="O587" s="6">
        <f>Sales_Orders[[#This Row],[Quantity]]*Sales_Orders[[#This Row],[Planned Sales Price]]*(1-Sales_Orders[[#This Row],[Discount]])</f>
        <v>112.158</v>
      </c>
      <c r="P587" t="str">
        <f>RIGHT(Sales_Orders[[#This Row],[Customer ID]],5)</f>
        <v>15475</v>
      </c>
      <c r="Q587" t="str">
        <f>RIGHT(Sales_Orders[[#This Row],[Product ID]],8)</f>
        <v>10002671</v>
      </c>
      <c r="R587" s="6">
        <f>Sales_Orders[[#This Row],[Total Planned Sales Price]]-Sales_Orders[[#This Row],[Total Purchasing Price]]</f>
        <v>27.738</v>
      </c>
      <c r="S587" s="10">
        <f>Sales_Orders[[#This Row],[Profit Value]]/Sales_Orders[[#This Row],[Total Planned Sales Price]]</f>
        <v>0.24731182795698925</v>
      </c>
    </row>
    <row r="588" spans="1:19" x14ac:dyDescent="0.35">
      <c r="A588" t="s">
        <v>2526</v>
      </c>
      <c r="B588" s="3" t="s">
        <v>2527</v>
      </c>
      <c r="C588" t="s">
        <v>2528</v>
      </c>
      <c r="D588" t="s">
        <v>1147</v>
      </c>
      <c r="E588" t="s">
        <v>2529</v>
      </c>
      <c r="F588" t="s">
        <v>2530</v>
      </c>
      <c r="G588">
        <v>5</v>
      </c>
      <c r="H588" s="5">
        <v>9.5549999999999997</v>
      </c>
      <c r="I588" s="5">
        <v>14.7</v>
      </c>
      <c r="J588">
        <v>0.06</v>
      </c>
      <c r="K588" s="1">
        <f>DATEVALUE(Sales_Orders[[#This Row],[Order Date]])</f>
        <v>42547</v>
      </c>
      <c r="L588" s="1">
        <f>DATEVALUE(Sales_Orders[[#This Row],[Shipping Date]])</f>
        <v>42553</v>
      </c>
      <c r="M588" s="6">
        <f>Sales_Orders[[#This Row],[Quantity]]*Sales_Orders[[#This Row],[Purchasing Price]]</f>
        <v>47.774999999999999</v>
      </c>
      <c r="N588">
        <f>DATEDIF(Sales_Orders[[#This Row],[Order Date Adj]],Sales_Orders[[#This Row],[Shipping Date Adj]],"d")</f>
        <v>6</v>
      </c>
      <c r="O588" s="6">
        <f>Sales_Orders[[#This Row],[Quantity]]*Sales_Orders[[#This Row],[Planned Sales Price]]*(1-Sales_Orders[[#This Row],[Discount]])</f>
        <v>69.089999999999989</v>
      </c>
      <c r="P588" t="str">
        <f>RIGHT(Sales_Orders[[#This Row],[Customer ID]],5)</f>
        <v>15805</v>
      </c>
      <c r="Q588" t="str">
        <f>RIGHT(Sales_Orders[[#This Row],[Product ID]],8)</f>
        <v>10003045</v>
      </c>
      <c r="R588" s="6">
        <f>Sales_Orders[[#This Row],[Total Planned Sales Price]]-Sales_Orders[[#This Row],[Total Purchasing Price]]</f>
        <v>21.314999999999991</v>
      </c>
      <c r="S588" s="10">
        <f>Sales_Orders[[#This Row],[Profit Value]]/Sales_Orders[[#This Row],[Total Planned Sales Price]]</f>
        <v>0.30851063829787223</v>
      </c>
    </row>
    <row r="589" spans="1:19" x14ac:dyDescent="0.35">
      <c r="A589" t="s">
        <v>2526</v>
      </c>
      <c r="B589" s="3" t="s">
        <v>2527</v>
      </c>
      <c r="C589" t="s">
        <v>2528</v>
      </c>
      <c r="D589" t="s">
        <v>1147</v>
      </c>
      <c r="E589" t="s">
        <v>2529</v>
      </c>
      <c r="F589" t="s">
        <v>2531</v>
      </c>
      <c r="G589">
        <v>5</v>
      </c>
      <c r="H589" s="5">
        <v>422.55</v>
      </c>
      <c r="I589" s="5">
        <v>704.25</v>
      </c>
      <c r="J589">
        <v>0.06</v>
      </c>
      <c r="K589" s="1">
        <f>DATEVALUE(Sales_Orders[[#This Row],[Order Date]])</f>
        <v>42547</v>
      </c>
      <c r="L589" s="1">
        <f>DATEVALUE(Sales_Orders[[#This Row],[Shipping Date]])</f>
        <v>42553</v>
      </c>
      <c r="M589" s="6">
        <f>Sales_Orders[[#This Row],[Quantity]]*Sales_Orders[[#This Row],[Purchasing Price]]</f>
        <v>2112.75</v>
      </c>
      <c r="N589">
        <f>DATEDIF(Sales_Orders[[#This Row],[Order Date Adj]],Sales_Orders[[#This Row],[Shipping Date Adj]],"d")</f>
        <v>6</v>
      </c>
      <c r="O589" s="6">
        <f>Sales_Orders[[#This Row],[Quantity]]*Sales_Orders[[#This Row],[Planned Sales Price]]*(1-Sales_Orders[[#This Row],[Discount]])</f>
        <v>3309.9749999999999</v>
      </c>
      <c r="P589" t="str">
        <f>RIGHT(Sales_Orders[[#This Row],[Customer ID]],5)</f>
        <v>15805</v>
      </c>
      <c r="Q589" t="str">
        <f>RIGHT(Sales_Orders[[#This Row],[Product ID]],8)</f>
        <v>10000689</v>
      </c>
      <c r="R589" s="6">
        <f>Sales_Orders[[#This Row],[Total Planned Sales Price]]-Sales_Orders[[#This Row],[Total Purchasing Price]]</f>
        <v>1197.2249999999999</v>
      </c>
      <c r="S589" s="10">
        <f>Sales_Orders[[#This Row],[Profit Value]]/Sales_Orders[[#This Row],[Total Planned Sales Price]]</f>
        <v>0.36170212765957444</v>
      </c>
    </row>
    <row r="590" spans="1:19" x14ac:dyDescent="0.35">
      <c r="A590" t="s">
        <v>2532</v>
      </c>
      <c r="B590" s="3" t="s">
        <v>2533</v>
      </c>
      <c r="C590" t="s">
        <v>2534</v>
      </c>
      <c r="D590" t="s">
        <v>1147</v>
      </c>
      <c r="E590" t="s">
        <v>2535</v>
      </c>
      <c r="F590" t="s">
        <v>2536</v>
      </c>
      <c r="G590">
        <v>2</v>
      </c>
      <c r="H590" s="5">
        <v>46.99</v>
      </c>
      <c r="I590" s="5">
        <v>93.98</v>
      </c>
      <c r="J590">
        <v>0.05</v>
      </c>
      <c r="K590" s="1">
        <f>DATEVALUE(Sales_Orders[[#This Row],[Order Date]])</f>
        <v>42499</v>
      </c>
      <c r="L590" s="1">
        <f>DATEVALUE(Sales_Orders[[#This Row],[Shipping Date]])</f>
        <v>42504</v>
      </c>
      <c r="M590" s="6">
        <f>Sales_Orders[[#This Row],[Quantity]]*Sales_Orders[[#This Row],[Purchasing Price]]</f>
        <v>93.98</v>
      </c>
      <c r="N590">
        <f>DATEDIF(Sales_Orders[[#This Row],[Order Date Adj]],Sales_Orders[[#This Row],[Shipping Date Adj]],"d")</f>
        <v>5</v>
      </c>
      <c r="O590" s="6">
        <f>Sales_Orders[[#This Row],[Quantity]]*Sales_Orders[[#This Row],[Planned Sales Price]]*(1-Sales_Orders[[#This Row],[Discount]])</f>
        <v>178.56200000000001</v>
      </c>
      <c r="P590" t="str">
        <f>RIGHT(Sales_Orders[[#This Row],[Customer ID]],5)</f>
        <v>20590</v>
      </c>
      <c r="Q590" t="str">
        <f>RIGHT(Sales_Orders[[#This Row],[Product ID]],8)</f>
        <v>10000991</v>
      </c>
      <c r="R590" s="6">
        <f>Sales_Orders[[#This Row],[Total Planned Sales Price]]-Sales_Orders[[#This Row],[Total Purchasing Price]]</f>
        <v>84.582000000000008</v>
      </c>
      <c r="S590" s="10">
        <f>Sales_Orders[[#This Row],[Profit Value]]/Sales_Orders[[#This Row],[Total Planned Sales Price]]</f>
        <v>0.47368421052631582</v>
      </c>
    </row>
    <row r="591" spans="1:19" x14ac:dyDescent="0.35">
      <c r="A591" t="s">
        <v>2537</v>
      </c>
      <c r="B591" s="3" t="s">
        <v>2538</v>
      </c>
      <c r="C591" t="s">
        <v>2539</v>
      </c>
      <c r="D591" t="s">
        <v>1164</v>
      </c>
      <c r="E591" t="s">
        <v>2540</v>
      </c>
      <c r="F591" t="s">
        <v>2541</v>
      </c>
      <c r="G591">
        <v>3</v>
      </c>
      <c r="H591" s="5">
        <v>94.941000000000003</v>
      </c>
      <c r="I591" s="5">
        <v>189.88200000000001</v>
      </c>
      <c r="J591">
        <v>0.05</v>
      </c>
      <c r="K591" s="1">
        <f>DATEVALUE(Sales_Orders[[#This Row],[Order Date]])</f>
        <v>42447</v>
      </c>
      <c r="L591" s="1">
        <f>DATEVALUE(Sales_Orders[[#This Row],[Shipping Date]])</f>
        <v>42450</v>
      </c>
      <c r="M591" s="6">
        <f>Sales_Orders[[#This Row],[Quantity]]*Sales_Orders[[#This Row],[Purchasing Price]]</f>
        <v>284.82299999999998</v>
      </c>
      <c r="N591">
        <f>DATEDIF(Sales_Orders[[#This Row],[Order Date Adj]],Sales_Orders[[#This Row],[Shipping Date Adj]],"d")</f>
        <v>3</v>
      </c>
      <c r="O591" s="6">
        <f>Sales_Orders[[#This Row],[Quantity]]*Sales_Orders[[#This Row],[Planned Sales Price]]*(1-Sales_Orders[[#This Row],[Discount]])</f>
        <v>541.16369999999995</v>
      </c>
      <c r="P591" t="str">
        <f>RIGHT(Sales_Orders[[#This Row],[Customer ID]],5)</f>
        <v>19780</v>
      </c>
      <c r="Q591" t="str">
        <f>RIGHT(Sales_Orders[[#This Row],[Product ID]],8)</f>
        <v>10001857</v>
      </c>
      <c r="R591" s="6">
        <f>Sales_Orders[[#This Row],[Total Planned Sales Price]]-Sales_Orders[[#This Row],[Total Purchasing Price]]</f>
        <v>256.34069999999997</v>
      </c>
      <c r="S591" s="10">
        <f>Sales_Orders[[#This Row],[Profit Value]]/Sales_Orders[[#This Row],[Total Planned Sales Price]]</f>
        <v>0.47368421052631576</v>
      </c>
    </row>
    <row r="592" spans="1:19" x14ac:dyDescent="0.35">
      <c r="A592" t="s">
        <v>2542</v>
      </c>
      <c r="B592" s="3" t="s">
        <v>2543</v>
      </c>
      <c r="C592" t="s">
        <v>2544</v>
      </c>
      <c r="D592" t="s">
        <v>1147</v>
      </c>
      <c r="E592" t="s">
        <v>1393</v>
      </c>
      <c r="F592" t="s">
        <v>2545</v>
      </c>
      <c r="G592">
        <v>8</v>
      </c>
      <c r="H592" s="5">
        <v>71.769600000000011</v>
      </c>
      <c r="I592" s="5">
        <v>119.61600000000001</v>
      </c>
      <c r="J592">
        <v>0.05</v>
      </c>
      <c r="K592" s="1">
        <f>DATEVALUE(Sales_Orders[[#This Row],[Order Date]])</f>
        <v>42576</v>
      </c>
      <c r="L592" s="1">
        <f>DATEVALUE(Sales_Orders[[#This Row],[Shipping Date]])</f>
        <v>42582</v>
      </c>
      <c r="M592" s="6">
        <f>Sales_Orders[[#This Row],[Quantity]]*Sales_Orders[[#This Row],[Purchasing Price]]</f>
        <v>574.15680000000009</v>
      </c>
      <c r="N592">
        <f>DATEDIF(Sales_Orders[[#This Row],[Order Date Adj]],Sales_Orders[[#This Row],[Shipping Date Adj]],"d")</f>
        <v>6</v>
      </c>
      <c r="O592" s="6">
        <f>Sales_Orders[[#This Row],[Quantity]]*Sales_Orders[[#This Row],[Planned Sales Price]]*(1-Sales_Orders[[#This Row],[Discount]])</f>
        <v>909.08160000000009</v>
      </c>
      <c r="P592" t="str">
        <f>RIGHT(Sales_Orders[[#This Row],[Customer ID]],5)</f>
        <v>20095</v>
      </c>
      <c r="Q592" t="str">
        <f>RIGHT(Sales_Orders[[#This Row],[Product ID]],8)</f>
        <v>10002498</v>
      </c>
      <c r="R592" s="6">
        <f>Sales_Orders[[#This Row],[Total Planned Sales Price]]-Sales_Orders[[#This Row],[Total Purchasing Price]]</f>
        <v>334.9248</v>
      </c>
      <c r="S592" s="10">
        <f>Sales_Orders[[#This Row],[Profit Value]]/Sales_Orders[[#This Row],[Total Planned Sales Price]]</f>
        <v>0.36842105263157893</v>
      </c>
    </row>
    <row r="593" spans="1:19" x14ac:dyDescent="0.35">
      <c r="A593" t="s">
        <v>2542</v>
      </c>
      <c r="B593" s="3" t="s">
        <v>2543</v>
      </c>
      <c r="C593" t="s">
        <v>2544</v>
      </c>
      <c r="D593" t="s">
        <v>1147</v>
      </c>
      <c r="E593" t="s">
        <v>1393</v>
      </c>
      <c r="F593" t="s">
        <v>2546</v>
      </c>
      <c r="G593">
        <v>4</v>
      </c>
      <c r="H593" s="5">
        <v>179.03199999999998</v>
      </c>
      <c r="I593" s="5">
        <v>255.76</v>
      </c>
      <c r="J593">
        <v>0.08</v>
      </c>
      <c r="K593" s="1">
        <f>DATEVALUE(Sales_Orders[[#This Row],[Order Date]])</f>
        <v>42576</v>
      </c>
      <c r="L593" s="1">
        <f>DATEVALUE(Sales_Orders[[#This Row],[Shipping Date]])</f>
        <v>42582</v>
      </c>
      <c r="M593" s="6">
        <f>Sales_Orders[[#This Row],[Quantity]]*Sales_Orders[[#This Row],[Purchasing Price]]</f>
        <v>716.12799999999993</v>
      </c>
      <c r="N593">
        <f>DATEDIF(Sales_Orders[[#This Row],[Order Date Adj]],Sales_Orders[[#This Row],[Shipping Date Adj]],"d")</f>
        <v>6</v>
      </c>
      <c r="O593" s="6">
        <f>Sales_Orders[[#This Row],[Quantity]]*Sales_Orders[[#This Row],[Planned Sales Price]]*(1-Sales_Orders[[#This Row],[Discount]])</f>
        <v>941.19680000000005</v>
      </c>
      <c r="P593" t="str">
        <f>RIGHT(Sales_Orders[[#This Row],[Customer ID]],5)</f>
        <v>20095</v>
      </c>
      <c r="Q593" t="str">
        <f>RIGHT(Sales_Orders[[#This Row],[Product ID]],8)</f>
        <v>10004864</v>
      </c>
      <c r="R593" s="6">
        <f>Sales_Orders[[#This Row],[Total Planned Sales Price]]-Sales_Orders[[#This Row],[Total Purchasing Price]]</f>
        <v>225.06880000000012</v>
      </c>
      <c r="S593" s="10">
        <f>Sales_Orders[[#This Row],[Profit Value]]/Sales_Orders[[#This Row],[Total Planned Sales Price]]</f>
        <v>0.23913043478260881</v>
      </c>
    </row>
    <row r="594" spans="1:19" x14ac:dyDescent="0.35">
      <c r="A594" t="s">
        <v>2542</v>
      </c>
      <c r="B594" s="3" t="s">
        <v>2543</v>
      </c>
      <c r="C594" t="s">
        <v>2544</v>
      </c>
      <c r="D594" t="s">
        <v>1147</v>
      </c>
      <c r="E594" t="s">
        <v>1393</v>
      </c>
      <c r="F594" t="s">
        <v>1324</v>
      </c>
      <c r="G594">
        <v>2</v>
      </c>
      <c r="H594" s="5">
        <v>169.09759999999997</v>
      </c>
      <c r="I594" s="5">
        <v>241.56799999999998</v>
      </c>
      <c r="J594">
        <v>0.08</v>
      </c>
      <c r="K594" s="1">
        <f>DATEVALUE(Sales_Orders[[#This Row],[Order Date]])</f>
        <v>42576</v>
      </c>
      <c r="L594" s="1">
        <f>DATEVALUE(Sales_Orders[[#This Row],[Shipping Date]])</f>
        <v>42582</v>
      </c>
      <c r="M594" s="6">
        <f>Sales_Orders[[#This Row],[Quantity]]*Sales_Orders[[#This Row],[Purchasing Price]]</f>
        <v>338.19519999999994</v>
      </c>
      <c r="N594">
        <f>DATEDIF(Sales_Orders[[#This Row],[Order Date Adj]],Sales_Orders[[#This Row],[Shipping Date Adj]],"d")</f>
        <v>6</v>
      </c>
      <c r="O594" s="6">
        <f>Sales_Orders[[#This Row],[Quantity]]*Sales_Orders[[#This Row],[Planned Sales Price]]*(1-Sales_Orders[[#This Row],[Discount]])</f>
        <v>444.48511999999999</v>
      </c>
      <c r="P594" t="str">
        <f>RIGHT(Sales_Orders[[#This Row],[Customer ID]],5)</f>
        <v>20095</v>
      </c>
      <c r="Q594" t="str">
        <f>RIGHT(Sales_Orders[[#This Row],[Product ID]],8)</f>
        <v>10002602</v>
      </c>
      <c r="R594" s="6">
        <f>Sales_Orders[[#This Row],[Total Planned Sales Price]]-Sales_Orders[[#This Row],[Total Purchasing Price]]</f>
        <v>106.28992000000005</v>
      </c>
      <c r="S594" s="10">
        <f>Sales_Orders[[#This Row],[Profit Value]]/Sales_Orders[[#This Row],[Total Planned Sales Price]]</f>
        <v>0.23913043478260881</v>
      </c>
    </row>
    <row r="595" spans="1:19" x14ac:dyDescent="0.35">
      <c r="A595" t="s">
        <v>2542</v>
      </c>
      <c r="B595" s="3" t="s">
        <v>2543</v>
      </c>
      <c r="C595" t="s">
        <v>2544</v>
      </c>
      <c r="D595" t="s">
        <v>1147</v>
      </c>
      <c r="E595" t="s">
        <v>1393</v>
      </c>
      <c r="F595" t="s">
        <v>2547</v>
      </c>
      <c r="G595">
        <v>9</v>
      </c>
      <c r="H595" s="5">
        <v>45.045000000000002</v>
      </c>
      <c r="I595" s="5">
        <v>69.3</v>
      </c>
      <c r="J595">
        <v>0.06</v>
      </c>
      <c r="K595" s="1">
        <f>DATEVALUE(Sales_Orders[[#This Row],[Order Date]])</f>
        <v>42576</v>
      </c>
      <c r="L595" s="1">
        <f>DATEVALUE(Sales_Orders[[#This Row],[Shipping Date]])</f>
        <v>42582</v>
      </c>
      <c r="M595" s="6">
        <f>Sales_Orders[[#This Row],[Quantity]]*Sales_Orders[[#This Row],[Purchasing Price]]</f>
        <v>405.40500000000003</v>
      </c>
      <c r="N595">
        <f>DATEDIF(Sales_Orders[[#This Row],[Order Date Adj]],Sales_Orders[[#This Row],[Shipping Date Adj]],"d")</f>
        <v>6</v>
      </c>
      <c r="O595" s="6">
        <f>Sales_Orders[[#This Row],[Quantity]]*Sales_Orders[[#This Row],[Planned Sales Price]]*(1-Sales_Orders[[#This Row],[Discount]])</f>
        <v>586.27799999999991</v>
      </c>
      <c r="P595" t="str">
        <f>RIGHT(Sales_Orders[[#This Row],[Customer ID]],5)</f>
        <v>20095</v>
      </c>
      <c r="Q595" t="str">
        <f>RIGHT(Sales_Orders[[#This Row],[Product ID]],8)</f>
        <v>10000073</v>
      </c>
      <c r="R595" s="6">
        <f>Sales_Orders[[#This Row],[Total Planned Sales Price]]-Sales_Orders[[#This Row],[Total Purchasing Price]]</f>
        <v>180.87299999999988</v>
      </c>
      <c r="S595" s="10">
        <f>Sales_Orders[[#This Row],[Profit Value]]/Sales_Orders[[#This Row],[Total Planned Sales Price]]</f>
        <v>0.30851063829787218</v>
      </c>
    </row>
    <row r="596" spans="1:19" x14ac:dyDescent="0.35">
      <c r="A596" t="s">
        <v>2548</v>
      </c>
      <c r="B596" s="3" t="s">
        <v>2549</v>
      </c>
      <c r="C596" t="s">
        <v>2256</v>
      </c>
      <c r="D596" t="s">
        <v>1147</v>
      </c>
      <c r="E596" t="s">
        <v>2550</v>
      </c>
      <c r="F596" t="s">
        <v>2551</v>
      </c>
      <c r="G596">
        <v>2</v>
      </c>
      <c r="H596" s="5">
        <v>13.572000000000003</v>
      </c>
      <c r="I596" s="5">
        <v>22.620000000000005</v>
      </c>
      <c r="J596">
        <v>0.03</v>
      </c>
      <c r="K596" s="1">
        <f>DATEVALUE(Sales_Orders[[#This Row],[Order Date]])</f>
        <v>42520</v>
      </c>
      <c r="L596" s="1">
        <f>DATEVALUE(Sales_Orders[[#This Row],[Shipping Date]])</f>
        <v>42525</v>
      </c>
      <c r="M596" s="6">
        <f>Sales_Orders[[#This Row],[Quantity]]*Sales_Orders[[#This Row],[Purchasing Price]]</f>
        <v>27.144000000000005</v>
      </c>
      <c r="N596">
        <f>DATEDIF(Sales_Orders[[#This Row],[Order Date Adj]],Sales_Orders[[#This Row],[Shipping Date Adj]],"d")</f>
        <v>5</v>
      </c>
      <c r="O596" s="6">
        <f>Sales_Orders[[#This Row],[Quantity]]*Sales_Orders[[#This Row],[Planned Sales Price]]*(1-Sales_Orders[[#This Row],[Discount]])</f>
        <v>43.88280000000001</v>
      </c>
      <c r="P596" t="str">
        <f>RIGHT(Sales_Orders[[#This Row],[Customer ID]],5)</f>
        <v>17380</v>
      </c>
      <c r="Q596" t="str">
        <f>RIGHT(Sales_Orders[[#This Row],[Product ID]],8)</f>
        <v>10001670</v>
      </c>
      <c r="R596" s="6">
        <f>Sales_Orders[[#This Row],[Total Planned Sales Price]]-Sales_Orders[[#This Row],[Total Purchasing Price]]</f>
        <v>16.738800000000005</v>
      </c>
      <c r="S596" s="10">
        <f>Sales_Orders[[#This Row],[Profit Value]]/Sales_Orders[[#This Row],[Total Planned Sales Price]]</f>
        <v>0.3814432989690722</v>
      </c>
    </row>
    <row r="597" spans="1:19" x14ac:dyDescent="0.35">
      <c r="A597" t="s">
        <v>2548</v>
      </c>
      <c r="B597" s="3" t="s">
        <v>2549</v>
      </c>
      <c r="C597" t="s">
        <v>2256</v>
      </c>
      <c r="D597" t="s">
        <v>1147</v>
      </c>
      <c r="E597" t="s">
        <v>2550</v>
      </c>
      <c r="F597" t="s">
        <v>1526</v>
      </c>
      <c r="G597">
        <v>2</v>
      </c>
      <c r="H597" s="5">
        <v>8.2236000000000029</v>
      </c>
      <c r="I597" s="5">
        <v>14.952000000000004</v>
      </c>
      <c r="J597">
        <v>0</v>
      </c>
      <c r="K597" s="1">
        <f>DATEVALUE(Sales_Orders[[#This Row],[Order Date]])</f>
        <v>42520</v>
      </c>
      <c r="L597" s="1">
        <f>DATEVALUE(Sales_Orders[[#This Row],[Shipping Date]])</f>
        <v>42525</v>
      </c>
      <c r="M597" s="6">
        <f>Sales_Orders[[#This Row],[Quantity]]*Sales_Orders[[#This Row],[Purchasing Price]]</f>
        <v>16.447200000000006</v>
      </c>
      <c r="N597">
        <f>DATEDIF(Sales_Orders[[#This Row],[Order Date Adj]],Sales_Orders[[#This Row],[Shipping Date Adj]],"d")</f>
        <v>5</v>
      </c>
      <c r="O597" s="6">
        <f>Sales_Orders[[#This Row],[Quantity]]*Sales_Orders[[#This Row],[Planned Sales Price]]*(1-Sales_Orders[[#This Row],[Discount]])</f>
        <v>29.904000000000007</v>
      </c>
      <c r="P597" t="str">
        <f>RIGHT(Sales_Orders[[#This Row],[Customer ID]],5)</f>
        <v>17380</v>
      </c>
      <c r="Q597" t="str">
        <f>RIGHT(Sales_Orders[[#This Row],[Product ID]],8)</f>
        <v>10001658</v>
      </c>
      <c r="R597" s="6">
        <f>Sales_Orders[[#This Row],[Total Planned Sales Price]]-Sales_Orders[[#This Row],[Total Purchasing Price]]</f>
        <v>13.456800000000001</v>
      </c>
      <c r="S597" s="10">
        <f>Sales_Orders[[#This Row],[Profit Value]]/Sales_Orders[[#This Row],[Total Planned Sales Price]]</f>
        <v>0.44999999999999996</v>
      </c>
    </row>
    <row r="598" spans="1:19" x14ac:dyDescent="0.35">
      <c r="A598" t="s">
        <v>2548</v>
      </c>
      <c r="B598" s="3" t="s">
        <v>2549</v>
      </c>
      <c r="C598" t="s">
        <v>2256</v>
      </c>
      <c r="D598" t="s">
        <v>1147</v>
      </c>
      <c r="E598" t="s">
        <v>2550</v>
      </c>
      <c r="F598" t="s">
        <v>2552</v>
      </c>
      <c r="G598">
        <v>2</v>
      </c>
      <c r="H598" s="5">
        <v>480.94080000000002</v>
      </c>
      <c r="I598" s="5">
        <v>801.5680000000001</v>
      </c>
      <c r="J598">
        <v>0.05</v>
      </c>
      <c r="K598" s="1">
        <f>DATEVALUE(Sales_Orders[[#This Row],[Order Date]])</f>
        <v>42520</v>
      </c>
      <c r="L598" s="1">
        <f>DATEVALUE(Sales_Orders[[#This Row],[Shipping Date]])</f>
        <v>42525</v>
      </c>
      <c r="M598" s="6">
        <f>Sales_Orders[[#This Row],[Quantity]]*Sales_Orders[[#This Row],[Purchasing Price]]</f>
        <v>961.88160000000005</v>
      </c>
      <c r="N598">
        <f>DATEDIF(Sales_Orders[[#This Row],[Order Date Adj]],Sales_Orders[[#This Row],[Shipping Date Adj]],"d")</f>
        <v>5</v>
      </c>
      <c r="O598" s="6">
        <f>Sales_Orders[[#This Row],[Quantity]]*Sales_Orders[[#This Row],[Planned Sales Price]]*(1-Sales_Orders[[#This Row],[Discount]])</f>
        <v>1522.9792000000002</v>
      </c>
      <c r="P598" t="str">
        <f>RIGHT(Sales_Orders[[#This Row],[Customer ID]],5)</f>
        <v>17380</v>
      </c>
      <c r="Q598" t="str">
        <f>RIGHT(Sales_Orders[[#This Row],[Product ID]],8)</f>
        <v>10001215</v>
      </c>
      <c r="R598" s="6">
        <f>Sales_Orders[[#This Row],[Total Planned Sales Price]]-Sales_Orders[[#This Row],[Total Purchasing Price]]</f>
        <v>561.09760000000017</v>
      </c>
      <c r="S598" s="10">
        <f>Sales_Orders[[#This Row],[Profit Value]]/Sales_Orders[[#This Row],[Total Planned Sales Price]]</f>
        <v>0.36842105263157898</v>
      </c>
    </row>
    <row r="599" spans="1:19" x14ac:dyDescent="0.35">
      <c r="A599" t="s">
        <v>2548</v>
      </c>
      <c r="B599" s="3" t="s">
        <v>2549</v>
      </c>
      <c r="C599" t="s">
        <v>2256</v>
      </c>
      <c r="D599" t="s">
        <v>1147</v>
      </c>
      <c r="E599" t="s">
        <v>2550</v>
      </c>
      <c r="F599" t="s">
        <v>2553</v>
      </c>
      <c r="G599">
        <v>3</v>
      </c>
      <c r="H599" s="5">
        <v>1.1880000000000002</v>
      </c>
      <c r="I599" s="5">
        <v>2.3760000000000003</v>
      </c>
      <c r="J599">
        <v>0</v>
      </c>
      <c r="K599" s="1">
        <f>DATEVALUE(Sales_Orders[[#This Row],[Order Date]])</f>
        <v>42520</v>
      </c>
      <c r="L599" s="1">
        <f>DATEVALUE(Sales_Orders[[#This Row],[Shipping Date]])</f>
        <v>42525</v>
      </c>
      <c r="M599" s="6">
        <f>Sales_Orders[[#This Row],[Quantity]]*Sales_Orders[[#This Row],[Purchasing Price]]</f>
        <v>3.5640000000000005</v>
      </c>
      <c r="N599">
        <f>DATEDIF(Sales_Orders[[#This Row],[Order Date Adj]],Sales_Orders[[#This Row],[Shipping Date Adj]],"d")</f>
        <v>5</v>
      </c>
      <c r="O599" s="6">
        <f>Sales_Orders[[#This Row],[Quantity]]*Sales_Orders[[#This Row],[Planned Sales Price]]*(1-Sales_Orders[[#This Row],[Discount]])</f>
        <v>7.128000000000001</v>
      </c>
      <c r="P599" t="str">
        <f>RIGHT(Sales_Orders[[#This Row],[Customer ID]],5)</f>
        <v>17380</v>
      </c>
      <c r="Q599" t="str">
        <f>RIGHT(Sales_Orders[[#This Row],[Product ID]],8)</f>
        <v>10000831</v>
      </c>
      <c r="R599" s="6">
        <f>Sales_Orders[[#This Row],[Total Planned Sales Price]]-Sales_Orders[[#This Row],[Total Purchasing Price]]</f>
        <v>3.5640000000000005</v>
      </c>
      <c r="S599" s="10">
        <f>Sales_Orders[[#This Row],[Profit Value]]/Sales_Orders[[#This Row],[Total Planned Sales Price]]</f>
        <v>0.5</v>
      </c>
    </row>
    <row r="600" spans="1:19" x14ac:dyDescent="0.35">
      <c r="A600" t="s">
        <v>2548</v>
      </c>
      <c r="B600" s="3" t="s">
        <v>2549</v>
      </c>
      <c r="C600" t="s">
        <v>2256</v>
      </c>
      <c r="D600" t="s">
        <v>1147</v>
      </c>
      <c r="E600" t="s">
        <v>2550</v>
      </c>
      <c r="F600" t="s">
        <v>2554</v>
      </c>
      <c r="G600">
        <v>1</v>
      </c>
      <c r="H600" s="5">
        <v>16.396000000000001</v>
      </c>
      <c r="I600" s="5">
        <v>32.792000000000002</v>
      </c>
      <c r="J600">
        <v>0.02</v>
      </c>
      <c r="K600" s="1">
        <f>DATEVALUE(Sales_Orders[[#This Row],[Order Date]])</f>
        <v>42520</v>
      </c>
      <c r="L600" s="1">
        <f>DATEVALUE(Sales_Orders[[#This Row],[Shipping Date]])</f>
        <v>42525</v>
      </c>
      <c r="M600" s="6">
        <f>Sales_Orders[[#This Row],[Quantity]]*Sales_Orders[[#This Row],[Purchasing Price]]</f>
        <v>16.396000000000001</v>
      </c>
      <c r="N600">
        <f>DATEDIF(Sales_Orders[[#This Row],[Order Date Adj]],Sales_Orders[[#This Row],[Shipping Date Adj]],"d")</f>
        <v>5</v>
      </c>
      <c r="O600" s="6">
        <f>Sales_Orders[[#This Row],[Quantity]]*Sales_Orders[[#This Row],[Planned Sales Price]]*(1-Sales_Orders[[#This Row],[Discount]])</f>
        <v>32.136160000000004</v>
      </c>
      <c r="P600" t="str">
        <f>RIGHT(Sales_Orders[[#This Row],[Customer ID]],5)</f>
        <v>17380</v>
      </c>
      <c r="Q600" t="str">
        <f>RIGHT(Sales_Orders[[#This Row],[Product ID]],8)</f>
        <v>10000357</v>
      </c>
      <c r="R600" s="6">
        <f>Sales_Orders[[#This Row],[Total Planned Sales Price]]-Sales_Orders[[#This Row],[Total Purchasing Price]]</f>
        <v>15.740160000000003</v>
      </c>
      <c r="S600" s="10">
        <f>Sales_Orders[[#This Row],[Profit Value]]/Sales_Orders[[#This Row],[Total Planned Sales Price]]</f>
        <v>0.48979591836734698</v>
      </c>
    </row>
    <row r="601" spans="1:19" x14ac:dyDescent="0.35">
      <c r="A601" t="s">
        <v>2555</v>
      </c>
      <c r="B601" s="3" t="s">
        <v>2556</v>
      </c>
      <c r="C601" t="s">
        <v>2557</v>
      </c>
      <c r="D601" t="s">
        <v>1270</v>
      </c>
      <c r="E601" t="s">
        <v>1370</v>
      </c>
      <c r="F601" t="s">
        <v>1194</v>
      </c>
      <c r="G601">
        <v>3</v>
      </c>
      <c r="H601" s="5">
        <v>4.291199999999999</v>
      </c>
      <c r="I601" s="5">
        <v>7.1519999999999992</v>
      </c>
      <c r="J601">
        <v>0.05</v>
      </c>
      <c r="K601" s="1">
        <f>DATEVALUE(Sales_Orders[[#This Row],[Order Date]])</f>
        <v>42663</v>
      </c>
      <c r="L601" s="1">
        <f>DATEVALUE(Sales_Orders[[#This Row],[Shipping Date]])</f>
        <v>42666</v>
      </c>
      <c r="M601" s="6">
        <f>Sales_Orders[[#This Row],[Quantity]]*Sales_Orders[[#This Row],[Purchasing Price]]</f>
        <v>12.873599999999996</v>
      </c>
      <c r="N601">
        <f>DATEDIF(Sales_Orders[[#This Row],[Order Date Adj]],Sales_Orders[[#This Row],[Shipping Date Adj]],"d")</f>
        <v>3</v>
      </c>
      <c r="O601" s="6">
        <f>Sales_Orders[[#This Row],[Quantity]]*Sales_Orders[[#This Row],[Planned Sales Price]]*(1-Sales_Orders[[#This Row],[Discount]])</f>
        <v>20.383199999999995</v>
      </c>
      <c r="P601" t="str">
        <f>RIGHT(Sales_Orders[[#This Row],[Customer ID]],5)</f>
        <v>17185</v>
      </c>
      <c r="Q601" t="str">
        <f>RIGHT(Sales_Orders[[#This Row],[Product ID]],8)</f>
        <v>10002053</v>
      </c>
      <c r="R601" s="6">
        <f>Sales_Orders[[#This Row],[Total Planned Sales Price]]-Sales_Orders[[#This Row],[Total Purchasing Price]]</f>
        <v>7.5095999999999989</v>
      </c>
      <c r="S601" s="10">
        <f>Sales_Orders[[#This Row],[Profit Value]]/Sales_Orders[[#This Row],[Total Planned Sales Price]]</f>
        <v>0.36842105263157898</v>
      </c>
    </row>
    <row r="602" spans="1:19" x14ac:dyDescent="0.35">
      <c r="A602" t="s">
        <v>2558</v>
      </c>
      <c r="B602" s="3" t="s">
        <v>2559</v>
      </c>
      <c r="C602" t="s">
        <v>2560</v>
      </c>
      <c r="D602" t="s">
        <v>1270</v>
      </c>
      <c r="E602" t="s">
        <v>2373</v>
      </c>
      <c r="F602" t="s">
        <v>2561</v>
      </c>
      <c r="G602">
        <v>3</v>
      </c>
      <c r="H602" s="5">
        <v>27.588000000000001</v>
      </c>
      <c r="I602" s="5">
        <v>55.176000000000002</v>
      </c>
      <c r="J602">
        <v>7.0000000000000007E-2</v>
      </c>
      <c r="K602" s="1">
        <f>DATEVALUE(Sales_Orders[[#This Row],[Order Date]])</f>
        <v>42511</v>
      </c>
      <c r="L602" s="1">
        <f>DATEVALUE(Sales_Orders[[#This Row],[Shipping Date]])</f>
        <v>42513</v>
      </c>
      <c r="M602" s="6">
        <f>Sales_Orders[[#This Row],[Quantity]]*Sales_Orders[[#This Row],[Purchasing Price]]</f>
        <v>82.76400000000001</v>
      </c>
      <c r="N602">
        <f>DATEDIF(Sales_Orders[[#This Row],[Order Date Adj]],Sales_Orders[[#This Row],[Shipping Date Adj]],"d")</f>
        <v>2</v>
      </c>
      <c r="O602" s="6">
        <f>Sales_Orders[[#This Row],[Quantity]]*Sales_Orders[[#This Row],[Planned Sales Price]]*(1-Sales_Orders[[#This Row],[Discount]])</f>
        <v>153.94104000000002</v>
      </c>
      <c r="P602" t="str">
        <f>RIGHT(Sales_Orders[[#This Row],[Customer ID]],5)</f>
        <v>17155</v>
      </c>
      <c r="Q602" t="str">
        <f>RIGHT(Sales_Orders[[#This Row],[Product ID]],8)</f>
        <v>10003555</v>
      </c>
      <c r="R602" s="6">
        <f>Sales_Orders[[#This Row],[Total Planned Sales Price]]-Sales_Orders[[#This Row],[Total Purchasing Price]]</f>
        <v>71.177040000000005</v>
      </c>
      <c r="S602" s="10">
        <f>Sales_Orders[[#This Row],[Profit Value]]/Sales_Orders[[#This Row],[Total Planned Sales Price]]</f>
        <v>0.46236559139784944</v>
      </c>
    </row>
    <row r="603" spans="1:19" x14ac:dyDescent="0.35">
      <c r="A603" t="s">
        <v>2558</v>
      </c>
      <c r="B603" s="3" t="s">
        <v>2559</v>
      </c>
      <c r="C603" t="s">
        <v>2560</v>
      </c>
      <c r="D603" t="s">
        <v>1270</v>
      </c>
      <c r="E603" t="s">
        <v>2373</v>
      </c>
      <c r="F603" t="s">
        <v>2378</v>
      </c>
      <c r="G603">
        <v>2</v>
      </c>
      <c r="H603" s="5">
        <v>33.130000000000003</v>
      </c>
      <c r="I603" s="5">
        <v>66.260000000000005</v>
      </c>
      <c r="J603">
        <v>0.08</v>
      </c>
      <c r="K603" s="1">
        <f>DATEVALUE(Sales_Orders[[#This Row],[Order Date]])</f>
        <v>42511</v>
      </c>
      <c r="L603" s="1">
        <f>DATEVALUE(Sales_Orders[[#This Row],[Shipping Date]])</f>
        <v>42513</v>
      </c>
      <c r="M603" s="6">
        <f>Sales_Orders[[#This Row],[Quantity]]*Sales_Orders[[#This Row],[Purchasing Price]]</f>
        <v>66.260000000000005</v>
      </c>
      <c r="N603">
        <f>DATEDIF(Sales_Orders[[#This Row],[Order Date Adj]],Sales_Orders[[#This Row],[Shipping Date Adj]],"d")</f>
        <v>2</v>
      </c>
      <c r="O603" s="6">
        <f>Sales_Orders[[#This Row],[Quantity]]*Sales_Orders[[#This Row],[Planned Sales Price]]*(1-Sales_Orders[[#This Row],[Discount]])</f>
        <v>121.91840000000002</v>
      </c>
      <c r="P603" t="str">
        <f>RIGHT(Sales_Orders[[#This Row],[Customer ID]],5)</f>
        <v>17155</v>
      </c>
      <c r="Q603" t="str">
        <f>RIGHT(Sales_Orders[[#This Row],[Product ID]],8)</f>
        <v>10003832</v>
      </c>
      <c r="R603" s="6">
        <f>Sales_Orders[[#This Row],[Total Planned Sales Price]]-Sales_Orders[[#This Row],[Total Purchasing Price]]</f>
        <v>55.658400000000015</v>
      </c>
      <c r="S603" s="10">
        <f>Sales_Orders[[#This Row],[Profit Value]]/Sales_Orders[[#This Row],[Total Planned Sales Price]]</f>
        <v>0.45652173913043481</v>
      </c>
    </row>
    <row r="604" spans="1:19" x14ac:dyDescent="0.35">
      <c r="A604" t="s">
        <v>2562</v>
      </c>
      <c r="B604" s="3" t="s">
        <v>2563</v>
      </c>
      <c r="C604" t="s">
        <v>2564</v>
      </c>
      <c r="D604" t="s">
        <v>1164</v>
      </c>
      <c r="E604" t="s">
        <v>2565</v>
      </c>
      <c r="F604" t="s">
        <v>2566</v>
      </c>
      <c r="G604">
        <v>5</v>
      </c>
      <c r="H604" s="5">
        <v>489.97500000000002</v>
      </c>
      <c r="I604" s="5">
        <v>979.95</v>
      </c>
      <c r="J604">
        <v>0.08</v>
      </c>
      <c r="K604" s="1">
        <f>DATEVALUE(Sales_Orders[[#This Row],[Order Date]])</f>
        <v>42519</v>
      </c>
      <c r="L604" s="1">
        <f>DATEVALUE(Sales_Orders[[#This Row],[Shipping Date]])</f>
        <v>42522</v>
      </c>
      <c r="M604" s="6">
        <f>Sales_Orders[[#This Row],[Quantity]]*Sales_Orders[[#This Row],[Purchasing Price]]</f>
        <v>2449.875</v>
      </c>
      <c r="N604">
        <f>DATEDIF(Sales_Orders[[#This Row],[Order Date Adj]],Sales_Orders[[#This Row],[Shipping Date Adj]],"d")</f>
        <v>3</v>
      </c>
      <c r="O604" s="6">
        <f>Sales_Orders[[#This Row],[Quantity]]*Sales_Orders[[#This Row],[Planned Sales Price]]*(1-Sales_Orders[[#This Row],[Discount]])</f>
        <v>4507.7700000000004</v>
      </c>
      <c r="P604" t="str">
        <f>RIGHT(Sales_Orders[[#This Row],[Customer ID]],5)</f>
        <v>19615</v>
      </c>
      <c r="Q604" t="str">
        <f>RIGHT(Sales_Orders[[#This Row],[Product ID]],8)</f>
        <v>10000984</v>
      </c>
      <c r="R604" s="6">
        <f>Sales_Orders[[#This Row],[Total Planned Sales Price]]-Sales_Orders[[#This Row],[Total Purchasing Price]]</f>
        <v>2057.8950000000004</v>
      </c>
      <c r="S604" s="10">
        <f>Sales_Orders[[#This Row],[Profit Value]]/Sales_Orders[[#This Row],[Total Planned Sales Price]]</f>
        <v>0.45652173913043481</v>
      </c>
    </row>
    <row r="605" spans="1:19" x14ac:dyDescent="0.35">
      <c r="A605" t="s">
        <v>2562</v>
      </c>
      <c r="B605" s="3" t="s">
        <v>2563</v>
      </c>
      <c r="C605" t="s">
        <v>2564</v>
      </c>
      <c r="D605" t="s">
        <v>1164</v>
      </c>
      <c r="E605" t="s">
        <v>2565</v>
      </c>
      <c r="F605" t="s">
        <v>1869</v>
      </c>
      <c r="G605">
        <v>5</v>
      </c>
      <c r="H605" s="5">
        <v>11.375</v>
      </c>
      <c r="I605" s="5">
        <v>22.75</v>
      </c>
      <c r="J605">
        <v>0.09</v>
      </c>
      <c r="K605" s="1">
        <f>DATEVALUE(Sales_Orders[[#This Row],[Order Date]])</f>
        <v>42519</v>
      </c>
      <c r="L605" s="1">
        <f>DATEVALUE(Sales_Orders[[#This Row],[Shipping Date]])</f>
        <v>42522</v>
      </c>
      <c r="M605" s="6">
        <f>Sales_Orders[[#This Row],[Quantity]]*Sales_Orders[[#This Row],[Purchasing Price]]</f>
        <v>56.875</v>
      </c>
      <c r="N605">
        <f>DATEDIF(Sales_Orders[[#This Row],[Order Date Adj]],Sales_Orders[[#This Row],[Shipping Date Adj]],"d")</f>
        <v>3</v>
      </c>
      <c r="O605" s="6">
        <f>Sales_Orders[[#This Row],[Quantity]]*Sales_Orders[[#This Row],[Planned Sales Price]]*(1-Sales_Orders[[#This Row],[Discount]])</f>
        <v>103.5125</v>
      </c>
      <c r="P605" t="str">
        <f>RIGHT(Sales_Orders[[#This Row],[Customer ID]],5)</f>
        <v>19615</v>
      </c>
      <c r="Q605" t="str">
        <f>RIGHT(Sales_Orders[[#This Row],[Product ID]],8)</f>
        <v>10002557</v>
      </c>
      <c r="R605" s="6">
        <f>Sales_Orders[[#This Row],[Total Planned Sales Price]]-Sales_Orders[[#This Row],[Total Purchasing Price]]</f>
        <v>46.637500000000003</v>
      </c>
      <c r="S605" s="10">
        <f>Sales_Orders[[#This Row],[Profit Value]]/Sales_Orders[[#This Row],[Total Planned Sales Price]]</f>
        <v>0.45054945054945056</v>
      </c>
    </row>
    <row r="606" spans="1:19" x14ac:dyDescent="0.35">
      <c r="A606" t="s">
        <v>2567</v>
      </c>
      <c r="B606" s="3" t="s">
        <v>2568</v>
      </c>
      <c r="C606" t="s">
        <v>2357</v>
      </c>
      <c r="D606" t="s">
        <v>1147</v>
      </c>
      <c r="E606" t="s">
        <v>2084</v>
      </c>
      <c r="F606" t="s">
        <v>2569</v>
      </c>
      <c r="G606">
        <v>2</v>
      </c>
      <c r="H606" s="5">
        <v>10.8992</v>
      </c>
      <c r="I606" s="5">
        <v>16.768000000000001</v>
      </c>
      <c r="J606">
        <v>7.0000000000000007E-2</v>
      </c>
      <c r="K606" s="1">
        <f>DATEVALUE(Sales_Orders[[#This Row],[Order Date]])</f>
        <v>42561</v>
      </c>
      <c r="L606" s="1">
        <f>DATEVALUE(Sales_Orders[[#This Row],[Shipping Date]])</f>
        <v>42567</v>
      </c>
      <c r="M606" s="6">
        <f>Sales_Orders[[#This Row],[Quantity]]*Sales_Orders[[#This Row],[Purchasing Price]]</f>
        <v>21.798400000000001</v>
      </c>
      <c r="N606">
        <f>DATEDIF(Sales_Orders[[#This Row],[Order Date Adj]],Sales_Orders[[#This Row],[Shipping Date Adj]],"d")</f>
        <v>6</v>
      </c>
      <c r="O606" s="6">
        <f>Sales_Orders[[#This Row],[Quantity]]*Sales_Orders[[#This Row],[Planned Sales Price]]*(1-Sales_Orders[[#This Row],[Discount]])</f>
        <v>31.188479999999998</v>
      </c>
      <c r="P606" t="str">
        <f>RIGHT(Sales_Orders[[#This Row],[Customer ID]],5)</f>
        <v>10375</v>
      </c>
      <c r="Q606" t="str">
        <f>RIGHT(Sales_Orders[[#This Row],[Product ID]],8)</f>
        <v>10001325</v>
      </c>
      <c r="R606" s="6">
        <f>Sales_Orders[[#This Row],[Total Planned Sales Price]]-Sales_Orders[[#This Row],[Total Purchasing Price]]</f>
        <v>9.3900799999999975</v>
      </c>
      <c r="S606" s="10">
        <f>Sales_Orders[[#This Row],[Profit Value]]/Sales_Orders[[#This Row],[Total Planned Sales Price]]</f>
        <v>0.30107526881720426</v>
      </c>
    </row>
    <row r="607" spans="1:19" x14ac:dyDescent="0.35">
      <c r="A607" t="s">
        <v>2570</v>
      </c>
      <c r="B607" s="3" t="s">
        <v>2571</v>
      </c>
      <c r="C607" t="s">
        <v>2226</v>
      </c>
      <c r="D607" t="s">
        <v>1270</v>
      </c>
      <c r="E607" t="s">
        <v>2572</v>
      </c>
      <c r="F607" t="s">
        <v>2573</v>
      </c>
      <c r="G607">
        <v>8</v>
      </c>
      <c r="H607" s="5">
        <v>209.47520000000003</v>
      </c>
      <c r="I607" s="5">
        <v>380.86400000000003</v>
      </c>
      <c r="J607">
        <v>0.05</v>
      </c>
      <c r="K607" s="1">
        <f>DATEVALUE(Sales_Orders[[#This Row],[Order Date]])</f>
        <v>42565</v>
      </c>
      <c r="L607" s="1">
        <f>DATEVALUE(Sales_Orders[[#This Row],[Shipping Date]])</f>
        <v>42568</v>
      </c>
      <c r="M607" s="6">
        <f>Sales_Orders[[#This Row],[Quantity]]*Sales_Orders[[#This Row],[Purchasing Price]]</f>
        <v>1675.8016000000002</v>
      </c>
      <c r="N607">
        <f>DATEDIF(Sales_Orders[[#This Row],[Order Date Adj]],Sales_Orders[[#This Row],[Shipping Date Adj]],"d")</f>
        <v>3</v>
      </c>
      <c r="O607" s="6">
        <f>Sales_Orders[[#This Row],[Quantity]]*Sales_Orders[[#This Row],[Planned Sales Price]]*(1-Sales_Orders[[#This Row],[Discount]])</f>
        <v>2894.5664000000002</v>
      </c>
      <c r="P607" t="str">
        <f>RIGHT(Sales_Orders[[#This Row],[Customer ID]],5)</f>
        <v>14080</v>
      </c>
      <c r="Q607" t="str">
        <f>RIGHT(Sales_Orders[[#This Row],[Product ID]],8)</f>
        <v>10002262</v>
      </c>
      <c r="R607" s="6">
        <f>Sales_Orders[[#This Row],[Total Planned Sales Price]]-Sales_Orders[[#This Row],[Total Purchasing Price]]</f>
        <v>1218.7647999999999</v>
      </c>
      <c r="S607" s="10">
        <f>Sales_Orders[[#This Row],[Profit Value]]/Sales_Orders[[#This Row],[Total Planned Sales Price]]</f>
        <v>0.42105263157894735</v>
      </c>
    </row>
    <row r="608" spans="1:19" x14ac:dyDescent="0.35">
      <c r="A608" t="s">
        <v>2574</v>
      </c>
      <c r="B608" s="3" t="s">
        <v>2472</v>
      </c>
      <c r="C608" t="s">
        <v>2575</v>
      </c>
      <c r="D608" t="s">
        <v>1164</v>
      </c>
      <c r="E608" t="s">
        <v>2576</v>
      </c>
      <c r="F608" t="s">
        <v>2577</v>
      </c>
      <c r="G608">
        <v>2</v>
      </c>
      <c r="H608" s="5">
        <v>616.86240000000009</v>
      </c>
      <c r="I608" s="5">
        <v>1121.568</v>
      </c>
      <c r="J608">
        <v>0.02</v>
      </c>
      <c r="K608" s="1">
        <f>DATEVALUE(Sales_Orders[[#This Row],[Order Date]])</f>
        <v>42475</v>
      </c>
      <c r="L608" s="1">
        <f>DATEVALUE(Sales_Orders[[#This Row],[Shipping Date]])</f>
        <v>42477</v>
      </c>
      <c r="M608" s="6">
        <f>Sales_Orders[[#This Row],[Quantity]]*Sales_Orders[[#This Row],[Purchasing Price]]</f>
        <v>1233.7248000000002</v>
      </c>
      <c r="N608">
        <f>DATEDIF(Sales_Orders[[#This Row],[Order Date Adj]],Sales_Orders[[#This Row],[Shipping Date Adj]],"d")</f>
        <v>2</v>
      </c>
      <c r="O608" s="6">
        <f>Sales_Orders[[#This Row],[Quantity]]*Sales_Orders[[#This Row],[Planned Sales Price]]*(1-Sales_Orders[[#This Row],[Discount]])</f>
        <v>2198.2732799999999</v>
      </c>
      <c r="P608" t="str">
        <f>RIGHT(Sales_Orders[[#This Row],[Customer ID]],5)</f>
        <v>11320</v>
      </c>
      <c r="Q608" t="str">
        <f>RIGHT(Sales_Orders[[#This Row],[Product ID]],8)</f>
        <v>10002024</v>
      </c>
      <c r="R608" s="6">
        <f>Sales_Orders[[#This Row],[Total Planned Sales Price]]-Sales_Orders[[#This Row],[Total Purchasing Price]]</f>
        <v>964.5484799999997</v>
      </c>
      <c r="S608" s="10">
        <f>Sales_Orders[[#This Row],[Profit Value]]/Sales_Orders[[#This Row],[Total Planned Sales Price]]</f>
        <v>0.43877551020408151</v>
      </c>
    </row>
    <row r="609" spans="1:19" x14ac:dyDescent="0.35">
      <c r="A609" t="s">
        <v>2578</v>
      </c>
      <c r="B609" s="3" t="s">
        <v>2579</v>
      </c>
      <c r="C609" t="s">
        <v>2266</v>
      </c>
      <c r="D609" t="s">
        <v>1147</v>
      </c>
      <c r="E609" t="s">
        <v>2580</v>
      </c>
      <c r="F609" t="s">
        <v>2581</v>
      </c>
      <c r="G609">
        <v>2</v>
      </c>
      <c r="H609" s="5">
        <v>12.42</v>
      </c>
      <c r="I609" s="5">
        <v>20.7</v>
      </c>
      <c r="J609">
        <v>0.05</v>
      </c>
      <c r="K609" s="1">
        <f>DATEVALUE(Sales_Orders[[#This Row],[Order Date]])</f>
        <v>42531</v>
      </c>
      <c r="L609" s="1">
        <f>DATEVALUE(Sales_Orders[[#This Row],[Shipping Date]])</f>
        <v>42536</v>
      </c>
      <c r="M609" s="6">
        <f>Sales_Orders[[#This Row],[Quantity]]*Sales_Orders[[#This Row],[Purchasing Price]]</f>
        <v>24.84</v>
      </c>
      <c r="N609">
        <f>DATEDIF(Sales_Orders[[#This Row],[Order Date Adj]],Sales_Orders[[#This Row],[Shipping Date Adj]],"d")</f>
        <v>5</v>
      </c>
      <c r="O609" s="6">
        <f>Sales_Orders[[#This Row],[Quantity]]*Sales_Orders[[#This Row],[Planned Sales Price]]*(1-Sales_Orders[[#This Row],[Discount]])</f>
        <v>39.33</v>
      </c>
      <c r="P609" t="str">
        <f>RIGHT(Sales_Orders[[#This Row],[Customer ID]],5)</f>
        <v>18730</v>
      </c>
      <c r="Q609" t="str">
        <f>RIGHT(Sales_Orders[[#This Row],[Product ID]],8)</f>
        <v>10001297</v>
      </c>
      <c r="R609" s="6">
        <f>Sales_Orders[[#This Row],[Total Planned Sales Price]]-Sales_Orders[[#This Row],[Total Purchasing Price]]</f>
        <v>14.489999999999998</v>
      </c>
      <c r="S609" s="10">
        <f>Sales_Orders[[#This Row],[Profit Value]]/Sales_Orders[[#This Row],[Total Planned Sales Price]]</f>
        <v>0.36842105263157893</v>
      </c>
    </row>
    <row r="610" spans="1:19" x14ac:dyDescent="0.35">
      <c r="A610" t="s">
        <v>2578</v>
      </c>
      <c r="B610" s="3" t="s">
        <v>2579</v>
      </c>
      <c r="C610" t="s">
        <v>2266</v>
      </c>
      <c r="D610" t="s">
        <v>1147</v>
      </c>
      <c r="E610" t="s">
        <v>2580</v>
      </c>
      <c r="F610" t="s">
        <v>2582</v>
      </c>
      <c r="G610">
        <v>4</v>
      </c>
      <c r="H610" s="5">
        <v>934.976</v>
      </c>
      <c r="I610" s="5">
        <v>1335.68</v>
      </c>
      <c r="J610">
        <v>0.05</v>
      </c>
      <c r="K610" s="1">
        <f>DATEVALUE(Sales_Orders[[#This Row],[Order Date]])</f>
        <v>42531</v>
      </c>
      <c r="L610" s="1">
        <f>DATEVALUE(Sales_Orders[[#This Row],[Shipping Date]])</f>
        <v>42536</v>
      </c>
      <c r="M610" s="6">
        <f>Sales_Orders[[#This Row],[Quantity]]*Sales_Orders[[#This Row],[Purchasing Price]]</f>
        <v>3739.904</v>
      </c>
      <c r="N610">
        <f>DATEDIF(Sales_Orders[[#This Row],[Order Date Adj]],Sales_Orders[[#This Row],[Shipping Date Adj]],"d")</f>
        <v>5</v>
      </c>
      <c r="O610" s="6">
        <f>Sales_Orders[[#This Row],[Quantity]]*Sales_Orders[[#This Row],[Planned Sales Price]]*(1-Sales_Orders[[#This Row],[Discount]])</f>
        <v>5075.5839999999998</v>
      </c>
      <c r="P610" t="str">
        <f>RIGHT(Sales_Orders[[#This Row],[Customer ID]],5)</f>
        <v>18730</v>
      </c>
      <c r="Q610" t="str">
        <f>RIGHT(Sales_Orders[[#This Row],[Product ID]],8)</f>
        <v>10004256</v>
      </c>
      <c r="R610" s="6">
        <f>Sales_Orders[[#This Row],[Total Planned Sales Price]]-Sales_Orders[[#This Row],[Total Purchasing Price]]</f>
        <v>1335.6799999999998</v>
      </c>
      <c r="S610" s="10">
        <f>Sales_Orders[[#This Row],[Profit Value]]/Sales_Orders[[#This Row],[Total Planned Sales Price]]</f>
        <v>0.26315789473684209</v>
      </c>
    </row>
    <row r="611" spans="1:19" x14ac:dyDescent="0.35">
      <c r="A611" t="s">
        <v>2578</v>
      </c>
      <c r="B611" s="3" t="s">
        <v>2579</v>
      </c>
      <c r="C611" t="s">
        <v>2266</v>
      </c>
      <c r="D611" t="s">
        <v>1147</v>
      </c>
      <c r="E611" t="s">
        <v>2580</v>
      </c>
      <c r="F611" t="s">
        <v>2047</v>
      </c>
      <c r="G611">
        <v>5</v>
      </c>
      <c r="H611" s="5">
        <v>22.680000000000003</v>
      </c>
      <c r="I611" s="5">
        <v>32.400000000000006</v>
      </c>
      <c r="J611">
        <v>0.05</v>
      </c>
      <c r="K611" s="1">
        <f>DATEVALUE(Sales_Orders[[#This Row],[Order Date]])</f>
        <v>42531</v>
      </c>
      <c r="L611" s="1">
        <f>DATEVALUE(Sales_Orders[[#This Row],[Shipping Date]])</f>
        <v>42536</v>
      </c>
      <c r="M611" s="6">
        <f>Sales_Orders[[#This Row],[Quantity]]*Sales_Orders[[#This Row],[Purchasing Price]]</f>
        <v>113.40000000000002</v>
      </c>
      <c r="N611">
        <f>DATEDIF(Sales_Orders[[#This Row],[Order Date Adj]],Sales_Orders[[#This Row],[Shipping Date Adj]],"d")</f>
        <v>5</v>
      </c>
      <c r="O611" s="6">
        <f>Sales_Orders[[#This Row],[Quantity]]*Sales_Orders[[#This Row],[Planned Sales Price]]*(1-Sales_Orders[[#This Row],[Discount]])</f>
        <v>153.9</v>
      </c>
      <c r="P611" t="str">
        <f>RIGHT(Sales_Orders[[#This Row],[Customer ID]],5)</f>
        <v>18730</v>
      </c>
      <c r="Q611" t="str">
        <f>RIGHT(Sales_Orders[[#This Row],[Product ID]],8)</f>
        <v>10003441</v>
      </c>
      <c r="R611" s="6">
        <f>Sales_Orders[[#This Row],[Total Planned Sales Price]]-Sales_Orders[[#This Row],[Total Purchasing Price]]</f>
        <v>40.499999999999986</v>
      </c>
      <c r="S611" s="10">
        <f>Sales_Orders[[#This Row],[Profit Value]]/Sales_Orders[[#This Row],[Total Planned Sales Price]]</f>
        <v>0.26315789473684198</v>
      </c>
    </row>
    <row r="612" spans="1:19" x14ac:dyDescent="0.35">
      <c r="A612" t="s">
        <v>2583</v>
      </c>
      <c r="B612" s="3" t="s">
        <v>2297</v>
      </c>
      <c r="C612" t="s">
        <v>2348</v>
      </c>
      <c r="D612" t="s">
        <v>1147</v>
      </c>
      <c r="E612" t="s">
        <v>2584</v>
      </c>
      <c r="F612" t="s">
        <v>2585</v>
      </c>
      <c r="G612">
        <v>3</v>
      </c>
      <c r="H612" s="5">
        <v>4.41</v>
      </c>
      <c r="I612" s="5">
        <v>8.82</v>
      </c>
      <c r="J612">
        <v>0.06</v>
      </c>
      <c r="K612" s="1">
        <f>DATEVALUE(Sales_Orders[[#This Row],[Order Date]])</f>
        <v>42677</v>
      </c>
      <c r="L612" s="1">
        <f>DATEVALUE(Sales_Orders[[#This Row],[Shipping Date]])</f>
        <v>42681</v>
      </c>
      <c r="M612" s="6">
        <f>Sales_Orders[[#This Row],[Quantity]]*Sales_Orders[[#This Row],[Purchasing Price]]</f>
        <v>13.23</v>
      </c>
      <c r="N612">
        <f>DATEDIF(Sales_Orders[[#This Row],[Order Date Adj]],Sales_Orders[[#This Row],[Shipping Date Adj]],"d")</f>
        <v>4</v>
      </c>
      <c r="O612" s="6">
        <f>Sales_Orders[[#This Row],[Quantity]]*Sales_Orders[[#This Row],[Planned Sales Price]]*(1-Sales_Orders[[#This Row],[Discount]])</f>
        <v>24.872399999999999</v>
      </c>
      <c r="P612" t="str">
        <f>RIGHT(Sales_Orders[[#This Row],[Customer ID]],5)</f>
        <v>20200</v>
      </c>
      <c r="Q612" t="str">
        <f>RIGHT(Sales_Orders[[#This Row],[Product ID]],8)</f>
        <v>10003394</v>
      </c>
      <c r="R612" s="6">
        <f>Sales_Orders[[#This Row],[Total Planned Sales Price]]-Sales_Orders[[#This Row],[Total Purchasing Price]]</f>
        <v>11.642399999999999</v>
      </c>
      <c r="S612" s="10">
        <f>Sales_Orders[[#This Row],[Profit Value]]/Sales_Orders[[#This Row],[Total Planned Sales Price]]</f>
        <v>0.46808510638297868</v>
      </c>
    </row>
    <row r="613" spans="1:19" x14ac:dyDescent="0.35">
      <c r="A613" t="s">
        <v>2586</v>
      </c>
      <c r="B613" s="3" t="s">
        <v>2587</v>
      </c>
      <c r="C613" t="s">
        <v>2588</v>
      </c>
      <c r="D613" t="s">
        <v>1147</v>
      </c>
      <c r="E613" t="s">
        <v>1581</v>
      </c>
      <c r="F613" t="s">
        <v>2589</v>
      </c>
      <c r="G613">
        <v>2</v>
      </c>
      <c r="H613" s="5">
        <v>59.348799999999997</v>
      </c>
      <c r="I613" s="5">
        <v>84.784000000000006</v>
      </c>
      <c r="J613">
        <v>0.05</v>
      </c>
      <c r="K613" s="1">
        <f>DATEVALUE(Sales_Orders[[#This Row],[Order Date]])</f>
        <v>42449</v>
      </c>
      <c r="L613" s="1">
        <f>DATEVALUE(Sales_Orders[[#This Row],[Shipping Date]])</f>
        <v>42453</v>
      </c>
      <c r="M613" s="6">
        <f>Sales_Orders[[#This Row],[Quantity]]*Sales_Orders[[#This Row],[Purchasing Price]]</f>
        <v>118.69759999999999</v>
      </c>
      <c r="N613">
        <f>DATEDIF(Sales_Orders[[#This Row],[Order Date Adj]],Sales_Orders[[#This Row],[Shipping Date Adj]],"d")</f>
        <v>4</v>
      </c>
      <c r="O613" s="6">
        <f>Sales_Orders[[#This Row],[Quantity]]*Sales_Orders[[#This Row],[Planned Sales Price]]*(1-Sales_Orders[[#This Row],[Discount]])</f>
        <v>161.08959999999999</v>
      </c>
      <c r="P613" t="str">
        <f>RIGHT(Sales_Orders[[#This Row],[Customer ID]],5)</f>
        <v>21910</v>
      </c>
      <c r="Q613" t="str">
        <f>RIGHT(Sales_Orders[[#This Row],[Product ID]],8)</f>
        <v>10003800</v>
      </c>
      <c r="R613" s="6">
        <f>Sales_Orders[[#This Row],[Total Planned Sales Price]]-Sales_Orders[[#This Row],[Total Purchasing Price]]</f>
        <v>42.391999999999996</v>
      </c>
      <c r="S613" s="10">
        <f>Sales_Orders[[#This Row],[Profit Value]]/Sales_Orders[[#This Row],[Total Planned Sales Price]]</f>
        <v>0.26315789473684209</v>
      </c>
    </row>
    <row r="614" spans="1:19" x14ac:dyDescent="0.35">
      <c r="A614" t="s">
        <v>2586</v>
      </c>
      <c r="B614" s="3" t="s">
        <v>2587</v>
      </c>
      <c r="C614" t="s">
        <v>2588</v>
      </c>
      <c r="D614" t="s">
        <v>1147</v>
      </c>
      <c r="E614" t="s">
        <v>1581</v>
      </c>
      <c r="F614" t="s">
        <v>2590</v>
      </c>
      <c r="G614">
        <v>4</v>
      </c>
      <c r="H614" s="5">
        <v>13.478400000000002</v>
      </c>
      <c r="I614" s="5">
        <v>20.736000000000004</v>
      </c>
      <c r="J614">
        <v>0.04</v>
      </c>
      <c r="K614" s="1">
        <f>DATEVALUE(Sales_Orders[[#This Row],[Order Date]])</f>
        <v>42449</v>
      </c>
      <c r="L614" s="1">
        <f>DATEVALUE(Sales_Orders[[#This Row],[Shipping Date]])</f>
        <v>42453</v>
      </c>
      <c r="M614" s="6">
        <f>Sales_Orders[[#This Row],[Quantity]]*Sales_Orders[[#This Row],[Purchasing Price]]</f>
        <v>53.91360000000001</v>
      </c>
      <c r="N614">
        <f>DATEDIF(Sales_Orders[[#This Row],[Order Date Adj]],Sales_Orders[[#This Row],[Shipping Date Adj]],"d")</f>
        <v>4</v>
      </c>
      <c r="O614" s="6">
        <f>Sales_Orders[[#This Row],[Quantity]]*Sales_Orders[[#This Row],[Planned Sales Price]]*(1-Sales_Orders[[#This Row],[Discount]])</f>
        <v>79.62624000000001</v>
      </c>
      <c r="P614" t="str">
        <f>RIGHT(Sales_Orders[[#This Row],[Customer ID]],5)</f>
        <v>21910</v>
      </c>
      <c r="Q614" t="str">
        <f>RIGHT(Sales_Orders[[#This Row],[Product ID]],8)</f>
        <v>10002005</v>
      </c>
      <c r="R614" s="6">
        <f>Sales_Orders[[#This Row],[Total Planned Sales Price]]-Sales_Orders[[#This Row],[Total Purchasing Price]]</f>
        <v>25.71264</v>
      </c>
      <c r="S614" s="10">
        <f>Sales_Orders[[#This Row],[Profit Value]]/Sales_Orders[[#This Row],[Total Planned Sales Price]]</f>
        <v>0.32291666666666663</v>
      </c>
    </row>
    <row r="615" spans="1:19" x14ac:dyDescent="0.35">
      <c r="A615" t="s">
        <v>2586</v>
      </c>
      <c r="B615" s="3" t="s">
        <v>2587</v>
      </c>
      <c r="C615" t="s">
        <v>2588</v>
      </c>
      <c r="D615" t="s">
        <v>1147</v>
      </c>
      <c r="E615" t="s">
        <v>1581</v>
      </c>
      <c r="F615" t="s">
        <v>2545</v>
      </c>
      <c r="G615">
        <v>3</v>
      </c>
      <c r="H615" s="5">
        <v>10.092600000000003</v>
      </c>
      <c r="I615" s="5">
        <v>16.821000000000005</v>
      </c>
      <c r="J615">
        <v>0.05</v>
      </c>
      <c r="K615" s="1">
        <f>DATEVALUE(Sales_Orders[[#This Row],[Order Date]])</f>
        <v>42449</v>
      </c>
      <c r="L615" s="1">
        <f>DATEVALUE(Sales_Orders[[#This Row],[Shipping Date]])</f>
        <v>42453</v>
      </c>
      <c r="M615" s="6">
        <f>Sales_Orders[[#This Row],[Quantity]]*Sales_Orders[[#This Row],[Purchasing Price]]</f>
        <v>30.277800000000006</v>
      </c>
      <c r="N615">
        <f>DATEDIF(Sales_Orders[[#This Row],[Order Date Adj]],Sales_Orders[[#This Row],[Shipping Date Adj]],"d")</f>
        <v>4</v>
      </c>
      <c r="O615" s="6">
        <f>Sales_Orders[[#This Row],[Quantity]]*Sales_Orders[[#This Row],[Planned Sales Price]]*(1-Sales_Orders[[#This Row],[Discount]])</f>
        <v>47.939850000000014</v>
      </c>
      <c r="P615" t="str">
        <f>RIGHT(Sales_Orders[[#This Row],[Customer ID]],5)</f>
        <v>21910</v>
      </c>
      <c r="Q615" t="str">
        <f>RIGHT(Sales_Orders[[#This Row],[Product ID]],8)</f>
        <v>10002498</v>
      </c>
      <c r="R615" s="6">
        <f>Sales_Orders[[#This Row],[Total Planned Sales Price]]-Sales_Orders[[#This Row],[Total Purchasing Price]]</f>
        <v>17.662050000000008</v>
      </c>
      <c r="S615" s="10">
        <f>Sales_Orders[[#This Row],[Profit Value]]/Sales_Orders[[#This Row],[Total Planned Sales Price]]</f>
        <v>0.36842105263157898</v>
      </c>
    </row>
    <row r="616" spans="1:19" x14ac:dyDescent="0.35">
      <c r="A616" t="s">
        <v>2586</v>
      </c>
      <c r="B616" s="3" t="s">
        <v>2587</v>
      </c>
      <c r="C616" t="s">
        <v>2588</v>
      </c>
      <c r="D616" t="s">
        <v>1147</v>
      </c>
      <c r="E616" t="s">
        <v>1581</v>
      </c>
      <c r="F616" t="s">
        <v>2133</v>
      </c>
      <c r="G616">
        <v>2</v>
      </c>
      <c r="H616" s="5">
        <v>5.7024000000000017</v>
      </c>
      <c r="I616" s="5">
        <v>10.368000000000002</v>
      </c>
      <c r="J616">
        <v>0.08</v>
      </c>
      <c r="K616" s="1">
        <f>DATEVALUE(Sales_Orders[[#This Row],[Order Date]])</f>
        <v>42449</v>
      </c>
      <c r="L616" s="1">
        <f>DATEVALUE(Sales_Orders[[#This Row],[Shipping Date]])</f>
        <v>42453</v>
      </c>
      <c r="M616" s="6">
        <f>Sales_Orders[[#This Row],[Quantity]]*Sales_Orders[[#This Row],[Purchasing Price]]</f>
        <v>11.404800000000003</v>
      </c>
      <c r="N616">
        <f>DATEDIF(Sales_Orders[[#This Row],[Order Date Adj]],Sales_Orders[[#This Row],[Shipping Date Adj]],"d")</f>
        <v>4</v>
      </c>
      <c r="O616" s="6">
        <f>Sales_Orders[[#This Row],[Quantity]]*Sales_Orders[[#This Row],[Planned Sales Price]]*(1-Sales_Orders[[#This Row],[Discount]])</f>
        <v>19.077120000000004</v>
      </c>
      <c r="P616" t="str">
        <f>RIGHT(Sales_Orders[[#This Row],[Customer ID]],5)</f>
        <v>21910</v>
      </c>
      <c r="Q616" t="str">
        <f>RIGHT(Sales_Orders[[#This Row],[Product ID]],8)</f>
        <v>10004101</v>
      </c>
      <c r="R616" s="6">
        <f>Sales_Orders[[#This Row],[Total Planned Sales Price]]-Sales_Orders[[#This Row],[Total Purchasing Price]]</f>
        <v>7.6723200000000009</v>
      </c>
      <c r="S616" s="10">
        <f>Sales_Orders[[#This Row],[Profit Value]]/Sales_Orders[[#This Row],[Total Planned Sales Price]]</f>
        <v>0.40217391304347822</v>
      </c>
    </row>
    <row r="617" spans="1:19" x14ac:dyDescent="0.35">
      <c r="A617" t="s">
        <v>2591</v>
      </c>
      <c r="B617" s="3" t="s">
        <v>2571</v>
      </c>
      <c r="C617" t="s">
        <v>2357</v>
      </c>
      <c r="D617" t="s">
        <v>1270</v>
      </c>
      <c r="E617" t="s">
        <v>2592</v>
      </c>
      <c r="F617" t="s">
        <v>2593</v>
      </c>
      <c r="G617">
        <v>2</v>
      </c>
      <c r="H617" s="5">
        <v>8.1423999999999985</v>
      </c>
      <c r="I617" s="5">
        <v>11.632</v>
      </c>
      <c r="J617">
        <v>0.02</v>
      </c>
      <c r="K617" s="1">
        <f>DATEVALUE(Sales_Orders[[#This Row],[Order Date]])</f>
        <v>42565</v>
      </c>
      <c r="L617" s="1">
        <f>DATEVALUE(Sales_Orders[[#This Row],[Shipping Date]])</f>
        <v>42567</v>
      </c>
      <c r="M617" s="6">
        <f>Sales_Orders[[#This Row],[Quantity]]*Sales_Orders[[#This Row],[Purchasing Price]]</f>
        <v>16.284799999999997</v>
      </c>
      <c r="N617">
        <f>DATEDIF(Sales_Orders[[#This Row],[Order Date Adj]],Sales_Orders[[#This Row],[Shipping Date Adj]],"d")</f>
        <v>2</v>
      </c>
      <c r="O617" s="6">
        <f>Sales_Orders[[#This Row],[Quantity]]*Sales_Orders[[#This Row],[Planned Sales Price]]*(1-Sales_Orders[[#This Row],[Discount]])</f>
        <v>22.798719999999999</v>
      </c>
      <c r="P617" t="str">
        <f>RIGHT(Sales_Orders[[#This Row],[Customer ID]],5)</f>
        <v>21130</v>
      </c>
      <c r="Q617" t="str">
        <f>RIGHT(Sales_Orders[[#This Row],[Product ID]],8)</f>
        <v>10004115</v>
      </c>
      <c r="R617" s="6">
        <f>Sales_Orders[[#This Row],[Total Planned Sales Price]]-Sales_Orders[[#This Row],[Total Purchasing Price]]</f>
        <v>6.5139200000000024</v>
      </c>
      <c r="S617" s="10">
        <f>Sales_Orders[[#This Row],[Profit Value]]/Sales_Orders[[#This Row],[Total Planned Sales Price]]</f>
        <v>0.28571428571428581</v>
      </c>
    </row>
    <row r="618" spans="1:19" x14ac:dyDescent="0.35">
      <c r="A618" t="s">
        <v>2594</v>
      </c>
      <c r="B618" s="3" t="s">
        <v>2357</v>
      </c>
      <c r="C618" t="s">
        <v>2595</v>
      </c>
      <c r="D618" t="s">
        <v>1147</v>
      </c>
      <c r="E618" t="s">
        <v>2596</v>
      </c>
      <c r="F618" t="s">
        <v>2597</v>
      </c>
      <c r="G618">
        <v>3</v>
      </c>
      <c r="H618" s="5">
        <v>93.58829999999999</v>
      </c>
      <c r="I618" s="5">
        <v>143.98199999999997</v>
      </c>
      <c r="J618">
        <v>0.03</v>
      </c>
      <c r="K618" s="1">
        <f>DATEVALUE(Sales_Orders[[#This Row],[Order Date]])</f>
        <v>42567</v>
      </c>
      <c r="L618" s="1">
        <f>DATEVALUE(Sales_Orders[[#This Row],[Shipping Date]])</f>
        <v>42572</v>
      </c>
      <c r="M618" s="6">
        <f>Sales_Orders[[#This Row],[Quantity]]*Sales_Orders[[#This Row],[Purchasing Price]]</f>
        <v>280.76489999999995</v>
      </c>
      <c r="N618">
        <f>DATEDIF(Sales_Orders[[#This Row],[Order Date Adj]],Sales_Orders[[#This Row],[Shipping Date Adj]],"d")</f>
        <v>5</v>
      </c>
      <c r="O618" s="6">
        <f>Sales_Orders[[#This Row],[Quantity]]*Sales_Orders[[#This Row],[Planned Sales Price]]*(1-Sales_Orders[[#This Row],[Discount]])</f>
        <v>418.98761999999988</v>
      </c>
      <c r="P618" t="str">
        <f>RIGHT(Sales_Orders[[#This Row],[Customer ID]],5)</f>
        <v>12205</v>
      </c>
      <c r="Q618" t="str">
        <f>RIGHT(Sales_Orders[[#This Row],[Product ID]],8)</f>
        <v>10001425</v>
      </c>
      <c r="R618" s="6">
        <f>Sales_Orders[[#This Row],[Total Planned Sales Price]]-Sales_Orders[[#This Row],[Total Purchasing Price]]</f>
        <v>138.22271999999992</v>
      </c>
      <c r="S618" s="10">
        <f>Sales_Orders[[#This Row],[Profit Value]]/Sales_Orders[[#This Row],[Total Planned Sales Price]]</f>
        <v>0.32989690721649478</v>
      </c>
    </row>
    <row r="619" spans="1:19" x14ac:dyDescent="0.35">
      <c r="A619" t="s">
        <v>2594</v>
      </c>
      <c r="B619" s="3" t="s">
        <v>2357</v>
      </c>
      <c r="C619" t="s">
        <v>2595</v>
      </c>
      <c r="D619" t="s">
        <v>1147</v>
      </c>
      <c r="E619" t="s">
        <v>2596</v>
      </c>
      <c r="F619" t="s">
        <v>2598</v>
      </c>
      <c r="G619">
        <v>4</v>
      </c>
      <c r="H619" s="5">
        <v>296.62559999999996</v>
      </c>
      <c r="I619" s="5">
        <v>494.37599999999998</v>
      </c>
      <c r="J619">
        <v>0.03</v>
      </c>
      <c r="K619" s="1">
        <f>DATEVALUE(Sales_Orders[[#This Row],[Order Date]])</f>
        <v>42567</v>
      </c>
      <c r="L619" s="1">
        <f>DATEVALUE(Sales_Orders[[#This Row],[Shipping Date]])</f>
        <v>42572</v>
      </c>
      <c r="M619" s="6">
        <f>Sales_Orders[[#This Row],[Quantity]]*Sales_Orders[[#This Row],[Purchasing Price]]</f>
        <v>1186.5023999999999</v>
      </c>
      <c r="N619">
        <f>DATEDIF(Sales_Orders[[#This Row],[Order Date Adj]],Sales_Orders[[#This Row],[Shipping Date Adj]],"d")</f>
        <v>5</v>
      </c>
      <c r="O619" s="6">
        <f>Sales_Orders[[#This Row],[Quantity]]*Sales_Orders[[#This Row],[Planned Sales Price]]*(1-Sales_Orders[[#This Row],[Discount]])</f>
        <v>1918.1788799999999</v>
      </c>
      <c r="P619" t="str">
        <f>RIGHT(Sales_Orders[[#This Row],[Customer ID]],5)</f>
        <v>12205</v>
      </c>
      <c r="Q619" t="str">
        <f>RIGHT(Sales_Orders[[#This Row],[Product ID]],8)</f>
        <v>10003963</v>
      </c>
      <c r="R619" s="6">
        <f>Sales_Orders[[#This Row],[Total Planned Sales Price]]-Sales_Orders[[#This Row],[Total Purchasing Price]]</f>
        <v>731.67648000000008</v>
      </c>
      <c r="S619" s="10">
        <f>Sales_Orders[[#This Row],[Profit Value]]/Sales_Orders[[#This Row],[Total Planned Sales Price]]</f>
        <v>0.3814432989690722</v>
      </c>
    </row>
    <row r="620" spans="1:19" x14ac:dyDescent="0.35">
      <c r="A620" t="s">
        <v>2594</v>
      </c>
      <c r="B620" s="3" t="s">
        <v>2357</v>
      </c>
      <c r="C620" t="s">
        <v>2595</v>
      </c>
      <c r="D620" t="s">
        <v>1147</v>
      </c>
      <c r="E620" t="s">
        <v>2596</v>
      </c>
      <c r="F620" t="s">
        <v>1996</v>
      </c>
      <c r="G620">
        <v>2</v>
      </c>
      <c r="H620" s="5">
        <v>3.2120000000000002</v>
      </c>
      <c r="I620" s="5">
        <v>5.84</v>
      </c>
      <c r="J620">
        <v>0.05</v>
      </c>
      <c r="K620" s="1">
        <f>DATEVALUE(Sales_Orders[[#This Row],[Order Date]])</f>
        <v>42567</v>
      </c>
      <c r="L620" s="1">
        <f>DATEVALUE(Sales_Orders[[#This Row],[Shipping Date]])</f>
        <v>42572</v>
      </c>
      <c r="M620" s="6">
        <f>Sales_Orders[[#This Row],[Quantity]]*Sales_Orders[[#This Row],[Purchasing Price]]</f>
        <v>6.4240000000000004</v>
      </c>
      <c r="N620">
        <f>DATEDIF(Sales_Orders[[#This Row],[Order Date Adj]],Sales_Orders[[#This Row],[Shipping Date Adj]],"d")</f>
        <v>5</v>
      </c>
      <c r="O620" s="6">
        <f>Sales_Orders[[#This Row],[Quantity]]*Sales_Orders[[#This Row],[Planned Sales Price]]*(1-Sales_Orders[[#This Row],[Discount]])</f>
        <v>11.096</v>
      </c>
      <c r="P620" t="str">
        <f>RIGHT(Sales_Orders[[#This Row],[Customer ID]],5)</f>
        <v>12205</v>
      </c>
      <c r="Q620" t="str">
        <f>RIGHT(Sales_Orders[[#This Row],[Product ID]],8)</f>
        <v>10001574</v>
      </c>
      <c r="R620" s="6">
        <f>Sales_Orders[[#This Row],[Total Planned Sales Price]]-Sales_Orders[[#This Row],[Total Purchasing Price]]</f>
        <v>4.6719999999999997</v>
      </c>
      <c r="S620" s="10">
        <f>Sales_Orders[[#This Row],[Profit Value]]/Sales_Orders[[#This Row],[Total Planned Sales Price]]</f>
        <v>0.42105263157894735</v>
      </c>
    </row>
    <row r="621" spans="1:19" x14ac:dyDescent="0.35">
      <c r="A621" t="s">
        <v>2599</v>
      </c>
      <c r="B621" s="3" t="s">
        <v>2441</v>
      </c>
      <c r="C621" t="s">
        <v>2600</v>
      </c>
      <c r="D621" t="s">
        <v>1270</v>
      </c>
      <c r="E621" t="s">
        <v>2601</v>
      </c>
      <c r="F621" t="s">
        <v>1361</v>
      </c>
      <c r="G621">
        <v>3</v>
      </c>
      <c r="H621" s="5">
        <v>221.7456</v>
      </c>
      <c r="I621" s="5">
        <v>369.57600000000002</v>
      </c>
      <c r="J621">
        <v>0.05</v>
      </c>
      <c r="K621" s="1">
        <f>DATEVALUE(Sales_Orders[[#This Row],[Order Date]])</f>
        <v>42488</v>
      </c>
      <c r="L621" s="1">
        <f>DATEVALUE(Sales_Orders[[#This Row],[Shipping Date]])</f>
        <v>42491</v>
      </c>
      <c r="M621" s="6">
        <f>Sales_Orders[[#This Row],[Quantity]]*Sales_Orders[[#This Row],[Purchasing Price]]</f>
        <v>665.23680000000002</v>
      </c>
      <c r="N621">
        <f>DATEDIF(Sales_Orders[[#This Row],[Order Date Adj]],Sales_Orders[[#This Row],[Shipping Date Adj]],"d")</f>
        <v>3</v>
      </c>
      <c r="O621" s="6">
        <f>Sales_Orders[[#This Row],[Quantity]]*Sales_Orders[[#This Row],[Planned Sales Price]]*(1-Sales_Orders[[#This Row],[Discount]])</f>
        <v>1053.2916</v>
      </c>
      <c r="P621" t="str">
        <f>RIGHT(Sales_Orders[[#This Row],[Customer ID]],5)</f>
        <v>18655</v>
      </c>
      <c r="Q621" t="str">
        <f>RIGHT(Sales_Orders[[#This Row],[Product ID]],8)</f>
        <v>10003012</v>
      </c>
      <c r="R621" s="6">
        <f>Sales_Orders[[#This Row],[Total Planned Sales Price]]-Sales_Orders[[#This Row],[Total Purchasing Price]]</f>
        <v>388.0548</v>
      </c>
      <c r="S621" s="10">
        <f>Sales_Orders[[#This Row],[Profit Value]]/Sales_Orders[[#This Row],[Total Planned Sales Price]]</f>
        <v>0.36842105263157893</v>
      </c>
    </row>
    <row r="622" spans="1:19" x14ac:dyDescent="0.35">
      <c r="A622" t="s">
        <v>2599</v>
      </c>
      <c r="B622" s="3" t="s">
        <v>2441</v>
      </c>
      <c r="C622" t="s">
        <v>2600</v>
      </c>
      <c r="D622" t="s">
        <v>1270</v>
      </c>
      <c r="E622" t="s">
        <v>2601</v>
      </c>
      <c r="F622" t="s">
        <v>2602</v>
      </c>
      <c r="G622">
        <v>4</v>
      </c>
      <c r="H622" s="5">
        <v>8.6416000000000022</v>
      </c>
      <c r="I622" s="5">
        <v>15.712000000000002</v>
      </c>
      <c r="J622">
        <v>7.0000000000000007E-2</v>
      </c>
      <c r="K622" s="1">
        <f>DATEVALUE(Sales_Orders[[#This Row],[Order Date]])</f>
        <v>42488</v>
      </c>
      <c r="L622" s="1">
        <f>DATEVALUE(Sales_Orders[[#This Row],[Shipping Date]])</f>
        <v>42491</v>
      </c>
      <c r="M622" s="6">
        <f>Sales_Orders[[#This Row],[Quantity]]*Sales_Orders[[#This Row],[Purchasing Price]]</f>
        <v>34.566400000000009</v>
      </c>
      <c r="N622">
        <f>DATEDIF(Sales_Orders[[#This Row],[Order Date Adj]],Sales_Orders[[#This Row],[Shipping Date Adj]],"d")</f>
        <v>3</v>
      </c>
      <c r="O622" s="6">
        <f>Sales_Orders[[#This Row],[Quantity]]*Sales_Orders[[#This Row],[Planned Sales Price]]*(1-Sales_Orders[[#This Row],[Discount]])</f>
        <v>58.448640000000005</v>
      </c>
      <c r="P622" t="str">
        <f>RIGHT(Sales_Orders[[#This Row],[Customer ID]],5)</f>
        <v>18655</v>
      </c>
      <c r="Q622" t="str">
        <f>RIGHT(Sales_Orders[[#This Row],[Product ID]],8)</f>
        <v>10004345</v>
      </c>
      <c r="R622" s="6">
        <f>Sales_Orders[[#This Row],[Total Planned Sales Price]]-Sales_Orders[[#This Row],[Total Purchasing Price]]</f>
        <v>23.882239999999996</v>
      </c>
      <c r="S622" s="10">
        <f>Sales_Orders[[#This Row],[Profit Value]]/Sales_Orders[[#This Row],[Total Planned Sales Price]]</f>
        <v>0.40860215053763432</v>
      </c>
    </row>
    <row r="623" spans="1:19" x14ac:dyDescent="0.35">
      <c r="A623" t="s">
        <v>2603</v>
      </c>
      <c r="B623" s="3" t="s">
        <v>2282</v>
      </c>
      <c r="C623" t="s">
        <v>2604</v>
      </c>
      <c r="D623" t="s">
        <v>1164</v>
      </c>
      <c r="E623" t="s">
        <v>2605</v>
      </c>
      <c r="F623" t="s">
        <v>2606</v>
      </c>
      <c r="G623">
        <v>2</v>
      </c>
      <c r="H623" s="5">
        <v>5.0688000000000004</v>
      </c>
      <c r="I623" s="5">
        <v>8.4480000000000004</v>
      </c>
      <c r="J623">
        <v>0.09</v>
      </c>
      <c r="K623" s="1">
        <f>DATEVALUE(Sales_Orders[[#This Row],[Order Date]])</f>
        <v>42624</v>
      </c>
      <c r="L623" s="1">
        <f>DATEVALUE(Sales_Orders[[#This Row],[Shipping Date]])</f>
        <v>42626</v>
      </c>
      <c r="M623" s="6">
        <f>Sales_Orders[[#This Row],[Quantity]]*Sales_Orders[[#This Row],[Purchasing Price]]</f>
        <v>10.137600000000001</v>
      </c>
      <c r="N623">
        <f>DATEDIF(Sales_Orders[[#This Row],[Order Date Adj]],Sales_Orders[[#This Row],[Shipping Date Adj]],"d")</f>
        <v>2</v>
      </c>
      <c r="O623" s="6">
        <f>Sales_Orders[[#This Row],[Quantity]]*Sales_Orders[[#This Row],[Planned Sales Price]]*(1-Sales_Orders[[#This Row],[Discount]])</f>
        <v>15.375360000000001</v>
      </c>
      <c r="P623" t="str">
        <f>RIGHT(Sales_Orders[[#This Row],[Customer ID]],5)</f>
        <v>14590</v>
      </c>
      <c r="Q623" t="str">
        <f>RIGHT(Sales_Orders[[#This Row],[Product ID]],8)</f>
        <v>10001204</v>
      </c>
      <c r="R623" s="6">
        <f>Sales_Orders[[#This Row],[Total Planned Sales Price]]-Sales_Orders[[#This Row],[Total Purchasing Price]]</f>
        <v>5.2377599999999997</v>
      </c>
      <c r="S623" s="10">
        <f>Sales_Orders[[#This Row],[Profit Value]]/Sales_Orders[[#This Row],[Total Planned Sales Price]]</f>
        <v>0.34065934065934061</v>
      </c>
    </row>
    <row r="624" spans="1:19" x14ac:dyDescent="0.35">
      <c r="A624" t="s">
        <v>2603</v>
      </c>
      <c r="B624" s="3" t="s">
        <v>2282</v>
      </c>
      <c r="C624" t="s">
        <v>2604</v>
      </c>
      <c r="D624" t="s">
        <v>1164</v>
      </c>
      <c r="E624" t="s">
        <v>2605</v>
      </c>
      <c r="F624" t="s">
        <v>2607</v>
      </c>
      <c r="G624">
        <v>9</v>
      </c>
      <c r="H624" s="5">
        <v>364.47300000000001</v>
      </c>
      <c r="I624" s="5">
        <v>728.94600000000003</v>
      </c>
      <c r="J624">
        <v>0.09</v>
      </c>
      <c r="K624" s="1">
        <f>DATEVALUE(Sales_Orders[[#This Row],[Order Date]])</f>
        <v>42624</v>
      </c>
      <c r="L624" s="1">
        <f>DATEVALUE(Sales_Orders[[#This Row],[Shipping Date]])</f>
        <v>42626</v>
      </c>
      <c r="M624" s="6">
        <f>Sales_Orders[[#This Row],[Quantity]]*Sales_Orders[[#This Row],[Purchasing Price]]</f>
        <v>3280.2570000000001</v>
      </c>
      <c r="N624">
        <f>DATEDIF(Sales_Orders[[#This Row],[Order Date Adj]],Sales_Orders[[#This Row],[Shipping Date Adj]],"d")</f>
        <v>2</v>
      </c>
      <c r="O624" s="6">
        <f>Sales_Orders[[#This Row],[Quantity]]*Sales_Orders[[#This Row],[Planned Sales Price]]*(1-Sales_Orders[[#This Row],[Discount]])</f>
        <v>5970.0677400000004</v>
      </c>
      <c r="P624" t="str">
        <f>RIGHT(Sales_Orders[[#This Row],[Customer ID]],5)</f>
        <v>14590</v>
      </c>
      <c r="Q624" t="str">
        <f>RIGHT(Sales_Orders[[#This Row],[Product ID]],8)</f>
        <v>10004667</v>
      </c>
      <c r="R624" s="6">
        <f>Sales_Orders[[#This Row],[Total Planned Sales Price]]-Sales_Orders[[#This Row],[Total Purchasing Price]]</f>
        <v>2689.8107400000004</v>
      </c>
      <c r="S624" s="10">
        <f>Sales_Orders[[#This Row],[Profit Value]]/Sales_Orders[[#This Row],[Total Planned Sales Price]]</f>
        <v>0.45054945054945056</v>
      </c>
    </row>
    <row r="625" spans="1:19" x14ac:dyDescent="0.35">
      <c r="A625" t="s">
        <v>2608</v>
      </c>
      <c r="B625" s="3" t="s">
        <v>2241</v>
      </c>
      <c r="C625" t="s">
        <v>2210</v>
      </c>
      <c r="D625" t="s">
        <v>1164</v>
      </c>
      <c r="E625" t="s">
        <v>2609</v>
      </c>
      <c r="F625" t="s">
        <v>2610</v>
      </c>
      <c r="G625">
        <v>3</v>
      </c>
      <c r="H625" s="5">
        <v>146.03040000000001</v>
      </c>
      <c r="I625" s="5">
        <v>243.38400000000001</v>
      </c>
      <c r="J625">
        <v>0.05</v>
      </c>
      <c r="K625" s="1">
        <f>DATEVALUE(Sales_Orders[[#This Row],[Order Date]])</f>
        <v>42715</v>
      </c>
      <c r="L625" s="1">
        <f>DATEVALUE(Sales_Orders[[#This Row],[Shipping Date]])</f>
        <v>42717</v>
      </c>
      <c r="M625" s="6">
        <f>Sales_Orders[[#This Row],[Quantity]]*Sales_Orders[[#This Row],[Purchasing Price]]</f>
        <v>438.09120000000007</v>
      </c>
      <c r="N625">
        <f>DATEDIF(Sales_Orders[[#This Row],[Order Date Adj]],Sales_Orders[[#This Row],[Shipping Date Adj]],"d")</f>
        <v>2</v>
      </c>
      <c r="O625" s="6">
        <f>Sales_Orders[[#This Row],[Quantity]]*Sales_Orders[[#This Row],[Planned Sales Price]]*(1-Sales_Orders[[#This Row],[Discount]])</f>
        <v>693.64440000000002</v>
      </c>
      <c r="P625" t="str">
        <f>RIGHT(Sales_Orders[[#This Row],[Customer ID]],5)</f>
        <v>14380</v>
      </c>
      <c r="Q625" t="str">
        <f>RIGHT(Sales_Orders[[#This Row],[Product ID]],8)</f>
        <v>10001963</v>
      </c>
      <c r="R625" s="6">
        <f>Sales_Orders[[#This Row],[Total Planned Sales Price]]-Sales_Orders[[#This Row],[Total Purchasing Price]]</f>
        <v>255.55319999999995</v>
      </c>
      <c r="S625" s="10">
        <f>Sales_Orders[[#This Row],[Profit Value]]/Sales_Orders[[#This Row],[Total Planned Sales Price]]</f>
        <v>0.36842105263157887</v>
      </c>
    </row>
    <row r="626" spans="1:19" x14ac:dyDescent="0.35">
      <c r="A626" t="s">
        <v>2608</v>
      </c>
      <c r="B626" s="3" t="s">
        <v>2241</v>
      </c>
      <c r="C626" t="s">
        <v>2210</v>
      </c>
      <c r="D626" t="s">
        <v>1164</v>
      </c>
      <c r="E626" t="s">
        <v>2609</v>
      </c>
      <c r="F626" t="s">
        <v>1550</v>
      </c>
      <c r="G626">
        <v>5</v>
      </c>
      <c r="H626" s="5">
        <v>65.890000000000015</v>
      </c>
      <c r="I626" s="5">
        <v>119.80000000000001</v>
      </c>
      <c r="J626">
        <v>0.06</v>
      </c>
      <c r="K626" s="1">
        <f>DATEVALUE(Sales_Orders[[#This Row],[Order Date]])</f>
        <v>42715</v>
      </c>
      <c r="L626" s="1">
        <f>DATEVALUE(Sales_Orders[[#This Row],[Shipping Date]])</f>
        <v>42717</v>
      </c>
      <c r="M626" s="6">
        <f>Sales_Orders[[#This Row],[Quantity]]*Sales_Orders[[#This Row],[Purchasing Price]]</f>
        <v>329.45000000000005</v>
      </c>
      <c r="N626">
        <f>DATEDIF(Sales_Orders[[#This Row],[Order Date Adj]],Sales_Orders[[#This Row],[Shipping Date Adj]],"d")</f>
        <v>2</v>
      </c>
      <c r="O626" s="6">
        <f>Sales_Orders[[#This Row],[Quantity]]*Sales_Orders[[#This Row],[Planned Sales Price]]*(1-Sales_Orders[[#This Row],[Discount]])</f>
        <v>563.05999999999995</v>
      </c>
      <c r="P626" t="str">
        <f>RIGHT(Sales_Orders[[#This Row],[Customer ID]],5)</f>
        <v>14380</v>
      </c>
      <c r="Q626" t="str">
        <f>RIGHT(Sales_Orders[[#This Row],[Product ID]],8)</f>
        <v>10001267</v>
      </c>
      <c r="R626" s="6">
        <f>Sales_Orders[[#This Row],[Total Planned Sales Price]]-Sales_Orders[[#This Row],[Total Purchasing Price]]</f>
        <v>233.6099999999999</v>
      </c>
      <c r="S626" s="10">
        <f>Sales_Orders[[#This Row],[Profit Value]]/Sales_Orders[[#This Row],[Total Planned Sales Price]]</f>
        <v>0.41489361702127647</v>
      </c>
    </row>
    <row r="627" spans="1:19" x14ac:dyDescent="0.35">
      <c r="A627" t="s">
        <v>2608</v>
      </c>
      <c r="B627" s="3" t="s">
        <v>2241</v>
      </c>
      <c r="C627" t="s">
        <v>2210</v>
      </c>
      <c r="D627" t="s">
        <v>1164</v>
      </c>
      <c r="E627" t="s">
        <v>2609</v>
      </c>
      <c r="F627" t="s">
        <v>2611</v>
      </c>
      <c r="G627">
        <v>4</v>
      </c>
      <c r="H627" s="5">
        <v>180.46079999999998</v>
      </c>
      <c r="I627" s="5">
        <v>300.76799999999997</v>
      </c>
      <c r="J627">
        <v>0.06</v>
      </c>
      <c r="K627" s="1">
        <f>DATEVALUE(Sales_Orders[[#This Row],[Order Date]])</f>
        <v>42715</v>
      </c>
      <c r="L627" s="1">
        <f>DATEVALUE(Sales_Orders[[#This Row],[Shipping Date]])</f>
        <v>42717</v>
      </c>
      <c r="M627" s="6">
        <f>Sales_Orders[[#This Row],[Quantity]]*Sales_Orders[[#This Row],[Purchasing Price]]</f>
        <v>721.84319999999991</v>
      </c>
      <c r="N627">
        <f>DATEDIF(Sales_Orders[[#This Row],[Order Date Adj]],Sales_Orders[[#This Row],[Shipping Date Adj]],"d")</f>
        <v>2</v>
      </c>
      <c r="O627" s="6">
        <f>Sales_Orders[[#This Row],[Quantity]]*Sales_Orders[[#This Row],[Planned Sales Price]]*(1-Sales_Orders[[#This Row],[Discount]])</f>
        <v>1130.8876799999998</v>
      </c>
      <c r="P627" t="str">
        <f>RIGHT(Sales_Orders[[#This Row],[Customer ID]],5)</f>
        <v>14380</v>
      </c>
      <c r="Q627" t="str">
        <f>RIGHT(Sales_Orders[[#This Row],[Product ID]],8)</f>
        <v>10002103</v>
      </c>
      <c r="R627" s="6">
        <f>Sales_Orders[[#This Row],[Total Planned Sales Price]]-Sales_Orders[[#This Row],[Total Purchasing Price]]</f>
        <v>409.04447999999991</v>
      </c>
      <c r="S627" s="10">
        <f>Sales_Orders[[#This Row],[Profit Value]]/Sales_Orders[[#This Row],[Total Planned Sales Price]]</f>
        <v>0.36170212765957444</v>
      </c>
    </row>
    <row r="628" spans="1:19" x14ac:dyDescent="0.35">
      <c r="A628" t="s">
        <v>2612</v>
      </c>
      <c r="B628" s="3" t="s">
        <v>2613</v>
      </c>
      <c r="C628" t="s">
        <v>2614</v>
      </c>
      <c r="D628" t="s">
        <v>1147</v>
      </c>
      <c r="E628" t="s">
        <v>2615</v>
      </c>
      <c r="F628" t="s">
        <v>2616</v>
      </c>
      <c r="G628">
        <v>3</v>
      </c>
      <c r="H628" s="5">
        <v>11.329200000000002</v>
      </c>
      <c r="I628" s="5">
        <v>18.882000000000005</v>
      </c>
      <c r="J628">
        <v>0.04</v>
      </c>
      <c r="K628" s="1">
        <f>DATEVALUE(Sales_Orders[[#This Row],[Order Date]])</f>
        <v>42597</v>
      </c>
      <c r="L628" s="1">
        <f>DATEVALUE(Sales_Orders[[#This Row],[Shipping Date]])</f>
        <v>42603</v>
      </c>
      <c r="M628" s="6">
        <f>Sales_Orders[[#This Row],[Quantity]]*Sales_Orders[[#This Row],[Purchasing Price]]</f>
        <v>33.987600000000008</v>
      </c>
      <c r="N628">
        <f>DATEDIF(Sales_Orders[[#This Row],[Order Date Adj]],Sales_Orders[[#This Row],[Shipping Date Adj]],"d")</f>
        <v>6</v>
      </c>
      <c r="O628" s="6">
        <f>Sales_Orders[[#This Row],[Quantity]]*Sales_Orders[[#This Row],[Planned Sales Price]]*(1-Sales_Orders[[#This Row],[Discount]])</f>
        <v>54.380160000000011</v>
      </c>
      <c r="P628" t="str">
        <f>RIGHT(Sales_Orders[[#This Row],[Customer ID]],5)</f>
        <v>17725</v>
      </c>
      <c r="Q628" t="str">
        <f>RIGHT(Sales_Orders[[#This Row],[Product ID]],8)</f>
        <v>10001989</v>
      </c>
      <c r="R628" s="6">
        <f>Sales_Orders[[#This Row],[Total Planned Sales Price]]-Sales_Orders[[#This Row],[Total Purchasing Price]]</f>
        <v>20.392560000000003</v>
      </c>
      <c r="S628" s="10">
        <f>Sales_Orders[[#This Row],[Profit Value]]/Sales_Orders[[#This Row],[Total Planned Sales Price]]</f>
        <v>0.375</v>
      </c>
    </row>
    <row r="629" spans="1:19" x14ac:dyDescent="0.35">
      <c r="A629" t="s">
        <v>2612</v>
      </c>
      <c r="B629" s="3" t="s">
        <v>2613</v>
      </c>
      <c r="C629" t="s">
        <v>2614</v>
      </c>
      <c r="D629" t="s">
        <v>1147</v>
      </c>
      <c r="E629" t="s">
        <v>2615</v>
      </c>
      <c r="F629" t="s">
        <v>2617</v>
      </c>
      <c r="G629">
        <v>3</v>
      </c>
      <c r="H629" s="5">
        <v>85.629599999999996</v>
      </c>
      <c r="I629" s="5">
        <v>122.328</v>
      </c>
      <c r="J629">
        <v>0.05</v>
      </c>
      <c r="K629" s="1">
        <f>DATEVALUE(Sales_Orders[[#This Row],[Order Date]])</f>
        <v>42597</v>
      </c>
      <c r="L629" s="1">
        <f>DATEVALUE(Sales_Orders[[#This Row],[Shipping Date]])</f>
        <v>42603</v>
      </c>
      <c r="M629" s="6">
        <f>Sales_Orders[[#This Row],[Quantity]]*Sales_Orders[[#This Row],[Purchasing Price]]</f>
        <v>256.8888</v>
      </c>
      <c r="N629">
        <f>DATEDIF(Sales_Orders[[#This Row],[Order Date Adj]],Sales_Orders[[#This Row],[Shipping Date Adj]],"d")</f>
        <v>6</v>
      </c>
      <c r="O629" s="6">
        <f>Sales_Orders[[#This Row],[Quantity]]*Sales_Orders[[#This Row],[Planned Sales Price]]*(1-Sales_Orders[[#This Row],[Discount]])</f>
        <v>348.63480000000004</v>
      </c>
      <c r="P629" t="str">
        <f>RIGHT(Sales_Orders[[#This Row],[Customer ID]],5)</f>
        <v>17725</v>
      </c>
      <c r="Q629" t="str">
        <f>RIGHT(Sales_Orders[[#This Row],[Product ID]],8)</f>
        <v>10003287</v>
      </c>
      <c r="R629" s="6">
        <f>Sales_Orders[[#This Row],[Total Planned Sales Price]]-Sales_Orders[[#This Row],[Total Purchasing Price]]</f>
        <v>91.746000000000038</v>
      </c>
      <c r="S629" s="10">
        <f>Sales_Orders[[#This Row],[Profit Value]]/Sales_Orders[[#This Row],[Total Planned Sales Price]]</f>
        <v>0.2631578947368422</v>
      </c>
    </row>
    <row r="630" spans="1:19" x14ac:dyDescent="0.35">
      <c r="A630" t="s">
        <v>2618</v>
      </c>
      <c r="B630" s="3" t="s">
        <v>2619</v>
      </c>
      <c r="C630" t="s">
        <v>2620</v>
      </c>
      <c r="D630" t="s">
        <v>1147</v>
      </c>
      <c r="E630" t="s">
        <v>2288</v>
      </c>
      <c r="F630" t="s">
        <v>2368</v>
      </c>
      <c r="G630">
        <v>5</v>
      </c>
      <c r="H630" s="5">
        <v>734.43999999999994</v>
      </c>
      <c r="I630" s="5">
        <v>1049.2</v>
      </c>
      <c r="J630">
        <v>0.08</v>
      </c>
      <c r="K630" s="1">
        <f>DATEVALUE(Sales_Orders[[#This Row],[Order Date]])</f>
        <v>42510</v>
      </c>
      <c r="L630" s="1">
        <f>DATEVALUE(Sales_Orders[[#This Row],[Shipping Date]])</f>
        <v>42515</v>
      </c>
      <c r="M630" s="6">
        <f>Sales_Orders[[#This Row],[Quantity]]*Sales_Orders[[#This Row],[Purchasing Price]]</f>
        <v>3672.2</v>
      </c>
      <c r="N630">
        <f>DATEDIF(Sales_Orders[[#This Row],[Order Date Adj]],Sales_Orders[[#This Row],[Shipping Date Adj]],"d")</f>
        <v>5</v>
      </c>
      <c r="O630" s="6">
        <f>Sales_Orders[[#This Row],[Quantity]]*Sales_Orders[[#This Row],[Planned Sales Price]]*(1-Sales_Orders[[#This Row],[Discount]])</f>
        <v>4826.3200000000006</v>
      </c>
      <c r="P630" t="str">
        <f>RIGHT(Sales_Orders[[#This Row],[Customer ID]],5)</f>
        <v>19465</v>
      </c>
      <c r="Q630" t="str">
        <f>RIGHT(Sales_Orders[[#This Row],[Product ID]],8)</f>
        <v>10000576</v>
      </c>
      <c r="R630" s="6">
        <f>Sales_Orders[[#This Row],[Total Planned Sales Price]]-Sales_Orders[[#This Row],[Total Purchasing Price]]</f>
        <v>1154.1200000000008</v>
      </c>
      <c r="S630" s="10">
        <f>Sales_Orders[[#This Row],[Profit Value]]/Sales_Orders[[#This Row],[Total Planned Sales Price]]</f>
        <v>0.23913043478260884</v>
      </c>
    </row>
    <row r="631" spans="1:19" x14ac:dyDescent="0.35">
      <c r="A631" t="s">
        <v>2618</v>
      </c>
      <c r="B631" s="3" t="s">
        <v>2619</v>
      </c>
      <c r="C631" t="s">
        <v>2620</v>
      </c>
      <c r="D631" t="s">
        <v>1147</v>
      </c>
      <c r="E631" t="s">
        <v>2288</v>
      </c>
      <c r="F631" t="s">
        <v>2621</v>
      </c>
      <c r="G631">
        <v>4</v>
      </c>
      <c r="H631" s="5">
        <v>10.025600000000001</v>
      </c>
      <c r="I631" s="5">
        <v>15.424000000000001</v>
      </c>
      <c r="J631">
        <v>0.08</v>
      </c>
      <c r="K631" s="1">
        <f>DATEVALUE(Sales_Orders[[#This Row],[Order Date]])</f>
        <v>42510</v>
      </c>
      <c r="L631" s="1">
        <f>DATEVALUE(Sales_Orders[[#This Row],[Shipping Date]])</f>
        <v>42515</v>
      </c>
      <c r="M631" s="6">
        <f>Sales_Orders[[#This Row],[Quantity]]*Sales_Orders[[#This Row],[Purchasing Price]]</f>
        <v>40.102400000000003</v>
      </c>
      <c r="N631">
        <f>DATEDIF(Sales_Orders[[#This Row],[Order Date Adj]],Sales_Orders[[#This Row],[Shipping Date Adj]],"d")</f>
        <v>5</v>
      </c>
      <c r="O631" s="6">
        <f>Sales_Orders[[#This Row],[Quantity]]*Sales_Orders[[#This Row],[Planned Sales Price]]*(1-Sales_Orders[[#This Row],[Discount]])</f>
        <v>56.760320000000007</v>
      </c>
      <c r="P631" t="str">
        <f>RIGHT(Sales_Orders[[#This Row],[Customer ID]],5)</f>
        <v>19465</v>
      </c>
      <c r="Q631" t="str">
        <f>RIGHT(Sales_Orders[[#This Row],[Product ID]],8)</f>
        <v>10004728</v>
      </c>
      <c r="R631" s="6">
        <f>Sales_Orders[[#This Row],[Total Planned Sales Price]]-Sales_Orders[[#This Row],[Total Purchasing Price]]</f>
        <v>16.657920000000004</v>
      </c>
      <c r="S631" s="10">
        <f>Sales_Orders[[#This Row],[Profit Value]]/Sales_Orders[[#This Row],[Total Planned Sales Price]]</f>
        <v>0.29347826086956524</v>
      </c>
    </row>
    <row r="632" spans="1:19" x14ac:dyDescent="0.35">
      <c r="A632" t="s">
        <v>2622</v>
      </c>
      <c r="B632" s="3" t="s">
        <v>2389</v>
      </c>
      <c r="C632" t="s">
        <v>2623</v>
      </c>
      <c r="D632" t="s">
        <v>1147</v>
      </c>
      <c r="E632" t="s">
        <v>2624</v>
      </c>
      <c r="F632" t="s">
        <v>2625</v>
      </c>
      <c r="G632">
        <v>3</v>
      </c>
      <c r="H632" s="5">
        <v>11.304</v>
      </c>
      <c r="I632" s="5">
        <v>18.84</v>
      </c>
      <c r="J632">
        <v>0.06</v>
      </c>
      <c r="K632" s="1">
        <f>DATEVALUE(Sales_Orders[[#This Row],[Order Date]])</f>
        <v>42722</v>
      </c>
      <c r="L632" s="1">
        <f>DATEVALUE(Sales_Orders[[#This Row],[Shipping Date]])</f>
        <v>42726</v>
      </c>
      <c r="M632" s="6">
        <f>Sales_Orders[[#This Row],[Quantity]]*Sales_Orders[[#This Row],[Purchasing Price]]</f>
        <v>33.911999999999999</v>
      </c>
      <c r="N632">
        <f>DATEDIF(Sales_Orders[[#This Row],[Order Date Adj]],Sales_Orders[[#This Row],[Shipping Date Adj]],"d")</f>
        <v>4</v>
      </c>
      <c r="O632" s="6">
        <f>Sales_Orders[[#This Row],[Quantity]]*Sales_Orders[[#This Row],[Planned Sales Price]]*(1-Sales_Orders[[#This Row],[Discount]])</f>
        <v>53.128799999999991</v>
      </c>
      <c r="P632" t="str">
        <f>RIGHT(Sales_Orders[[#This Row],[Customer ID]],5)</f>
        <v>16150</v>
      </c>
      <c r="Q632" t="str">
        <f>RIGHT(Sales_Orders[[#This Row],[Product ID]],8)</f>
        <v>10000732</v>
      </c>
      <c r="R632" s="6">
        <f>Sales_Orders[[#This Row],[Total Planned Sales Price]]-Sales_Orders[[#This Row],[Total Purchasing Price]]</f>
        <v>19.216799999999992</v>
      </c>
      <c r="S632" s="10">
        <f>Sales_Orders[[#This Row],[Profit Value]]/Sales_Orders[[#This Row],[Total Planned Sales Price]]</f>
        <v>0.36170212765957438</v>
      </c>
    </row>
    <row r="633" spans="1:19" x14ac:dyDescent="0.35">
      <c r="A633" t="s">
        <v>2626</v>
      </c>
      <c r="B633" s="3" t="s">
        <v>2491</v>
      </c>
      <c r="C633" t="s">
        <v>2433</v>
      </c>
      <c r="D633" t="s">
        <v>1147</v>
      </c>
      <c r="E633" t="s">
        <v>2627</v>
      </c>
      <c r="F633" t="s">
        <v>2628</v>
      </c>
      <c r="G633">
        <v>5</v>
      </c>
      <c r="H633" s="5">
        <v>18.936</v>
      </c>
      <c r="I633" s="5">
        <v>31.560000000000002</v>
      </c>
      <c r="J633">
        <v>0.03</v>
      </c>
      <c r="K633" s="1">
        <f>DATEVALUE(Sales_Orders[[#This Row],[Order Date]])</f>
        <v>42461</v>
      </c>
      <c r="L633" s="1">
        <f>DATEVALUE(Sales_Orders[[#This Row],[Shipping Date]])</f>
        <v>42468</v>
      </c>
      <c r="M633" s="6">
        <f>Sales_Orders[[#This Row],[Quantity]]*Sales_Orders[[#This Row],[Purchasing Price]]</f>
        <v>94.68</v>
      </c>
      <c r="N633">
        <f>DATEDIF(Sales_Orders[[#This Row],[Order Date Adj]],Sales_Orders[[#This Row],[Shipping Date Adj]],"d")</f>
        <v>7</v>
      </c>
      <c r="O633" s="6">
        <f>Sales_Orders[[#This Row],[Quantity]]*Sales_Orders[[#This Row],[Planned Sales Price]]*(1-Sales_Orders[[#This Row],[Discount]])</f>
        <v>153.066</v>
      </c>
      <c r="P633" t="str">
        <f>RIGHT(Sales_Orders[[#This Row],[Customer ID]],5)</f>
        <v>10990</v>
      </c>
      <c r="Q633" t="str">
        <f>RIGHT(Sales_Orders[[#This Row],[Product ID]],8)</f>
        <v>10003112</v>
      </c>
      <c r="R633" s="6">
        <f>Sales_Orders[[#This Row],[Total Planned Sales Price]]-Sales_Orders[[#This Row],[Total Purchasing Price]]</f>
        <v>58.385999999999996</v>
      </c>
      <c r="S633" s="10">
        <f>Sales_Orders[[#This Row],[Profit Value]]/Sales_Orders[[#This Row],[Total Planned Sales Price]]</f>
        <v>0.38144329896907214</v>
      </c>
    </row>
    <row r="634" spans="1:19" x14ac:dyDescent="0.35">
      <c r="A634" t="s">
        <v>2626</v>
      </c>
      <c r="B634" s="3" t="s">
        <v>2491</v>
      </c>
      <c r="C634" t="s">
        <v>2433</v>
      </c>
      <c r="D634" t="s">
        <v>1147</v>
      </c>
      <c r="E634" t="s">
        <v>2627</v>
      </c>
      <c r="F634" t="s">
        <v>2629</v>
      </c>
      <c r="G634">
        <v>2</v>
      </c>
      <c r="H634" s="5">
        <v>21.1008</v>
      </c>
      <c r="I634" s="5">
        <v>30.144000000000002</v>
      </c>
      <c r="J634">
        <v>0.03</v>
      </c>
      <c r="K634" s="1">
        <f>DATEVALUE(Sales_Orders[[#This Row],[Order Date]])</f>
        <v>42461</v>
      </c>
      <c r="L634" s="1">
        <f>DATEVALUE(Sales_Orders[[#This Row],[Shipping Date]])</f>
        <v>42468</v>
      </c>
      <c r="M634" s="6">
        <f>Sales_Orders[[#This Row],[Quantity]]*Sales_Orders[[#This Row],[Purchasing Price]]</f>
        <v>42.201599999999999</v>
      </c>
      <c r="N634">
        <f>DATEDIF(Sales_Orders[[#This Row],[Order Date Adj]],Sales_Orders[[#This Row],[Shipping Date Adj]],"d")</f>
        <v>7</v>
      </c>
      <c r="O634" s="6">
        <f>Sales_Orders[[#This Row],[Quantity]]*Sales_Orders[[#This Row],[Planned Sales Price]]*(1-Sales_Orders[[#This Row],[Discount]])</f>
        <v>58.47936</v>
      </c>
      <c r="P634" t="str">
        <f>RIGHT(Sales_Orders[[#This Row],[Customer ID]],5)</f>
        <v>10990</v>
      </c>
      <c r="Q634" t="str">
        <f>RIGHT(Sales_Orders[[#This Row],[Product ID]],8)</f>
        <v>10002350</v>
      </c>
      <c r="R634" s="6">
        <f>Sales_Orders[[#This Row],[Total Planned Sales Price]]-Sales_Orders[[#This Row],[Total Purchasing Price]]</f>
        <v>16.277760000000001</v>
      </c>
      <c r="S634" s="10">
        <f>Sales_Orders[[#This Row],[Profit Value]]/Sales_Orders[[#This Row],[Total Planned Sales Price]]</f>
        <v>0.27835051546391754</v>
      </c>
    </row>
    <row r="635" spans="1:19" x14ac:dyDescent="0.35">
      <c r="A635" t="s">
        <v>2630</v>
      </c>
      <c r="B635" s="3" t="s">
        <v>2241</v>
      </c>
      <c r="C635" t="s">
        <v>2514</v>
      </c>
      <c r="D635" t="s">
        <v>1164</v>
      </c>
      <c r="E635" t="s">
        <v>2631</v>
      </c>
      <c r="F635" t="s">
        <v>2113</v>
      </c>
      <c r="G635">
        <v>4</v>
      </c>
      <c r="H635" s="5">
        <v>10.36</v>
      </c>
      <c r="I635" s="5">
        <v>14.8</v>
      </c>
      <c r="J635">
        <v>0.05</v>
      </c>
      <c r="K635" s="1">
        <f>DATEVALUE(Sales_Orders[[#This Row],[Order Date]])</f>
        <v>42715</v>
      </c>
      <c r="L635" s="1">
        <f>DATEVALUE(Sales_Orders[[#This Row],[Shipping Date]])</f>
        <v>42720</v>
      </c>
      <c r="M635" s="6">
        <f>Sales_Orders[[#This Row],[Quantity]]*Sales_Orders[[#This Row],[Purchasing Price]]</f>
        <v>41.44</v>
      </c>
      <c r="N635">
        <f>DATEDIF(Sales_Orders[[#This Row],[Order Date Adj]],Sales_Orders[[#This Row],[Shipping Date Adj]],"d")</f>
        <v>5</v>
      </c>
      <c r="O635" s="6">
        <f>Sales_Orders[[#This Row],[Quantity]]*Sales_Orders[[#This Row],[Planned Sales Price]]*(1-Sales_Orders[[#This Row],[Discount]])</f>
        <v>56.24</v>
      </c>
      <c r="P635" t="str">
        <f>RIGHT(Sales_Orders[[#This Row],[Customer ID]],5)</f>
        <v>10825</v>
      </c>
      <c r="Q635" t="str">
        <f>RIGHT(Sales_Orders[[#This Row],[Product ID]],8)</f>
        <v>10001935</v>
      </c>
      <c r="R635" s="6">
        <f>Sales_Orders[[#This Row],[Total Planned Sales Price]]-Sales_Orders[[#This Row],[Total Purchasing Price]]</f>
        <v>14.800000000000004</v>
      </c>
      <c r="S635" s="10">
        <f>Sales_Orders[[#This Row],[Profit Value]]/Sales_Orders[[#This Row],[Total Planned Sales Price]]</f>
        <v>0.26315789473684215</v>
      </c>
    </row>
    <row r="636" spans="1:19" x14ac:dyDescent="0.35">
      <c r="A636" t="s">
        <v>2630</v>
      </c>
      <c r="B636" s="3" t="s">
        <v>2241</v>
      </c>
      <c r="C636" t="s">
        <v>2514</v>
      </c>
      <c r="D636" t="s">
        <v>1164</v>
      </c>
      <c r="E636" t="s">
        <v>2631</v>
      </c>
      <c r="F636" t="s">
        <v>1254</v>
      </c>
      <c r="G636">
        <v>3</v>
      </c>
      <c r="H636" s="5">
        <v>196.5444</v>
      </c>
      <c r="I636" s="5">
        <v>302.37599999999998</v>
      </c>
      <c r="J636">
        <v>0.05</v>
      </c>
      <c r="K636" s="1">
        <f>DATEVALUE(Sales_Orders[[#This Row],[Order Date]])</f>
        <v>42715</v>
      </c>
      <c r="L636" s="1">
        <f>DATEVALUE(Sales_Orders[[#This Row],[Shipping Date]])</f>
        <v>42720</v>
      </c>
      <c r="M636" s="6">
        <f>Sales_Orders[[#This Row],[Quantity]]*Sales_Orders[[#This Row],[Purchasing Price]]</f>
        <v>589.63319999999999</v>
      </c>
      <c r="N636">
        <f>DATEDIF(Sales_Orders[[#This Row],[Order Date Adj]],Sales_Orders[[#This Row],[Shipping Date Adj]],"d")</f>
        <v>5</v>
      </c>
      <c r="O636" s="6">
        <f>Sales_Orders[[#This Row],[Quantity]]*Sales_Orders[[#This Row],[Planned Sales Price]]*(1-Sales_Orders[[#This Row],[Discount]])</f>
        <v>861.77159999999992</v>
      </c>
      <c r="P636" t="str">
        <f>RIGHT(Sales_Orders[[#This Row],[Customer ID]],5)</f>
        <v>10825</v>
      </c>
      <c r="Q636" t="str">
        <f>RIGHT(Sales_Orders[[#This Row],[Product ID]],8)</f>
        <v>10003273</v>
      </c>
      <c r="R636" s="6">
        <f>Sales_Orders[[#This Row],[Total Planned Sales Price]]-Sales_Orders[[#This Row],[Total Purchasing Price]]</f>
        <v>272.13839999999993</v>
      </c>
      <c r="S636" s="10">
        <f>Sales_Orders[[#This Row],[Profit Value]]/Sales_Orders[[#This Row],[Total Planned Sales Price]]</f>
        <v>0.31578947368421045</v>
      </c>
    </row>
    <row r="637" spans="1:19" x14ac:dyDescent="0.35">
      <c r="A637" t="s">
        <v>2630</v>
      </c>
      <c r="B637" s="3" t="s">
        <v>2241</v>
      </c>
      <c r="C637" t="s">
        <v>2514</v>
      </c>
      <c r="D637" t="s">
        <v>1164</v>
      </c>
      <c r="E637" t="s">
        <v>2631</v>
      </c>
      <c r="F637" t="s">
        <v>2632</v>
      </c>
      <c r="G637">
        <v>4</v>
      </c>
      <c r="H637" s="5">
        <v>189.6</v>
      </c>
      <c r="I637" s="5">
        <v>316</v>
      </c>
      <c r="J637">
        <v>0.05</v>
      </c>
      <c r="K637" s="1">
        <f>DATEVALUE(Sales_Orders[[#This Row],[Order Date]])</f>
        <v>42715</v>
      </c>
      <c r="L637" s="1">
        <f>DATEVALUE(Sales_Orders[[#This Row],[Shipping Date]])</f>
        <v>42720</v>
      </c>
      <c r="M637" s="6">
        <f>Sales_Orders[[#This Row],[Quantity]]*Sales_Orders[[#This Row],[Purchasing Price]]</f>
        <v>758.4</v>
      </c>
      <c r="N637">
        <f>DATEDIF(Sales_Orders[[#This Row],[Order Date Adj]],Sales_Orders[[#This Row],[Shipping Date Adj]],"d")</f>
        <v>5</v>
      </c>
      <c r="O637" s="6">
        <f>Sales_Orders[[#This Row],[Quantity]]*Sales_Orders[[#This Row],[Planned Sales Price]]*(1-Sales_Orders[[#This Row],[Discount]])</f>
        <v>1200.8</v>
      </c>
      <c r="P637" t="str">
        <f>RIGHT(Sales_Orders[[#This Row],[Customer ID]],5)</f>
        <v>10825</v>
      </c>
      <c r="Q637" t="str">
        <f>RIGHT(Sales_Orders[[#This Row],[Product ID]],8)</f>
        <v>10001142</v>
      </c>
      <c r="R637" s="6">
        <f>Sales_Orders[[#This Row],[Total Planned Sales Price]]-Sales_Orders[[#This Row],[Total Purchasing Price]]</f>
        <v>442.4</v>
      </c>
      <c r="S637" s="10">
        <f>Sales_Orders[[#This Row],[Profit Value]]/Sales_Orders[[#This Row],[Total Planned Sales Price]]</f>
        <v>0.36842105263157893</v>
      </c>
    </row>
    <row r="638" spans="1:19" x14ac:dyDescent="0.35">
      <c r="A638" t="s">
        <v>2633</v>
      </c>
      <c r="B638" s="3" t="s">
        <v>2557</v>
      </c>
      <c r="C638" t="s">
        <v>2455</v>
      </c>
      <c r="D638" t="s">
        <v>1147</v>
      </c>
      <c r="E638" t="s">
        <v>2634</v>
      </c>
      <c r="F638" t="s">
        <v>2259</v>
      </c>
      <c r="G638">
        <v>10</v>
      </c>
      <c r="H638" s="5">
        <v>208.67000000000002</v>
      </c>
      <c r="I638" s="5">
        <v>379.4</v>
      </c>
      <c r="J638">
        <v>0.05</v>
      </c>
      <c r="K638" s="1">
        <f>DATEVALUE(Sales_Orders[[#This Row],[Order Date]])</f>
        <v>42666</v>
      </c>
      <c r="L638" s="1">
        <f>DATEVALUE(Sales_Orders[[#This Row],[Shipping Date]])</f>
        <v>42672</v>
      </c>
      <c r="M638" s="6">
        <f>Sales_Orders[[#This Row],[Quantity]]*Sales_Orders[[#This Row],[Purchasing Price]]</f>
        <v>2086.7000000000003</v>
      </c>
      <c r="N638">
        <f>DATEDIF(Sales_Orders[[#This Row],[Order Date Adj]],Sales_Orders[[#This Row],[Shipping Date Adj]],"d")</f>
        <v>6</v>
      </c>
      <c r="O638" s="6">
        <f>Sales_Orders[[#This Row],[Quantity]]*Sales_Orders[[#This Row],[Planned Sales Price]]*(1-Sales_Orders[[#This Row],[Discount]])</f>
        <v>3604.2999999999997</v>
      </c>
      <c r="P638" t="str">
        <f>RIGHT(Sales_Orders[[#This Row],[Customer ID]],5)</f>
        <v>20740</v>
      </c>
      <c r="Q638" t="str">
        <f>RIGHT(Sales_Orders[[#This Row],[Product ID]],8)</f>
        <v>10000482</v>
      </c>
      <c r="R638" s="6">
        <f>Sales_Orders[[#This Row],[Total Planned Sales Price]]-Sales_Orders[[#This Row],[Total Purchasing Price]]</f>
        <v>1517.5999999999995</v>
      </c>
      <c r="S638" s="10">
        <f>Sales_Orders[[#This Row],[Profit Value]]/Sales_Orders[[#This Row],[Total Planned Sales Price]]</f>
        <v>0.42105263157894723</v>
      </c>
    </row>
    <row r="639" spans="1:19" x14ac:dyDescent="0.35">
      <c r="A639" t="s">
        <v>2635</v>
      </c>
      <c r="B639" s="3" t="s">
        <v>2636</v>
      </c>
      <c r="C639" t="s">
        <v>2637</v>
      </c>
      <c r="D639" t="s">
        <v>1147</v>
      </c>
      <c r="E639" t="s">
        <v>2638</v>
      </c>
      <c r="F639" t="s">
        <v>2639</v>
      </c>
      <c r="G639">
        <v>2</v>
      </c>
      <c r="H639" s="5">
        <v>56.776000000000003</v>
      </c>
      <c r="I639" s="5">
        <v>113.55200000000001</v>
      </c>
      <c r="J639">
        <v>0.05</v>
      </c>
      <c r="K639" s="1">
        <f>DATEVALUE(Sales_Orders[[#This Row],[Order Date]])</f>
        <v>42604</v>
      </c>
      <c r="L639" s="1">
        <f>DATEVALUE(Sales_Orders[[#This Row],[Shipping Date]])</f>
        <v>42610</v>
      </c>
      <c r="M639" s="6">
        <f>Sales_Orders[[#This Row],[Quantity]]*Sales_Orders[[#This Row],[Purchasing Price]]</f>
        <v>113.55200000000001</v>
      </c>
      <c r="N639">
        <f>DATEDIF(Sales_Orders[[#This Row],[Order Date Adj]],Sales_Orders[[#This Row],[Shipping Date Adj]],"d")</f>
        <v>6</v>
      </c>
      <c r="O639" s="6">
        <f>Sales_Orders[[#This Row],[Quantity]]*Sales_Orders[[#This Row],[Planned Sales Price]]*(1-Sales_Orders[[#This Row],[Discount]])</f>
        <v>215.74879999999999</v>
      </c>
      <c r="P639" t="str">
        <f>RIGHT(Sales_Orders[[#This Row],[Customer ID]],5)</f>
        <v>12730</v>
      </c>
      <c r="Q639" t="str">
        <f>RIGHT(Sales_Orders[[#This Row],[Product ID]],8)</f>
        <v>10002439</v>
      </c>
      <c r="R639" s="6">
        <f>Sales_Orders[[#This Row],[Total Planned Sales Price]]-Sales_Orders[[#This Row],[Total Purchasing Price]]</f>
        <v>102.19679999999998</v>
      </c>
      <c r="S639" s="10">
        <f>Sales_Orders[[#This Row],[Profit Value]]/Sales_Orders[[#This Row],[Total Planned Sales Price]]</f>
        <v>0.47368421052631571</v>
      </c>
    </row>
    <row r="640" spans="1:19" x14ac:dyDescent="0.35">
      <c r="A640" t="s">
        <v>2635</v>
      </c>
      <c r="B640" s="3" t="s">
        <v>2636</v>
      </c>
      <c r="C640" t="s">
        <v>2637</v>
      </c>
      <c r="D640" t="s">
        <v>1147</v>
      </c>
      <c r="E640" t="s">
        <v>2638</v>
      </c>
      <c r="F640" t="s">
        <v>2640</v>
      </c>
      <c r="G640">
        <v>2</v>
      </c>
      <c r="H640" s="5">
        <v>2.1567000000000003</v>
      </c>
      <c r="I640" s="5">
        <v>3.3180000000000005</v>
      </c>
      <c r="J640">
        <v>0.05</v>
      </c>
      <c r="K640" s="1">
        <f>DATEVALUE(Sales_Orders[[#This Row],[Order Date]])</f>
        <v>42604</v>
      </c>
      <c r="L640" s="1">
        <f>DATEVALUE(Sales_Orders[[#This Row],[Shipping Date]])</f>
        <v>42610</v>
      </c>
      <c r="M640" s="6">
        <f>Sales_Orders[[#This Row],[Quantity]]*Sales_Orders[[#This Row],[Purchasing Price]]</f>
        <v>4.3134000000000006</v>
      </c>
      <c r="N640">
        <f>DATEDIF(Sales_Orders[[#This Row],[Order Date Adj]],Sales_Orders[[#This Row],[Shipping Date Adj]],"d")</f>
        <v>6</v>
      </c>
      <c r="O640" s="6">
        <f>Sales_Orders[[#This Row],[Quantity]]*Sales_Orders[[#This Row],[Planned Sales Price]]*(1-Sales_Orders[[#This Row],[Discount]])</f>
        <v>6.3042000000000007</v>
      </c>
      <c r="P640" t="str">
        <f>RIGHT(Sales_Orders[[#This Row],[Customer ID]],5)</f>
        <v>12730</v>
      </c>
      <c r="Q640" t="str">
        <f>RIGHT(Sales_Orders[[#This Row],[Product ID]],8)</f>
        <v>10002827</v>
      </c>
      <c r="R640" s="6">
        <f>Sales_Orders[[#This Row],[Total Planned Sales Price]]-Sales_Orders[[#This Row],[Total Purchasing Price]]</f>
        <v>1.9908000000000001</v>
      </c>
      <c r="S640" s="10">
        <f>Sales_Orders[[#This Row],[Profit Value]]/Sales_Orders[[#This Row],[Total Planned Sales Price]]</f>
        <v>0.31578947368421051</v>
      </c>
    </row>
    <row r="641" spans="1:19" x14ac:dyDescent="0.35">
      <c r="A641" t="s">
        <v>2635</v>
      </c>
      <c r="B641" s="3" t="s">
        <v>2636</v>
      </c>
      <c r="C641" t="s">
        <v>2637</v>
      </c>
      <c r="D641" t="s">
        <v>1147</v>
      </c>
      <c r="E641" t="s">
        <v>2638</v>
      </c>
      <c r="F641" t="s">
        <v>2641</v>
      </c>
      <c r="G641">
        <v>2</v>
      </c>
      <c r="H641" s="5">
        <v>80.572800000000001</v>
      </c>
      <c r="I641" s="5">
        <v>134.28800000000001</v>
      </c>
      <c r="J641">
        <v>0.05</v>
      </c>
      <c r="K641" s="1">
        <f>DATEVALUE(Sales_Orders[[#This Row],[Order Date]])</f>
        <v>42604</v>
      </c>
      <c r="L641" s="1">
        <f>DATEVALUE(Sales_Orders[[#This Row],[Shipping Date]])</f>
        <v>42610</v>
      </c>
      <c r="M641" s="6">
        <f>Sales_Orders[[#This Row],[Quantity]]*Sales_Orders[[#This Row],[Purchasing Price]]</f>
        <v>161.1456</v>
      </c>
      <c r="N641">
        <f>DATEDIF(Sales_Orders[[#This Row],[Order Date Adj]],Sales_Orders[[#This Row],[Shipping Date Adj]],"d")</f>
        <v>6</v>
      </c>
      <c r="O641" s="6">
        <f>Sales_Orders[[#This Row],[Quantity]]*Sales_Orders[[#This Row],[Planned Sales Price]]*(1-Sales_Orders[[#This Row],[Discount]])</f>
        <v>255.1472</v>
      </c>
      <c r="P641" t="str">
        <f>RIGHT(Sales_Orders[[#This Row],[Customer ID]],5)</f>
        <v>12730</v>
      </c>
      <c r="Q641" t="str">
        <f>RIGHT(Sales_Orders[[#This Row],[Product ID]],8)</f>
        <v>10002230</v>
      </c>
      <c r="R641" s="6">
        <f>Sales_Orders[[#This Row],[Total Planned Sales Price]]-Sales_Orders[[#This Row],[Total Purchasing Price]]</f>
        <v>94.001599999999996</v>
      </c>
      <c r="S641" s="10">
        <f>Sales_Orders[[#This Row],[Profit Value]]/Sales_Orders[[#This Row],[Total Planned Sales Price]]</f>
        <v>0.36842105263157893</v>
      </c>
    </row>
    <row r="642" spans="1:19" x14ac:dyDescent="0.35">
      <c r="A642" t="s">
        <v>2642</v>
      </c>
      <c r="B642" s="3" t="s">
        <v>2643</v>
      </c>
      <c r="C642" t="s">
        <v>2643</v>
      </c>
      <c r="D642" t="s">
        <v>1543</v>
      </c>
      <c r="E642" t="s">
        <v>2644</v>
      </c>
      <c r="F642" t="s">
        <v>2264</v>
      </c>
      <c r="G642">
        <v>2</v>
      </c>
      <c r="H642" s="5">
        <v>1.6155999999999995</v>
      </c>
      <c r="I642" s="5">
        <v>2.3079999999999994</v>
      </c>
      <c r="J642">
        <v>0.05</v>
      </c>
      <c r="K642" s="1">
        <f>DATEVALUE(Sales_Orders[[#This Row],[Order Date]])</f>
        <v>42632</v>
      </c>
      <c r="L642" s="1">
        <f>DATEVALUE(Sales_Orders[[#This Row],[Shipping Date]])</f>
        <v>42632</v>
      </c>
      <c r="M642" s="6">
        <f>Sales_Orders[[#This Row],[Quantity]]*Sales_Orders[[#This Row],[Purchasing Price]]</f>
        <v>3.231199999999999</v>
      </c>
      <c r="N642">
        <f>DATEDIF(Sales_Orders[[#This Row],[Order Date Adj]],Sales_Orders[[#This Row],[Shipping Date Adj]],"d")</f>
        <v>0</v>
      </c>
      <c r="O642" s="6">
        <f>Sales_Orders[[#This Row],[Quantity]]*Sales_Orders[[#This Row],[Planned Sales Price]]*(1-Sales_Orders[[#This Row],[Discount]])</f>
        <v>4.3851999999999984</v>
      </c>
      <c r="P642" t="str">
        <f>RIGHT(Sales_Orders[[#This Row],[Customer ID]],5)</f>
        <v>14125</v>
      </c>
      <c r="Q642" t="str">
        <f>RIGHT(Sales_Orders[[#This Row],[Product ID]],8)</f>
        <v>10004654</v>
      </c>
      <c r="R642" s="6">
        <f>Sales_Orders[[#This Row],[Total Planned Sales Price]]-Sales_Orders[[#This Row],[Total Purchasing Price]]</f>
        <v>1.1539999999999995</v>
      </c>
      <c r="S642" s="10">
        <f>Sales_Orders[[#This Row],[Profit Value]]/Sales_Orders[[#This Row],[Total Planned Sales Price]]</f>
        <v>0.26315789473684209</v>
      </c>
    </row>
    <row r="643" spans="1:19" x14ac:dyDescent="0.35">
      <c r="A643" t="s">
        <v>2645</v>
      </c>
      <c r="B643" s="3" t="s">
        <v>2646</v>
      </c>
      <c r="C643" t="s">
        <v>2647</v>
      </c>
      <c r="D643" t="s">
        <v>1147</v>
      </c>
      <c r="E643" t="s">
        <v>2648</v>
      </c>
      <c r="F643" t="s">
        <v>2649</v>
      </c>
      <c r="G643">
        <v>5</v>
      </c>
      <c r="H643" s="5">
        <v>229.97499999999999</v>
      </c>
      <c r="I643" s="5">
        <v>459.95</v>
      </c>
      <c r="J643">
        <v>0.08</v>
      </c>
      <c r="K643" s="1">
        <f>DATEVALUE(Sales_Orders[[#This Row],[Order Date]])</f>
        <v>42455</v>
      </c>
      <c r="L643" s="1">
        <f>DATEVALUE(Sales_Orders[[#This Row],[Shipping Date]])</f>
        <v>42459</v>
      </c>
      <c r="M643" s="6">
        <f>Sales_Orders[[#This Row],[Quantity]]*Sales_Orders[[#This Row],[Purchasing Price]]</f>
        <v>1149.875</v>
      </c>
      <c r="N643">
        <f>DATEDIF(Sales_Orders[[#This Row],[Order Date Adj]],Sales_Orders[[#This Row],[Shipping Date Adj]],"d")</f>
        <v>4</v>
      </c>
      <c r="O643" s="6">
        <f>Sales_Orders[[#This Row],[Quantity]]*Sales_Orders[[#This Row],[Planned Sales Price]]*(1-Sales_Orders[[#This Row],[Discount]])</f>
        <v>2115.77</v>
      </c>
      <c r="P643" t="str">
        <f>RIGHT(Sales_Orders[[#This Row],[Customer ID]],5)</f>
        <v>20545</v>
      </c>
      <c r="Q643" t="str">
        <f>RIGHT(Sales_Orders[[#This Row],[Product ID]],8)</f>
        <v>10001522</v>
      </c>
      <c r="R643" s="6">
        <f>Sales_Orders[[#This Row],[Total Planned Sales Price]]-Sales_Orders[[#This Row],[Total Purchasing Price]]</f>
        <v>965.89499999999998</v>
      </c>
      <c r="S643" s="10">
        <f>Sales_Orders[[#This Row],[Profit Value]]/Sales_Orders[[#This Row],[Total Planned Sales Price]]</f>
        <v>0.45652173913043476</v>
      </c>
    </row>
    <row r="644" spans="1:19" x14ac:dyDescent="0.35">
      <c r="A644" t="s">
        <v>2650</v>
      </c>
      <c r="B644" s="3" t="s">
        <v>2651</v>
      </c>
      <c r="C644" t="s">
        <v>2651</v>
      </c>
      <c r="D644" t="s">
        <v>1543</v>
      </c>
      <c r="E644" t="s">
        <v>1653</v>
      </c>
      <c r="F644" t="s">
        <v>1199</v>
      </c>
      <c r="G644">
        <v>3</v>
      </c>
      <c r="H644" s="5">
        <v>5.37</v>
      </c>
      <c r="I644" s="5">
        <v>10.74</v>
      </c>
      <c r="J644">
        <v>7.0000000000000007E-2</v>
      </c>
      <c r="K644" s="1">
        <f>DATEVALUE(Sales_Orders[[#This Row],[Order Date]])</f>
        <v>42678</v>
      </c>
      <c r="L644" s="1">
        <f>DATEVALUE(Sales_Orders[[#This Row],[Shipping Date]])</f>
        <v>42678</v>
      </c>
      <c r="M644" s="6">
        <f>Sales_Orders[[#This Row],[Quantity]]*Sales_Orders[[#This Row],[Purchasing Price]]</f>
        <v>16.11</v>
      </c>
      <c r="N644">
        <f>DATEDIF(Sales_Orders[[#This Row],[Order Date Adj]],Sales_Orders[[#This Row],[Shipping Date Adj]],"d")</f>
        <v>0</v>
      </c>
      <c r="O644" s="6">
        <f>Sales_Orders[[#This Row],[Quantity]]*Sales_Orders[[#This Row],[Planned Sales Price]]*(1-Sales_Orders[[#This Row],[Discount]])</f>
        <v>29.964599999999997</v>
      </c>
      <c r="P644" t="str">
        <f>RIGHT(Sales_Orders[[#This Row],[Customer ID]],5)</f>
        <v>19825</v>
      </c>
      <c r="Q644" t="str">
        <f>RIGHT(Sales_Orders[[#This Row],[Product ID]],8)</f>
        <v>10000621</v>
      </c>
      <c r="R644" s="6">
        <f>Sales_Orders[[#This Row],[Total Planned Sales Price]]-Sales_Orders[[#This Row],[Total Purchasing Price]]</f>
        <v>13.854599999999998</v>
      </c>
      <c r="S644" s="10">
        <f>Sales_Orders[[#This Row],[Profit Value]]/Sales_Orders[[#This Row],[Total Planned Sales Price]]</f>
        <v>0.46236559139784944</v>
      </c>
    </row>
    <row r="645" spans="1:19" x14ac:dyDescent="0.35">
      <c r="A645" t="s">
        <v>2652</v>
      </c>
      <c r="B645" s="3" t="s">
        <v>2653</v>
      </c>
      <c r="C645" t="s">
        <v>2335</v>
      </c>
      <c r="D645" t="s">
        <v>1147</v>
      </c>
      <c r="E645" t="s">
        <v>2654</v>
      </c>
      <c r="F645" t="s">
        <v>2655</v>
      </c>
      <c r="G645">
        <v>3</v>
      </c>
      <c r="H645" s="5">
        <v>8.6112000000000002</v>
      </c>
      <c r="I645" s="5">
        <v>14.352000000000002</v>
      </c>
      <c r="J645">
        <v>0.06</v>
      </c>
      <c r="K645" s="1">
        <f>DATEVALUE(Sales_Orders[[#This Row],[Order Date]])</f>
        <v>42693</v>
      </c>
      <c r="L645" s="1">
        <f>DATEVALUE(Sales_Orders[[#This Row],[Shipping Date]])</f>
        <v>42698</v>
      </c>
      <c r="M645" s="6">
        <f>Sales_Orders[[#This Row],[Quantity]]*Sales_Orders[[#This Row],[Purchasing Price]]</f>
        <v>25.833600000000001</v>
      </c>
      <c r="N645">
        <f>DATEDIF(Sales_Orders[[#This Row],[Order Date Adj]],Sales_Orders[[#This Row],[Shipping Date Adj]],"d")</f>
        <v>5</v>
      </c>
      <c r="O645" s="6">
        <f>Sales_Orders[[#This Row],[Quantity]]*Sales_Orders[[#This Row],[Planned Sales Price]]*(1-Sales_Orders[[#This Row],[Discount]])</f>
        <v>40.472639999999998</v>
      </c>
      <c r="P645" t="str">
        <f>RIGHT(Sales_Orders[[#This Row],[Customer ID]],5)</f>
        <v>13630</v>
      </c>
      <c r="Q645" t="str">
        <f>RIGHT(Sales_Orders[[#This Row],[Product ID]],8)</f>
        <v>10003305</v>
      </c>
      <c r="R645" s="6">
        <f>Sales_Orders[[#This Row],[Total Planned Sales Price]]-Sales_Orders[[#This Row],[Total Purchasing Price]]</f>
        <v>14.639039999999998</v>
      </c>
      <c r="S645" s="10">
        <f>Sales_Orders[[#This Row],[Profit Value]]/Sales_Orders[[#This Row],[Total Planned Sales Price]]</f>
        <v>0.36170212765957444</v>
      </c>
    </row>
    <row r="646" spans="1:19" x14ac:dyDescent="0.35">
      <c r="A646" t="s">
        <v>2652</v>
      </c>
      <c r="B646" s="3" t="s">
        <v>2653</v>
      </c>
      <c r="C646" t="s">
        <v>2335</v>
      </c>
      <c r="D646" t="s">
        <v>1147</v>
      </c>
      <c r="E646" t="s">
        <v>2654</v>
      </c>
      <c r="F646" t="s">
        <v>2656</v>
      </c>
      <c r="G646">
        <v>2</v>
      </c>
      <c r="H646" s="5">
        <v>35.728000000000002</v>
      </c>
      <c r="I646" s="5">
        <v>64.959999999999994</v>
      </c>
      <c r="J646">
        <v>0.06</v>
      </c>
      <c r="K646" s="1">
        <f>DATEVALUE(Sales_Orders[[#This Row],[Order Date]])</f>
        <v>42693</v>
      </c>
      <c r="L646" s="1">
        <f>DATEVALUE(Sales_Orders[[#This Row],[Shipping Date]])</f>
        <v>42698</v>
      </c>
      <c r="M646" s="6">
        <f>Sales_Orders[[#This Row],[Quantity]]*Sales_Orders[[#This Row],[Purchasing Price]]</f>
        <v>71.456000000000003</v>
      </c>
      <c r="N646">
        <f>DATEDIF(Sales_Orders[[#This Row],[Order Date Adj]],Sales_Orders[[#This Row],[Shipping Date Adj]],"d")</f>
        <v>5</v>
      </c>
      <c r="O646" s="6">
        <f>Sales_Orders[[#This Row],[Quantity]]*Sales_Orders[[#This Row],[Planned Sales Price]]*(1-Sales_Orders[[#This Row],[Discount]])</f>
        <v>122.12479999999998</v>
      </c>
      <c r="P646" t="str">
        <f>RIGHT(Sales_Orders[[#This Row],[Customer ID]],5)</f>
        <v>13630</v>
      </c>
      <c r="Q646" t="str">
        <f>RIGHT(Sales_Orders[[#This Row],[Product ID]],8)</f>
        <v>10002583</v>
      </c>
      <c r="R646" s="6">
        <f>Sales_Orders[[#This Row],[Total Planned Sales Price]]-Sales_Orders[[#This Row],[Total Purchasing Price]]</f>
        <v>50.668799999999976</v>
      </c>
      <c r="S646" s="10">
        <f>Sales_Orders[[#This Row],[Profit Value]]/Sales_Orders[[#This Row],[Total Planned Sales Price]]</f>
        <v>0.41489361702127647</v>
      </c>
    </row>
    <row r="647" spans="1:19" x14ac:dyDescent="0.35">
      <c r="A647" t="s">
        <v>2652</v>
      </c>
      <c r="B647" s="3" t="s">
        <v>2653</v>
      </c>
      <c r="C647" t="s">
        <v>2335</v>
      </c>
      <c r="D647" t="s">
        <v>1147</v>
      </c>
      <c r="E647" t="s">
        <v>2654</v>
      </c>
      <c r="F647" t="s">
        <v>2657</v>
      </c>
      <c r="G647">
        <v>4</v>
      </c>
      <c r="H647" s="5">
        <v>41.16</v>
      </c>
      <c r="I647" s="5">
        <v>68.599999999999994</v>
      </c>
      <c r="J647">
        <v>0.05</v>
      </c>
      <c r="K647" s="1">
        <f>DATEVALUE(Sales_Orders[[#This Row],[Order Date]])</f>
        <v>42693</v>
      </c>
      <c r="L647" s="1">
        <f>DATEVALUE(Sales_Orders[[#This Row],[Shipping Date]])</f>
        <v>42698</v>
      </c>
      <c r="M647" s="6">
        <f>Sales_Orders[[#This Row],[Quantity]]*Sales_Orders[[#This Row],[Purchasing Price]]</f>
        <v>164.64</v>
      </c>
      <c r="N647">
        <f>DATEDIF(Sales_Orders[[#This Row],[Order Date Adj]],Sales_Orders[[#This Row],[Shipping Date Adj]],"d")</f>
        <v>5</v>
      </c>
      <c r="O647" s="6">
        <f>Sales_Orders[[#This Row],[Quantity]]*Sales_Orders[[#This Row],[Planned Sales Price]]*(1-Sales_Orders[[#This Row],[Discount]])</f>
        <v>260.67999999999995</v>
      </c>
      <c r="P647" t="str">
        <f>RIGHT(Sales_Orders[[#This Row],[Customer ID]],5)</f>
        <v>13630</v>
      </c>
      <c r="Q647" t="str">
        <f>RIGHT(Sales_Orders[[#This Row],[Product ID]],8)</f>
        <v>10004507</v>
      </c>
      <c r="R647" s="6">
        <f>Sales_Orders[[#This Row],[Total Planned Sales Price]]-Sales_Orders[[#This Row],[Total Purchasing Price]]</f>
        <v>96.039999999999964</v>
      </c>
      <c r="S647" s="10">
        <f>Sales_Orders[[#This Row],[Profit Value]]/Sales_Orders[[#This Row],[Total Planned Sales Price]]</f>
        <v>0.36842105263157887</v>
      </c>
    </row>
    <row r="648" spans="1:19" x14ac:dyDescent="0.35">
      <c r="A648" t="s">
        <v>2658</v>
      </c>
      <c r="B648" s="3" t="s">
        <v>2651</v>
      </c>
      <c r="C648" t="s">
        <v>2194</v>
      </c>
      <c r="D648" t="s">
        <v>1164</v>
      </c>
      <c r="E648" t="s">
        <v>2456</v>
      </c>
      <c r="F648" t="s">
        <v>2659</v>
      </c>
      <c r="G648">
        <v>3</v>
      </c>
      <c r="H648" s="5">
        <v>125.928</v>
      </c>
      <c r="I648" s="5">
        <v>209.88</v>
      </c>
      <c r="J648">
        <v>0.05</v>
      </c>
      <c r="K648" s="1">
        <f>DATEVALUE(Sales_Orders[[#This Row],[Order Date]])</f>
        <v>42678</v>
      </c>
      <c r="L648" s="1">
        <f>DATEVALUE(Sales_Orders[[#This Row],[Shipping Date]])</f>
        <v>42682</v>
      </c>
      <c r="M648" s="6">
        <f>Sales_Orders[[#This Row],[Quantity]]*Sales_Orders[[#This Row],[Purchasing Price]]</f>
        <v>377.78399999999999</v>
      </c>
      <c r="N648">
        <f>DATEDIF(Sales_Orders[[#This Row],[Order Date Adj]],Sales_Orders[[#This Row],[Shipping Date Adj]],"d")</f>
        <v>4</v>
      </c>
      <c r="O648" s="6">
        <f>Sales_Orders[[#This Row],[Quantity]]*Sales_Orders[[#This Row],[Planned Sales Price]]*(1-Sales_Orders[[#This Row],[Discount]])</f>
        <v>598.15800000000002</v>
      </c>
      <c r="P648" t="str">
        <f>RIGHT(Sales_Orders[[#This Row],[Customer ID]],5)</f>
        <v>10285</v>
      </c>
      <c r="Q648" t="str">
        <f>RIGHT(Sales_Orders[[#This Row],[Product ID]],8)</f>
        <v>10003394</v>
      </c>
      <c r="R648" s="6">
        <f>Sales_Orders[[#This Row],[Total Planned Sales Price]]-Sales_Orders[[#This Row],[Total Purchasing Price]]</f>
        <v>220.37400000000002</v>
      </c>
      <c r="S648" s="10">
        <f>Sales_Orders[[#This Row],[Profit Value]]/Sales_Orders[[#This Row],[Total Planned Sales Price]]</f>
        <v>0.36842105263157898</v>
      </c>
    </row>
    <row r="649" spans="1:19" x14ac:dyDescent="0.35">
      <c r="A649" t="s">
        <v>2660</v>
      </c>
      <c r="B649" s="3" t="s">
        <v>2661</v>
      </c>
      <c r="C649" t="s">
        <v>2662</v>
      </c>
      <c r="D649" t="s">
        <v>1147</v>
      </c>
      <c r="E649" t="s">
        <v>2663</v>
      </c>
      <c r="F649" t="s">
        <v>2664</v>
      </c>
      <c r="G649">
        <v>3</v>
      </c>
      <c r="H649" s="5">
        <v>88.091999999999999</v>
      </c>
      <c r="I649" s="5">
        <v>146.82</v>
      </c>
      <c r="J649">
        <v>0.08</v>
      </c>
      <c r="K649" s="1">
        <f>DATEVALUE(Sales_Orders[[#This Row],[Order Date]])</f>
        <v>42413</v>
      </c>
      <c r="L649" s="1">
        <f>DATEVALUE(Sales_Orders[[#This Row],[Shipping Date]])</f>
        <v>42418</v>
      </c>
      <c r="M649" s="6">
        <f>Sales_Orders[[#This Row],[Quantity]]*Sales_Orders[[#This Row],[Purchasing Price]]</f>
        <v>264.27600000000001</v>
      </c>
      <c r="N649">
        <f>DATEDIF(Sales_Orders[[#This Row],[Order Date Adj]],Sales_Orders[[#This Row],[Shipping Date Adj]],"d")</f>
        <v>5</v>
      </c>
      <c r="O649" s="6">
        <f>Sales_Orders[[#This Row],[Quantity]]*Sales_Orders[[#This Row],[Planned Sales Price]]*(1-Sales_Orders[[#This Row],[Discount]])</f>
        <v>405.22320000000002</v>
      </c>
      <c r="P649" t="str">
        <f>RIGHT(Sales_Orders[[#This Row],[Customer ID]],5)</f>
        <v>19810</v>
      </c>
      <c r="Q649" t="str">
        <f>RIGHT(Sales_Orders[[#This Row],[Product ID]],8)</f>
        <v>10004092</v>
      </c>
      <c r="R649" s="6">
        <f>Sales_Orders[[#This Row],[Total Planned Sales Price]]-Sales_Orders[[#This Row],[Total Purchasing Price]]</f>
        <v>140.94720000000001</v>
      </c>
      <c r="S649" s="10">
        <f>Sales_Orders[[#This Row],[Profit Value]]/Sales_Orders[[#This Row],[Total Planned Sales Price]]</f>
        <v>0.34782608695652173</v>
      </c>
    </row>
    <row r="650" spans="1:19" x14ac:dyDescent="0.35">
      <c r="A650" t="s">
        <v>2665</v>
      </c>
      <c r="B650" s="3" t="s">
        <v>2372</v>
      </c>
      <c r="C650" t="s">
        <v>2666</v>
      </c>
      <c r="D650" t="s">
        <v>1147</v>
      </c>
      <c r="E650" t="s">
        <v>2667</v>
      </c>
      <c r="F650" t="s">
        <v>2668</v>
      </c>
      <c r="G650">
        <v>3</v>
      </c>
      <c r="H650" s="5">
        <v>909.11700000000008</v>
      </c>
      <c r="I650" s="5">
        <v>1652.94</v>
      </c>
      <c r="J650">
        <v>0.09</v>
      </c>
      <c r="K650" s="1">
        <f>DATEVALUE(Sales_Orders[[#This Row],[Order Date]])</f>
        <v>42719</v>
      </c>
      <c r="L650" s="1">
        <f>DATEVALUE(Sales_Orders[[#This Row],[Shipping Date]])</f>
        <v>42723</v>
      </c>
      <c r="M650" s="6">
        <f>Sales_Orders[[#This Row],[Quantity]]*Sales_Orders[[#This Row],[Purchasing Price]]</f>
        <v>2727.3510000000001</v>
      </c>
      <c r="N650">
        <f>DATEDIF(Sales_Orders[[#This Row],[Order Date Adj]],Sales_Orders[[#This Row],[Shipping Date Adj]],"d")</f>
        <v>4</v>
      </c>
      <c r="O650" s="6">
        <f>Sales_Orders[[#This Row],[Quantity]]*Sales_Orders[[#This Row],[Planned Sales Price]]*(1-Sales_Orders[[#This Row],[Discount]])</f>
        <v>4512.5262000000002</v>
      </c>
      <c r="P650" t="str">
        <f>RIGHT(Sales_Orders[[#This Row],[Customer ID]],5)</f>
        <v>17965</v>
      </c>
      <c r="Q650" t="str">
        <f>RIGHT(Sales_Orders[[#This Row],[Product ID]],8)</f>
        <v>10000198</v>
      </c>
      <c r="R650" s="6">
        <f>Sales_Orders[[#This Row],[Total Planned Sales Price]]-Sales_Orders[[#This Row],[Total Purchasing Price]]</f>
        <v>1785.1752000000001</v>
      </c>
      <c r="S650" s="10">
        <f>Sales_Orders[[#This Row],[Profit Value]]/Sales_Orders[[#This Row],[Total Planned Sales Price]]</f>
        <v>0.39560439560439559</v>
      </c>
    </row>
    <row r="651" spans="1:19" x14ac:dyDescent="0.35">
      <c r="A651" t="s">
        <v>2665</v>
      </c>
      <c r="B651" s="3" t="s">
        <v>2372</v>
      </c>
      <c r="C651" t="s">
        <v>2666</v>
      </c>
      <c r="D651" t="s">
        <v>1147</v>
      </c>
      <c r="E651" t="s">
        <v>2667</v>
      </c>
      <c r="F651" t="s">
        <v>2669</v>
      </c>
      <c r="G651">
        <v>3</v>
      </c>
      <c r="H651" s="5">
        <v>177.822</v>
      </c>
      <c r="I651" s="5">
        <v>296.37</v>
      </c>
      <c r="J651">
        <v>0.04</v>
      </c>
      <c r="K651" s="1">
        <f>DATEVALUE(Sales_Orders[[#This Row],[Order Date]])</f>
        <v>42719</v>
      </c>
      <c r="L651" s="1">
        <f>DATEVALUE(Sales_Orders[[#This Row],[Shipping Date]])</f>
        <v>42723</v>
      </c>
      <c r="M651" s="6">
        <f>Sales_Orders[[#This Row],[Quantity]]*Sales_Orders[[#This Row],[Purchasing Price]]</f>
        <v>533.46600000000001</v>
      </c>
      <c r="N651">
        <f>DATEDIF(Sales_Orders[[#This Row],[Order Date Adj]],Sales_Orders[[#This Row],[Shipping Date Adj]],"d")</f>
        <v>4</v>
      </c>
      <c r="O651" s="6">
        <f>Sales_Orders[[#This Row],[Quantity]]*Sales_Orders[[#This Row],[Planned Sales Price]]*(1-Sales_Orders[[#This Row],[Discount]])</f>
        <v>853.54560000000004</v>
      </c>
      <c r="P651" t="str">
        <f>RIGHT(Sales_Orders[[#This Row],[Customer ID]],5)</f>
        <v>17965</v>
      </c>
      <c r="Q651" t="str">
        <f>RIGHT(Sales_Orders[[#This Row],[Product ID]],8)</f>
        <v>10000036</v>
      </c>
      <c r="R651" s="6">
        <f>Sales_Orders[[#This Row],[Total Planned Sales Price]]-Sales_Orders[[#This Row],[Total Purchasing Price]]</f>
        <v>320.07960000000003</v>
      </c>
      <c r="S651" s="10">
        <f>Sales_Orders[[#This Row],[Profit Value]]/Sales_Orders[[#This Row],[Total Planned Sales Price]]</f>
        <v>0.375</v>
      </c>
    </row>
    <row r="652" spans="1:19" x14ac:dyDescent="0.35">
      <c r="A652" t="s">
        <v>2670</v>
      </c>
      <c r="B652" s="3" t="s">
        <v>2671</v>
      </c>
      <c r="C652" t="s">
        <v>2518</v>
      </c>
      <c r="D652" t="s">
        <v>1147</v>
      </c>
      <c r="E652" t="s">
        <v>2672</v>
      </c>
      <c r="F652" t="s">
        <v>2673</v>
      </c>
      <c r="G652">
        <v>7</v>
      </c>
      <c r="H652" s="5">
        <v>22.792000000000002</v>
      </c>
      <c r="I652" s="5">
        <v>45.584000000000003</v>
      </c>
      <c r="J652">
        <v>0.09</v>
      </c>
      <c r="K652" s="1">
        <f>DATEVALUE(Sales_Orders[[#This Row],[Order Date]])</f>
        <v>42558</v>
      </c>
      <c r="L652" s="1">
        <f>DATEVALUE(Sales_Orders[[#This Row],[Shipping Date]])</f>
        <v>42563</v>
      </c>
      <c r="M652" s="6">
        <f>Sales_Orders[[#This Row],[Quantity]]*Sales_Orders[[#This Row],[Purchasing Price]]</f>
        <v>159.54400000000001</v>
      </c>
      <c r="N652">
        <f>DATEDIF(Sales_Orders[[#This Row],[Order Date Adj]],Sales_Orders[[#This Row],[Shipping Date Adj]],"d")</f>
        <v>5</v>
      </c>
      <c r="O652" s="6">
        <f>Sales_Orders[[#This Row],[Quantity]]*Sales_Orders[[#This Row],[Planned Sales Price]]*(1-Sales_Orders[[#This Row],[Discount]])</f>
        <v>290.37008000000003</v>
      </c>
      <c r="P652" t="str">
        <f>RIGHT(Sales_Orders[[#This Row],[Customer ID]],5)</f>
        <v>20695</v>
      </c>
      <c r="Q652" t="str">
        <f>RIGHT(Sales_Orders[[#This Row],[Product ID]],8)</f>
        <v>10004664</v>
      </c>
      <c r="R652" s="6">
        <f>Sales_Orders[[#This Row],[Total Planned Sales Price]]-Sales_Orders[[#This Row],[Total Purchasing Price]]</f>
        <v>130.82608000000002</v>
      </c>
      <c r="S652" s="10">
        <f>Sales_Orders[[#This Row],[Profit Value]]/Sales_Orders[[#This Row],[Total Planned Sales Price]]</f>
        <v>0.45054945054945056</v>
      </c>
    </row>
    <row r="653" spans="1:19" x14ac:dyDescent="0.35">
      <c r="A653" t="s">
        <v>2674</v>
      </c>
      <c r="B653" s="3" t="s">
        <v>2675</v>
      </c>
      <c r="C653" t="s">
        <v>2676</v>
      </c>
      <c r="D653" t="s">
        <v>1270</v>
      </c>
      <c r="E653" t="s">
        <v>2677</v>
      </c>
      <c r="F653" t="s">
        <v>2678</v>
      </c>
      <c r="G653">
        <v>8</v>
      </c>
      <c r="H653" s="5">
        <v>127.904</v>
      </c>
      <c r="I653" s="5">
        <v>182.72</v>
      </c>
      <c r="J653">
        <v>0.06</v>
      </c>
      <c r="K653" s="1">
        <f>DATEVALUE(Sales_Orders[[#This Row],[Order Date]])</f>
        <v>42707</v>
      </c>
      <c r="L653" s="1">
        <f>DATEVALUE(Sales_Orders[[#This Row],[Shipping Date]])</f>
        <v>42710</v>
      </c>
      <c r="M653" s="6">
        <f>Sales_Orders[[#This Row],[Quantity]]*Sales_Orders[[#This Row],[Purchasing Price]]</f>
        <v>1023.232</v>
      </c>
      <c r="N653">
        <f>DATEDIF(Sales_Orders[[#This Row],[Order Date Adj]],Sales_Orders[[#This Row],[Shipping Date Adj]],"d")</f>
        <v>3</v>
      </c>
      <c r="O653" s="6">
        <f>Sales_Orders[[#This Row],[Quantity]]*Sales_Orders[[#This Row],[Planned Sales Price]]*(1-Sales_Orders[[#This Row],[Discount]])</f>
        <v>1374.0544</v>
      </c>
      <c r="P653" t="str">
        <f>RIGHT(Sales_Orders[[#This Row],[Customer ID]],5)</f>
        <v>13900</v>
      </c>
      <c r="Q653" t="str">
        <f>RIGHT(Sales_Orders[[#This Row],[Product ID]],8)</f>
        <v>10001954</v>
      </c>
      <c r="R653" s="6">
        <f>Sales_Orders[[#This Row],[Total Planned Sales Price]]-Sales_Orders[[#This Row],[Total Purchasing Price]]</f>
        <v>350.82240000000002</v>
      </c>
      <c r="S653" s="10">
        <f>Sales_Orders[[#This Row],[Profit Value]]/Sales_Orders[[#This Row],[Total Planned Sales Price]]</f>
        <v>0.25531914893617025</v>
      </c>
    </row>
    <row r="654" spans="1:19" x14ac:dyDescent="0.35">
      <c r="A654" t="s">
        <v>2674</v>
      </c>
      <c r="B654" s="3" t="s">
        <v>2675</v>
      </c>
      <c r="C654" t="s">
        <v>2676</v>
      </c>
      <c r="D654" t="s">
        <v>1270</v>
      </c>
      <c r="E654" t="s">
        <v>2677</v>
      </c>
      <c r="F654" t="s">
        <v>2679</v>
      </c>
      <c r="G654">
        <v>2</v>
      </c>
      <c r="H654" s="5">
        <v>280.02239999999995</v>
      </c>
      <c r="I654" s="5">
        <v>400.03199999999998</v>
      </c>
      <c r="J654">
        <v>0.06</v>
      </c>
      <c r="K654" s="1">
        <f>DATEVALUE(Sales_Orders[[#This Row],[Order Date]])</f>
        <v>42707</v>
      </c>
      <c r="L654" s="1">
        <f>DATEVALUE(Sales_Orders[[#This Row],[Shipping Date]])</f>
        <v>42710</v>
      </c>
      <c r="M654" s="6">
        <f>Sales_Orders[[#This Row],[Quantity]]*Sales_Orders[[#This Row],[Purchasing Price]]</f>
        <v>560.0447999999999</v>
      </c>
      <c r="N654">
        <f>DATEDIF(Sales_Orders[[#This Row],[Order Date Adj]],Sales_Orders[[#This Row],[Shipping Date Adj]],"d")</f>
        <v>3</v>
      </c>
      <c r="O654" s="6">
        <f>Sales_Orders[[#This Row],[Quantity]]*Sales_Orders[[#This Row],[Planned Sales Price]]*(1-Sales_Orders[[#This Row],[Discount]])</f>
        <v>752.06015999999988</v>
      </c>
      <c r="P654" t="str">
        <f>RIGHT(Sales_Orders[[#This Row],[Customer ID]],5)</f>
        <v>13900</v>
      </c>
      <c r="Q654" t="str">
        <f>RIGHT(Sales_Orders[[#This Row],[Product ID]],8)</f>
        <v>10002228</v>
      </c>
      <c r="R654" s="6">
        <f>Sales_Orders[[#This Row],[Total Planned Sales Price]]-Sales_Orders[[#This Row],[Total Purchasing Price]]</f>
        <v>192.01535999999999</v>
      </c>
      <c r="S654" s="10">
        <f>Sales_Orders[[#This Row],[Profit Value]]/Sales_Orders[[#This Row],[Total Planned Sales Price]]</f>
        <v>0.25531914893617025</v>
      </c>
    </row>
    <row r="655" spans="1:19" x14ac:dyDescent="0.35">
      <c r="A655" t="s">
        <v>2674</v>
      </c>
      <c r="B655" s="3" t="s">
        <v>2675</v>
      </c>
      <c r="C655" t="s">
        <v>2676</v>
      </c>
      <c r="D655" t="s">
        <v>1270</v>
      </c>
      <c r="E655" t="s">
        <v>2677</v>
      </c>
      <c r="F655" t="s">
        <v>2680</v>
      </c>
      <c r="G655">
        <v>3</v>
      </c>
      <c r="H655" s="5">
        <v>21.859500000000004</v>
      </c>
      <c r="I655" s="5">
        <v>33.630000000000003</v>
      </c>
      <c r="J655">
        <v>0.06</v>
      </c>
      <c r="K655" s="1">
        <f>DATEVALUE(Sales_Orders[[#This Row],[Order Date]])</f>
        <v>42707</v>
      </c>
      <c r="L655" s="1">
        <f>DATEVALUE(Sales_Orders[[#This Row],[Shipping Date]])</f>
        <v>42710</v>
      </c>
      <c r="M655" s="6">
        <f>Sales_Orders[[#This Row],[Quantity]]*Sales_Orders[[#This Row],[Purchasing Price]]</f>
        <v>65.57850000000002</v>
      </c>
      <c r="N655">
        <f>DATEDIF(Sales_Orders[[#This Row],[Order Date Adj]],Sales_Orders[[#This Row],[Shipping Date Adj]],"d")</f>
        <v>3</v>
      </c>
      <c r="O655" s="6">
        <f>Sales_Orders[[#This Row],[Quantity]]*Sales_Orders[[#This Row],[Planned Sales Price]]*(1-Sales_Orders[[#This Row],[Discount]])</f>
        <v>94.836600000000004</v>
      </c>
      <c r="P655" t="str">
        <f>RIGHT(Sales_Orders[[#This Row],[Customer ID]],5)</f>
        <v>13900</v>
      </c>
      <c r="Q655" t="str">
        <f>RIGHT(Sales_Orders[[#This Row],[Product ID]],8)</f>
        <v>10004634</v>
      </c>
      <c r="R655" s="6">
        <f>Sales_Orders[[#This Row],[Total Planned Sales Price]]-Sales_Orders[[#This Row],[Total Purchasing Price]]</f>
        <v>29.258099999999985</v>
      </c>
      <c r="S655" s="10">
        <f>Sales_Orders[[#This Row],[Profit Value]]/Sales_Orders[[#This Row],[Total Planned Sales Price]]</f>
        <v>0.30851063829787218</v>
      </c>
    </row>
    <row r="656" spans="1:19" x14ac:dyDescent="0.35">
      <c r="A656" t="s">
        <v>2674</v>
      </c>
      <c r="B656" s="3" t="s">
        <v>2675</v>
      </c>
      <c r="C656" t="s">
        <v>2676</v>
      </c>
      <c r="D656" t="s">
        <v>1270</v>
      </c>
      <c r="E656" t="s">
        <v>2677</v>
      </c>
      <c r="F656" t="s">
        <v>2374</v>
      </c>
      <c r="G656">
        <v>3</v>
      </c>
      <c r="H656" s="5">
        <v>325.58759999999995</v>
      </c>
      <c r="I656" s="5">
        <v>542.64599999999996</v>
      </c>
      <c r="J656">
        <v>0.05</v>
      </c>
      <c r="K656" s="1">
        <f>DATEVALUE(Sales_Orders[[#This Row],[Order Date]])</f>
        <v>42707</v>
      </c>
      <c r="L656" s="1">
        <f>DATEVALUE(Sales_Orders[[#This Row],[Shipping Date]])</f>
        <v>42710</v>
      </c>
      <c r="M656" s="6">
        <f>Sales_Orders[[#This Row],[Quantity]]*Sales_Orders[[#This Row],[Purchasing Price]]</f>
        <v>976.76279999999986</v>
      </c>
      <c r="N656">
        <f>DATEDIF(Sales_Orders[[#This Row],[Order Date Adj]],Sales_Orders[[#This Row],[Shipping Date Adj]],"d")</f>
        <v>3</v>
      </c>
      <c r="O656" s="6">
        <f>Sales_Orders[[#This Row],[Quantity]]*Sales_Orders[[#This Row],[Planned Sales Price]]*(1-Sales_Orders[[#This Row],[Discount]])</f>
        <v>1546.5410999999999</v>
      </c>
      <c r="P656" t="str">
        <f>RIGHT(Sales_Orders[[#This Row],[Customer ID]],5)</f>
        <v>13900</v>
      </c>
      <c r="Q656" t="str">
        <f>RIGHT(Sales_Orders[[#This Row],[Product ID]],8)</f>
        <v>10002965</v>
      </c>
      <c r="R656" s="6">
        <f>Sales_Orders[[#This Row],[Total Planned Sales Price]]-Sales_Orders[[#This Row],[Total Purchasing Price]]</f>
        <v>569.77830000000006</v>
      </c>
      <c r="S656" s="10">
        <f>Sales_Orders[[#This Row],[Profit Value]]/Sales_Orders[[#This Row],[Total Planned Sales Price]]</f>
        <v>0.36842105263157898</v>
      </c>
    </row>
    <row r="657" spans="1:19" x14ac:dyDescent="0.35">
      <c r="A657" t="s">
        <v>2674</v>
      </c>
      <c r="B657" s="3" t="s">
        <v>2675</v>
      </c>
      <c r="C657" t="s">
        <v>2676</v>
      </c>
      <c r="D657" t="s">
        <v>1270</v>
      </c>
      <c r="E657" t="s">
        <v>2677</v>
      </c>
      <c r="F657" t="s">
        <v>2489</v>
      </c>
      <c r="G657">
        <v>2</v>
      </c>
      <c r="H657" s="5">
        <v>3.4650000000000003</v>
      </c>
      <c r="I657" s="5">
        <v>6.3</v>
      </c>
      <c r="J657">
        <v>0.05</v>
      </c>
      <c r="K657" s="1">
        <f>DATEVALUE(Sales_Orders[[#This Row],[Order Date]])</f>
        <v>42707</v>
      </c>
      <c r="L657" s="1">
        <f>DATEVALUE(Sales_Orders[[#This Row],[Shipping Date]])</f>
        <v>42710</v>
      </c>
      <c r="M657" s="6">
        <f>Sales_Orders[[#This Row],[Quantity]]*Sales_Orders[[#This Row],[Purchasing Price]]</f>
        <v>6.9300000000000006</v>
      </c>
      <c r="N657">
        <f>DATEDIF(Sales_Orders[[#This Row],[Order Date Adj]],Sales_Orders[[#This Row],[Shipping Date Adj]],"d")</f>
        <v>3</v>
      </c>
      <c r="O657" s="6">
        <f>Sales_Orders[[#This Row],[Quantity]]*Sales_Orders[[#This Row],[Planned Sales Price]]*(1-Sales_Orders[[#This Row],[Discount]])</f>
        <v>11.969999999999999</v>
      </c>
      <c r="P657" t="str">
        <f>RIGHT(Sales_Orders[[#This Row],[Customer ID]],5)</f>
        <v>13900</v>
      </c>
      <c r="Q657" t="str">
        <f>RIGHT(Sales_Orders[[#This Row],[Product ID]],8)</f>
        <v>10001317</v>
      </c>
      <c r="R657" s="6">
        <f>Sales_Orders[[#This Row],[Total Planned Sales Price]]-Sales_Orders[[#This Row],[Total Purchasing Price]]</f>
        <v>5.0399999999999983</v>
      </c>
      <c r="S657" s="10">
        <f>Sales_Orders[[#This Row],[Profit Value]]/Sales_Orders[[#This Row],[Total Planned Sales Price]]</f>
        <v>0.42105263157894729</v>
      </c>
    </row>
    <row r="658" spans="1:19" x14ac:dyDescent="0.35">
      <c r="A658" t="s">
        <v>2681</v>
      </c>
      <c r="B658" s="3" t="s">
        <v>2682</v>
      </c>
      <c r="C658" t="s">
        <v>2416</v>
      </c>
      <c r="D658" t="s">
        <v>1147</v>
      </c>
      <c r="E658" t="s">
        <v>2683</v>
      </c>
      <c r="F658" t="s">
        <v>2001</v>
      </c>
      <c r="G658">
        <v>5</v>
      </c>
      <c r="H658" s="5">
        <v>30.912000000000006</v>
      </c>
      <c r="I658" s="5">
        <v>51.52000000000001</v>
      </c>
      <c r="J658">
        <v>0.03</v>
      </c>
      <c r="K658" s="1">
        <f>DATEVALUE(Sales_Orders[[#This Row],[Order Date]])</f>
        <v>42609</v>
      </c>
      <c r="L658" s="1">
        <f>DATEVALUE(Sales_Orders[[#This Row],[Shipping Date]])</f>
        <v>42614</v>
      </c>
      <c r="M658" s="6">
        <f>Sales_Orders[[#This Row],[Quantity]]*Sales_Orders[[#This Row],[Purchasing Price]]</f>
        <v>154.56000000000003</v>
      </c>
      <c r="N658">
        <f>DATEDIF(Sales_Orders[[#This Row],[Order Date Adj]],Sales_Orders[[#This Row],[Shipping Date Adj]],"d")</f>
        <v>5</v>
      </c>
      <c r="O658" s="6">
        <f>Sales_Orders[[#This Row],[Quantity]]*Sales_Orders[[#This Row],[Planned Sales Price]]*(1-Sales_Orders[[#This Row],[Discount]])</f>
        <v>249.87200000000001</v>
      </c>
      <c r="P658" t="str">
        <f>RIGHT(Sales_Orders[[#This Row],[Customer ID]],5)</f>
        <v>20875</v>
      </c>
      <c r="Q658" t="str">
        <f>RIGHT(Sales_Orders[[#This Row],[Product ID]],8)</f>
        <v>10004498</v>
      </c>
      <c r="R658" s="6">
        <f>Sales_Orders[[#This Row],[Total Planned Sales Price]]-Sales_Orders[[#This Row],[Total Purchasing Price]]</f>
        <v>95.311999999999983</v>
      </c>
      <c r="S658" s="10">
        <f>Sales_Orders[[#This Row],[Profit Value]]/Sales_Orders[[#This Row],[Total Planned Sales Price]]</f>
        <v>0.38144329896907209</v>
      </c>
    </row>
    <row r="659" spans="1:19" x14ac:dyDescent="0.35">
      <c r="A659" t="s">
        <v>2681</v>
      </c>
      <c r="B659" s="3" t="s">
        <v>2682</v>
      </c>
      <c r="C659" t="s">
        <v>2416</v>
      </c>
      <c r="D659" t="s">
        <v>1147</v>
      </c>
      <c r="E659" t="s">
        <v>2683</v>
      </c>
      <c r="F659" t="s">
        <v>2684</v>
      </c>
      <c r="G659">
        <v>1</v>
      </c>
      <c r="H659" s="5">
        <v>1.7640000000000002</v>
      </c>
      <c r="I659" s="5">
        <v>3.5280000000000005</v>
      </c>
      <c r="J659">
        <v>0.03</v>
      </c>
      <c r="K659" s="1">
        <f>DATEVALUE(Sales_Orders[[#This Row],[Order Date]])</f>
        <v>42609</v>
      </c>
      <c r="L659" s="1">
        <f>DATEVALUE(Sales_Orders[[#This Row],[Shipping Date]])</f>
        <v>42614</v>
      </c>
      <c r="M659" s="6">
        <f>Sales_Orders[[#This Row],[Quantity]]*Sales_Orders[[#This Row],[Purchasing Price]]</f>
        <v>1.7640000000000002</v>
      </c>
      <c r="N659">
        <f>DATEDIF(Sales_Orders[[#This Row],[Order Date Adj]],Sales_Orders[[#This Row],[Shipping Date Adj]],"d")</f>
        <v>5</v>
      </c>
      <c r="O659" s="6">
        <f>Sales_Orders[[#This Row],[Quantity]]*Sales_Orders[[#This Row],[Planned Sales Price]]*(1-Sales_Orders[[#This Row],[Discount]])</f>
        <v>3.4221600000000003</v>
      </c>
      <c r="P659" t="str">
        <f>RIGHT(Sales_Orders[[#This Row],[Customer ID]],5)</f>
        <v>20875</v>
      </c>
      <c r="Q659" t="str">
        <f>RIGHT(Sales_Orders[[#This Row],[Product ID]],8)</f>
        <v>10002615</v>
      </c>
      <c r="R659" s="6">
        <f>Sales_Orders[[#This Row],[Total Planned Sales Price]]-Sales_Orders[[#This Row],[Total Purchasing Price]]</f>
        <v>1.6581600000000001</v>
      </c>
      <c r="S659" s="10">
        <f>Sales_Orders[[#This Row],[Profit Value]]/Sales_Orders[[#This Row],[Total Planned Sales Price]]</f>
        <v>0.4845360824742268</v>
      </c>
    </row>
    <row r="660" spans="1:19" x14ac:dyDescent="0.35">
      <c r="A660" t="s">
        <v>2681</v>
      </c>
      <c r="B660" s="3" t="s">
        <v>2682</v>
      </c>
      <c r="C660" t="s">
        <v>2416</v>
      </c>
      <c r="D660" t="s">
        <v>1147</v>
      </c>
      <c r="E660" t="s">
        <v>2683</v>
      </c>
      <c r="F660" t="s">
        <v>2685</v>
      </c>
      <c r="G660">
        <v>1</v>
      </c>
      <c r="H660" s="5">
        <v>2.3120000000000003</v>
      </c>
      <c r="I660" s="5">
        <v>4.6240000000000006</v>
      </c>
      <c r="J660">
        <v>0.05</v>
      </c>
      <c r="K660" s="1">
        <f>DATEVALUE(Sales_Orders[[#This Row],[Order Date]])</f>
        <v>42609</v>
      </c>
      <c r="L660" s="1">
        <f>DATEVALUE(Sales_Orders[[#This Row],[Shipping Date]])</f>
        <v>42614</v>
      </c>
      <c r="M660" s="6">
        <f>Sales_Orders[[#This Row],[Quantity]]*Sales_Orders[[#This Row],[Purchasing Price]]</f>
        <v>2.3120000000000003</v>
      </c>
      <c r="N660">
        <f>DATEDIF(Sales_Orders[[#This Row],[Order Date Adj]],Sales_Orders[[#This Row],[Shipping Date Adj]],"d")</f>
        <v>5</v>
      </c>
      <c r="O660" s="6">
        <f>Sales_Orders[[#This Row],[Quantity]]*Sales_Orders[[#This Row],[Planned Sales Price]]*(1-Sales_Orders[[#This Row],[Discount]])</f>
        <v>4.3928000000000003</v>
      </c>
      <c r="P660" t="str">
        <f>RIGHT(Sales_Orders[[#This Row],[Customer ID]],5)</f>
        <v>20875</v>
      </c>
      <c r="Q660" t="str">
        <f>RIGHT(Sales_Orders[[#This Row],[Product ID]],8)</f>
        <v>10004971</v>
      </c>
      <c r="R660" s="6">
        <f>Sales_Orders[[#This Row],[Total Planned Sales Price]]-Sales_Orders[[#This Row],[Total Purchasing Price]]</f>
        <v>2.0808</v>
      </c>
      <c r="S660" s="10">
        <f>Sales_Orders[[#This Row],[Profit Value]]/Sales_Orders[[#This Row],[Total Planned Sales Price]]</f>
        <v>0.47368421052631576</v>
      </c>
    </row>
    <row r="661" spans="1:19" x14ac:dyDescent="0.35">
      <c r="A661" t="s">
        <v>2681</v>
      </c>
      <c r="B661" s="3" t="s">
        <v>2682</v>
      </c>
      <c r="C661" t="s">
        <v>2416</v>
      </c>
      <c r="D661" t="s">
        <v>1147</v>
      </c>
      <c r="E661" t="s">
        <v>2683</v>
      </c>
      <c r="F661" t="s">
        <v>2686</v>
      </c>
      <c r="G661">
        <v>4</v>
      </c>
      <c r="H661" s="5">
        <v>35.859200000000001</v>
      </c>
      <c r="I661" s="5">
        <v>55.167999999999999</v>
      </c>
      <c r="J661">
        <v>0.05</v>
      </c>
      <c r="K661" s="1">
        <f>DATEVALUE(Sales_Orders[[#This Row],[Order Date]])</f>
        <v>42609</v>
      </c>
      <c r="L661" s="1">
        <f>DATEVALUE(Sales_Orders[[#This Row],[Shipping Date]])</f>
        <v>42614</v>
      </c>
      <c r="M661" s="6">
        <f>Sales_Orders[[#This Row],[Quantity]]*Sales_Orders[[#This Row],[Purchasing Price]]</f>
        <v>143.43680000000001</v>
      </c>
      <c r="N661">
        <f>DATEDIF(Sales_Orders[[#This Row],[Order Date Adj]],Sales_Orders[[#This Row],[Shipping Date Adj]],"d")</f>
        <v>5</v>
      </c>
      <c r="O661" s="6">
        <f>Sales_Orders[[#This Row],[Quantity]]*Sales_Orders[[#This Row],[Planned Sales Price]]*(1-Sales_Orders[[#This Row],[Discount]])</f>
        <v>209.63839999999999</v>
      </c>
      <c r="P661" t="str">
        <f>RIGHT(Sales_Orders[[#This Row],[Customer ID]],5)</f>
        <v>20875</v>
      </c>
      <c r="Q661" t="str">
        <f>RIGHT(Sales_Orders[[#This Row],[Product ID]],8)</f>
        <v>10004261</v>
      </c>
      <c r="R661" s="6">
        <f>Sales_Orders[[#This Row],[Total Planned Sales Price]]-Sales_Orders[[#This Row],[Total Purchasing Price]]</f>
        <v>66.201599999999985</v>
      </c>
      <c r="S661" s="10">
        <f>Sales_Orders[[#This Row],[Profit Value]]/Sales_Orders[[#This Row],[Total Planned Sales Price]]</f>
        <v>0.31578947368421045</v>
      </c>
    </row>
    <row r="662" spans="1:19" x14ac:dyDescent="0.35">
      <c r="A662" t="s">
        <v>2687</v>
      </c>
      <c r="B662" s="3" t="s">
        <v>2587</v>
      </c>
      <c r="C662" t="s">
        <v>2688</v>
      </c>
      <c r="D662" t="s">
        <v>1164</v>
      </c>
      <c r="E662" t="s">
        <v>2689</v>
      </c>
      <c r="F662" t="s">
        <v>2690</v>
      </c>
      <c r="G662">
        <v>1</v>
      </c>
      <c r="H662" s="5">
        <v>8.394400000000001</v>
      </c>
      <c r="I662" s="5">
        <v>11.992000000000001</v>
      </c>
      <c r="J662">
        <v>0.05</v>
      </c>
      <c r="K662" s="1">
        <f>DATEVALUE(Sales_Orders[[#This Row],[Order Date]])</f>
        <v>42449</v>
      </c>
      <c r="L662" s="1">
        <f>DATEVALUE(Sales_Orders[[#This Row],[Shipping Date]])</f>
        <v>42451</v>
      </c>
      <c r="M662" s="6">
        <f>Sales_Orders[[#This Row],[Quantity]]*Sales_Orders[[#This Row],[Purchasing Price]]</f>
        <v>8.394400000000001</v>
      </c>
      <c r="N662">
        <f>DATEDIF(Sales_Orders[[#This Row],[Order Date Adj]],Sales_Orders[[#This Row],[Shipping Date Adj]],"d")</f>
        <v>2</v>
      </c>
      <c r="O662" s="6">
        <f>Sales_Orders[[#This Row],[Quantity]]*Sales_Orders[[#This Row],[Planned Sales Price]]*(1-Sales_Orders[[#This Row],[Discount]])</f>
        <v>11.3924</v>
      </c>
      <c r="P662" t="str">
        <f>RIGHT(Sales_Orders[[#This Row],[Customer ID]],5)</f>
        <v>19105</v>
      </c>
      <c r="Q662" t="str">
        <f>RIGHT(Sales_Orders[[#This Row],[Product ID]],8)</f>
        <v>10000004</v>
      </c>
      <c r="R662" s="6">
        <f>Sales_Orders[[#This Row],[Total Planned Sales Price]]-Sales_Orders[[#This Row],[Total Purchasing Price]]</f>
        <v>2.9979999999999993</v>
      </c>
      <c r="S662" s="10">
        <f>Sales_Orders[[#This Row],[Profit Value]]/Sales_Orders[[#This Row],[Total Planned Sales Price]]</f>
        <v>0.26315789473684204</v>
      </c>
    </row>
    <row r="663" spans="1:19" x14ac:dyDescent="0.35">
      <c r="A663" t="s">
        <v>2691</v>
      </c>
      <c r="B663" s="3" t="s">
        <v>2692</v>
      </c>
      <c r="C663" t="s">
        <v>2693</v>
      </c>
      <c r="D663" t="s">
        <v>1270</v>
      </c>
      <c r="E663" t="s">
        <v>2694</v>
      </c>
      <c r="F663" t="s">
        <v>2695</v>
      </c>
      <c r="G663">
        <v>3</v>
      </c>
      <c r="H663" s="5">
        <v>599.98800000000006</v>
      </c>
      <c r="I663" s="5">
        <v>1199.9760000000001</v>
      </c>
      <c r="J663">
        <v>0.05</v>
      </c>
      <c r="K663" s="1">
        <f>DATEVALUE(Sales_Orders[[#This Row],[Order Date]])</f>
        <v>42467</v>
      </c>
      <c r="L663" s="1">
        <f>DATEVALUE(Sales_Orders[[#This Row],[Shipping Date]])</f>
        <v>42469</v>
      </c>
      <c r="M663" s="6">
        <f>Sales_Orders[[#This Row],[Quantity]]*Sales_Orders[[#This Row],[Purchasing Price]]</f>
        <v>1799.9640000000002</v>
      </c>
      <c r="N663">
        <f>DATEDIF(Sales_Orders[[#This Row],[Order Date Adj]],Sales_Orders[[#This Row],[Shipping Date Adj]],"d")</f>
        <v>2</v>
      </c>
      <c r="O663" s="6">
        <f>Sales_Orders[[#This Row],[Quantity]]*Sales_Orders[[#This Row],[Planned Sales Price]]*(1-Sales_Orders[[#This Row],[Discount]])</f>
        <v>3419.9316000000003</v>
      </c>
      <c r="P663" t="str">
        <f>RIGHT(Sales_Orders[[#This Row],[Customer ID]],5)</f>
        <v>21895</v>
      </c>
      <c r="Q663" t="str">
        <f>RIGHT(Sales_Orders[[#This Row],[Product ID]],8)</f>
        <v>10002095</v>
      </c>
      <c r="R663" s="6">
        <f>Sales_Orders[[#This Row],[Total Planned Sales Price]]-Sales_Orders[[#This Row],[Total Purchasing Price]]</f>
        <v>1619.9676000000002</v>
      </c>
      <c r="S663" s="10">
        <f>Sales_Orders[[#This Row],[Profit Value]]/Sales_Orders[[#This Row],[Total Planned Sales Price]]</f>
        <v>0.47368421052631582</v>
      </c>
    </row>
    <row r="664" spans="1:19" x14ac:dyDescent="0.35">
      <c r="A664" t="s">
        <v>2696</v>
      </c>
      <c r="B664" s="3" t="s">
        <v>2261</v>
      </c>
      <c r="C664" t="s">
        <v>2277</v>
      </c>
      <c r="D664" t="s">
        <v>1147</v>
      </c>
      <c r="E664" t="s">
        <v>2601</v>
      </c>
      <c r="F664" t="s">
        <v>2697</v>
      </c>
      <c r="G664">
        <v>4</v>
      </c>
      <c r="H664" s="5">
        <v>249.2347</v>
      </c>
      <c r="I664" s="5">
        <v>383.43799999999999</v>
      </c>
      <c r="J664">
        <v>0.09</v>
      </c>
      <c r="K664" s="1">
        <f>DATEVALUE(Sales_Orders[[#This Row],[Order Date]])</f>
        <v>42631</v>
      </c>
      <c r="L664" s="1">
        <f>DATEVALUE(Sales_Orders[[#This Row],[Shipping Date]])</f>
        <v>42635</v>
      </c>
      <c r="M664" s="6">
        <f>Sales_Orders[[#This Row],[Quantity]]*Sales_Orders[[#This Row],[Purchasing Price]]</f>
        <v>996.93880000000001</v>
      </c>
      <c r="N664">
        <f>DATEDIF(Sales_Orders[[#This Row],[Order Date Adj]],Sales_Orders[[#This Row],[Shipping Date Adj]],"d")</f>
        <v>4</v>
      </c>
      <c r="O664" s="6">
        <f>Sales_Orders[[#This Row],[Quantity]]*Sales_Orders[[#This Row],[Planned Sales Price]]*(1-Sales_Orders[[#This Row],[Discount]])</f>
        <v>1395.71432</v>
      </c>
      <c r="P664" t="str">
        <f>RIGHT(Sales_Orders[[#This Row],[Customer ID]],5)</f>
        <v>18655</v>
      </c>
      <c r="Q664" t="str">
        <f>RIGHT(Sales_Orders[[#This Row],[Product ID]],8)</f>
        <v>10001095</v>
      </c>
      <c r="R664" s="6">
        <f>Sales_Orders[[#This Row],[Total Planned Sales Price]]-Sales_Orders[[#This Row],[Total Purchasing Price]]</f>
        <v>398.77552000000003</v>
      </c>
      <c r="S664" s="10">
        <f>Sales_Orders[[#This Row],[Profit Value]]/Sales_Orders[[#This Row],[Total Planned Sales Price]]</f>
        <v>0.2857142857142857</v>
      </c>
    </row>
    <row r="665" spans="1:19" x14ac:dyDescent="0.35">
      <c r="A665" t="s">
        <v>2698</v>
      </c>
      <c r="B665" s="3" t="s">
        <v>2699</v>
      </c>
      <c r="C665" t="s">
        <v>2700</v>
      </c>
      <c r="D665" t="s">
        <v>1147</v>
      </c>
      <c r="E665" t="s">
        <v>2701</v>
      </c>
      <c r="F665" t="s">
        <v>2702</v>
      </c>
      <c r="G665">
        <v>2</v>
      </c>
      <c r="H665" s="5">
        <v>417.27400000000006</v>
      </c>
      <c r="I665" s="5">
        <v>641.96</v>
      </c>
      <c r="J665">
        <v>0.04</v>
      </c>
      <c r="K665" s="1">
        <f>DATEVALUE(Sales_Orders[[#This Row],[Order Date]])</f>
        <v>42509</v>
      </c>
      <c r="L665" s="1">
        <f>DATEVALUE(Sales_Orders[[#This Row],[Shipping Date]])</f>
        <v>42514</v>
      </c>
      <c r="M665" s="6">
        <f>Sales_Orders[[#This Row],[Quantity]]*Sales_Orders[[#This Row],[Purchasing Price]]</f>
        <v>834.54800000000012</v>
      </c>
      <c r="N665">
        <f>DATEDIF(Sales_Orders[[#This Row],[Order Date Adj]],Sales_Orders[[#This Row],[Shipping Date Adj]],"d")</f>
        <v>5</v>
      </c>
      <c r="O665" s="6">
        <f>Sales_Orders[[#This Row],[Quantity]]*Sales_Orders[[#This Row],[Planned Sales Price]]*(1-Sales_Orders[[#This Row],[Discount]])</f>
        <v>1232.5632000000001</v>
      </c>
      <c r="P665" t="str">
        <f>RIGHT(Sales_Orders[[#This Row],[Customer ID]],5)</f>
        <v>16810</v>
      </c>
      <c r="Q665" t="str">
        <f>RIGHT(Sales_Orders[[#This Row],[Product ID]],8)</f>
        <v>10003746</v>
      </c>
      <c r="R665" s="6">
        <f>Sales_Orders[[#This Row],[Total Planned Sales Price]]-Sales_Orders[[#This Row],[Total Purchasing Price]]</f>
        <v>398.01519999999994</v>
      </c>
      <c r="S665" s="10">
        <f>Sales_Orders[[#This Row],[Profit Value]]/Sales_Orders[[#This Row],[Total Planned Sales Price]]</f>
        <v>0.32291666666666657</v>
      </c>
    </row>
    <row r="666" spans="1:19" x14ac:dyDescent="0.35">
      <c r="A666" t="s">
        <v>2703</v>
      </c>
      <c r="B666" s="3" t="s">
        <v>2619</v>
      </c>
      <c r="C666" t="s">
        <v>2619</v>
      </c>
      <c r="D666" t="s">
        <v>1543</v>
      </c>
      <c r="E666" t="s">
        <v>2175</v>
      </c>
      <c r="F666" t="s">
        <v>1681</v>
      </c>
      <c r="G666">
        <v>5</v>
      </c>
      <c r="H666" s="5">
        <v>818.37599999999998</v>
      </c>
      <c r="I666" s="5">
        <v>1363.96</v>
      </c>
      <c r="J666">
        <v>0.05</v>
      </c>
      <c r="K666" s="1">
        <f>DATEVALUE(Sales_Orders[[#This Row],[Order Date]])</f>
        <v>42510</v>
      </c>
      <c r="L666" s="1">
        <f>DATEVALUE(Sales_Orders[[#This Row],[Shipping Date]])</f>
        <v>42510</v>
      </c>
      <c r="M666" s="6">
        <f>Sales_Orders[[#This Row],[Quantity]]*Sales_Orders[[#This Row],[Purchasing Price]]</f>
        <v>4091.88</v>
      </c>
      <c r="N666">
        <f>DATEDIF(Sales_Orders[[#This Row],[Order Date Adj]],Sales_Orders[[#This Row],[Shipping Date Adj]],"d")</f>
        <v>0</v>
      </c>
      <c r="O666" s="6">
        <f>Sales_Orders[[#This Row],[Quantity]]*Sales_Orders[[#This Row],[Planned Sales Price]]*(1-Sales_Orders[[#This Row],[Discount]])</f>
        <v>6478.8099999999995</v>
      </c>
      <c r="P666" t="str">
        <f>RIGHT(Sales_Orders[[#This Row],[Customer ID]],5)</f>
        <v>15730</v>
      </c>
      <c r="Q666" t="str">
        <f>RIGHT(Sales_Orders[[#This Row],[Product ID]],8)</f>
        <v>10001530</v>
      </c>
      <c r="R666" s="6">
        <f>Sales_Orders[[#This Row],[Total Planned Sales Price]]-Sales_Orders[[#This Row],[Total Purchasing Price]]</f>
        <v>2386.9299999999994</v>
      </c>
      <c r="S666" s="10">
        <f>Sales_Orders[[#This Row],[Profit Value]]/Sales_Orders[[#This Row],[Total Planned Sales Price]]</f>
        <v>0.36842105263157887</v>
      </c>
    </row>
    <row r="667" spans="1:19" x14ac:dyDescent="0.35">
      <c r="A667" t="s">
        <v>2704</v>
      </c>
      <c r="B667" s="3" t="s">
        <v>2705</v>
      </c>
      <c r="C667" t="s">
        <v>2706</v>
      </c>
      <c r="D667" t="s">
        <v>1164</v>
      </c>
      <c r="E667" t="s">
        <v>2707</v>
      </c>
      <c r="F667" t="s">
        <v>2708</v>
      </c>
      <c r="G667">
        <v>9</v>
      </c>
      <c r="H667" s="5">
        <v>213.19199999999998</v>
      </c>
      <c r="I667" s="5">
        <v>355.32</v>
      </c>
      <c r="J667">
        <v>0.09</v>
      </c>
      <c r="K667" s="1">
        <f>DATEVALUE(Sales_Orders[[#This Row],[Order Date]])</f>
        <v>42600</v>
      </c>
      <c r="L667" s="1">
        <f>DATEVALUE(Sales_Orders[[#This Row],[Shipping Date]])</f>
        <v>42605</v>
      </c>
      <c r="M667" s="6">
        <f>Sales_Orders[[#This Row],[Quantity]]*Sales_Orders[[#This Row],[Purchasing Price]]</f>
        <v>1918.7279999999998</v>
      </c>
      <c r="N667">
        <f>DATEDIF(Sales_Orders[[#This Row],[Order Date Adj]],Sales_Orders[[#This Row],[Shipping Date Adj]],"d")</f>
        <v>5</v>
      </c>
      <c r="O667" s="6">
        <f>Sales_Orders[[#This Row],[Quantity]]*Sales_Orders[[#This Row],[Planned Sales Price]]*(1-Sales_Orders[[#This Row],[Discount]])</f>
        <v>2910.0708000000004</v>
      </c>
      <c r="P667" t="str">
        <f>RIGHT(Sales_Orders[[#This Row],[Customer ID]],5)</f>
        <v>14935</v>
      </c>
      <c r="Q667" t="str">
        <f>RIGHT(Sales_Orders[[#This Row],[Product ID]],8)</f>
        <v>10000576</v>
      </c>
      <c r="R667" s="6">
        <f>Sales_Orders[[#This Row],[Total Planned Sales Price]]-Sales_Orders[[#This Row],[Total Purchasing Price]]</f>
        <v>991.34280000000058</v>
      </c>
      <c r="S667" s="10">
        <f>Sales_Orders[[#This Row],[Profit Value]]/Sales_Orders[[#This Row],[Total Planned Sales Price]]</f>
        <v>0.34065934065934084</v>
      </c>
    </row>
    <row r="668" spans="1:19" x14ac:dyDescent="0.35">
      <c r="A668" t="s">
        <v>2709</v>
      </c>
      <c r="B668" s="3" t="s">
        <v>2710</v>
      </c>
      <c r="C668" t="s">
        <v>2711</v>
      </c>
      <c r="D668" t="s">
        <v>1147</v>
      </c>
      <c r="E668" t="s">
        <v>2712</v>
      </c>
      <c r="F668" t="s">
        <v>2713</v>
      </c>
      <c r="G668">
        <v>2</v>
      </c>
      <c r="H668" s="5">
        <v>6.48</v>
      </c>
      <c r="I668" s="5">
        <v>12.96</v>
      </c>
      <c r="J668">
        <v>0.09</v>
      </c>
      <c r="K668" s="1">
        <f>DATEVALUE(Sales_Orders[[#This Row],[Order Date]])</f>
        <v>42441</v>
      </c>
      <c r="L668" s="1">
        <f>DATEVALUE(Sales_Orders[[#This Row],[Shipping Date]])</f>
        <v>42446</v>
      </c>
      <c r="M668" s="6">
        <f>Sales_Orders[[#This Row],[Quantity]]*Sales_Orders[[#This Row],[Purchasing Price]]</f>
        <v>12.96</v>
      </c>
      <c r="N668">
        <f>DATEDIF(Sales_Orders[[#This Row],[Order Date Adj]],Sales_Orders[[#This Row],[Shipping Date Adj]],"d")</f>
        <v>5</v>
      </c>
      <c r="O668" s="6">
        <f>Sales_Orders[[#This Row],[Quantity]]*Sales_Orders[[#This Row],[Planned Sales Price]]*(1-Sales_Orders[[#This Row],[Discount]])</f>
        <v>23.587200000000003</v>
      </c>
      <c r="P668" t="str">
        <f>RIGHT(Sales_Orders[[#This Row],[Customer ID]],5)</f>
        <v>18130</v>
      </c>
      <c r="Q668" t="str">
        <f>RIGHT(Sales_Orders[[#This Row],[Product ID]],8)</f>
        <v>10003953</v>
      </c>
      <c r="R668" s="6">
        <f>Sales_Orders[[#This Row],[Total Planned Sales Price]]-Sales_Orders[[#This Row],[Total Purchasing Price]]</f>
        <v>10.627200000000002</v>
      </c>
      <c r="S668" s="10">
        <f>Sales_Orders[[#This Row],[Profit Value]]/Sales_Orders[[#This Row],[Total Planned Sales Price]]</f>
        <v>0.45054945054945056</v>
      </c>
    </row>
    <row r="669" spans="1:19" x14ac:dyDescent="0.35">
      <c r="A669" t="s">
        <v>2714</v>
      </c>
      <c r="B669" s="3" t="s">
        <v>2715</v>
      </c>
      <c r="C669" t="s">
        <v>2643</v>
      </c>
      <c r="D669" t="s">
        <v>1147</v>
      </c>
      <c r="E669" t="s">
        <v>1950</v>
      </c>
      <c r="F669" t="s">
        <v>2716</v>
      </c>
      <c r="G669">
        <v>1</v>
      </c>
      <c r="H669" s="5">
        <v>3.2063999999999999</v>
      </c>
      <c r="I669" s="5">
        <v>5.3440000000000003</v>
      </c>
      <c r="J669">
        <v>0.04</v>
      </c>
      <c r="K669" s="1">
        <f>DATEVALUE(Sales_Orders[[#This Row],[Order Date]])</f>
        <v>42628</v>
      </c>
      <c r="L669" s="1">
        <f>DATEVALUE(Sales_Orders[[#This Row],[Shipping Date]])</f>
        <v>42632</v>
      </c>
      <c r="M669" s="6">
        <f>Sales_Orders[[#This Row],[Quantity]]*Sales_Orders[[#This Row],[Purchasing Price]]</f>
        <v>3.2063999999999999</v>
      </c>
      <c r="N669">
        <f>DATEDIF(Sales_Orders[[#This Row],[Order Date Adj]],Sales_Orders[[#This Row],[Shipping Date Adj]],"d")</f>
        <v>4</v>
      </c>
      <c r="O669" s="6">
        <f>Sales_Orders[[#This Row],[Quantity]]*Sales_Orders[[#This Row],[Planned Sales Price]]*(1-Sales_Orders[[#This Row],[Discount]])</f>
        <v>5.1302399999999997</v>
      </c>
      <c r="P669" t="str">
        <f>RIGHT(Sales_Orders[[#This Row],[Customer ID]],5)</f>
        <v>13210</v>
      </c>
      <c r="Q669" t="str">
        <f>RIGHT(Sales_Orders[[#This Row],[Product ID]],8)</f>
        <v>10003651</v>
      </c>
      <c r="R669" s="6">
        <f>Sales_Orders[[#This Row],[Total Planned Sales Price]]-Sales_Orders[[#This Row],[Total Purchasing Price]]</f>
        <v>1.9238399999999998</v>
      </c>
      <c r="S669" s="10">
        <f>Sales_Orders[[#This Row],[Profit Value]]/Sales_Orders[[#This Row],[Total Planned Sales Price]]</f>
        <v>0.375</v>
      </c>
    </row>
    <row r="670" spans="1:19" x14ac:dyDescent="0.35">
      <c r="A670" t="s">
        <v>2717</v>
      </c>
      <c r="B670" s="3" t="s">
        <v>2718</v>
      </c>
      <c r="C670" t="s">
        <v>2719</v>
      </c>
      <c r="D670" t="s">
        <v>1147</v>
      </c>
      <c r="E670" t="s">
        <v>1242</v>
      </c>
      <c r="F670" t="s">
        <v>2720</v>
      </c>
      <c r="G670">
        <v>2</v>
      </c>
      <c r="H670" s="5">
        <v>17.608000000000001</v>
      </c>
      <c r="I670" s="5">
        <v>35.216000000000001</v>
      </c>
      <c r="J670">
        <v>0.05</v>
      </c>
      <c r="K670" s="1">
        <f>DATEVALUE(Sales_Orders[[#This Row],[Order Date]])</f>
        <v>42574</v>
      </c>
      <c r="L670" s="1">
        <f>DATEVALUE(Sales_Orders[[#This Row],[Shipping Date]])</f>
        <v>42578</v>
      </c>
      <c r="M670" s="6">
        <f>Sales_Orders[[#This Row],[Quantity]]*Sales_Orders[[#This Row],[Purchasing Price]]</f>
        <v>35.216000000000001</v>
      </c>
      <c r="N670">
        <f>DATEDIF(Sales_Orders[[#This Row],[Order Date Adj]],Sales_Orders[[#This Row],[Shipping Date Adj]],"d")</f>
        <v>4</v>
      </c>
      <c r="O670" s="6">
        <f>Sales_Orders[[#This Row],[Quantity]]*Sales_Orders[[#This Row],[Planned Sales Price]]*(1-Sales_Orders[[#This Row],[Discount]])</f>
        <v>66.910399999999996</v>
      </c>
      <c r="P670" t="str">
        <f>RIGHT(Sales_Orders[[#This Row],[Customer ID]],5)</f>
        <v>15400</v>
      </c>
      <c r="Q670" t="str">
        <f>RIGHT(Sales_Orders[[#This Row],[Product ID]],8)</f>
        <v>10002956</v>
      </c>
      <c r="R670" s="6">
        <f>Sales_Orders[[#This Row],[Total Planned Sales Price]]-Sales_Orders[[#This Row],[Total Purchasing Price]]</f>
        <v>31.694399999999995</v>
      </c>
      <c r="S670" s="10">
        <f>Sales_Orders[[#This Row],[Profit Value]]/Sales_Orders[[#This Row],[Total Planned Sales Price]]</f>
        <v>0.47368421052631576</v>
      </c>
    </row>
    <row r="671" spans="1:19" x14ac:dyDescent="0.35">
      <c r="A671" t="s">
        <v>2717</v>
      </c>
      <c r="B671" s="3" t="s">
        <v>2718</v>
      </c>
      <c r="C671" t="s">
        <v>2719</v>
      </c>
      <c r="D671" t="s">
        <v>1147</v>
      </c>
      <c r="E671" t="s">
        <v>1242</v>
      </c>
      <c r="F671" t="s">
        <v>2721</v>
      </c>
      <c r="G671">
        <v>2</v>
      </c>
      <c r="H671" s="5">
        <v>11.848000000000001</v>
      </c>
      <c r="I671" s="5">
        <v>23.696000000000002</v>
      </c>
      <c r="J671">
        <v>0</v>
      </c>
      <c r="K671" s="1">
        <f>DATEVALUE(Sales_Orders[[#This Row],[Order Date]])</f>
        <v>42574</v>
      </c>
      <c r="L671" s="1">
        <f>DATEVALUE(Sales_Orders[[#This Row],[Shipping Date]])</f>
        <v>42578</v>
      </c>
      <c r="M671" s="6">
        <f>Sales_Orders[[#This Row],[Quantity]]*Sales_Orders[[#This Row],[Purchasing Price]]</f>
        <v>23.696000000000002</v>
      </c>
      <c r="N671">
        <f>DATEDIF(Sales_Orders[[#This Row],[Order Date Adj]],Sales_Orders[[#This Row],[Shipping Date Adj]],"d")</f>
        <v>4</v>
      </c>
      <c r="O671" s="6">
        <f>Sales_Orders[[#This Row],[Quantity]]*Sales_Orders[[#This Row],[Planned Sales Price]]*(1-Sales_Orders[[#This Row],[Discount]])</f>
        <v>47.392000000000003</v>
      </c>
      <c r="P671" t="str">
        <f>RIGHT(Sales_Orders[[#This Row],[Customer ID]],5)</f>
        <v>15400</v>
      </c>
      <c r="Q671" t="str">
        <f>RIGHT(Sales_Orders[[#This Row],[Product ID]],8)</f>
        <v>10003266</v>
      </c>
      <c r="R671" s="6">
        <f>Sales_Orders[[#This Row],[Total Planned Sales Price]]-Sales_Orders[[#This Row],[Total Purchasing Price]]</f>
        <v>23.696000000000002</v>
      </c>
      <c r="S671" s="10">
        <f>Sales_Orders[[#This Row],[Profit Value]]/Sales_Orders[[#This Row],[Total Planned Sales Price]]</f>
        <v>0.5</v>
      </c>
    </row>
    <row r="672" spans="1:19" x14ac:dyDescent="0.35">
      <c r="A672" t="s">
        <v>2717</v>
      </c>
      <c r="B672" s="3" t="s">
        <v>2718</v>
      </c>
      <c r="C672" t="s">
        <v>2719</v>
      </c>
      <c r="D672" t="s">
        <v>1147</v>
      </c>
      <c r="E672" t="s">
        <v>1242</v>
      </c>
      <c r="F672" t="s">
        <v>2722</v>
      </c>
      <c r="G672">
        <v>1</v>
      </c>
      <c r="H672" s="5">
        <v>172.55875000000003</v>
      </c>
      <c r="I672" s="5">
        <v>265.47500000000002</v>
      </c>
      <c r="J672">
        <v>0.02</v>
      </c>
      <c r="K672" s="1">
        <f>DATEVALUE(Sales_Orders[[#This Row],[Order Date]])</f>
        <v>42574</v>
      </c>
      <c r="L672" s="1">
        <f>DATEVALUE(Sales_Orders[[#This Row],[Shipping Date]])</f>
        <v>42578</v>
      </c>
      <c r="M672" s="6">
        <f>Sales_Orders[[#This Row],[Quantity]]*Sales_Orders[[#This Row],[Purchasing Price]]</f>
        <v>172.55875000000003</v>
      </c>
      <c r="N672">
        <f>DATEDIF(Sales_Orders[[#This Row],[Order Date Adj]],Sales_Orders[[#This Row],[Shipping Date Adj]],"d")</f>
        <v>4</v>
      </c>
      <c r="O672" s="6">
        <f>Sales_Orders[[#This Row],[Quantity]]*Sales_Orders[[#This Row],[Planned Sales Price]]*(1-Sales_Orders[[#This Row],[Discount]])</f>
        <v>260.16550000000001</v>
      </c>
      <c r="P672" t="str">
        <f>RIGHT(Sales_Orders[[#This Row],[Customer ID]],5)</f>
        <v>15400</v>
      </c>
      <c r="Q672" t="str">
        <f>RIGHT(Sales_Orders[[#This Row],[Product ID]],8)</f>
        <v>10004002</v>
      </c>
      <c r="R672" s="6">
        <f>Sales_Orders[[#This Row],[Total Planned Sales Price]]-Sales_Orders[[#This Row],[Total Purchasing Price]]</f>
        <v>87.606749999999977</v>
      </c>
      <c r="S672" s="10">
        <f>Sales_Orders[[#This Row],[Profit Value]]/Sales_Orders[[#This Row],[Total Planned Sales Price]]</f>
        <v>0.33673469387755089</v>
      </c>
    </row>
    <row r="673" spans="1:19" x14ac:dyDescent="0.35">
      <c r="A673" t="s">
        <v>2723</v>
      </c>
      <c r="B673" s="3" t="s">
        <v>2724</v>
      </c>
      <c r="C673" t="s">
        <v>2710</v>
      </c>
      <c r="D673" t="s">
        <v>1147</v>
      </c>
      <c r="E673" t="s">
        <v>2725</v>
      </c>
      <c r="F673" t="s">
        <v>2498</v>
      </c>
      <c r="G673">
        <v>3</v>
      </c>
      <c r="H673" s="5">
        <v>14.750399999999999</v>
      </c>
      <c r="I673" s="5">
        <v>21.071999999999999</v>
      </c>
      <c r="J673">
        <v>0.05</v>
      </c>
      <c r="K673" s="1">
        <f>DATEVALUE(Sales_Orders[[#This Row],[Order Date]])</f>
        <v>42436</v>
      </c>
      <c r="L673" s="1">
        <f>DATEVALUE(Sales_Orders[[#This Row],[Shipping Date]])</f>
        <v>42441</v>
      </c>
      <c r="M673" s="6">
        <f>Sales_Orders[[#This Row],[Quantity]]*Sales_Orders[[#This Row],[Purchasing Price]]</f>
        <v>44.251199999999997</v>
      </c>
      <c r="N673">
        <f>DATEDIF(Sales_Orders[[#This Row],[Order Date Adj]],Sales_Orders[[#This Row],[Shipping Date Adj]],"d")</f>
        <v>5</v>
      </c>
      <c r="O673" s="6">
        <f>Sales_Orders[[#This Row],[Quantity]]*Sales_Orders[[#This Row],[Planned Sales Price]]*(1-Sales_Orders[[#This Row],[Discount]])</f>
        <v>60.055199999999992</v>
      </c>
      <c r="P673" t="str">
        <f>RIGHT(Sales_Orders[[#This Row],[Customer ID]],5)</f>
        <v>13705</v>
      </c>
      <c r="Q673" t="str">
        <f>RIGHT(Sales_Orders[[#This Row],[Product ID]],8)</f>
        <v>10002365</v>
      </c>
      <c r="R673" s="6">
        <f>Sales_Orders[[#This Row],[Total Planned Sales Price]]-Sales_Orders[[#This Row],[Total Purchasing Price]]</f>
        <v>15.803999999999995</v>
      </c>
      <c r="S673" s="10">
        <f>Sales_Orders[[#This Row],[Profit Value]]/Sales_Orders[[#This Row],[Total Planned Sales Price]]</f>
        <v>0.26315789473684204</v>
      </c>
    </row>
    <row r="674" spans="1:19" x14ac:dyDescent="0.35">
      <c r="A674" t="s">
        <v>2726</v>
      </c>
      <c r="B674" s="3" t="s">
        <v>2348</v>
      </c>
      <c r="C674" t="s">
        <v>2727</v>
      </c>
      <c r="D674" t="s">
        <v>1270</v>
      </c>
      <c r="E674" t="s">
        <v>2728</v>
      </c>
      <c r="F674" t="s">
        <v>2729</v>
      </c>
      <c r="G674">
        <v>4</v>
      </c>
      <c r="H674" s="5">
        <v>22.463999999999999</v>
      </c>
      <c r="I674" s="5">
        <v>37.44</v>
      </c>
      <c r="J674">
        <v>0.05</v>
      </c>
      <c r="K674" s="1">
        <f>DATEVALUE(Sales_Orders[[#This Row],[Order Date]])</f>
        <v>42681</v>
      </c>
      <c r="L674" s="1">
        <f>DATEVALUE(Sales_Orders[[#This Row],[Shipping Date]])</f>
        <v>42683</v>
      </c>
      <c r="M674" s="6">
        <f>Sales_Orders[[#This Row],[Quantity]]*Sales_Orders[[#This Row],[Purchasing Price]]</f>
        <v>89.855999999999995</v>
      </c>
      <c r="N674">
        <f>DATEDIF(Sales_Orders[[#This Row],[Order Date Adj]],Sales_Orders[[#This Row],[Shipping Date Adj]],"d")</f>
        <v>2</v>
      </c>
      <c r="O674" s="6">
        <f>Sales_Orders[[#This Row],[Quantity]]*Sales_Orders[[#This Row],[Planned Sales Price]]*(1-Sales_Orders[[#This Row],[Discount]])</f>
        <v>142.27199999999999</v>
      </c>
      <c r="P674" t="str">
        <f>RIGHT(Sales_Orders[[#This Row],[Customer ID]],5)</f>
        <v>14095</v>
      </c>
      <c r="Q674" t="str">
        <f>RIGHT(Sales_Orders[[#This Row],[Product ID]],8)</f>
        <v>10001294</v>
      </c>
      <c r="R674" s="6">
        <f>Sales_Orders[[#This Row],[Total Planned Sales Price]]-Sales_Orders[[#This Row],[Total Purchasing Price]]</f>
        <v>52.415999999999997</v>
      </c>
      <c r="S674" s="10">
        <f>Sales_Orders[[#This Row],[Profit Value]]/Sales_Orders[[#This Row],[Total Planned Sales Price]]</f>
        <v>0.36842105263157893</v>
      </c>
    </row>
    <row r="675" spans="1:19" x14ac:dyDescent="0.35">
      <c r="A675" t="s">
        <v>2726</v>
      </c>
      <c r="B675" s="3" t="s">
        <v>2348</v>
      </c>
      <c r="C675" t="s">
        <v>2727</v>
      </c>
      <c r="D675" t="s">
        <v>1270</v>
      </c>
      <c r="E675" t="s">
        <v>2728</v>
      </c>
      <c r="F675" t="s">
        <v>2730</v>
      </c>
      <c r="G675">
        <v>4</v>
      </c>
      <c r="H675" s="5">
        <v>13.488</v>
      </c>
      <c r="I675" s="5">
        <v>26.975999999999999</v>
      </c>
      <c r="J675">
        <v>0.05</v>
      </c>
      <c r="K675" s="1">
        <f>DATEVALUE(Sales_Orders[[#This Row],[Order Date]])</f>
        <v>42681</v>
      </c>
      <c r="L675" s="1">
        <f>DATEVALUE(Sales_Orders[[#This Row],[Shipping Date]])</f>
        <v>42683</v>
      </c>
      <c r="M675" s="6">
        <f>Sales_Orders[[#This Row],[Quantity]]*Sales_Orders[[#This Row],[Purchasing Price]]</f>
        <v>53.951999999999998</v>
      </c>
      <c r="N675">
        <f>DATEDIF(Sales_Orders[[#This Row],[Order Date Adj]],Sales_Orders[[#This Row],[Shipping Date Adj]],"d")</f>
        <v>2</v>
      </c>
      <c r="O675" s="6">
        <f>Sales_Orders[[#This Row],[Quantity]]*Sales_Orders[[#This Row],[Planned Sales Price]]*(1-Sales_Orders[[#This Row],[Discount]])</f>
        <v>102.50879999999999</v>
      </c>
      <c r="P675" t="str">
        <f>RIGHT(Sales_Orders[[#This Row],[Customer ID]],5)</f>
        <v>14095</v>
      </c>
      <c r="Q675" t="str">
        <f>RIGHT(Sales_Orders[[#This Row],[Product ID]],8)</f>
        <v>10001636</v>
      </c>
      <c r="R675" s="6">
        <f>Sales_Orders[[#This Row],[Total Planned Sales Price]]-Sales_Orders[[#This Row],[Total Purchasing Price]]</f>
        <v>48.556799999999996</v>
      </c>
      <c r="S675" s="10">
        <f>Sales_Orders[[#This Row],[Profit Value]]/Sales_Orders[[#This Row],[Total Planned Sales Price]]</f>
        <v>0.47368421052631576</v>
      </c>
    </row>
    <row r="676" spans="1:19" x14ac:dyDescent="0.35">
      <c r="A676" t="s">
        <v>2726</v>
      </c>
      <c r="B676" s="3" t="s">
        <v>2348</v>
      </c>
      <c r="C676" t="s">
        <v>2727</v>
      </c>
      <c r="D676" t="s">
        <v>1270</v>
      </c>
      <c r="E676" t="s">
        <v>2728</v>
      </c>
      <c r="F676" t="s">
        <v>2731</v>
      </c>
      <c r="G676">
        <v>2</v>
      </c>
      <c r="H676" s="5">
        <v>5.68</v>
      </c>
      <c r="I676" s="5">
        <v>11.36</v>
      </c>
      <c r="J676">
        <v>0.05</v>
      </c>
      <c r="K676" s="1">
        <f>DATEVALUE(Sales_Orders[[#This Row],[Order Date]])</f>
        <v>42681</v>
      </c>
      <c r="L676" s="1">
        <f>DATEVALUE(Sales_Orders[[#This Row],[Shipping Date]])</f>
        <v>42683</v>
      </c>
      <c r="M676" s="6">
        <f>Sales_Orders[[#This Row],[Quantity]]*Sales_Orders[[#This Row],[Purchasing Price]]</f>
        <v>11.36</v>
      </c>
      <c r="N676">
        <f>DATEDIF(Sales_Orders[[#This Row],[Order Date Adj]],Sales_Orders[[#This Row],[Shipping Date Adj]],"d")</f>
        <v>2</v>
      </c>
      <c r="O676" s="6">
        <f>Sales_Orders[[#This Row],[Quantity]]*Sales_Orders[[#This Row],[Planned Sales Price]]*(1-Sales_Orders[[#This Row],[Discount]])</f>
        <v>21.584</v>
      </c>
      <c r="P676" t="str">
        <f>RIGHT(Sales_Orders[[#This Row],[Customer ID]],5)</f>
        <v>14095</v>
      </c>
      <c r="Q676" t="str">
        <f>RIGHT(Sales_Orders[[#This Row],[Product ID]],8)</f>
        <v>10002503</v>
      </c>
      <c r="R676" s="6">
        <f>Sales_Orders[[#This Row],[Total Planned Sales Price]]-Sales_Orders[[#This Row],[Total Purchasing Price]]</f>
        <v>10.224</v>
      </c>
      <c r="S676" s="10">
        <f>Sales_Orders[[#This Row],[Profit Value]]/Sales_Orders[[#This Row],[Total Planned Sales Price]]</f>
        <v>0.47368421052631582</v>
      </c>
    </row>
    <row r="677" spans="1:19" x14ac:dyDescent="0.35">
      <c r="A677" t="s">
        <v>2726</v>
      </c>
      <c r="B677" s="3" t="s">
        <v>2348</v>
      </c>
      <c r="C677" t="s">
        <v>2727</v>
      </c>
      <c r="D677" t="s">
        <v>1270</v>
      </c>
      <c r="E677" t="s">
        <v>2728</v>
      </c>
      <c r="F677" t="s">
        <v>2732</v>
      </c>
      <c r="G677">
        <v>2</v>
      </c>
      <c r="H677" s="5">
        <v>9.5030000000000001</v>
      </c>
      <c r="I677" s="5">
        <v>14.62</v>
      </c>
      <c r="J677">
        <v>0.05</v>
      </c>
      <c r="K677" s="1">
        <f>DATEVALUE(Sales_Orders[[#This Row],[Order Date]])</f>
        <v>42681</v>
      </c>
      <c r="L677" s="1">
        <f>DATEVALUE(Sales_Orders[[#This Row],[Shipping Date]])</f>
        <v>42683</v>
      </c>
      <c r="M677" s="6">
        <f>Sales_Orders[[#This Row],[Quantity]]*Sales_Orders[[#This Row],[Purchasing Price]]</f>
        <v>19.006</v>
      </c>
      <c r="N677">
        <f>DATEDIF(Sales_Orders[[#This Row],[Order Date Adj]],Sales_Orders[[#This Row],[Shipping Date Adj]],"d")</f>
        <v>2</v>
      </c>
      <c r="O677" s="6">
        <f>Sales_Orders[[#This Row],[Quantity]]*Sales_Orders[[#This Row],[Planned Sales Price]]*(1-Sales_Orders[[#This Row],[Discount]])</f>
        <v>27.777999999999999</v>
      </c>
      <c r="P677" t="str">
        <f>RIGHT(Sales_Orders[[#This Row],[Customer ID]],5)</f>
        <v>14095</v>
      </c>
      <c r="Q677" t="str">
        <f>RIGHT(Sales_Orders[[#This Row],[Product ID]],8)</f>
        <v>10004093</v>
      </c>
      <c r="R677" s="6">
        <f>Sales_Orders[[#This Row],[Total Planned Sales Price]]-Sales_Orders[[#This Row],[Total Purchasing Price]]</f>
        <v>8.7719999999999985</v>
      </c>
      <c r="S677" s="10">
        <f>Sales_Orders[[#This Row],[Profit Value]]/Sales_Orders[[#This Row],[Total Planned Sales Price]]</f>
        <v>0.31578947368421051</v>
      </c>
    </row>
    <row r="678" spans="1:19" x14ac:dyDescent="0.35">
      <c r="A678" t="s">
        <v>2733</v>
      </c>
      <c r="B678" s="3" t="s">
        <v>2236</v>
      </c>
      <c r="C678" t="s">
        <v>2237</v>
      </c>
      <c r="D678" t="s">
        <v>1164</v>
      </c>
      <c r="E678" t="s">
        <v>2734</v>
      </c>
      <c r="F678" t="s">
        <v>2735</v>
      </c>
      <c r="G678">
        <v>2</v>
      </c>
      <c r="H678" s="5">
        <v>3.0960000000000001</v>
      </c>
      <c r="I678" s="5">
        <v>5.16</v>
      </c>
      <c r="J678">
        <v>0.09</v>
      </c>
      <c r="K678" s="1">
        <f>DATEVALUE(Sales_Orders[[#This Row],[Order Date]])</f>
        <v>42541</v>
      </c>
      <c r="L678" s="1">
        <f>DATEVALUE(Sales_Orders[[#This Row],[Shipping Date]])</f>
        <v>42546</v>
      </c>
      <c r="M678" s="6">
        <f>Sales_Orders[[#This Row],[Quantity]]*Sales_Orders[[#This Row],[Purchasing Price]]</f>
        <v>6.1920000000000002</v>
      </c>
      <c r="N678">
        <f>DATEDIF(Sales_Orders[[#This Row],[Order Date Adj]],Sales_Orders[[#This Row],[Shipping Date Adj]],"d")</f>
        <v>5</v>
      </c>
      <c r="O678" s="6">
        <f>Sales_Orders[[#This Row],[Quantity]]*Sales_Orders[[#This Row],[Planned Sales Price]]*(1-Sales_Orders[[#This Row],[Discount]])</f>
        <v>9.3912000000000013</v>
      </c>
      <c r="P678" t="str">
        <f>RIGHT(Sales_Orders[[#This Row],[Customer ID]],5)</f>
        <v>13105</v>
      </c>
      <c r="Q678" t="str">
        <f>RIGHT(Sales_Orders[[#This Row],[Product ID]],8)</f>
        <v>10002335</v>
      </c>
      <c r="R678" s="6">
        <f>Sales_Orders[[#This Row],[Total Planned Sales Price]]-Sales_Orders[[#This Row],[Total Purchasing Price]]</f>
        <v>3.1992000000000012</v>
      </c>
      <c r="S678" s="10">
        <f>Sales_Orders[[#This Row],[Profit Value]]/Sales_Orders[[#This Row],[Total Planned Sales Price]]</f>
        <v>0.34065934065934073</v>
      </c>
    </row>
    <row r="679" spans="1:19" x14ac:dyDescent="0.35">
      <c r="A679" t="s">
        <v>2733</v>
      </c>
      <c r="B679" s="3" t="s">
        <v>2236</v>
      </c>
      <c r="C679" t="s">
        <v>2237</v>
      </c>
      <c r="D679" t="s">
        <v>1164</v>
      </c>
      <c r="E679" t="s">
        <v>2734</v>
      </c>
      <c r="F679" t="s">
        <v>2736</v>
      </c>
      <c r="G679">
        <v>6</v>
      </c>
      <c r="H679" s="5">
        <v>21.384000000000004</v>
      </c>
      <c r="I679" s="5">
        <v>38.880000000000003</v>
      </c>
      <c r="J679">
        <v>0.08</v>
      </c>
      <c r="K679" s="1">
        <f>DATEVALUE(Sales_Orders[[#This Row],[Order Date]])</f>
        <v>42541</v>
      </c>
      <c r="L679" s="1">
        <f>DATEVALUE(Sales_Orders[[#This Row],[Shipping Date]])</f>
        <v>42546</v>
      </c>
      <c r="M679" s="6">
        <f>Sales_Orders[[#This Row],[Quantity]]*Sales_Orders[[#This Row],[Purchasing Price]]</f>
        <v>128.30400000000003</v>
      </c>
      <c r="N679">
        <f>DATEDIF(Sales_Orders[[#This Row],[Order Date Adj]],Sales_Orders[[#This Row],[Shipping Date Adj]],"d")</f>
        <v>5</v>
      </c>
      <c r="O679" s="6">
        <f>Sales_Orders[[#This Row],[Quantity]]*Sales_Orders[[#This Row],[Planned Sales Price]]*(1-Sales_Orders[[#This Row],[Discount]])</f>
        <v>214.61760000000004</v>
      </c>
      <c r="P679" t="str">
        <f>RIGHT(Sales_Orders[[#This Row],[Customer ID]],5)</f>
        <v>13105</v>
      </c>
      <c r="Q679" t="str">
        <f>RIGHT(Sales_Orders[[#This Row],[Product ID]],8)</f>
        <v>10001870</v>
      </c>
      <c r="R679" s="6">
        <f>Sales_Orders[[#This Row],[Total Planned Sales Price]]-Sales_Orders[[#This Row],[Total Purchasing Price]]</f>
        <v>86.313600000000008</v>
      </c>
      <c r="S679" s="10">
        <f>Sales_Orders[[#This Row],[Profit Value]]/Sales_Orders[[#This Row],[Total Planned Sales Price]]</f>
        <v>0.40217391304347822</v>
      </c>
    </row>
    <row r="680" spans="1:19" x14ac:dyDescent="0.35">
      <c r="A680" t="s">
        <v>2737</v>
      </c>
      <c r="B680" s="3" t="s">
        <v>2738</v>
      </c>
      <c r="C680" t="s">
        <v>2256</v>
      </c>
      <c r="D680" t="s">
        <v>1147</v>
      </c>
      <c r="E680" t="s">
        <v>1850</v>
      </c>
      <c r="F680" t="s">
        <v>1319</v>
      </c>
      <c r="G680">
        <v>6</v>
      </c>
      <c r="H680" s="5">
        <v>111.52799999999999</v>
      </c>
      <c r="I680" s="5">
        <v>185.88</v>
      </c>
      <c r="J680">
        <v>0.08</v>
      </c>
      <c r="K680" s="1">
        <f>DATEVALUE(Sales_Orders[[#This Row],[Order Date]])</f>
        <v>42518</v>
      </c>
      <c r="L680" s="1">
        <f>DATEVALUE(Sales_Orders[[#This Row],[Shipping Date]])</f>
        <v>42525</v>
      </c>
      <c r="M680" s="6">
        <f>Sales_Orders[[#This Row],[Quantity]]*Sales_Orders[[#This Row],[Purchasing Price]]</f>
        <v>669.16799999999989</v>
      </c>
      <c r="N680">
        <f>DATEDIF(Sales_Orders[[#This Row],[Order Date Adj]],Sales_Orders[[#This Row],[Shipping Date Adj]],"d")</f>
        <v>7</v>
      </c>
      <c r="O680" s="6">
        <f>Sales_Orders[[#This Row],[Quantity]]*Sales_Orders[[#This Row],[Planned Sales Price]]*(1-Sales_Orders[[#This Row],[Discount]])</f>
        <v>1026.0576000000001</v>
      </c>
      <c r="P680" t="str">
        <f>RIGHT(Sales_Orders[[#This Row],[Customer ID]],5)</f>
        <v>21670</v>
      </c>
      <c r="Q680" t="str">
        <f>RIGHT(Sales_Orders[[#This Row],[Product ID]],8)</f>
        <v>10003373</v>
      </c>
      <c r="R680" s="6">
        <f>Sales_Orders[[#This Row],[Total Planned Sales Price]]-Sales_Orders[[#This Row],[Total Purchasing Price]]</f>
        <v>356.8896000000002</v>
      </c>
      <c r="S680" s="10">
        <f>Sales_Orders[[#This Row],[Profit Value]]/Sales_Orders[[#This Row],[Total Planned Sales Price]]</f>
        <v>0.3478260869565219</v>
      </c>
    </row>
    <row r="681" spans="1:19" x14ac:dyDescent="0.35">
      <c r="A681" t="s">
        <v>2739</v>
      </c>
      <c r="B681" s="3" t="s">
        <v>2740</v>
      </c>
      <c r="C681" t="s">
        <v>2741</v>
      </c>
      <c r="D681" t="s">
        <v>1147</v>
      </c>
      <c r="E681" t="s">
        <v>2742</v>
      </c>
      <c r="F681" t="s">
        <v>2743</v>
      </c>
      <c r="G681">
        <v>2</v>
      </c>
      <c r="H681" s="5">
        <v>22.23</v>
      </c>
      <c r="I681" s="5">
        <v>44.46</v>
      </c>
      <c r="J681">
        <v>7.0000000000000007E-2</v>
      </c>
      <c r="K681" s="1">
        <f>DATEVALUE(Sales_Orders[[#This Row],[Order Date]])</f>
        <v>42419</v>
      </c>
      <c r="L681" s="1">
        <f>DATEVALUE(Sales_Orders[[#This Row],[Shipping Date]])</f>
        <v>42424</v>
      </c>
      <c r="M681" s="6">
        <f>Sales_Orders[[#This Row],[Quantity]]*Sales_Orders[[#This Row],[Purchasing Price]]</f>
        <v>44.46</v>
      </c>
      <c r="N681">
        <f>DATEDIF(Sales_Orders[[#This Row],[Order Date Adj]],Sales_Orders[[#This Row],[Shipping Date Adj]],"d")</f>
        <v>5</v>
      </c>
      <c r="O681" s="6">
        <f>Sales_Orders[[#This Row],[Quantity]]*Sales_Orders[[#This Row],[Planned Sales Price]]*(1-Sales_Orders[[#This Row],[Discount]])</f>
        <v>82.695599999999999</v>
      </c>
      <c r="P681" t="str">
        <f>RIGHT(Sales_Orders[[#This Row],[Customer ID]],5)</f>
        <v>14710</v>
      </c>
      <c r="Q681" t="str">
        <f>RIGHT(Sales_Orders[[#This Row],[Product ID]],8)</f>
        <v>10004090</v>
      </c>
      <c r="R681" s="6">
        <f>Sales_Orders[[#This Row],[Total Planned Sales Price]]-Sales_Orders[[#This Row],[Total Purchasing Price]]</f>
        <v>38.235599999999998</v>
      </c>
      <c r="S681" s="10">
        <f>Sales_Orders[[#This Row],[Profit Value]]/Sales_Orders[[#This Row],[Total Planned Sales Price]]</f>
        <v>0.46236559139784944</v>
      </c>
    </row>
    <row r="682" spans="1:19" x14ac:dyDescent="0.35">
      <c r="A682" t="s">
        <v>2739</v>
      </c>
      <c r="B682" s="3" t="s">
        <v>2740</v>
      </c>
      <c r="C682" t="s">
        <v>2741</v>
      </c>
      <c r="D682" t="s">
        <v>1147</v>
      </c>
      <c r="E682" t="s">
        <v>2742</v>
      </c>
      <c r="F682" t="s">
        <v>1952</v>
      </c>
      <c r="G682">
        <v>3</v>
      </c>
      <c r="H682" s="5">
        <v>121.47</v>
      </c>
      <c r="I682" s="5">
        <v>242.94</v>
      </c>
      <c r="J682">
        <v>7.0000000000000007E-2</v>
      </c>
      <c r="K682" s="1">
        <f>DATEVALUE(Sales_Orders[[#This Row],[Order Date]])</f>
        <v>42419</v>
      </c>
      <c r="L682" s="1">
        <f>DATEVALUE(Sales_Orders[[#This Row],[Shipping Date]])</f>
        <v>42424</v>
      </c>
      <c r="M682" s="6">
        <f>Sales_Orders[[#This Row],[Quantity]]*Sales_Orders[[#This Row],[Purchasing Price]]</f>
        <v>364.40999999999997</v>
      </c>
      <c r="N682">
        <f>DATEDIF(Sales_Orders[[#This Row],[Order Date Adj]],Sales_Orders[[#This Row],[Shipping Date Adj]],"d")</f>
        <v>5</v>
      </c>
      <c r="O682" s="6">
        <f>Sales_Orders[[#This Row],[Quantity]]*Sales_Orders[[#This Row],[Planned Sales Price]]*(1-Sales_Orders[[#This Row],[Discount]])</f>
        <v>677.80259999999987</v>
      </c>
      <c r="P682" t="str">
        <f>RIGHT(Sales_Orders[[#This Row],[Customer ID]],5)</f>
        <v>14710</v>
      </c>
      <c r="Q682" t="str">
        <f>RIGHT(Sales_Orders[[#This Row],[Product ID]],8)</f>
        <v>10000736</v>
      </c>
      <c r="R682" s="6">
        <f>Sales_Orders[[#This Row],[Total Planned Sales Price]]-Sales_Orders[[#This Row],[Total Purchasing Price]]</f>
        <v>313.3925999999999</v>
      </c>
      <c r="S682" s="10">
        <f>Sales_Orders[[#This Row],[Profit Value]]/Sales_Orders[[#This Row],[Total Planned Sales Price]]</f>
        <v>0.46236559139784938</v>
      </c>
    </row>
    <row r="683" spans="1:19" x14ac:dyDescent="0.35">
      <c r="A683" t="s">
        <v>2744</v>
      </c>
      <c r="B683" s="3" t="s">
        <v>2745</v>
      </c>
      <c r="C683" t="s">
        <v>2746</v>
      </c>
      <c r="D683" t="s">
        <v>1164</v>
      </c>
      <c r="E683" t="s">
        <v>1562</v>
      </c>
      <c r="F683" t="s">
        <v>2747</v>
      </c>
      <c r="G683">
        <v>6</v>
      </c>
      <c r="H683" s="5">
        <v>114.8832</v>
      </c>
      <c r="I683" s="5">
        <v>191.47200000000001</v>
      </c>
      <c r="J683">
        <v>0.09</v>
      </c>
      <c r="K683" s="1">
        <f>DATEVALUE(Sales_Orders[[#This Row],[Order Date]])</f>
        <v>42374</v>
      </c>
      <c r="L683" s="1">
        <f>DATEVALUE(Sales_Orders[[#This Row],[Shipping Date]])</f>
        <v>42376</v>
      </c>
      <c r="M683" s="6">
        <f>Sales_Orders[[#This Row],[Quantity]]*Sales_Orders[[#This Row],[Purchasing Price]]</f>
        <v>689.29920000000004</v>
      </c>
      <c r="N683">
        <f>DATEDIF(Sales_Orders[[#This Row],[Order Date Adj]],Sales_Orders[[#This Row],[Shipping Date Adj]],"d")</f>
        <v>2</v>
      </c>
      <c r="O683" s="6">
        <f>Sales_Orders[[#This Row],[Quantity]]*Sales_Orders[[#This Row],[Planned Sales Price]]*(1-Sales_Orders[[#This Row],[Discount]])</f>
        <v>1045.43712</v>
      </c>
      <c r="P683" t="str">
        <f>RIGHT(Sales_Orders[[#This Row],[Customer ID]],5)</f>
        <v>10795</v>
      </c>
      <c r="Q683" t="str">
        <f>RIGHT(Sales_Orders[[#This Row],[Product ID]],8)</f>
        <v>10001714</v>
      </c>
      <c r="R683" s="6">
        <f>Sales_Orders[[#This Row],[Total Planned Sales Price]]-Sales_Orders[[#This Row],[Total Purchasing Price]]</f>
        <v>356.13792000000001</v>
      </c>
      <c r="S683" s="10">
        <f>Sales_Orders[[#This Row],[Profit Value]]/Sales_Orders[[#This Row],[Total Planned Sales Price]]</f>
        <v>0.34065934065934067</v>
      </c>
    </row>
    <row r="684" spans="1:19" x14ac:dyDescent="0.35">
      <c r="A684" t="s">
        <v>2744</v>
      </c>
      <c r="B684" s="3" t="s">
        <v>2745</v>
      </c>
      <c r="C684" t="s">
        <v>2746</v>
      </c>
      <c r="D684" t="s">
        <v>1164</v>
      </c>
      <c r="E684" t="s">
        <v>1562</v>
      </c>
      <c r="F684" t="s">
        <v>2748</v>
      </c>
      <c r="G684">
        <v>2</v>
      </c>
      <c r="H684" s="5">
        <v>2.6240000000000001</v>
      </c>
      <c r="I684" s="5">
        <v>5.2480000000000002</v>
      </c>
      <c r="J684">
        <v>0.04</v>
      </c>
      <c r="K684" s="1">
        <f>DATEVALUE(Sales_Orders[[#This Row],[Order Date]])</f>
        <v>42374</v>
      </c>
      <c r="L684" s="1">
        <f>DATEVALUE(Sales_Orders[[#This Row],[Shipping Date]])</f>
        <v>42376</v>
      </c>
      <c r="M684" s="6">
        <f>Sales_Orders[[#This Row],[Quantity]]*Sales_Orders[[#This Row],[Purchasing Price]]</f>
        <v>5.2480000000000002</v>
      </c>
      <c r="N684">
        <f>DATEDIF(Sales_Orders[[#This Row],[Order Date Adj]],Sales_Orders[[#This Row],[Shipping Date Adj]],"d")</f>
        <v>2</v>
      </c>
      <c r="O684" s="6">
        <f>Sales_Orders[[#This Row],[Quantity]]*Sales_Orders[[#This Row],[Planned Sales Price]]*(1-Sales_Orders[[#This Row],[Discount]])</f>
        <v>10.07616</v>
      </c>
      <c r="P684" t="str">
        <f>RIGHT(Sales_Orders[[#This Row],[Customer ID]],5)</f>
        <v>10795</v>
      </c>
      <c r="Q684" t="str">
        <f>RIGHT(Sales_Orders[[#This Row],[Product ID]],8)</f>
        <v>10003958</v>
      </c>
      <c r="R684" s="6">
        <f>Sales_Orders[[#This Row],[Total Planned Sales Price]]-Sales_Orders[[#This Row],[Total Purchasing Price]]</f>
        <v>4.8281599999999996</v>
      </c>
      <c r="S684" s="10">
        <f>Sales_Orders[[#This Row],[Profit Value]]/Sales_Orders[[#This Row],[Total Planned Sales Price]]</f>
        <v>0.47916666666666663</v>
      </c>
    </row>
    <row r="685" spans="1:19" x14ac:dyDescent="0.35">
      <c r="A685" t="s">
        <v>2744</v>
      </c>
      <c r="B685" s="3" t="s">
        <v>2745</v>
      </c>
      <c r="C685" t="s">
        <v>2746</v>
      </c>
      <c r="D685" t="s">
        <v>1164</v>
      </c>
      <c r="E685" t="s">
        <v>1562</v>
      </c>
      <c r="F685" t="s">
        <v>2749</v>
      </c>
      <c r="G685">
        <v>2</v>
      </c>
      <c r="H685" s="5">
        <v>29.592000000000002</v>
      </c>
      <c r="I685" s="5">
        <v>59.184000000000005</v>
      </c>
      <c r="J685">
        <v>0.08</v>
      </c>
      <c r="K685" s="1">
        <f>DATEVALUE(Sales_Orders[[#This Row],[Order Date]])</f>
        <v>42374</v>
      </c>
      <c r="L685" s="1">
        <f>DATEVALUE(Sales_Orders[[#This Row],[Shipping Date]])</f>
        <v>42376</v>
      </c>
      <c r="M685" s="6">
        <f>Sales_Orders[[#This Row],[Quantity]]*Sales_Orders[[#This Row],[Purchasing Price]]</f>
        <v>59.184000000000005</v>
      </c>
      <c r="N685">
        <f>DATEDIF(Sales_Orders[[#This Row],[Order Date Adj]],Sales_Orders[[#This Row],[Shipping Date Adj]],"d")</f>
        <v>2</v>
      </c>
      <c r="O685" s="6">
        <f>Sales_Orders[[#This Row],[Quantity]]*Sales_Orders[[#This Row],[Planned Sales Price]]*(1-Sales_Orders[[#This Row],[Discount]])</f>
        <v>108.89856000000002</v>
      </c>
      <c r="P685" t="str">
        <f>RIGHT(Sales_Orders[[#This Row],[Customer ID]],5)</f>
        <v>10795</v>
      </c>
      <c r="Q685" t="str">
        <f>RIGHT(Sales_Orders[[#This Row],[Product ID]],8)</f>
        <v>10002923</v>
      </c>
      <c r="R685" s="6">
        <f>Sales_Orders[[#This Row],[Total Planned Sales Price]]-Sales_Orders[[#This Row],[Total Purchasing Price]]</f>
        <v>49.714560000000013</v>
      </c>
      <c r="S685" s="10">
        <f>Sales_Orders[[#This Row],[Profit Value]]/Sales_Orders[[#This Row],[Total Planned Sales Price]]</f>
        <v>0.45652173913043481</v>
      </c>
    </row>
    <row r="686" spans="1:19" x14ac:dyDescent="0.35">
      <c r="A686" t="s">
        <v>2750</v>
      </c>
      <c r="B686" s="3" t="s">
        <v>2751</v>
      </c>
      <c r="C686" t="s">
        <v>2752</v>
      </c>
      <c r="D686" t="s">
        <v>1270</v>
      </c>
      <c r="E686" t="s">
        <v>2753</v>
      </c>
      <c r="F686" t="s">
        <v>2754</v>
      </c>
      <c r="G686">
        <v>4</v>
      </c>
      <c r="H686" s="5">
        <v>11.155200000000001</v>
      </c>
      <c r="I686" s="5">
        <v>15.936000000000002</v>
      </c>
      <c r="J686">
        <v>0.05</v>
      </c>
      <c r="K686" s="1">
        <f>DATEVALUE(Sales_Orders[[#This Row],[Order Date]])</f>
        <v>42642</v>
      </c>
      <c r="L686" s="1">
        <f>DATEVALUE(Sales_Orders[[#This Row],[Shipping Date]])</f>
        <v>42645</v>
      </c>
      <c r="M686" s="6">
        <f>Sales_Orders[[#This Row],[Quantity]]*Sales_Orders[[#This Row],[Purchasing Price]]</f>
        <v>44.620800000000003</v>
      </c>
      <c r="N686">
        <f>DATEDIF(Sales_Orders[[#This Row],[Order Date Adj]],Sales_Orders[[#This Row],[Shipping Date Adj]],"d")</f>
        <v>3</v>
      </c>
      <c r="O686" s="6">
        <f>Sales_Orders[[#This Row],[Quantity]]*Sales_Orders[[#This Row],[Planned Sales Price]]*(1-Sales_Orders[[#This Row],[Discount]])</f>
        <v>60.556800000000003</v>
      </c>
      <c r="P686" t="str">
        <f>RIGHT(Sales_Orders[[#This Row],[Customer ID]],5)</f>
        <v>16945</v>
      </c>
      <c r="Q686" t="str">
        <f>RIGHT(Sales_Orders[[#This Row],[Product ID]],8)</f>
        <v>10004853</v>
      </c>
      <c r="R686" s="6">
        <f>Sales_Orders[[#This Row],[Total Planned Sales Price]]-Sales_Orders[[#This Row],[Total Purchasing Price]]</f>
        <v>15.936</v>
      </c>
      <c r="S686" s="10">
        <f>Sales_Orders[[#This Row],[Profit Value]]/Sales_Orders[[#This Row],[Total Planned Sales Price]]</f>
        <v>0.26315789473684209</v>
      </c>
    </row>
    <row r="687" spans="1:19" x14ac:dyDescent="0.35">
      <c r="A687" t="s">
        <v>2755</v>
      </c>
      <c r="B687" s="3" t="s">
        <v>2426</v>
      </c>
      <c r="C687" t="s">
        <v>2321</v>
      </c>
      <c r="D687" t="s">
        <v>1270</v>
      </c>
      <c r="E687" t="s">
        <v>2756</v>
      </c>
      <c r="F687" t="s">
        <v>2757</v>
      </c>
      <c r="G687">
        <v>5</v>
      </c>
      <c r="H687" s="5">
        <v>741.95550000000014</v>
      </c>
      <c r="I687" s="5">
        <v>1141.4700000000003</v>
      </c>
      <c r="J687">
        <v>0.06</v>
      </c>
      <c r="K687" s="1">
        <f>DATEVALUE(Sales_Orders[[#This Row],[Order Date]])</f>
        <v>42616</v>
      </c>
      <c r="L687" s="1">
        <f>DATEVALUE(Sales_Orders[[#This Row],[Shipping Date]])</f>
        <v>42618</v>
      </c>
      <c r="M687" s="6">
        <f>Sales_Orders[[#This Row],[Quantity]]*Sales_Orders[[#This Row],[Purchasing Price]]</f>
        <v>3709.7775000000006</v>
      </c>
      <c r="N687">
        <f>DATEDIF(Sales_Orders[[#This Row],[Order Date Adj]],Sales_Orders[[#This Row],[Shipping Date Adj]],"d")</f>
        <v>2</v>
      </c>
      <c r="O687" s="6">
        <f>Sales_Orders[[#This Row],[Quantity]]*Sales_Orders[[#This Row],[Planned Sales Price]]*(1-Sales_Orders[[#This Row],[Discount]])</f>
        <v>5364.9090000000006</v>
      </c>
      <c r="P687" t="str">
        <f>RIGHT(Sales_Orders[[#This Row],[Customer ID]],5)</f>
        <v>18910</v>
      </c>
      <c r="Q687" t="str">
        <f>RIGHT(Sales_Orders[[#This Row],[Product ID]],8)</f>
        <v>10000545</v>
      </c>
      <c r="R687" s="6">
        <f>Sales_Orders[[#This Row],[Total Planned Sales Price]]-Sales_Orders[[#This Row],[Total Purchasing Price]]</f>
        <v>1655.1315</v>
      </c>
      <c r="S687" s="10">
        <f>Sales_Orders[[#This Row],[Profit Value]]/Sales_Orders[[#This Row],[Total Planned Sales Price]]</f>
        <v>0.30851063829787229</v>
      </c>
    </row>
    <row r="688" spans="1:19" x14ac:dyDescent="0.35">
      <c r="A688" t="s">
        <v>2755</v>
      </c>
      <c r="B688" s="3" t="s">
        <v>2426</v>
      </c>
      <c r="C688" t="s">
        <v>2321</v>
      </c>
      <c r="D688" t="s">
        <v>1270</v>
      </c>
      <c r="E688" t="s">
        <v>2756</v>
      </c>
      <c r="F688" t="s">
        <v>2758</v>
      </c>
      <c r="G688">
        <v>3</v>
      </c>
      <c r="H688" s="5">
        <v>168.46920000000003</v>
      </c>
      <c r="I688" s="5">
        <v>280.78200000000004</v>
      </c>
      <c r="J688">
        <v>0.06</v>
      </c>
      <c r="K688" s="1">
        <f>DATEVALUE(Sales_Orders[[#This Row],[Order Date]])</f>
        <v>42616</v>
      </c>
      <c r="L688" s="1">
        <f>DATEVALUE(Sales_Orders[[#This Row],[Shipping Date]])</f>
        <v>42618</v>
      </c>
      <c r="M688" s="6">
        <f>Sales_Orders[[#This Row],[Quantity]]*Sales_Orders[[#This Row],[Purchasing Price]]</f>
        <v>505.40760000000012</v>
      </c>
      <c r="N688">
        <f>DATEDIF(Sales_Orders[[#This Row],[Order Date Adj]],Sales_Orders[[#This Row],[Shipping Date Adj]],"d")</f>
        <v>2</v>
      </c>
      <c r="O688" s="6">
        <f>Sales_Orders[[#This Row],[Quantity]]*Sales_Orders[[#This Row],[Planned Sales Price]]*(1-Sales_Orders[[#This Row],[Discount]])</f>
        <v>791.80524000000003</v>
      </c>
      <c r="P688" t="str">
        <f>RIGHT(Sales_Orders[[#This Row],[Customer ID]],5)</f>
        <v>18910</v>
      </c>
      <c r="Q688" t="str">
        <f>RIGHT(Sales_Orders[[#This Row],[Product ID]],8)</f>
        <v>10002496</v>
      </c>
      <c r="R688" s="6">
        <f>Sales_Orders[[#This Row],[Total Planned Sales Price]]-Sales_Orders[[#This Row],[Total Purchasing Price]]</f>
        <v>286.39763999999991</v>
      </c>
      <c r="S688" s="10">
        <f>Sales_Orders[[#This Row],[Profit Value]]/Sales_Orders[[#This Row],[Total Planned Sales Price]]</f>
        <v>0.36170212765957432</v>
      </c>
    </row>
    <row r="689" spans="1:19" x14ac:dyDescent="0.35">
      <c r="A689" t="s">
        <v>2759</v>
      </c>
      <c r="B689" s="3" t="s">
        <v>2760</v>
      </c>
      <c r="C689" t="s">
        <v>2761</v>
      </c>
      <c r="D689" t="s">
        <v>1147</v>
      </c>
      <c r="E689" t="s">
        <v>2762</v>
      </c>
      <c r="F689" t="s">
        <v>2763</v>
      </c>
      <c r="G689">
        <v>3</v>
      </c>
      <c r="H689" s="5">
        <v>209.68350000000004</v>
      </c>
      <c r="I689" s="5">
        <v>322.59000000000003</v>
      </c>
      <c r="J689">
        <v>0.08</v>
      </c>
      <c r="K689" s="1">
        <f>DATEVALUE(Sales_Orders[[#This Row],[Order Date]])</f>
        <v>42386</v>
      </c>
      <c r="L689" s="1">
        <f>DATEVALUE(Sales_Orders[[#This Row],[Shipping Date]])</f>
        <v>42390</v>
      </c>
      <c r="M689" s="6">
        <f>Sales_Orders[[#This Row],[Quantity]]*Sales_Orders[[#This Row],[Purchasing Price]]</f>
        <v>629.05050000000006</v>
      </c>
      <c r="N689">
        <f>DATEDIF(Sales_Orders[[#This Row],[Order Date Adj]],Sales_Orders[[#This Row],[Shipping Date Adj]],"d")</f>
        <v>4</v>
      </c>
      <c r="O689" s="6">
        <f>Sales_Orders[[#This Row],[Quantity]]*Sales_Orders[[#This Row],[Planned Sales Price]]*(1-Sales_Orders[[#This Row],[Discount]])</f>
        <v>890.34840000000008</v>
      </c>
      <c r="P689" t="str">
        <f>RIGHT(Sales_Orders[[#This Row],[Customer ID]],5)</f>
        <v>12430</v>
      </c>
      <c r="Q689" t="str">
        <f>RIGHT(Sales_Orders[[#This Row],[Product ID]],8)</f>
        <v>10004017</v>
      </c>
      <c r="R689" s="6">
        <f>Sales_Orders[[#This Row],[Total Planned Sales Price]]-Sales_Orders[[#This Row],[Total Purchasing Price]]</f>
        <v>261.29790000000003</v>
      </c>
      <c r="S689" s="10">
        <f>Sales_Orders[[#This Row],[Profit Value]]/Sales_Orders[[#This Row],[Total Planned Sales Price]]</f>
        <v>0.29347826086956524</v>
      </c>
    </row>
    <row r="690" spans="1:19" x14ac:dyDescent="0.35">
      <c r="A690" t="s">
        <v>2759</v>
      </c>
      <c r="B690" s="3" t="s">
        <v>2760</v>
      </c>
      <c r="C690" t="s">
        <v>2761</v>
      </c>
      <c r="D690" t="s">
        <v>1147</v>
      </c>
      <c r="E690" t="s">
        <v>2762</v>
      </c>
      <c r="F690" t="s">
        <v>1505</v>
      </c>
      <c r="G690">
        <v>1</v>
      </c>
      <c r="H690" s="5">
        <v>17.994</v>
      </c>
      <c r="I690" s="5">
        <v>29.99</v>
      </c>
      <c r="J690">
        <v>0.08</v>
      </c>
      <c r="K690" s="1">
        <f>DATEVALUE(Sales_Orders[[#This Row],[Order Date]])</f>
        <v>42386</v>
      </c>
      <c r="L690" s="1">
        <f>DATEVALUE(Sales_Orders[[#This Row],[Shipping Date]])</f>
        <v>42390</v>
      </c>
      <c r="M690" s="6">
        <f>Sales_Orders[[#This Row],[Quantity]]*Sales_Orders[[#This Row],[Purchasing Price]]</f>
        <v>17.994</v>
      </c>
      <c r="N690">
        <f>DATEDIF(Sales_Orders[[#This Row],[Order Date Adj]],Sales_Orders[[#This Row],[Shipping Date Adj]],"d")</f>
        <v>4</v>
      </c>
      <c r="O690" s="6">
        <f>Sales_Orders[[#This Row],[Quantity]]*Sales_Orders[[#This Row],[Planned Sales Price]]*(1-Sales_Orders[[#This Row],[Discount]])</f>
        <v>27.590799999999998</v>
      </c>
      <c r="P690" t="str">
        <f>RIGHT(Sales_Orders[[#This Row],[Customer ID]],5)</f>
        <v>12430</v>
      </c>
      <c r="Q690" t="str">
        <f>RIGHT(Sales_Orders[[#This Row],[Product ID]],8)</f>
        <v>10003628</v>
      </c>
      <c r="R690" s="6">
        <f>Sales_Orders[[#This Row],[Total Planned Sales Price]]-Sales_Orders[[#This Row],[Total Purchasing Price]]</f>
        <v>9.5967999999999982</v>
      </c>
      <c r="S690" s="10">
        <f>Sales_Orders[[#This Row],[Profit Value]]/Sales_Orders[[#This Row],[Total Planned Sales Price]]</f>
        <v>0.34782608695652167</v>
      </c>
    </row>
    <row r="691" spans="1:19" x14ac:dyDescent="0.35">
      <c r="A691" t="s">
        <v>2759</v>
      </c>
      <c r="B691" s="3" t="s">
        <v>2760</v>
      </c>
      <c r="C691" t="s">
        <v>2761</v>
      </c>
      <c r="D691" t="s">
        <v>1147</v>
      </c>
      <c r="E691" t="s">
        <v>2762</v>
      </c>
      <c r="F691" t="s">
        <v>2764</v>
      </c>
      <c r="G691">
        <v>3</v>
      </c>
      <c r="H691" s="5">
        <v>260.37899999999996</v>
      </c>
      <c r="I691" s="5">
        <v>371.96999999999997</v>
      </c>
      <c r="J691">
        <v>0.06</v>
      </c>
      <c r="K691" s="1">
        <f>DATEVALUE(Sales_Orders[[#This Row],[Order Date]])</f>
        <v>42386</v>
      </c>
      <c r="L691" s="1">
        <f>DATEVALUE(Sales_Orders[[#This Row],[Shipping Date]])</f>
        <v>42390</v>
      </c>
      <c r="M691" s="6">
        <f>Sales_Orders[[#This Row],[Quantity]]*Sales_Orders[[#This Row],[Purchasing Price]]</f>
        <v>781.13699999999994</v>
      </c>
      <c r="N691">
        <f>DATEDIF(Sales_Orders[[#This Row],[Order Date Adj]],Sales_Orders[[#This Row],[Shipping Date Adj]],"d")</f>
        <v>4</v>
      </c>
      <c r="O691" s="6">
        <f>Sales_Orders[[#This Row],[Quantity]]*Sales_Orders[[#This Row],[Planned Sales Price]]*(1-Sales_Orders[[#This Row],[Discount]])</f>
        <v>1048.9553999999998</v>
      </c>
      <c r="P691" t="str">
        <f>RIGHT(Sales_Orders[[#This Row],[Customer ID]],5)</f>
        <v>12430</v>
      </c>
      <c r="Q691" t="str">
        <f>RIGHT(Sales_Orders[[#This Row],[Product ID]],8)</f>
        <v>10002049</v>
      </c>
      <c r="R691" s="6">
        <f>Sales_Orders[[#This Row],[Total Planned Sales Price]]-Sales_Orders[[#This Row],[Total Purchasing Price]]</f>
        <v>267.81839999999988</v>
      </c>
      <c r="S691" s="10">
        <f>Sales_Orders[[#This Row],[Profit Value]]/Sales_Orders[[#This Row],[Total Planned Sales Price]]</f>
        <v>0.25531914893617014</v>
      </c>
    </row>
    <row r="692" spans="1:19" x14ac:dyDescent="0.35">
      <c r="A692" t="s">
        <v>2765</v>
      </c>
      <c r="B692" s="3" t="s">
        <v>2766</v>
      </c>
      <c r="C692" t="s">
        <v>2767</v>
      </c>
      <c r="D692" t="s">
        <v>1270</v>
      </c>
      <c r="E692" t="s">
        <v>2768</v>
      </c>
      <c r="F692" t="s">
        <v>2625</v>
      </c>
      <c r="G692">
        <v>5</v>
      </c>
      <c r="H692" s="5">
        <v>15.700000000000001</v>
      </c>
      <c r="I692" s="5">
        <v>31.400000000000002</v>
      </c>
      <c r="J692">
        <v>0.03</v>
      </c>
      <c r="K692" s="1">
        <f>DATEVALUE(Sales_Orders[[#This Row],[Order Date]])</f>
        <v>42665</v>
      </c>
      <c r="L692" s="1">
        <f>DATEVALUE(Sales_Orders[[#This Row],[Shipping Date]])</f>
        <v>42667</v>
      </c>
      <c r="M692" s="6">
        <f>Sales_Orders[[#This Row],[Quantity]]*Sales_Orders[[#This Row],[Purchasing Price]]</f>
        <v>78.5</v>
      </c>
      <c r="N692">
        <f>DATEDIF(Sales_Orders[[#This Row],[Order Date Adj]],Sales_Orders[[#This Row],[Shipping Date Adj]],"d")</f>
        <v>2</v>
      </c>
      <c r="O692" s="6">
        <f>Sales_Orders[[#This Row],[Quantity]]*Sales_Orders[[#This Row],[Planned Sales Price]]*(1-Sales_Orders[[#This Row],[Discount]])</f>
        <v>152.29</v>
      </c>
      <c r="P692" t="str">
        <f>RIGHT(Sales_Orders[[#This Row],[Customer ID]],5)</f>
        <v>19135</v>
      </c>
      <c r="Q692" t="str">
        <f>RIGHT(Sales_Orders[[#This Row],[Product ID]],8)</f>
        <v>10000732</v>
      </c>
      <c r="R692" s="6">
        <f>Sales_Orders[[#This Row],[Total Planned Sales Price]]-Sales_Orders[[#This Row],[Total Purchasing Price]]</f>
        <v>73.789999999999992</v>
      </c>
      <c r="S692" s="10">
        <f>Sales_Orders[[#This Row],[Profit Value]]/Sales_Orders[[#This Row],[Total Planned Sales Price]]</f>
        <v>0.4845360824742268</v>
      </c>
    </row>
    <row r="693" spans="1:19" x14ac:dyDescent="0.35">
      <c r="A693" t="s">
        <v>2769</v>
      </c>
      <c r="B693" s="3" t="s">
        <v>2298</v>
      </c>
      <c r="C693" t="s">
        <v>2770</v>
      </c>
      <c r="D693" t="s">
        <v>1270</v>
      </c>
      <c r="E693" t="s">
        <v>2771</v>
      </c>
      <c r="F693" t="s">
        <v>2772</v>
      </c>
      <c r="G693">
        <v>7</v>
      </c>
      <c r="H693" s="5">
        <v>77.910000000000011</v>
      </c>
      <c r="I693" s="5">
        <v>155.82000000000002</v>
      </c>
      <c r="J693">
        <v>0.05</v>
      </c>
      <c r="K693" s="1">
        <f>DATEVALUE(Sales_Orders[[#This Row],[Order Date]])</f>
        <v>42684</v>
      </c>
      <c r="L693" s="1">
        <f>DATEVALUE(Sales_Orders[[#This Row],[Shipping Date]])</f>
        <v>42686</v>
      </c>
      <c r="M693" s="6">
        <f>Sales_Orders[[#This Row],[Quantity]]*Sales_Orders[[#This Row],[Purchasing Price]]</f>
        <v>545.37000000000012</v>
      </c>
      <c r="N693">
        <f>DATEDIF(Sales_Orders[[#This Row],[Order Date Adj]],Sales_Orders[[#This Row],[Shipping Date Adj]],"d")</f>
        <v>2</v>
      </c>
      <c r="O693" s="6">
        <f>Sales_Orders[[#This Row],[Quantity]]*Sales_Orders[[#This Row],[Planned Sales Price]]*(1-Sales_Orders[[#This Row],[Discount]])</f>
        <v>1036.2030000000002</v>
      </c>
      <c r="P693" t="str">
        <f>RIGHT(Sales_Orders[[#This Row],[Customer ID]],5)</f>
        <v>18745</v>
      </c>
      <c r="Q693" t="str">
        <f>RIGHT(Sales_Orders[[#This Row],[Product ID]],8)</f>
        <v>10002205</v>
      </c>
      <c r="R693" s="6">
        <f>Sales_Orders[[#This Row],[Total Planned Sales Price]]-Sales_Orders[[#This Row],[Total Purchasing Price]]</f>
        <v>490.83300000000008</v>
      </c>
      <c r="S693" s="10">
        <f>Sales_Orders[[#This Row],[Profit Value]]/Sales_Orders[[#This Row],[Total Planned Sales Price]]</f>
        <v>0.47368421052631576</v>
      </c>
    </row>
    <row r="694" spans="1:19" x14ac:dyDescent="0.35">
      <c r="A694" t="s">
        <v>2769</v>
      </c>
      <c r="B694" s="3" t="s">
        <v>2298</v>
      </c>
      <c r="C694" t="s">
        <v>2770</v>
      </c>
      <c r="D694" t="s">
        <v>1270</v>
      </c>
      <c r="E694" t="s">
        <v>2771</v>
      </c>
      <c r="F694" t="s">
        <v>2773</v>
      </c>
      <c r="G694">
        <v>3</v>
      </c>
      <c r="H694" s="5">
        <v>45.505200000000009</v>
      </c>
      <c r="I694" s="5">
        <v>70.00800000000001</v>
      </c>
      <c r="J694">
        <v>7.0000000000000007E-2</v>
      </c>
      <c r="K694" s="1">
        <f>DATEVALUE(Sales_Orders[[#This Row],[Order Date]])</f>
        <v>42684</v>
      </c>
      <c r="L694" s="1">
        <f>DATEVALUE(Sales_Orders[[#This Row],[Shipping Date]])</f>
        <v>42686</v>
      </c>
      <c r="M694" s="6">
        <f>Sales_Orders[[#This Row],[Quantity]]*Sales_Orders[[#This Row],[Purchasing Price]]</f>
        <v>136.51560000000003</v>
      </c>
      <c r="N694">
        <f>DATEDIF(Sales_Orders[[#This Row],[Order Date Adj]],Sales_Orders[[#This Row],[Shipping Date Adj]],"d")</f>
        <v>2</v>
      </c>
      <c r="O694" s="6">
        <f>Sales_Orders[[#This Row],[Quantity]]*Sales_Orders[[#This Row],[Planned Sales Price]]*(1-Sales_Orders[[#This Row],[Discount]])</f>
        <v>195.32232000000002</v>
      </c>
      <c r="P694" t="str">
        <f>RIGHT(Sales_Orders[[#This Row],[Customer ID]],5)</f>
        <v>18745</v>
      </c>
      <c r="Q694" t="str">
        <f>RIGHT(Sales_Orders[[#This Row],[Product ID]],8)</f>
        <v>10003364</v>
      </c>
      <c r="R694" s="6">
        <f>Sales_Orders[[#This Row],[Total Planned Sales Price]]-Sales_Orders[[#This Row],[Total Purchasing Price]]</f>
        <v>58.806719999999984</v>
      </c>
      <c r="S694" s="10">
        <f>Sales_Orders[[#This Row],[Profit Value]]/Sales_Orders[[#This Row],[Total Planned Sales Price]]</f>
        <v>0.3010752688172042</v>
      </c>
    </row>
    <row r="695" spans="1:19" x14ac:dyDescent="0.35">
      <c r="A695" t="s">
        <v>2774</v>
      </c>
      <c r="B695" s="3" t="s">
        <v>2775</v>
      </c>
      <c r="C695" t="s">
        <v>2776</v>
      </c>
      <c r="D695" t="s">
        <v>1164</v>
      </c>
      <c r="E695" t="s">
        <v>2777</v>
      </c>
      <c r="F695" t="s">
        <v>2778</v>
      </c>
      <c r="G695">
        <v>2</v>
      </c>
      <c r="H695" s="5">
        <v>9.3887999999999998</v>
      </c>
      <c r="I695" s="5">
        <v>15.648</v>
      </c>
      <c r="J695">
        <v>0.09</v>
      </c>
      <c r="K695" s="1">
        <f>DATEVALUE(Sales_Orders[[#This Row],[Order Date]])</f>
        <v>42646</v>
      </c>
      <c r="L695" s="1">
        <f>DATEVALUE(Sales_Orders[[#This Row],[Shipping Date]])</f>
        <v>42649</v>
      </c>
      <c r="M695" s="6">
        <f>Sales_Orders[[#This Row],[Quantity]]*Sales_Orders[[#This Row],[Purchasing Price]]</f>
        <v>18.7776</v>
      </c>
      <c r="N695">
        <f>DATEDIF(Sales_Orders[[#This Row],[Order Date Adj]],Sales_Orders[[#This Row],[Shipping Date Adj]],"d")</f>
        <v>3</v>
      </c>
      <c r="O695" s="6">
        <f>Sales_Orders[[#This Row],[Quantity]]*Sales_Orders[[#This Row],[Planned Sales Price]]*(1-Sales_Orders[[#This Row],[Discount]])</f>
        <v>28.47936</v>
      </c>
      <c r="P695" t="str">
        <f>RIGHT(Sales_Orders[[#This Row],[Customer ID]],5)</f>
        <v>15040</v>
      </c>
      <c r="Q695" t="str">
        <f>RIGHT(Sales_Orders[[#This Row],[Product ID]],8)</f>
        <v>10001099</v>
      </c>
      <c r="R695" s="6">
        <f>Sales_Orders[[#This Row],[Total Planned Sales Price]]-Sales_Orders[[#This Row],[Total Purchasing Price]]</f>
        <v>9.7017600000000002</v>
      </c>
      <c r="S695" s="10">
        <f>Sales_Orders[[#This Row],[Profit Value]]/Sales_Orders[[#This Row],[Total Planned Sales Price]]</f>
        <v>0.34065934065934067</v>
      </c>
    </row>
    <row r="696" spans="1:19" x14ac:dyDescent="0.35">
      <c r="A696" t="s">
        <v>2779</v>
      </c>
      <c r="B696" s="3" t="s">
        <v>2272</v>
      </c>
      <c r="C696" t="s">
        <v>2780</v>
      </c>
      <c r="D696" t="s">
        <v>1270</v>
      </c>
      <c r="E696" t="s">
        <v>2781</v>
      </c>
      <c r="F696" t="s">
        <v>2782</v>
      </c>
      <c r="G696">
        <v>2</v>
      </c>
      <c r="H696" s="5">
        <v>5.7876000000000012</v>
      </c>
      <c r="I696" s="5">
        <v>8.9040000000000017</v>
      </c>
      <c r="J696">
        <v>0.08</v>
      </c>
      <c r="K696" s="1">
        <f>DATEVALUE(Sales_Orders[[#This Row],[Order Date]])</f>
        <v>42470</v>
      </c>
      <c r="L696" s="1">
        <f>DATEVALUE(Sales_Orders[[#This Row],[Shipping Date]])</f>
        <v>42472</v>
      </c>
      <c r="M696" s="6">
        <f>Sales_Orders[[#This Row],[Quantity]]*Sales_Orders[[#This Row],[Purchasing Price]]</f>
        <v>11.575200000000002</v>
      </c>
      <c r="N696">
        <f>DATEDIF(Sales_Orders[[#This Row],[Order Date Adj]],Sales_Orders[[#This Row],[Shipping Date Adj]],"d")</f>
        <v>2</v>
      </c>
      <c r="O696" s="6">
        <f>Sales_Orders[[#This Row],[Quantity]]*Sales_Orders[[#This Row],[Planned Sales Price]]*(1-Sales_Orders[[#This Row],[Discount]])</f>
        <v>16.383360000000003</v>
      </c>
      <c r="P696" t="str">
        <f>RIGHT(Sales_Orders[[#This Row],[Customer ID]],5)</f>
        <v>16210</v>
      </c>
      <c r="Q696" t="str">
        <f>RIGHT(Sales_Orders[[#This Row],[Product ID]],8)</f>
        <v>10004716</v>
      </c>
      <c r="R696" s="6">
        <f>Sales_Orders[[#This Row],[Total Planned Sales Price]]-Sales_Orders[[#This Row],[Total Purchasing Price]]</f>
        <v>4.8081600000000009</v>
      </c>
      <c r="S696" s="10">
        <f>Sales_Orders[[#This Row],[Profit Value]]/Sales_Orders[[#This Row],[Total Planned Sales Price]]</f>
        <v>0.29347826086956519</v>
      </c>
    </row>
    <row r="697" spans="1:19" x14ac:dyDescent="0.35">
      <c r="A697" t="s">
        <v>2783</v>
      </c>
      <c r="B697" s="3" t="s">
        <v>2433</v>
      </c>
      <c r="C697" t="s">
        <v>2780</v>
      </c>
      <c r="D697" t="s">
        <v>1147</v>
      </c>
      <c r="E697" t="s">
        <v>2784</v>
      </c>
      <c r="F697" t="s">
        <v>2785</v>
      </c>
      <c r="G697">
        <v>3</v>
      </c>
      <c r="H697" s="5">
        <v>10.02</v>
      </c>
      <c r="I697" s="5">
        <v>20.04</v>
      </c>
      <c r="J697">
        <v>7.0000000000000007E-2</v>
      </c>
      <c r="K697" s="1">
        <f>DATEVALUE(Sales_Orders[[#This Row],[Order Date]])</f>
        <v>42468</v>
      </c>
      <c r="L697" s="1">
        <f>DATEVALUE(Sales_Orders[[#This Row],[Shipping Date]])</f>
        <v>42472</v>
      </c>
      <c r="M697" s="6">
        <f>Sales_Orders[[#This Row],[Quantity]]*Sales_Orders[[#This Row],[Purchasing Price]]</f>
        <v>30.06</v>
      </c>
      <c r="N697">
        <f>DATEDIF(Sales_Orders[[#This Row],[Order Date Adj]],Sales_Orders[[#This Row],[Shipping Date Adj]],"d")</f>
        <v>4</v>
      </c>
      <c r="O697" s="6">
        <f>Sales_Orders[[#This Row],[Quantity]]*Sales_Orders[[#This Row],[Planned Sales Price]]*(1-Sales_Orders[[#This Row],[Discount]])</f>
        <v>55.911599999999993</v>
      </c>
      <c r="P697" t="str">
        <f>RIGHT(Sales_Orders[[#This Row],[Customer ID]],5)</f>
        <v>17140</v>
      </c>
      <c r="Q697" t="str">
        <f>RIGHT(Sales_Orders[[#This Row],[Product ID]],8)</f>
        <v>10002947</v>
      </c>
      <c r="R697" s="6">
        <f>Sales_Orders[[#This Row],[Total Planned Sales Price]]-Sales_Orders[[#This Row],[Total Purchasing Price]]</f>
        <v>25.851599999999994</v>
      </c>
      <c r="S697" s="10">
        <f>Sales_Orders[[#This Row],[Profit Value]]/Sales_Orders[[#This Row],[Total Planned Sales Price]]</f>
        <v>0.46236559139784944</v>
      </c>
    </row>
    <row r="698" spans="1:19" x14ac:dyDescent="0.35">
      <c r="A698" t="s">
        <v>2783</v>
      </c>
      <c r="B698" s="3" t="s">
        <v>2433</v>
      </c>
      <c r="C698" t="s">
        <v>2780</v>
      </c>
      <c r="D698" t="s">
        <v>1147</v>
      </c>
      <c r="E698" t="s">
        <v>2784</v>
      </c>
      <c r="F698" t="s">
        <v>2656</v>
      </c>
      <c r="G698">
        <v>2</v>
      </c>
      <c r="H698" s="5">
        <v>32.479999999999997</v>
      </c>
      <c r="I698" s="5">
        <v>64.959999999999994</v>
      </c>
      <c r="J698">
        <v>0.06</v>
      </c>
      <c r="K698" s="1">
        <f>DATEVALUE(Sales_Orders[[#This Row],[Order Date]])</f>
        <v>42468</v>
      </c>
      <c r="L698" s="1">
        <f>DATEVALUE(Sales_Orders[[#This Row],[Shipping Date]])</f>
        <v>42472</v>
      </c>
      <c r="M698" s="6">
        <f>Sales_Orders[[#This Row],[Quantity]]*Sales_Orders[[#This Row],[Purchasing Price]]</f>
        <v>64.959999999999994</v>
      </c>
      <c r="N698">
        <f>DATEDIF(Sales_Orders[[#This Row],[Order Date Adj]],Sales_Orders[[#This Row],[Shipping Date Adj]],"d")</f>
        <v>4</v>
      </c>
      <c r="O698" s="6">
        <f>Sales_Orders[[#This Row],[Quantity]]*Sales_Orders[[#This Row],[Planned Sales Price]]*(1-Sales_Orders[[#This Row],[Discount]])</f>
        <v>122.12479999999998</v>
      </c>
      <c r="P698" t="str">
        <f>RIGHT(Sales_Orders[[#This Row],[Customer ID]],5)</f>
        <v>17140</v>
      </c>
      <c r="Q698" t="str">
        <f>RIGHT(Sales_Orders[[#This Row],[Product ID]],8)</f>
        <v>10002583</v>
      </c>
      <c r="R698" s="6">
        <f>Sales_Orders[[#This Row],[Total Planned Sales Price]]-Sales_Orders[[#This Row],[Total Purchasing Price]]</f>
        <v>57.164799999999985</v>
      </c>
      <c r="S698" s="10">
        <f>Sales_Orders[[#This Row],[Profit Value]]/Sales_Orders[[#This Row],[Total Planned Sales Price]]</f>
        <v>0.46808510638297868</v>
      </c>
    </row>
    <row r="699" spans="1:19" x14ac:dyDescent="0.35">
      <c r="A699" t="s">
        <v>2783</v>
      </c>
      <c r="B699" s="3" t="s">
        <v>2433</v>
      </c>
      <c r="C699" t="s">
        <v>2780</v>
      </c>
      <c r="D699" t="s">
        <v>1147</v>
      </c>
      <c r="E699" t="s">
        <v>2784</v>
      </c>
      <c r="F699" t="s">
        <v>2786</v>
      </c>
      <c r="G699">
        <v>2</v>
      </c>
      <c r="H699" s="5">
        <v>8.4240000000000013</v>
      </c>
      <c r="I699" s="5">
        <v>12.96</v>
      </c>
      <c r="J699">
        <v>0.06</v>
      </c>
      <c r="K699" s="1">
        <f>DATEVALUE(Sales_Orders[[#This Row],[Order Date]])</f>
        <v>42468</v>
      </c>
      <c r="L699" s="1">
        <f>DATEVALUE(Sales_Orders[[#This Row],[Shipping Date]])</f>
        <v>42472</v>
      </c>
      <c r="M699" s="6">
        <f>Sales_Orders[[#This Row],[Quantity]]*Sales_Orders[[#This Row],[Purchasing Price]]</f>
        <v>16.848000000000003</v>
      </c>
      <c r="N699">
        <f>DATEDIF(Sales_Orders[[#This Row],[Order Date Adj]],Sales_Orders[[#This Row],[Shipping Date Adj]],"d")</f>
        <v>4</v>
      </c>
      <c r="O699" s="6">
        <f>Sales_Orders[[#This Row],[Quantity]]*Sales_Orders[[#This Row],[Planned Sales Price]]*(1-Sales_Orders[[#This Row],[Discount]])</f>
        <v>24.364799999999999</v>
      </c>
      <c r="P699" t="str">
        <f>RIGHT(Sales_Orders[[#This Row],[Customer ID]],5)</f>
        <v>17140</v>
      </c>
      <c r="Q699" t="str">
        <f>RIGHT(Sales_Orders[[#This Row],[Product ID]],8)</f>
        <v>10000019</v>
      </c>
      <c r="R699" s="6">
        <f>Sales_Orders[[#This Row],[Total Planned Sales Price]]-Sales_Orders[[#This Row],[Total Purchasing Price]]</f>
        <v>7.5167999999999964</v>
      </c>
      <c r="S699" s="10">
        <f>Sales_Orders[[#This Row],[Profit Value]]/Sales_Orders[[#This Row],[Total Planned Sales Price]]</f>
        <v>0.30851063829787223</v>
      </c>
    </row>
    <row r="700" spans="1:19" x14ac:dyDescent="0.35">
      <c r="A700" t="s">
        <v>2787</v>
      </c>
      <c r="B700" s="3" t="s">
        <v>2788</v>
      </c>
      <c r="C700" t="s">
        <v>2231</v>
      </c>
      <c r="D700" t="s">
        <v>1147</v>
      </c>
      <c r="E700" t="s">
        <v>2789</v>
      </c>
      <c r="F700" t="s">
        <v>2066</v>
      </c>
      <c r="G700">
        <v>3</v>
      </c>
      <c r="H700" s="5">
        <v>104.54639999999999</v>
      </c>
      <c r="I700" s="5">
        <v>149.352</v>
      </c>
      <c r="J700">
        <v>0.05</v>
      </c>
      <c r="K700" s="1">
        <f>DATEVALUE(Sales_Orders[[#This Row],[Order Date]])</f>
        <v>42434</v>
      </c>
      <c r="L700" s="1">
        <f>DATEVALUE(Sales_Orders[[#This Row],[Shipping Date]])</f>
        <v>42440</v>
      </c>
      <c r="M700" s="6">
        <f>Sales_Orders[[#This Row],[Quantity]]*Sales_Orders[[#This Row],[Purchasing Price]]</f>
        <v>313.63919999999996</v>
      </c>
      <c r="N700">
        <f>DATEDIF(Sales_Orders[[#This Row],[Order Date Adj]],Sales_Orders[[#This Row],[Shipping Date Adj]],"d")</f>
        <v>6</v>
      </c>
      <c r="O700" s="6">
        <f>Sales_Orders[[#This Row],[Quantity]]*Sales_Orders[[#This Row],[Planned Sales Price]]*(1-Sales_Orders[[#This Row],[Discount]])</f>
        <v>425.65320000000003</v>
      </c>
      <c r="P700" t="str">
        <f>RIGHT(Sales_Orders[[#This Row],[Customer ID]],5)</f>
        <v>19630</v>
      </c>
      <c r="Q700" t="str">
        <f>RIGHT(Sales_Orders[[#This Row],[Product ID]],8)</f>
        <v>10000056</v>
      </c>
      <c r="R700" s="6">
        <f>Sales_Orders[[#This Row],[Total Planned Sales Price]]-Sales_Orders[[#This Row],[Total Purchasing Price]]</f>
        <v>112.01400000000007</v>
      </c>
      <c r="S700" s="10">
        <f>Sales_Orders[[#This Row],[Profit Value]]/Sales_Orders[[#This Row],[Total Planned Sales Price]]</f>
        <v>0.26315789473684226</v>
      </c>
    </row>
    <row r="701" spans="1:19" x14ac:dyDescent="0.35">
      <c r="A701" t="s">
        <v>2787</v>
      </c>
      <c r="B701" s="3" t="s">
        <v>2788</v>
      </c>
      <c r="C701" t="s">
        <v>2231</v>
      </c>
      <c r="D701" t="s">
        <v>1147</v>
      </c>
      <c r="E701" t="s">
        <v>2789</v>
      </c>
      <c r="F701" t="s">
        <v>2790</v>
      </c>
      <c r="G701">
        <v>1</v>
      </c>
      <c r="H701" s="5">
        <v>8.444799999999999</v>
      </c>
      <c r="I701" s="5">
        <v>12.991999999999999</v>
      </c>
      <c r="J701">
        <v>0.05</v>
      </c>
      <c r="K701" s="1">
        <f>DATEVALUE(Sales_Orders[[#This Row],[Order Date]])</f>
        <v>42434</v>
      </c>
      <c r="L701" s="1">
        <f>DATEVALUE(Sales_Orders[[#This Row],[Shipping Date]])</f>
        <v>42440</v>
      </c>
      <c r="M701" s="6">
        <f>Sales_Orders[[#This Row],[Quantity]]*Sales_Orders[[#This Row],[Purchasing Price]]</f>
        <v>8.444799999999999</v>
      </c>
      <c r="N701">
        <f>DATEDIF(Sales_Orders[[#This Row],[Order Date Adj]],Sales_Orders[[#This Row],[Shipping Date Adj]],"d")</f>
        <v>6</v>
      </c>
      <c r="O701" s="6">
        <f>Sales_Orders[[#This Row],[Quantity]]*Sales_Orders[[#This Row],[Planned Sales Price]]*(1-Sales_Orders[[#This Row],[Discount]])</f>
        <v>12.342399999999998</v>
      </c>
      <c r="P701" t="str">
        <f>RIGHT(Sales_Orders[[#This Row],[Customer ID]],5)</f>
        <v>19630</v>
      </c>
      <c r="Q701" t="str">
        <f>RIGHT(Sales_Orders[[#This Row],[Product ID]],8)</f>
        <v>10001558</v>
      </c>
      <c r="R701" s="6">
        <f>Sales_Orders[[#This Row],[Total Planned Sales Price]]-Sales_Orders[[#This Row],[Total Purchasing Price]]</f>
        <v>3.8975999999999988</v>
      </c>
      <c r="S701" s="10">
        <f>Sales_Orders[[#This Row],[Profit Value]]/Sales_Orders[[#This Row],[Total Planned Sales Price]]</f>
        <v>0.31578947368421051</v>
      </c>
    </row>
    <row r="702" spans="1:19" x14ac:dyDescent="0.35">
      <c r="A702" t="s">
        <v>2791</v>
      </c>
      <c r="B702" s="3" t="s">
        <v>2715</v>
      </c>
      <c r="C702" t="s">
        <v>2792</v>
      </c>
      <c r="D702" t="s">
        <v>1147</v>
      </c>
      <c r="E702" t="s">
        <v>2793</v>
      </c>
      <c r="F702" t="s">
        <v>1779</v>
      </c>
      <c r="G702">
        <v>2</v>
      </c>
      <c r="H702" s="5">
        <v>420.78400000000005</v>
      </c>
      <c r="I702" s="5">
        <v>841.5680000000001</v>
      </c>
      <c r="J702">
        <v>0.06</v>
      </c>
      <c r="K702" s="1">
        <f>DATEVALUE(Sales_Orders[[#This Row],[Order Date]])</f>
        <v>42628</v>
      </c>
      <c r="L702" s="1">
        <f>DATEVALUE(Sales_Orders[[#This Row],[Shipping Date]])</f>
        <v>42633</v>
      </c>
      <c r="M702" s="6">
        <f>Sales_Orders[[#This Row],[Quantity]]*Sales_Orders[[#This Row],[Purchasing Price]]</f>
        <v>841.5680000000001</v>
      </c>
      <c r="N702">
        <f>DATEDIF(Sales_Orders[[#This Row],[Order Date Adj]],Sales_Orders[[#This Row],[Shipping Date Adj]],"d")</f>
        <v>5</v>
      </c>
      <c r="O702" s="6">
        <f>Sales_Orders[[#This Row],[Quantity]]*Sales_Orders[[#This Row],[Planned Sales Price]]*(1-Sales_Orders[[#This Row],[Discount]])</f>
        <v>1582.1478400000001</v>
      </c>
      <c r="P702" t="str">
        <f>RIGHT(Sales_Orders[[#This Row],[Customer ID]],5)</f>
        <v>10075</v>
      </c>
      <c r="Q702" t="str">
        <f>RIGHT(Sales_Orders[[#This Row],[Product ID]],8)</f>
        <v>10003650</v>
      </c>
      <c r="R702" s="6">
        <f>Sales_Orders[[#This Row],[Total Planned Sales Price]]-Sales_Orders[[#This Row],[Total Purchasing Price]]</f>
        <v>740.57983999999999</v>
      </c>
      <c r="S702" s="10">
        <f>Sales_Orders[[#This Row],[Profit Value]]/Sales_Orders[[#This Row],[Total Planned Sales Price]]</f>
        <v>0.46808510638297868</v>
      </c>
    </row>
    <row r="703" spans="1:19" x14ac:dyDescent="0.35">
      <c r="A703" t="s">
        <v>2794</v>
      </c>
      <c r="B703" s="3" t="s">
        <v>2236</v>
      </c>
      <c r="C703" t="s">
        <v>2795</v>
      </c>
      <c r="D703" t="s">
        <v>1147</v>
      </c>
      <c r="E703" t="s">
        <v>2796</v>
      </c>
      <c r="F703" t="s">
        <v>2797</v>
      </c>
      <c r="G703">
        <v>8</v>
      </c>
      <c r="H703" s="5">
        <v>22.528000000000002</v>
      </c>
      <c r="I703" s="5">
        <v>45.056000000000004</v>
      </c>
      <c r="J703">
        <v>0.05</v>
      </c>
      <c r="K703" s="1">
        <f>DATEVALUE(Sales_Orders[[#This Row],[Order Date]])</f>
        <v>42541</v>
      </c>
      <c r="L703" s="1">
        <f>DATEVALUE(Sales_Orders[[#This Row],[Shipping Date]])</f>
        <v>42545</v>
      </c>
      <c r="M703" s="6">
        <f>Sales_Orders[[#This Row],[Quantity]]*Sales_Orders[[#This Row],[Purchasing Price]]</f>
        <v>180.22400000000002</v>
      </c>
      <c r="N703">
        <f>DATEDIF(Sales_Orders[[#This Row],[Order Date Adj]],Sales_Orders[[#This Row],[Shipping Date Adj]],"d")</f>
        <v>4</v>
      </c>
      <c r="O703" s="6">
        <f>Sales_Orders[[#This Row],[Quantity]]*Sales_Orders[[#This Row],[Planned Sales Price]]*(1-Sales_Orders[[#This Row],[Discount]])</f>
        <v>342.42560000000003</v>
      </c>
      <c r="P703" t="str">
        <f>RIGHT(Sales_Orders[[#This Row],[Customer ID]],5)</f>
        <v>12040</v>
      </c>
      <c r="Q703" t="str">
        <f>RIGHT(Sales_Orders[[#This Row],[Product ID]],8)</f>
        <v>10001745</v>
      </c>
      <c r="R703" s="6">
        <f>Sales_Orders[[#This Row],[Total Planned Sales Price]]-Sales_Orders[[#This Row],[Total Purchasing Price]]</f>
        <v>162.20160000000001</v>
      </c>
      <c r="S703" s="10">
        <f>Sales_Orders[[#This Row],[Profit Value]]/Sales_Orders[[#This Row],[Total Planned Sales Price]]</f>
        <v>0.47368421052631576</v>
      </c>
    </row>
    <row r="704" spans="1:19" x14ac:dyDescent="0.35">
      <c r="A704" t="s">
        <v>2794</v>
      </c>
      <c r="B704" s="3" t="s">
        <v>2236</v>
      </c>
      <c r="C704" t="s">
        <v>2795</v>
      </c>
      <c r="D704" t="s">
        <v>1147</v>
      </c>
      <c r="E704" t="s">
        <v>2796</v>
      </c>
      <c r="F704" t="s">
        <v>2798</v>
      </c>
      <c r="G704">
        <v>6</v>
      </c>
      <c r="H704" s="5">
        <v>14.859000000000004</v>
      </c>
      <c r="I704" s="5">
        <v>29.718000000000007</v>
      </c>
      <c r="J704">
        <v>0.05</v>
      </c>
      <c r="K704" s="1">
        <f>DATEVALUE(Sales_Orders[[#This Row],[Order Date]])</f>
        <v>42541</v>
      </c>
      <c r="L704" s="1">
        <f>DATEVALUE(Sales_Orders[[#This Row],[Shipping Date]])</f>
        <v>42545</v>
      </c>
      <c r="M704" s="6">
        <f>Sales_Orders[[#This Row],[Quantity]]*Sales_Orders[[#This Row],[Purchasing Price]]</f>
        <v>89.154000000000025</v>
      </c>
      <c r="N704">
        <f>DATEDIF(Sales_Orders[[#This Row],[Order Date Adj]],Sales_Orders[[#This Row],[Shipping Date Adj]],"d")</f>
        <v>4</v>
      </c>
      <c r="O704" s="6">
        <f>Sales_Orders[[#This Row],[Quantity]]*Sales_Orders[[#This Row],[Planned Sales Price]]*(1-Sales_Orders[[#This Row],[Discount]])</f>
        <v>169.39260000000004</v>
      </c>
      <c r="P704" t="str">
        <f>RIGHT(Sales_Orders[[#This Row],[Customer ID]],5)</f>
        <v>12040</v>
      </c>
      <c r="Q704" t="str">
        <f>RIGHT(Sales_Orders[[#This Row],[Product ID]],8)</f>
        <v>10004826</v>
      </c>
      <c r="R704" s="6">
        <f>Sales_Orders[[#This Row],[Total Planned Sales Price]]-Sales_Orders[[#This Row],[Total Purchasing Price]]</f>
        <v>80.238600000000019</v>
      </c>
      <c r="S704" s="10">
        <f>Sales_Orders[[#This Row],[Profit Value]]/Sales_Orders[[#This Row],[Total Planned Sales Price]]</f>
        <v>0.47368421052631576</v>
      </c>
    </row>
    <row r="705" spans="1:19" x14ac:dyDescent="0.35">
      <c r="A705" t="s">
        <v>2794</v>
      </c>
      <c r="B705" s="3" t="s">
        <v>2236</v>
      </c>
      <c r="C705" t="s">
        <v>2795</v>
      </c>
      <c r="D705" t="s">
        <v>1147</v>
      </c>
      <c r="E705" t="s">
        <v>2796</v>
      </c>
      <c r="F705" t="s">
        <v>2736</v>
      </c>
      <c r="G705">
        <v>3</v>
      </c>
      <c r="H705" s="5">
        <v>10.108800000000002</v>
      </c>
      <c r="I705" s="5">
        <v>15.552000000000003</v>
      </c>
      <c r="J705">
        <v>0.05</v>
      </c>
      <c r="K705" s="1">
        <f>DATEVALUE(Sales_Orders[[#This Row],[Order Date]])</f>
        <v>42541</v>
      </c>
      <c r="L705" s="1">
        <f>DATEVALUE(Sales_Orders[[#This Row],[Shipping Date]])</f>
        <v>42545</v>
      </c>
      <c r="M705" s="6">
        <f>Sales_Orders[[#This Row],[Quantity]]*Sales_Orders[[#This Row],[Purchasing Price]]</f>
        <v>30.326400000000007</v>
      </c>
      <c r="N705">
        <f>DATEDIF(Sales_Orders[[#This Row],[Order Date Adj]],Sales_Orders[[#This Row],[Shipping Date Adj]],"d")</f>
        <v>4</v>
      </c>
      <c r="O705" s="6">
        <f>Sales_Orders[[#This Row],[Quantity]]*Sales_Orders[[#This Row],[Planned Sales Price]]*(1-Sales_Orders[[#This Row],[Discount]])</f>
        <v>44.323200000000007</v>
      </c>
      <c r="P705" t="str">
        <f>RIGHT(Sales_Orders[[#This Row],[Customer ID]],5)</f>
        <v>12040</v>
      </c>
      <c r="Q705" t="str">
        <f>RIGHT(Sales_Orders[[#This Row],[Product ID]],8)</f>
        <v>10001870</v>
      </c>
      <c r="R705" s="6">
        <f>Sales_Orders[[#This Row],[Total Planned Sales Price]]-Sales_Orders[[#This Row],[Total Purchasing Price]]</f>
        <v>13.9968</v>
      </c>
      <c r="S705" s="10">
        <f>Sales_Orders[[#This Row],[Profit Value]]/Sales_Orders[[#This Row],[Total Planned Sales Price]]</f>
        <v>0.31578947368421051</v>
      </c>
    </row>
    <row r="706" spans="1:19" x14ac:dyDescent="0.35">
      <c r="A706" t="s">
        <v>2794</v>
      </c>
      <c r="B706" s="3" t="s">
        <v>2236</v>
      </c>
      <c r="C706" t="s">
        <v>2795</v>
      </c>
      <c r="D706" t="s">
        <v>1147</v>
      </c>
      <c r="E706" t="s">
        <v>2796</v>
      </c>
      <c r="F706" t="s">
        <v>2799</v>
      </c>
      <c r="G706">
        <v>2</v>
      </c>
      <c r="H706" s="5">
        <v>268.61759999999998</v>
      </c>
      <c r="I706" s="5">
        <v>447.69600000000003</v>
      </c>
      <c r="J706">
        <v>0.05</v>
      </c>
      <c r="K706" s="1">
        <f>DATEVALUE(Sales_Orders[[#This Row],[Order Date]])</f>
        <v>42541</v>
      </c>
      <c r="L706" s="1">
        <f>DATEVALUE(Sales_Orders[[#This Row],[Shipping Date]])</f>
        <v>42545</v>
      </c>
      <c r="M706" s="6">
        <f>Sales_Orders[[#This Row],[Quantity]]*Sales_Orders[[#This Row],[Purchasing Price]]</f>
        <v>537.23519999999996</v>
      </c>
      <c r="N706">
        <f>DATEDIF(Sales_Orders[[#This Row],[Order Date Adj]],Sales_Orders[[#This Row],[Shipping Date Adj]],"d")</f>
        <v>4</v>
      </c>
      <c r="O706" s="6">
        <f>Sales_Orders[[#This Row],[Quantity]]*Sales_Orders[[#This Row],[Planned Sales Price]]*(1-Sales_Orders[[#This Row],[Discount]])</f>
        <v>850.62239999999997</v>
      </c>
      <c r="P706" t="str">
        <f>RIGHT(Sales_Orders[[#This Row],[Customer ID]],5)</f>
        <v>12040</v>
      </c>
      <c r="Q706" t="str">
        <f>RIGHT(Sales_Orders[[#This Row],[Product ID]],8)</f>
        <v>10001058</v>
      </c>
      <c r="R706" s="6">
        <f>Sales_Orders[[#This Row],[Total Planned Sales Price]]-Sales_Orders[[#This Row],[Total Purchasing Price]]</f>
        <v>313.38720000000001</v>
      </c>
      <c r="S706" s="10">
        <f>Sales_Orders[[#This Row],[Profit Value]]/Sales_Orders[[#This Row],[Total Planned Sales Price]]</f>
        <v>0.36842105263157898</v>
      </c>
    </row>
    <row r="707" spans="1:19" x14ac:dyDescent="0.35">
      <c r="A707" t="s">
        <v>2800</v>
      </c>
      <c r="B707" s="3" t="s">
        <v>2801</v>
      </c>
      <c r="C707" t="s">
        <v>2236</v>
      </c>
      <c r="D707" t="s">
        <v>1270</v>
      </c>
      <c r="E707" t="s">
        <v>2802</v>
      </c>
      <c r="F707" t="s">
        <v>2803</v>
      </c>
      <c r="G707">
        <v>2</v>
      </c>
      <c r="H707" s="5">
        <v>10.272</v>
      </c>
      <c r="I707" s="5">
        <v>17.12</v>
      </c>
      <c r="J707">
        <v>0.05</v>
      </c>
      <c r="K707" s="1">
        <f>DATEVALUE(Sales_Orders[[#This Row],[Order Date]])</f>
        <v>42540</v>
      </c>
      <c r="L707" s="1">
        <f>DATEVALUE(Sales_Orders[[#This Row],[Shipping Date]])</f>
        <v>42541</v>
      </c>
      <c r="M707" s="6">
        <f>Sales_Orders[[#This Row],[Quantity]]*Sales_Orders[[#This Row],[Purchasing Price]]</f>
        <v>20.544</v>
      </c>
      <c r="N707">
        <f>DATEDIF(Sales_Orders[[#This Row],[Order Date Adj]],Sales_Orders[[#This Row],[Shipping Date Adj]],"d")</f>
        <v>1</v>
      </c>
      <c r="O707" s="6">
        <f>Sales_Orders[[#This Row],[Quantity]]*Sales_Orders[[#This Row],[Planned Sales Price]]*(1-Sales_Orders[[#This Row],[Discount]])</f>
        <v>32.527999999999999</v>
      </c>
      <c r="P707" t="str">
        <f>RIGHT(Sales_Orders[[#This Row],[Customer ID]],5)</f>
        <v>16255</v>
      </c>
      <c r="Q707" t="str">
        <f>RIGHT(Sales_Orders[[#This Row],[Product ID]],8)</f>
        <v>10000350</v>
      </c>
      <c r="R707" s="6">
        <f>Sales_Orders[[#This Row],[Total Planned Sales Price]]-Sales_Orders[[#This Row],[Total Purchasing Price]]</f>
        <v>11.983999999999998</v>
      </c>
      <c r="S707" s="10">
        <f>Sales_Orders[[#This Row],[Profit Value]]/Sales_Orders[[#This Row],[Total Planned Sales Price]]</f>
        <v>0.36842105263157893</v>
      </c>
    </row>
    <row r="708" spans="1:19" x14ac:dyDescent="0.35">
      <c r="A708" t="s">
        <v>2804</v>
      </c>
      <c r="B708" s="3" t="s">
        <v>2210</v>
      </c>
      <c r="C708" t="s">
        <v>2390</v>
      </c>
      <c r="D708" t="s">
        <v>1147</v>
      </c>
      <c r="E708" t="s">
        <v>2789</v>
      </c>
      <c r="F708" t="s">
        <v>2805</v>
      </c>
      <c r="G708">
        <v>2</v>
      </c>
      <c r="H708" s="5">
        <v>3.3528000000000002</v>
      </c>
      <c r="I708" s="5">
        <v>6.0960000000000001</v>
      </c>
      <c r="J708">
        <v>0.05</v>
      </c>
      <c r="K708" s="1">
        <f>DATEVALUE(Sales_Orders[[#This Row],[Order Date]])</f>
        <v>42717</v>
      </c>
      <c r="L708" s="1">
        <f>DATEVALUE(Sales_Orders[[#This Row],[Shipping Date]])</f>
        <v>42724</v>
      </c>
      <c r="M708" s="6">
        <f>Sales_Orders[[#This Row],[Quantity]]*Sales_Orders[[#This Row],[Purchasing Price]]</f>
        <v>6.7056000000000004</v>
      </c>
      <c r="N708">
        <f>DATEDIF(Sales_Orders[[#This Row],[Order Date Adj]],Sales_Orders[[#This Row],[Shipping Date Adj]],"d")</f>
        <v>7</v>
      </c>
      <c r="O708" s="6">
        <f>Sales_Orders[[#This Row],[Quantity]]*Sales_Orders[[#This Row],[Planned Sales Price]]*(1-Sales_Orders[[#This Row],[Discount]])</f>
        <v>11.5824</v>
      </c>
      <c r="P708" t="str">
        <f>RIGHT(Sales_Orders[[#This Row],[Customer ID]],5)</f>
        <v>19630</v>
      </c>
      <c r="Q708" t="str">
        <f>RIGHT(Sales_Orders[[#This Row],[Product ID]],8)</f>
        <v>10001759</v>
      </c>
      <c r="R708" s="6">
        <f>Sales_Orders[[#This Row],[Total Planned Sales Price]]-Sales_Orders[[#This Row],[Total Purchasing Price]]</f>
        <v>4.8767999999999994</v>
      </c>
      <c r="S708" s="10">
        <f>Sales_Orders[[#This Row],[Profit Value]]/Sales_Orders[[#This Row],[Total Planned Sales Price]]</f>
        <v>0.42105263157894735</v>
      </c>
    </row>
    <row r="709" spans="1:19" x14ac:dyDescent="0.35">
      <c r="A709" t="s">
        <v>2804</v>
      </c>
      <c r="B709" s="3" t="s">
        <v>2210</v>
      </c>
      <c r="C709" t="s">
        <v>2390</v>
      </c>
      <c r="D709" t="s">
        <v>1147</v>
      </c>
      <c r="E709" t="s">
        <v>2789</v>
      </c>
      <c r="F709" t="s">
        <v>1689</v>
      </c>
      <c r="G709">
        <v>4</v>
      </c>
      <c r="H709" s="5">
        <v>668.56319999999994</v>
      </c>
      <c r="I709" s="5">
        <v>1114.2719999999999</v>
      </c>
      <c r="J709">
        <v>7.0000000000000007E-2</v>
      </c>
      <c r="K709" s="1">
        <f>DATEVALUE(Sales_Orders[[#This Row],[Order Date]])</f>
        <v>42717</v>
      </c>
      <c r="L709" s="1">
        <f>DATEVALUE(Sales_Orders[[#This Row],[Shipping Date]])</f>
        <v>42724</v>
      </c>
      <c r="M709" s="6">
        <f>Sales_Orders[[#This Row],[Quantity]]*Sales_Orders[[#This Row],[Purchasing Price]]</f>
        <v>2674.2527999999998</v>
      </c>
      <c r="N709">
        <f>DATEDIF(Sales_Orders[[#This Row],[Order Date Adj]],Sales_Orders[[#This Row],[Shipping Date Adj]],"d")</f>
        <v>7</v>
      </c>
      <c r="O709" s="6">
        <f>Sales_Orders[[#This Row],[Quantity]]*Sales_Orders[[#This Row],[Planned Sales Price]]*(1-Sales_Orders[[#This Row],[Discount]])</f>
        <v>4145.0918399999991</v>
      </c>
      <c r="P709" t="str">
        <f>RIGHT(Sales_Orders[[#This Row],[Customer ID]],5)</f>
        <v>19630</v>
      </c>
      <c r="Q709" t="str">
        <f>RIGHT(Sales_Orders[[#This Row],[Product ID]],8)</f>
        <v>10000577</v>
      </c>
      <c r="R709" s="6">
        <f>Sales_Orders[[#This Row],[Total Planned Sales Price]]-Sales_Orders[[#This Row],[Total Purchasing Price]]</f>
        <v>1470.8390399999994</v>
      </c>
      <c r="S709" s="10">
        <f>Sales_Orders[[#This Row],[Profit Value]]/Sales_Orders[[#This Row],[Total Planned Sales Price]]</f>
        <v>0.35483870967741926</v>
      </c>
    </row>
    <row r="710" spans="1:19" x14ac:dyDescent="0.35">
      <c r="A710" t="s">
        <v>2806</v>
      </c>
      <c r="B710" s="3" t="s">
        <v>2416</v>
      </c>
      <c r="C710" t="s">
        <v>2807</v>
      </c>
      <c r="D710" t="s">
        <v>1270</v>
      </c>
      <c r="E710" t="s">
        <v>2808</v>
      </c>
      <c r="F710" t="s">
        <v>1963</v>
      </c>
      <c r="G710">
        <v>2</v>
      </c>
      <c r="H710" s="5">
        <v>13.127999999999998</v>
      </c>
      <c r="I710" s="5">
        <v>21.88</v>
      </c>
      <c r="J710">
        <v>0.06</v>
      </c>
      <c r="K710" s="1">
        <f>DATEVALUE(Sales_Orders[[#This Row],[Order Date]])</f>
        <v>42614</v>
      </c>
      <c r="L710" s="1">
        <f>DATEVALUE(Sales_Orders[[#This Row],[Shipping Date]])</f>
        <v>42617</v>
      </c>
      <c r="M710" s="6">
        <f>Sales_Orders[[#This Row],[Quantity]]*Sales_Orders[[#This Row],[Purchasing Price]]</f>
        <v>26.255999999999997</v>
      </c>
      <c r="N710">
        <f>DATEDIF(Sales_Orders[[#This Row],[Order Date Adj]],Sales_Orders[[#This Row],[Shipping Date Adj]],"d")</f>
        <v>3</v>
      </c>
      <c r="O710" s="6">
        <f>Sales_Orders[[#This Row],[Quantity]]*Sales_Orders[[#This Row],[Planned Sales Price]]*(1-Sales_Orders[[#This Row],[Discount]])</f>
        <v>41.134399999999992</v>
      </c>
      <c r="P710" t="str">
        <f>RIGHT(Sales_Orders[[#This Row],[Customer ID]],5)</f>
        <v>12805</v>
      </c>
      <c r="Q710" t="str">
        <f>RIGHT(Sales_Orders[[#This Row],[Product ID]],8)</f>
        <v>10001335</v>
      </c>
      <c r="R710" s="6">
        <f>Sales_Orders[[#This Row],[Total Planned Sales Price]]-Sales_Orders[[#This Row],[Total Purchasing Price]]</f>
        <v>14.878399999999996</v>
      </c>
      <c r="S710" s="10">
        <f>Sales_Orders[[#This Row],[Profit Value]]/Sales_Orders[[#This Row],[Total Planned Sales Price]]</f>
        <v>0.36170212765957444</v>
      </c>
    </row>
    <row r="711" spans="1:19" x14ac:dyDescent="0.35">
      <c r="A711" t="s">
        <v>2809</v>
      </c>
      <c r="B711" s="3" t="s">
        <v>2549</v>
      </c>
      <c r="C711" t="s">
        <v>2810</v>
      </c>
      <c r="D711" t="s">
        <v>1270</v>
      </c>
      <c r="E711" t="s">
        <v>2811</v>
      </c>
      <c r="F711" t="s">
        <v>1474</v>
      </c>
      <c r="G711">
        <v>2</v>
      </c>
      <c r="H711" s="5">
        <v>2.2974000000000001</v>
      </c>
      <c r="I711" s="5">
        <v>3.2820000000000005</v>
      </c>
      <c r="J711">
        <v>0.03</v>
      </c>
      <c r="K711" s="1">
        <f>DATEVALUE(Sales_Orders[[#This Row],[Order Date]])</f>
        <v>42520</v>
      </c>
      <c r="L711" s="1">
        <f>DATEVALUE(Sales_Orders[[#This Row],[Shipping Date]])</f>
        <v>42521</v>
      </c>
      <c r="M711" s="6">
        <f>Sales_Orders[[#This Row],[Quantity]]*Sales_Orders[[#This Row],[Purchasing Price]]</f>
        <v>4.5948000000000002</v>
      </c>
      <c r="N711">
        <f>DATEDIF(Sales_Orders[[#This Row],[Order Date Adj]],Sales_Orders[[#This Row],[Shipping Date Adj]],"d")</f>
        <v>1</v>
      </c>
      <c r="O711" s="6">
        <f>Sales_Orders[[#This Row],[Quantity]]*Sales_Orders[[#This Row],[Planned Sales Price]]*(1-Sales_Orders[[#This Row],[Discount]])</f>
        <v>6.3670800000000005</v>
      </c>
      <c r="P711" t="str">
        <f>RIGHT(Sales_Orders[[#This Row],[Customer ID]],5)</f>
        <v>19690</v>
      </c>
      <c r="Q711" t="str">
        <f>RIGHT(Sales_Orders[[#This Row],[Product ID]],8)</f>
        <v>10000848</v>
      </c>
      <c r="R711" s="6">
        <f>Sales_Orders[[#This Row],[Total Planned Sales Price]]-Sales_Orders[[#This Row],[Total Purchasing Price]]</f>
        <v>1.7722800000000003</v>
      </c>
      <c r="S711" s="10">
        <f>Sales_Orders[[#This Row],[Profit Value]]/Sales_Orders[[#This Row],[Total Planned Sales Price]]</f>
        <v>0.27835051546391754</v>
      </c>
    </row>
    <row r="712" spans="1:19" x14ac:dyDescent="0.35">
      <c r="A712" t="s">
        <v>2812</v>
      </c>
      <c r="B712" s="3" t="s">
        <v>2775</v>
      </c>
      <c r="C712" t="s">
        <v>2813</v>
      </c>
      <c r="D712" t="s">
        <v>1147</v>
      </c>
      <c r="E712" t="s">
        <v>1700</v>
      </c>
      <c r="F712" t="s">
        <v>2074</v>
      </c>
      <c r="G712">
        <v>6</v>
      </c>
      <c r="H712" s="5">
        <v>359.5752</v>
      </c>
      <c r="I712" s="5">
        <v>599.29200000000003</v>
      </c>
      <c r="J712">
        <v>0.05</v>
      </c>
      <c r="K712" s="1">
        <f>DATEVALUE(Sales_Orders[[#This Row],[Order Date]])</f>
        <v>42646</v>
      </c>
      <c r="L712" s="1">
        <f>DATEVALUE(Sales_Orders[[#This Row],[Shipping Date]])</f>
        <v>42651</v>
      </c>
      <c r="M712" s="6">
        <f>Sales_Orders[[#This Row],[Quantity]]*Sales_Orders[[#This Row],[Purchasing Price]]</f>
        <v>2157.4512</v>
      </c>
      <c r="N712">
        <f>DATEDIF(Sales_Orders[[#This Row],[Order Date Adj]],Sales_Orders[[#This Row],[Shipping Date Adj]],"d")</f>
        <v>5</v>
      </c>
      <c r="O712" s="6">
        <f>Sales_Orders[[#This Row],[Quantity]]*Sales_Orders[[#This Row],[Planned Sales Price]]*(1-Sales_Orders[[#This Row],[Discount]])</f>
        <v>3415.9644000000003</v>
      </c>
      <c r="P712" t="str">
        <f>RIGHT(Sales_Orders[[#This Row],[Customer ID]],5)</f>
        <v>13870</v>
      </c>
      <c r="Q712" t="str">
        <f>RIGHT(Sales_Orders[[#This Row],[Product ID]],8)</f>
        <v>10003199</v>
      </c>
      <c r="R712" s="6">
        <f>Sales_Orders[[#This Row],[Total Planned Sales Price]]-Sales_Orders[[#This Row],[Total Purchasing Price]]</f>
        <v>1258.5132000000003</v>
      </c>
      <c r="S712" s="10">
        <f>Sales_Orders[[#This Row],[Profit Value]]/Sales_Orders[[#This Row],[Total Planned Sales Price]]</f>
        <v>0.36842105263157904</v>
      </c>
    </row>
    <row r="713" spans="1:19" x14ac:dyDescent="0.35">
      <c r="A713" t="s">
        <v>2814</v>
      </c>
      <c r="B713" s="3" t="s">
        <v>2815</v>
      </c>
      <c r="C713" t="s">
        <v>2282</v>
      </c>
      <c r="D713" t="s">
        <v>1270</v>
      </c>
      <c r="E713" t="s">
        <v>2816</v>
      </c>
      <c r="F713" t="s">
        <v>2817</v>
      </c>
      <c r="G713">
        <v>2</v>
      </c>
      <c r="H713" s="5">
        <v>8.0432000000000023</v>
      </c>
      <c r="I713" s="5">
        <v>14.624000000000002</v>
      </c>
      <c r="J713">
        <v>0.09</v>
      </c>
      <c r="K713" s="1">
        <f>DATEVALUE(Sales_Orders[[#This Row],[Order Date]])</f>
        <v>42622</v>
      </c>
      <c r="L713" s="1">
        <f>DATEVALUE(Sales_Orders[[#This Row],[Shipping Date]])</f>
        <v>42624</v>
      </c>
      <c r="M713" s="6">
        <f>Sales_Orders[[#This Row],[Quantity]]*Sales_Orders[[#This Row],[Purchasing Price]]</f>
        <v>16.086400000000005</v>
      </c>
      <c r="N713">
        <f>DATEDIF(Sales_Orders[[#This Row],[Order Date Adj]],Sales_Orders[[#This Row],[Shipping Date Adj]],"d")</f>
        <v>2</v>
      </c>
      <c r="O713" s="6">
        <f>Sales_Orders[[#This Row],[Quantity]]*Sales_Orders[[#This Row],[Planned Sales Price]]*(1-Sales_Orders[[#This Row],[Discount]])</f>
        <v>26.615680000000005</v>
      </c>
      <c r="P713" t="str">
        <f>RIGHT(Sales_Orders[[#This Row],[Customer ID]],5)</f>
        <v>21610</v>
      </c>
      <c r="Q713" t="str">
        <f>RIGHT(Sales_Orders[[#This Row],[Product ID]],8)</f>
        <v>10001036</v>
      </c>
      <c r="R713" s="6">
        <f>Sales_Orders[[#This Row],[Total Planned Sales Price]]-Sales_Orders[[#This Row],[Total Purchasing Price]]</f>
        <v>10.52928</v>
      </c>
      <c r="S713" s="10">
        <f>Sales_Orders[[#This Row],[Profit Value]]/Sales_Orders[[#This Row],[Total Planned Sales Price]]</f>
        <v>0.39560439560439553</v>
      </c>
    </row>
    <row r="714" spans="1:19" x14ac:dyDescent="0.35">
      <c r="A714" t="s">
        <v>2818</v>
      </c>
      <c r="B714" s="3" t="s">
        <v>2819</v>
      </c>
      <c r="C714" t="s">
        <v>2682</v>
      </c>
      <c r="D714" t="s">
        <v>1270</v>
      </c>
      <c r="E714" t="s">
        <v>2820</v>
      </c>
      <c r="F714" t="s">
        <v>2396</v>
      </c>
      <c r="G714">
        <v>3</v>
      </c>
      <c r="H714" s="5">
        <v>6.1379999999999999</v>
      </c>
      <c r="I714" s="5">
        <v>10.23</v>
      </c>
      <c r="J714">
        <v>0.08</v>
      </c>
      <c r="K714" s="1">
        <f>DATEVALUE(Sales_Orders[[#This Row],[Order Date]])</f>
        <v>42608</v>
      </c>
      <c r="L714" s="1">
        <f>DATEVALUE(Sales_Orders[[#This Row],[Shipping Date]])</f>
        <v>42609</v>
      </c>
      <c r="M714" s="6">
        <f>Sales_Orders[[#This Row],[Quantity]]*Sales_Orders[[#This Row],[Purchasing Price]]</f>
        <v>18.414000000000001</v>
      </c>
      <c r="N714">
        <f>DATEDIF(Sales_Orders[[#This Row],[Order Date Adj]],Sales_Orders[[#This Row],[Shipping Date Adj]],"d")</f>
        <v>1</v>
      </c>
      <c r="O714" s="6">
        <f>Sales_Orders[[#This Row],[Quantity]]*Sales_Orders[[#This Row],[Planned Sales Price]]*(1-Sales_Orders[[#This Row],[Discount]])</f>
        <v>28.234800000000003</v>
      </c>
      <c r="P714" t="str">
        <f>RIGHT(Sales_Orders[[#This Row],[Customer ID]],5)</f>
        <v>19735</v>
      </c>
      <c r="Q714" t="str">
        <f>RIGHT(Sales_Orders[[#This Row],[Product ID]],8)</f>
        <v>10002983</v>
      </c>
      <c r="R714" s="6">
        <f>Sales_Orders[[#This Row],[Total Planned Sales Price]]-Sales_Orders[[#This Row],[Total Purchasing Price]]</f>
        <v>9.820800000000002</v>
      </c>
      <c r="S714" s="10">
        <f>Sales_Orders[[#This Row],[Profit Value]]/Sales_Orders[[#This Row],[Total Planned Sales Price]]</f>
        <v>0.34782608695652178</v>
      </c>
    </row>
    <row r="715" spans="1:19" x14ac:dyDescent="0.35">
      <c r="A715" t="s">
        <v>2818</v>
      </c>
      <c r="B715" s="3" t="s">
        <v>2819</v>
      </c>
      <c r="C715" t="s">
        <v>2682</v>
      </c>
      <c r="D715" t="s">
        <v>1270</v>
      </c>
      <c r="E715" t="s">
        <v>2820</v>
      </c>
      <c r="F715" t="s">
        <v>2821</v>
      </c>
      <c r="G715">
        <v>5</v>
      </c>
      <c r="H715" s="5">
        <v>77.45</v>
      </c>
      <c r="I715" s="5">
        <v>154.9</v>
      </c>
      <c r="J715">
        <v>0.08</v>
      </c>
      <c r="K715" s="1">
        <f>DATEVALUE(Sales_Orders[[#This Row],[Order Date]])</f>
        <v>42608</v>
      </c>
      <c r="L715" s="1">
        <f>DATEVALUE(Sales_Orders[[#This Row],[Shipping Date]])</f>
        <v>42609</v>
      </c>
      <c r="M715" s="6">
        <f>Sales_Orders[[#This Row],[Quantity]]*Sales_Orders[[#This Row],[Purchasing Price]]</f>
        <v>387.25</v>
      </c>
      <c r="N715">
        <f>DATEDIF(Sales_Orders[[#This Row],[Order Date Adj]],Sales_Orders[[#This Row],[Shipping Date Adj]],"d")</f>
        <v>1</v>
      </c>
      <c r="O715" s="6">
        <f>Sales_Orders[[#This Row],[Quantity]]*Sales_Orders[[#This Row],[Planned Sales Price]]*(1-Sales_Orders[[#This Row],[Discount]])</f>
        <v>712.54000000000008</v>
      </c>
      <c r="P715" t="str">
        <f>RIGHT(Sales_Orders[[#This Row],[Customer ID]],5)</f>
        <v>19735</v>
      </c>
      <c r="Q715" t="str">
        <f>RIGHT(Sales_Orders[[#This Row],[Product ID]],8)</f>
        <v>10003625</v>
      </c>
      <c r="R715" s="6">
        <f>Sales_Orders[[#This Row],[Total Planned Sales Price]]-Sales_Orders[[#This Row],[Total Purchasing Price]]</f>
        <v>325.29000000000008</v>
      </c>
      <c r="S715" s="10">
        <f>Sales_Orders[[#This Row],[Profit Value]]/Sales_Orders[[#This Row],[Total Planned Sales Price]]</f>
        <v>0.45652173913043487</v>
      </c>
    </row>
    <row r="716" spans="1:19" x14ac:dyDescent="0.35">
      <c r="A716" t="s">
        <v>2822</v>
      </c>
      <c r="B716" s="3" t="s">
        <v>2823</v>
      </c>
      <c r="C716" t="s">
        <v>2824</v>
      </c>
      <c r="D716" t="s">
        <v>1147</v>
      </c>
      <c r="E716" t="s">
        <v>1260</v>
      </c>
      <c r="F716" t="s">
        <v>2720</v>
      </c>
      <c r="G716">
        <v>2</v>
      </c>
      <c r="H716" s="5">
        <v>26.412000000000003</v>
      </c>
      <c r="I716" s="5">
        <v>44.02</v>
      </c>
      <c r="J716">
        <v>0.06</v>
      </c>
      <c r="K716" s="1">
        <f>DATEVALUE(Sales_Orders[[#This Row],[Order Date]])</f>
        <v>42687</v>
      </c>
      <c r="L716" s="1">
        <f>DATEVALUE(Sales_Orders[[#This Row],[Shipping Date]])</f>
        <v>42691</v>
      </c>
      <c r="M716" s="6">
        <f>Sales_Orders[[#This Row],[Quantity]]*Sales_Orders[[#This Row],[Purchasing Price]]</f>
        <v>52.824000000000005</v>
      </c>
      <c r="N716">
        <f>DATEDIF(Sales_Orders[[#This Row],[Order Date Adj]],Sales_Orders[[#This Row],[Shipping Date Adj]],"d")</f>
        <v>4</v>
      </c>
      <c r="O716" s="6">
        <f>Sales_Orders[[#This Row],[Quantity]]*Sales_Orders[[#This Row],[Planned Sales Price]]*(1-Sales_Orders[[#This Row],[Discount]])</f>
        <v>82.757599999999996</v>
      </c>
      <c r="P716" t="str">
        <f>RIGHT(Sales_Orders[[#This Row],[Customer ID]],5)</f>
        <v>14290</v>
      </c>
      <c r="Q716" t="str">
        <f>RIGHT(Sales_Orders[[#This Row],[Product ID]],8)</f>
        <v>10002956</v>
      </c>
      <c r="R716" s="6">
        <f>Sales_Orders[[#This Row],[Total Planned Sales Price]]-Sales_Orders[[#This Row],[Total Purchasing Price]]</f>
        <v>29.933599999999991</v>
      </c>
      <c r="S716" s="10">
        <f>Sales_Orders[[#This Row],[Profit Value]]/Sales_Orders[[#This Row],[Total Planned Sales Price]]</f>
        <v>0.36170212765957438</v>
      </c>
    </row>
    <row r="717" spans="1:19" x14ac:dyDescent="0.35">
      <c r="A717" t="s">
        <v>2825</v>
      </c>
      <c r="B717" s="3" t="s">
        <v>2826</v>
      </c>
      <c r="C717" t="s">
        <v>2827</v>
      </c>
      <c r="D717" t="s">
        <v>1147</v>
      </c>
      <c r="E717" t="s">
        <v>2828</v>
      </c>
      <c r="F717" t="s">
        <v>2078</v>
      </c>
      <c r="G717">
        <v>3</v>
      </c>
      <c r="H717" s="5">
        <v>9.3312000000000008</v>
      </c>
      <c r="I717" s="5">
        <v>15.552000000000003</v>
      </c>
      <c r="J717">
        <v>0.04</v>
      </c>
      <c r="K717" s="1">
        <f>DATEVALUE(Sales_Orders[[#This Row],[Order Date]])</f>
        <v>42840</v>
      </c>
      <c r="L717" s="1">
        <f>DATEVALUE(Sales_Orders[[#This Row],[Shipping Date]])</f>
        <v>42845</v>
      </c>
      <c r="M717" s="6">
        <f>Sales_Orders[[#This Row],[Quantity]]*Sales_Orders[[#This Row],[Purchasing Price]]</f>
        <v>27.993600000000001</v>
      </c>
      <c r="N717">
        <f>DATEDIF(Sales_Orders[[#This Row],[Order Date Adj]],Sales_Orders[[#This Row],[Shipping Date Adj]],"d")</f>
        <v>5</v>
      </c>
      <c r="O717" s="6">
        <f>Sales_Orders[[#This Row],[Quantity]]*Sales_Orders[[#This Row],[Planned Sales Price]]*(1-Sales_Orders[[#This Row],[Discount]])</f>
        <v>44.789760000000001</v>
      </c>
      <c r="P717" t="str">
        <f>RIGHT(Sales_Orders[[#This Row],[Customer ID]],5)</f>
        <v>10480</v>
      </c>
      <c r="Q717" t="str">
        <f>RIGHT(Sales_Orders[[#This Row],[Product ID]],8)</f>
        <v>10002365</v>
      </c>
      <c r="R717" s="6">
        <f>Sales_Orders[[#This Row],[Total Planned Sales Price]]-Sales_Orders[[#This Row],[Total Purchasing Price]]</f>
        <v>16.79616</v>
      </c>
      <c r="S717" s="10">
        <f>Sales_Orders[[#This Row],[Profit Value]]/Sales_Orders[[#This Row],[Total Planned Sales Price]]</f>
        <v>0.375</v>
      </c>
    </row>
    <row r="718" spans="1:19" x14ac:dyDescent="0.35">
      <c r="A718" t="s">
        <v>2829</v>
      </c>
      <c r="B718" s="3" t="s">
        <v>2830</v>
      </c>
      <c r="C718" t="s">
        <v>2831</v>
      </c>
      <c r="D718" t="s">
        <v>1164</v>
      </c>
      <c r="E718" t="s">
        <v>2832</v>
      </c>
      <c r="F718" t="s">
        <v>2833</v>
      </c>
      <c r="G718">
        <v>2</v>
      </c>
      <c r="H718" s="5">
        <v>35.685999999999993</v>
      </c>
      <c r="I718" s="5">
        <v>71.371999999999986</v>
      </c>
      <c r="J718">
        <v>0.05</v>
      </c>
      <c r="K718" s="1">
        <f>DATEVALUE(Sales_Orders[[#This Row],[Order Date]])</f>
        <v>42932</v>
      </c>
      <c r="L718" s="1">
        <f>DATEVALUE(Sales_Orders[[#This Row],[Shipping Date]])</f>
        <v>42934</v>
      </c>
      <c r="M718" s="6">
        <f>Sales_Orders[[#This Row],[Quantity]]*Sales_Orders[[#This Row],[Purchasing Price]]</f>
        <v>71.371999999999986</v>
      </c>
      <c r="N718">
        <f>DATEDIF(Sales_Orders[[#This Row],[Order Date Adj]],Sales_Orders[[#This Row],[Shipping Date Adj]],"d")</f>
        <v>2</v>
      </c>
      <c r="O718" s="6">
        <f>Sales_Orders[[#This Row],[Quantity]]*Sales_Orders[[#This Row],[Planned Sales Price]]*(1-Sales_Orders[[#This Row],[Discount]])</f>
        <v>135.60679999999996</v>
      </c>
      <c r="P718" t="str">
        <f>RIGHT(Sales_Orders[[#This Row],[Customer ID]],5)</f>
        <v>20065</v>
      </c>
      <c r="Q718" t="str">
        <f>RIGHT(Sales_Orders[[#This Row],[Product ID]],8)</f>
        <v>10002774</v>
      </c>
      <c r="R718" s="6">
        <f>Sales_Orders[[#This Row],[Total Planned Sales Price]]-Sales_Orders[[#This Row],[Total Purchasing Price]]</f>
        <v>64.234799999999979</v>
      </c>
      <c r="S718" s="10">
        <f>Sales_Orders[[#This Row],[Profit Value]]/Sales_Orders[[#This Row],[Total Planned Sales Price]]</f>
        <v>0.47368421052631576</v>
      </c>
    </row>
    <row r="719" spans="1:19" x14ac:dyDescent="0.35">
      <c r="A719" t="s">
        <v>2834</v>
      </c>
      <c r="B719" s="3" t="s">
        <v>2835</v>
      </c>
      <c r="C719" t="s">
        <v>2836</v>
      </c>
      <c r="D719" t="s">
        <v>1164</v>
      </c>
      <c r="E719" t="s">
        <v>2837</v>
      </c>
      <c r="F719" t="s">
        <v>2838</v>
      </c>
      <c r="G719">
        <v>3</v>
      </c>
      <c r="H719" s="5">
        <v>14.736000000000001</v>
      </c>
      <c r="I719" s="5">
        <v>29.472000000000001</v>
      </c>
      <c r="J719">
        <v>0</v>
      </c>
      <c r="K719" s="1">
        <f>DATEVALUE(Sales_Orders[[#This Row],[Order Date]])</f>
        <v>43027</v>
      </c>
      <c r="L719" s="1">
        <f>DATEVALUE(Sales_Orders[[#This Row],[Shipping Date]])</f>
        <v>43031</v>
      </c>
      <c r="M719" s="6">
        <f>Sales_Orders[[#This Row],[Quantity]]*Sales_Orders[[#This Row],[Purchasing Price]]</f>
        <v>44.207999999999998</v>
      </c>
      <c r="N719">
        <f>DATEDIF(Sales_Orders[[#This Row],[Order Date Adj]],Sales_Orders[[#This Row],[Shipping Date Adj]],"d")</f>
        <v>4</v>
      </c>
      <c r="O719" s="6">
        <f>Sales_Orders[[#This Row],[Quantity]]*Sales_Orders[[#This Row],[Planned Sales Price]]*(1-Sales_Orders[[#This Row],[Discount]])</f>
        <v>88.415999999999997</v>
      </c>
      <c r="P719" t="str">
        <f>RIGHT(Sales_Orders[[#This Row],[Customer ID]],5)</f>
        <v>17560</v>
      </c>
      <c r="Q719" t="str">
        <f>RIGHT(Sales_Orders[[#This Row],[Product ID]],8)</f>
        <v>10000249</v>
      </c>
      <c r="R719" s="6">
        <f>Sales_Orders[[#This Row],[Total Planned Sales Price]]-Sales_Orders[[#This Row],[Total Purchasing Price]]</f>
        <v>44.207999999999998</v>
      </c>
      <c r="S719" s="10">
        <f>Sales_Orders[[#This Row],[Profit Value]]/Sales_Orders[[#This Row],[Total Planned Sales Price]]</f>
        <v>0.5</v>
      </c>
    </row>
    <row r="720" spans="1:19" x14ac:dyDescent="0.35">
      <c r="A720" t="s">
        <v>2839</v>
      </c>
      <c r="B720" s="3" t="s">
        <v>2840</v>
      </c>
      <c r="C720" t="s">
        <v>2841</v>
      </c>
      <c r="D720" t="s">
        <v>1147</v>
      </c>
      <c r="E720" t="s">
        <v>2842</v>
      </c>
      <c r="F720" t="s">
        <v>1326</v>
      </c>
      <c r="G720">
        <v>4</v>
      </c>
      <c r="H720" s="5">
        <v>80.942400000000006</v>
      </c>
      <c r="I720" s="5">
        <v>147.16800000000001</v>
      </c>
      <c r="J720">
        <v>0</v>
      </c>
      <c r="K720" s="1">
        <f>DATEVALUE(Sales_Orders[[#This Row],[Order Date]])</f>
        <v>42988</v>
      </c>
      <c r="L720" s="1">
        <f>DATEVALUE(Sales_Orders[[#This Row],[Shipping Date]])</f>
        <v>42993</v>
      </c>
      <c r="M720" s="6">
        <f>Sales_Orders[[#This Row],[Quantity]]*Sales_Orders[[#This Row],[Purchasing Price]]</f>
        <v>323.76960000000003</v>
      </c>
      <c r="N720">
        <f>DATEDIF(Sales_Orders[[#This Row],[Order Date Adj]],Sales_Orders[[#This Row],[Shipping Date Adj]],"d")</f>
        <v>5</v>
      </c>
      <c r="O720" s="6">
        <f>Sales_Orders[[#This Row],[Quantity]]*Sales_Orders[[#This Row],[Planned Sales Price]]*(1-Sales_Orders[[#This Row],[Discount]])</f>
        <v>588.67200000000003</v>
      </c>
      <c r="P720" t="str">
        <f>RIGHT(Sales_Orders[[#This Row],[Customer ID]],5)</f>
        <v>16930</v>
      </c>
      <c r="Q720" t="str">
        <f>RIGHT(Sales_Orders[[#This Row],[Product ID]],8)</f>
        <v>10004093</v>
      </c>
      <c r="R720" s="6">
        <f>Sales_Orders[[#This Row],[Total Planned Sales Price]]-Sales_Orders[[#This Row],[Total Purchasing Price]]</f>
        <v>264.9024</v>
      </c>
      <c r="S720" s="10">
        <f>Sales_Orders[[#This Row],[Profit Value]]/Sales_Orders[[#This Row],[Total Planned Sales Price]]</f>
        <v>0.44999999999999996</v>
      </c>
    </row>
    <row r="721" spans="1:19" x14ac:dyDescent="0.35">
      <c r="A721" t="s">
        <v>2843</v>
      </c>
      <c r="B721" s="3" t="s">
        <v>2844</v>
      </c>
      <c r="C721" t="s">
        <v>2845</v>
      </c>
      <c r="D721" t="s">
        <v>1147</v>
      </c>
      <c r="E721" t="s">
        <v>2572</v>
      </c>
      <c r="F721" t="s">
        <v>2846</v>
      </c>
      <c r="G721">
        <v>2</v>
      </c>
      <c r="H721" s="5">
        <v>47.808</v>
      </c>
      <c r="I721" s="5">
        <v>95.616</v>
      </c>
      <c r="J721">
        <v>0</v>
      </c>
      <c r="K721" s="1">
        <f>DATEVALUE(Sales_Orders[[#This Row],[Order Date]])</f>
        <v>42997</v>
      </c>
      <c r="L721" s="1">
        <f>DATEVALUE(Sales_Orders[[#This Row],[Shipping Date]])</f>
        <v>43001</v>
      </c>
      <c r="M721" s="6">
        <f>Sales_Orders[[#This Row],[Quantity]]*Sales_Orders[[#This Row],[Purchasing Price]]</f>
        <v>95.616</v>
      </c>
      <c r="N721">
        <f>DATEDIF(Sales_Orders[[#This Row],[Order Date Adj]],Sales_Orders[[#This Row],[Shipping Date Adj]],"d")</f>
        <v>4</v>
      </c>
      <c r="O721" s="6">
        <f>Sales_Orders[[#This Row],[Quantity]]*Sales_Orders[[#This Row],[Planned Sales Price]]*(1-Sales_Orders[[#This Row],[Discount]])</f>
        <v>191.232</v>
      </c>
      <c r="P721" t="str">
        <f>RIGHT(Sales_Orders[[#This Row],[Customer ID]],5)</f>
        <v>14080</v>
      </c>
      <c r="Q721" t="str">
        <f>RIGHT(Sales_Orders[[#This Row],[Product ID]],8)</f>
        <v>10003282</v>
      </c>
      <c r="R721" s="6">
        <f>Sales_Orders[[#This Row],[Total Planned Sales Price]]-Sales_Orders[[#This Row],[Total Purchasing Price]]</f>
        <v>95.616</v>
      </c>
      <c r="S721" s="10">
        <f>Sales_Orders[[#This Row],[Profit Value]]/Sales_Orders[[#This Row],[Total Planned Sales Price]]</f>
        <v>0.5</v>
      </c>
    </row>
    <row r="722" spans="1:19" x14ac:dyDescent="0.35">
      <c r="A722" t="s">
        <v>2847</v>
      </c>
      <c r="B722" s="3" t="s">
        <v>2848</v>
      </c>
      <c r="C722" t="s">
        <v>2849</v>
      </c>
      <c r="D722" t="s">
        <v>1164</v>
      </c>
      <c r="E722" t="s">
        <v>1704</v>
      </c>
      <c r="F722" t="s">
        <v>2850</v>
      </c>
      <c r="G722">
        <v>3</v>
      </c>
      <c r="H722" s="5">
        <v>10.477499999999999</v>
      </c>
      <c r="I722" s="5">
        <v>19.049999999999997</v>
      </c>
      <c r="J722">
        <v>0</v>
      </c>
      <c r="K722" s="1">
        <f>DATEVALUE(Sales_Orders[[#This Row],[Order Date]])</f>
        <v>42992</v>
      </c>
      <c r="L722" s="1">
        <f>DATEVALUE(Sales_Orders[[#This Row],[Shipping Date]])</f>
        <v>42995</v>
      </c>
      <c r="M722" s="6">
        <f>Sales_Orders[[#This Row],[Quantity]]*Sales_Orders[[#This Row],[Purchasing Price]]</f>
        <v>31.432499999999997</v>
      </c>
      <c r="N722">
        <f>DATEDIF(Sales_Orders[[#This Row],[Order Date Adj]],Sales_Orders[[#This Row],[Shipping Date Adj]],"d")</f>
        <v>3</v>
      </c>
      <c r="O722" s="6">
        <f>Sales_Orders[[#This Row],[Quantity]]*Sales_Orders[[#This Row],[Planned Sales Price]]*(1-Sales_Orders[[#This Row],[Discount]])</f>
        <v>57.149999999999991</v>
      </c>
      <c r="P722" t="str">
        <f>RIGHT(Sales_Orders[[#This Row],[Customer ID]],5)</f>
        <v>21520</v>
      </c>
      <c r="Q722" t="str">
        <f>RIGHT(Sales_Orders[[#This Row],[Product ID]],8)</f>
        <v>10004675</v>
      </c>
      <c r="R722" s="6">
        <f>Sales_Orders[[#This Row],[Total Planned Sales Price]]-Sales_Orders[[#This Row],[Total Purchasing Price]]</f>
        <v>25.717499999999994</v>
      </c>
      <c r="S722" s="10">
        <f>Sales_Orders[[#This Row],[Profit Value]]/Sales_Orders[[#This Row],[Total Planned Sales Price]]</f>
        <v>0.44999999999999996</v>
      </c>
    </row>
    <row r="723" spans="1:19" x14ac:dyDescent="0.35">
      <c r="A723" t="s">
        <v>2851</v>
      </c>
      <c r="B723" s="3" t="s">
        <v>2852</v>
      </c>
      <c r="C723" t="s">
        <v>2853</v>
      </c>
      <c r="D723" t="s">
        <v>1270</v>
      </c>
      <c r="E723" t="s">
        <v>1301</v>
      </c>
      <c r="F723" t="s">
        <v>2854</v>
      </c>
      <c r="G723">
        <v>3</v>
      </c>
      <c r="H723" s="5">
        <v>0.81119999999999992</v>
      </c>
      <c r="I723" s="5">
        <v>1.2479999999999998</v>
      </c>
      <c r="J723">
        <v>0</v>
      </c>
      <c r="K723" s="1">
        <f>DATEVALUE(Sales_Orders[[#This Row],[Order Date]])</f>
        <v>43078</v>
      </c>
      <c r="L723" s="1">
        <f>DATEVALUE(Sales_Orders[[#This Row],[Shipping Date]])</f>
        <v>43080</v>
      </c>
      <c r="M723" s="6">
        <f>Sales_Orders[[#This Row],[Quantity]]*Sales_Orders[[#This Row],[Purchasing Price]]</f>
        <v>2.4335999999999998</v>
      </c>
      <c r="N723">
        <f>DATEDIF(Sales_Orders[[#This Row],[Order Date Adj]],Sales_Orders[[#This Row],[Shipping Date Adj]],"d")</f>
        <v>2</v>
      </c>
      <c r="O723" s="6">
        <f>Sales_Orders[[#This Row],[Quantity]]*Sales_Orders[[#This Row],[Planned Sales Price]]*(1-Sales_Orders[[#This Row],[Discount]])</f>
        <v>3.7439999999999993</v>
      </c>
      <c r="P723" t="str">
        <f>RIGHT(Sales_Orders[[#This Row],[Customer ID]],5)</f>
        <v>16600</v>
      </c>
      <c r="Q723" t="str">
        <f>RIGHT(Sales_Orders[[#This Row],[Product ID]],8)</f>
        <v>10004182</v>
      </c>
      <c r="R723" s="6">
        <f>Sales_Orders[[#This Row],[Total Planned Sales Price]]-Sales_Orders[[#This Row],[Total Purchasing Price]]</f>
        <v>1.3103999999999996</v>
      </c>
      <c r="S723" s="10">
        <f>Sales_Orders[[#This Row],[Profit Value]]/Sales_Orders[[#This Row],[Total Planned Sales Price]]</f>
        <v>0.34999999999999992</v>
      </c>
    </row>
    <row r="724" spans="1:19" x14ac:dyDescent="0.35">
      <c r="A724" t="s">
        <v>2851</v>
      </c>
      <c r="B724" s="3" t="s">
        <v>2852</v>
      </c>
      <c r="C724" t="s">
        <v>2853</v>
      </c>
      <c r="D724" t="s">
        <v>1270</v>
      </c>
      <c r="E724" t="s">
        <v>1301</v>
      </c>
      <c r="F724" t="s">
        <v>2855</v>
      </c>
      <c r="G724">
        <v>3</v>
      </c>
      <c r="H724" s="5">
        <v>5.8247999999999998</v>
      </c>
      <c r="I724" s="5">
        <v>9.7080000000000002</v>
      </c>
      <c r="J724">
        <v>0</v>
      </c>
      <c r="K724" s="1">
        <f>DATEVALUE(Sales_Orders[[#This Row],[Order Date]])</f>
        <v>43078</v>
      </c>
      <c r="L724" s="1">
        <f>DATEVALUE(Sales_Orders[[#This Row],[Shipping Date]])</f>
        <v>43080</v>
      </c>
      <c r="M724" s="6">
        <f>Sales_Orders[[#This Row],[Quantity]]*Sales_Orders[[#This Row],[Purchasing Price]]</f>
        <v>17.474399999999999</v>
      </c>
      <c r="N724">
        <f>DATEDIF(Sales_Orders[[#This Row],[Order Date Adj]],Sales_Orders[[#This Row],[Shipping Date Adj]],"d")</f>
        <v>2</v>
      </c>
      <c r="O724" s="6">
        <f>Sales_Orders[[#This Row],[Quantity]]*Sales_Orders[[#This Row],[Planned Sales Price]]*(1-Sales_Orders[[#This Row],[Discount]])</f>
        <v>29.124000000000002</v>
      </c>
      <c r="P724" t="str">
        <f>RIGHT(Sales_Orders[[#This Row],[Customer ID]],5)</f>
        <v>16600</v>
      </c>
      <c r="Q724" t="str">
        <f>RIGHT(Sales_Orders[[#This Row],[Product ID]],8)</f>
        <v>10000260</v>
      </c>
      <c r="R724" s="6">
        <f>Sales_Orders[[#This Row],[Total Planned Sales Price]]-Sales_Orders[[#This Row],[Total Purchasing Price]]</f>
        <v>11.649600000000003</v>
      </c>
      <c r="S724" s="10">
        <f>Sales_Orders[[#This Row],[Profit Value]]/Sales_Orders[[#This Row],[Total Planned Sales Price]]</f>
        <v>0.40000000000000008</v>
      </c>
    </row>
    <row r="725" spans="1:19" x14ac:dyDescent="0.35">
      <c r="A725" t="s">
        <v>2851</v>
      </c>
      <c r="B725" s="3" t="s">
        <v>2852</v>
      </c>
      <c r="C725" t="s">
        <v>2853</v>
      </c>
      <c r="D725" t="s">
        <v>1270</v>
      </c>
      <c r="E725" t="s">
        <v>1301</v>
      </c>
      <c r="F725" t="s">
        <v>2856</v>
      </c>
      <c r="G725">
        <v>3</v>
      </c>
      <c r="H725" s="5">
        <v>19.068000000000001</v>
      </c>
      <c r="I725" s="5">
        <v>27.240000000000002</v>
      </c>
      <c r="J725">
        <v>0</v>
      </c>
      <c r="K725" s="1">
        <f>DATEVALUE(Sales_Orders[[#This Row],[Order Date]])</f>
        <v>43078</v>
      </c>
      <c r="L725" s="1">
        <f>DATEVALUE(Sales_Orders[[#This Row],[Shipping Date]])</f>
        <v>43080</v>
      </c>
      <c r="M725" s="6">
        <f>Sales_Orders[[#This Row],[Quantity]]*Sales_Orders[[#This Row],[Purchasing Price]]</f>
        <v>57.204000000000008</v>
      </c>
      <c r="N725">
        <f>DATEDIF(Sales_Orders[[#This Row],[Order Date Adj]],Sales_Orders[[#This Row],[Shipping Date Adj]],"d")</f>
        <v>2</v>
      </c>
      <c r="O725" s="6">
        <f>Sales_Orders[[#This Row],[Quantity]]*Sales_Orders[[#This Row],[Planned Sales Price]]*(1-Sales_Orders[[#This Row],[Discount]])</f>
        <v>81.72</v>
      </c>
      <c r="P725" t="str">
        <f>RIGHT(Sales_Orders[[#This Row],[Customer ID]],5)</f>
        <v>16600</v>
      </c>
      <c r="Q725" t="str">
        <f>RIGHT(Sales_Orders[[#This Row],[Product ID]],8)</f>
        <v>10000615</v>
      </c>
      <c r="R725" s="6">
        <f>Sales_Orders[[#This Row],[Total Planned Sales Price]]-Sales_Orders[[#This Row],[Total Purchasing Price]]</f>
        <v>24.515999999999991</v>
      </c>
      <c r="S725" s="10">
        <f>Sales_Orders[[#This Row],[Profit Value]]/Sales_Orders[[#This Row],[Total Planned Sales Price]]</f>
        <v>0.29999999999999988</v>
      </c>
    </row>
    <row r="726" spans="1:19" x14ac:dyDescent="0.35">
      <c r="A726" t="s">
        <v>2857</v>
      </c>
      <c r="B726" s="3" t="s">
        <v>2858</v>
      </c>
      <c r="C726" t="s">
        <v>2859</v>
      </c>
      <c r="D726" t="s">
        <v>1270</v>
      </c>
      <c r="E726" t="s">
        <v>2860</v>
      </c>
      <c r="F726" t="s">
        <v>1784</v>
      </c>
      <c r="G726">
        <v>3</v>
      </c>
      <c r="H726" s="5">
        <v>115.188</v>
      </c>
      <c r="I726" s="5">
        <v>230.376</v>
      </c>
      <c r="J726">
        <v>0</v>
      </c>
      <c r="K726" s="1">
        <f>DATEVALUE(Sales_Orders[[#This Row],[Order Date]])</f>
        <v>43052</v>
      </c>
      <c r="L726" s="1">
        <f>DATEVALUE(Sales_Orders[[#This Row],[Shipping Date]])</f>
        <v>43055</v>
      </c>
      <c r="M726" s="6">
        <f>Sales_Orders[[#This Row],[Quantity]]*Sales_Orders[[#This Row],[Purchasing Price]]</f>
        <v>345.56400000000002</v>
      </c>
      <c r="N726">
        <f>DATEDIF(Sales_Orders[[#This Row],[Order Date Adj]],Sales_Orders[[#This Row],[Shipping Date Adj]],"d")</f>
        <v>3</v>
      </c>
      <c r="O726" s="6">
        <f>Sales_Orders[[#This Row],[Quantity]]*Sales_Orders[[#This Row],[Planned Sales Price]]*(1-Sales_Orders[[#This Row],[Discount]])</f>
        <v>691.12800000000004</v>
      </c>
      <c r="P726" t="str">
        <f>RIGHT(Sales_Orders[[#This Row],[Customer ID]],5)</f>
        <v>12400</v>
      </c>
      <c r="Q726" t="str">
        <f>RIGHT(Sales_Orders[[#This Row],[Product ID]],8)</f>
        <v>10003656</v>
      </c>
      <c r="R726" s="6">
        <f>Sales_Orders[[#This Row],[Total Planned Sales Price]]-Sales_Orders[[#This Row],[Total Purchasing Price]]</f>
        <v>345.56400000000002</v>
      </c>
      <c r="S726" s="10">
        <f>Sales_Orders[[#This Row],[Profit Value]]/Sales_Orders[[#This Row],[Total Planned Sales Price]]</f>
        <v>0.5</v>
      </c>
    </row>
    <row r="727" spans="1:19" x14ac:dyDescent="0.35">
      <c r="A727" t="s">
        <v>2861</v>
      </c>
      <c r="B727" s="3" t="s">
        <v>2862</v>
      </c>
      <c r="C727" t="s">
        <v>2863</v>
      </c>
      <c r="D727" t="s">
        <v>1164</v>
      </c>
      <c r="E727" t="s">
        <v>1177</v>
      </c>
      <c r="F727" t="s">
        <v>2864</v>
      </c>
      <c r="G727">
        <v>2</v>
      </c>
      <c r="H727" s="5">
        <v>196.274</v>
      </c>
      <c r="I727" s="5">
        <v>301.95999999999998</v>
      </c>
      <c r="J727">
        <v>0</v>
      </c>
      <c r="K727" s="1">
        <f>DATEVALUE(Sales_Orders[[#This Row],[Order Date]])</f>
        <v>42883</v>
      </c>
      <c r="L727" s="1">
        <f>DATEVALUE(Sales_Orders[[#This Row],[Shipping Date]])</f>
        <v>42885</v>
      </c>
      <c r="M727" s="6">
        <f>Sales_Orders[[#This Row],[Quantity]]*Sales_Orders[[#This Row],[Purchasing Price]]</f>
        <v>392.548</v>
      </c>
      <c r="N727">
        <f>DATEDIF(Sales_Orders[[#This Row],[Order Date Adj]],Sales_Orders[[#This Row],[Shipping Date Adj]],"d")</f>
        <v>2</v>
      </c>
      <c r="O727" s="6">
        <f>Sales_Orders[[#This Row],[Quantity]]*Sales_Orders[[#This Row],[Planned Sales Price]]*(1-Sales_Orders[[#This Row],[Discount]])</f>
        <v>603.91999999999996</v>
      </c>
      <c r="P727" t="str">
        <f>RIGHT(Sales_Orders[[#This Row],[Customer ID]],5)</f>
        <v>18865</v>
      </c>
      <c r="Q727" t="str">
        <f>RIGHT(Sales_Orders[[#This Row],[Product ID]],8)</f>
        <v>10000863</v>
      </c>
      <c r="R727" s="6">
        <f>Sales_Orders[[#This Row],[Total Planned Sales Price]]-Sales_Orders[[#This Row],[Total Purchasing Price]]</f>
        <v>211.37199999999996</v>
      </c>
      <c r="S727" s="10">
        <f>Sales_Orders[[#This Row],[Profit Value]]/Sales_Orders[[#This Row],[Total Planned Sales Price]]</f>
        <v>0.35</v>
      </c>
    </row>
    <row r="728" spans="1:19" x14ac:dyDescent="0.35">
      <c r="A728" t="s">
        <v>2865</v>
      </c>
      <c r="B728" s="3" t="s">
        <v>2866</v>
      </c>
      <c r="C728" t="s">
        <v>2867</v>
      </c>
      <c r="D728" t="s">
        <v>1147</v>
      </c>
      <c r="E728" t="s">
        <v>1435</v>
      </c>
      <c r="F728" t="s">
        <v>2868</v>
      </c>
      <c r="G728">
        <v>1</v>
      </c>
      <c r="H728" s="5">
        <v>11.993999999999998</v>
      </c>
      <c r="I728" s="5">
        <v>19.989999999999998</v>
      </c>
      <c r="J728">
        <v>0</v>
      </c>
      <c r="K728" s="1">
        <f>DATEVALUE(Sales_Orders[[#This Row],[Order Date]])</f>
        <v>43034</v>
      </c>
      <c r="L728" s="1">
        <f>DATEVALUE(Sales_Orders[[#This Row],[Shipping Date]])</f>
        <v>43041</v>
      </c>
      <c r="M728" s="6">
        <f>Sales_Orders[[#This Row],[Quantity]]*Sales_Orders[[#This Row],[Purchasing Price]]</f>
        <v>11.993999999999998</v>
      </c>
      <c r="N728">
        <f>DATEDIF(Sales_Orders[[#This Row],[Order Date Adj]],Sales_Orders[[#This Row],[Shipping Date Adj]],"d")</f>
        <v>7</v>
      </c>
      <c r="O728" s="6">
        <f>Sales_Orders[[#This Row],[Quantity]]*Sales_Orders[[#This Row],[Planned Sales Price]]*(1-Sales_Orders[[#This Row],[Discount]])</f>
        <v>19.989999999999998</v>
      </c>
      <c r="P728" t="str">
        <f>RIGHT(Sales_Orders[[#This Row],[Customer ID]],5)</f>
        <v>18895</v>
      </c>
      <c r="Q728" t="str">
        <f>RIGHT(Sales_Orders[[#This Row],[Product ID]],8)</f>
        <v>10001998</v>
      </c>
      <c r="R728" s="6">
        <f>Sales_Orders[[#This Row],[Total Planned Sales Price]]-Sales_Orders[[#This Row],[Total Purchasing Price]]</f>
        <v>7.9960000000000004</v>
      </c>
      <c r="S728" s="10">
        <f>Sales_Orders[[#This Row],[Profit Value]]/Sales_Orders[[#This Row],[Total Planned Sales Price]]</f>
        <v>0.40000000000000008</v>
      </c>
    </row>
    <row r="729" spans="1:19" x14ac:dyDescent="0.35">
      <c r="A729" t="s">
        <v>2865</v>
      </c>
      <c r="B729" s="3" t="s">
        <v>2866</v>
      </c>
      <c r="C729" t="s">
        <v>2867</v>
      </c>
      <c r="D729" t="s">
        <v>1147</v>
      </c>
      <c r="E729" t="s">
        <v>1435</v>
      </c>
      <c r="F729" t="s">
        <v>2869</v>
      </c>
      <c r="G729">
        <v>2</v>
      </c>
      <c r="H729" s="5">
        <v>4.3119999999999994</v>
      </c>
      <c r="I729" s="5">
        <v>6.16</v>
      </c>
      <c r="J729">
        <v>0</v>
      </c>
      <c r="K729" s="1">
        <f>DATEVALUE(Sales_Orders[[#This Row],[Order Date]])</f>
        <v>43034</v>
      </c>
      <c r="L729" s="1">
        <f>DATEVALUE(Sales_Orders[[#This Row],[Shipping Date]])</f>
        <v>43041</v>
      </c>
      <c r="M729" s="6">
        <f>Sales_Orders[[#This Row],[Quantity]]*Sales_Orders[[#This Row],[Purchasing Price]]</f>
        <v>8.6239999999999988</v>
      </c>
      <c r="N729">
        <f>DATEDIF(Sales_Orders[[#This Row],[Order Date Adj]],Sales_Orders[[#This Row],[Shipping Date Adj]],"d")</f>
        <v>7</v>
      </c>
      <c r="O729" s="6">
        <f>Sales_Orders[[#This Row],[Quantity]]*Sales_Orders[[#This Row],[Planned Sales Price]]*(1-Sales_Orders[[#This Row],[Discount]])</f>
        <v>12.32</v>
      </c>
      <c r="P729" t="str">
        <f>RIGHT(Sales_Orders[[#This Row],[Customer ID]],5)</f>
        <v>18895</v>
      </c>
      <c r="Q729" t="str">
        <f>RIGHT(Sales_Orders[[#This Row],[Product ID]],8)</f>
        <v>10000134</v>
      </c>
      <c r="R729" s="6">
        <f>Sales_Orders[[#This Row],[Total Planned Sales Price]]-Sales_Orders[[#This Row],[Total Purchasing Price]]</f>
        <v>3.6960000000000015</v>
      </c>
      <c r="S729" s="10">
        <f>Sales_Orders[[#This Row],[Profit Value]]/Sales_Orders[[#This Row],[Total Planned Sales Price]]</f>
        <v>0.3000000000000001</v>
      </c>
    </row>
    <row r="730" spans="1:19" x14ac:dyDescent="0.35">
      <c r="A730" t="s">
        <v>2870</v>
      </c>
      <c r="B730" s="3" t="s">
        <v>2871</v>
      </c>
      <c r="C730" t="s">
        <v>2872</v>
      </c>
      <c r="D730" t="s">
        <v>1147</v>
      </c>
      <c r="E730" t="s">
        <v>2873</v>
      </c>
      <c r="F730" t="s">
        <v>1983</v>
      </c>
      <c r="G730">
        <v>1</v>
      </c>
      <c r="H730" s="5">
        <v>3.6933000000000011</v>
      </c>
      <c r="I730" s="5">
        <v>5.6820000000000013</v>
      </c>
      <c r="J730">
        <v>0</v>
      </c>
      <c r="K730" s="1">
        <f>DATEVALUE(Sales_Orders[[#This Row],[Order Date]])</f>
        <v>43045</v>
      </c>
      <c r="L730" s="1">
        <f>DATEVALUE(Sales_Orders[[#This Row],[Shipping Date]])</f>
        <v>43051</v>
      </c>
      <c r="M730" s="6">
        <f>Sales_Orders[[#This Row],[Quantity]]*Sales_Orders[[#This Row],[Purchasing Price]]</f>
        <v>3.6933000000000011</v>
      </c>
      <c r="N730">
        <f>DATEDIF(Sales_Orders[[#This Row],[Order Date Adj]],Sales_Orders[[#This Row],[Shipping Date Adj]],"d")</f>
        <v>6</v>
      </c>
      <c r="O730" s="6">
        <f>Sales_Orders[[#This Row],[Quantity]]*Sales_Orders[[#This Row],[Planned Sales Price]]*(1-Sales_Orders[[#This Row],[Discount]])</f>
        <v>5.6820000000000013</v>
      </c>
      <c r="P730" t="str">
        <f>RIGHT(Sales_Orders[[#This Row],[Customer ID]],5)</f>
        <v>19705</v>
      </c>
      <c r="Q730" t="str">
        <f>RIGHT(Sales_Orders[[#This Row],[Product ID]],8)</f>
        <v>10004738</v>
      </c>
      <c r="R730" s="6">
        <f>Sales_Orders[[#This Row],[Total Planned Sales Price]]-Sales_Orders[[#This Row],[Total Purchasing Price]]</f>
        <v>1.9887000000000001</v>
      </c>
      <c r="S730" s="10">
        <f>Sales_Orders[[#This Row],[Profit Value]]/Sales_Orders[[#This Row],[Total Planned Sales Price]]</f>
        <v>0.34999999999999992</v>
      </c>
    </row>
    <row r="731" spans="1:19" x14ac:dyDescent="0.35">
      <c r="A731" t="s">
        <v>2874</v>
      </c>
      <c r="B731" s="3" t="s">
        <v>2875</v>
      </c>
      <c r="C731" t="s">
        <v>2876</v>
      </c>
      <c r="D731" t="s">
        <v>1164</v>
      </c>
      <c r="E731" t="s">
        <v>2877</v>
      </c>
      <c r="F731" t="s">
        <v>2878</v>
      </c>
      <c r="G731">
        <v>7</v>
      </c>
      <c r="H731" s="5">
        <v>57.917999999999999</v>
      </c>
      <c r="I731" s="5">
        <v>96.53</v>
      </c>
      <c r="J731">
        <v>0</v>
      </c>
      <c r="K731" s="1">
        <f>DATEVALUE(Sales_Orders[[#This Row],[Order Date]])</f>
        <v>43048</v>
      </c>
      <c r="L731" s="1">
        <f>DATEVALUE(Sales_Orders[[#This Row],[Shipping Date]])</f>
        <v>43050</v>
      </c>
      <c r="M731" s="6">
        <f>Sales_Orders[[#This Row],[Quantity]]*Sales_Orders[[#This Row],[Purchasing Price]]</f>
        <v>405.42599999999999</v>
      </c>
      <c r="N731">
        <f>DATEDIF(Sales_Orders[[#This Row],[Order Date Adj]],Sales_Orders[[#This Row],[Shipping Date Adj]],"d")</f>
        <v>2</v>
      </c>
      <c r="O731" s="6">
        <f>Sales_Orders[[#This Row],[Quantity]]*Sales_Orders[[#This Row],[Planned Sales Price]]*(1-Sales_Orders[[#This Row],[Discount]])</f>
        <v>675.71</v>
      </c>
      <c r="P731" t="str">
        <f>RIGHT(Sales_Orders[[#This Row],[Customer ID]],5)</f>
        <v>18775</v>
      </c>
      <c r="Q731" t="str">
        <f>RIGHT(Sales_Orders[[#This Row],[Product ID]],8)</f>
        <v>10000629</v>
      </c>
      <c r="R731" s="6">
        <f>Sales_Orders[[#This Row],[Total Planned Sales Price]]-Sales_Orders[[#This Row],[Total Purchasing Price]]</f>
        <v>270.28400000000005</v>
      </c>
      <c r="S731" s="10">
        <f>Sales_Orders[[#This Row],[Profit Value]]/Sales_Orders[[#This Row],[Total Planned Sales Price]]</f>
        <v>0.40000000000000008</v>
      </c>
    </row>
    <row r="732" spans="1:19" x14ac:dyDescent="0.35">
      <c r="A732" t="s">
        <v>2879</v>
      </c>
      <c r="B732" s="3" t="s">
        <v>2880</v>
      </c>
      <c r="C732" t="s">
        <v>2881</v>
      </c>
      <c r="D732" t="s">
        <v>1270</v>
      </c>
      <c r="E732" t="s">
        <v>2882</v>
      </c>
      <c r="F732" t="s">
        <v>2883</v>
      </c>
      <c r="G732">
        <v>3</v>
      </c>
      <c r="H732" s="5">
        <v>35.918399999999998</v>
      </c>
      <c r="I732" s="5">
        <v>51.311999999999998</v>
      </c>
      <c r="J732">
        <v>0</v>
      </c>
      <c r="K732" s="1">
        <f>DATEVALUE(Sales_Orders[[#This Row],[Order Date]])</f>
        <v>42903</v>
      </c>
      <c r="L732" s="1">
        <f>DATEVALUE(Sales_Orders[[#This Row],[Shipping Date]])</f>
        <v>42906</v>
      </c>
      <c r="M732" s="6">
        <f>Sales_Orders[[#This Row],[Quantity]]*Sales_Orders[[#This Row],[Purchasing Price]]</f>
        <v>107.7552</v>
      </c>
      <c r="N732">
        <f>DATEDIF(Sales_Orders[[#This Row],[Order Date Adj]],Sales_Orders[[#This Row],[Shipping Date Adj]],"d")</f>
        <v>3</v>
      </c>
      <c r="O732" s="6">
        <f>Sales_Orders[[#This Row],[Quantity]]*Sales_Orders[[#This Row],[Planned Sales Price]]*(1-Sales_Orders[[#This Row],[Discount]])</f>
        <v>153.93599999999998</v>
      </c>
      <c r="P732" t="str">
        <f>RIGHT(Sales_Orders[[#This Row],[Customer ID]],5)</f>
        <v>16345</v>
      </c>
      <c r="Q732" t="str">
        <f>RIGHT(Sales_Orders[[#This Row],[Product ID]],8)</f>
        <v>10001721</v>
      </c>
      <c r="R732" s="6">
        <f>Sales_Orders[[#This Row],[Total Planned Sales Price]]-Sales_Orders[[#This Row],[Total Purchasing Price]]</f>
        <v>46.180799999999977</v>
      </c>
      <c r="S732" s="10">
        <f>Sales_Orders[[#This Row],[Profit Value]]/Sales_Orders[[#This Row],[Total Planned Sales Price]]</f>
        <v>0.29999999999999988</v>
      </c>
    </row>
    <row r="733" spans="1:19" x14ac:dyDescent="0.35">
      <c r="A733" t="s">
        <v>2884</v>
      </c>
      <c r="B733" s="3" t="s">
        <v>2885</v>
      </c>
      <c r="C733" t="s">
        <v>2886</v>
      </c>
      <c r="D733" t="s">
        <v>1147</v>
      </c>
      <c r="E733" t="s">
        <v>2887</v>
      </c>
      <c r="F733" t="s">
        <v>2888</v>
      </c>
      <c r="G733">
        <v>8</v>
      </c>
      <c r="H733" s="5">
        <v>44.467200000000005</v>
      </c>
      <c r="I733" s="5">
        <v>74.112000000000009</v>
      </c>
      <c r="J733">
        <v>0</v>
      </c>
      <c r="K733" s="1">
        <f>DATEVALUE(Sales_Orders[[#This Row],[Order Date]])</f>
        <v>43062</v>
      </c>
      <c r="L733" s="1">
        <f>DATEVALUE(Sales_Orders[[#This Row],[Shipping Date]])</f>
        <v>43067</v>
      </c>
      <c r="M733" s="6">
        <f>Sales_Orders[[#This Row],[Quantity]]*Sales_Orders[[#This Row],[Purchasing Price]]</f>
        <v>355.73760000000004</v>
      </c>
      <c r="N733">
        <f>DATEDIF(Sales_Orders[[#This Row],[Order Date Adj]],Sales_Orders[[#This Row],[Shipping Date Adj]],"d")</f>
        <v>5</v>
      </c>
      <c r="O733" s="6">
        <f>Sales_Orders[[#This Row],[Quantity]]*Sales_Orders[[#This Row],[Planned Sales Price]]*(1-Sales_Orders[[#This Row],[Discount]])</f>
        <v>592.89600000000007</v>
      </c>
      <c r="P733" t="str">
        <f>RIGHT(Sales_Orders[[#This Row],[Customer ID]],5)</f>
        <v>15250</v>
      </c>
      <c r="Q733" t="str">
        <f>RIGHT(Sales_Orders[[#This Row],[Product ID]],8)</f>
        <v>10003499</v>
      </c>
      <c r="R733" s="6">
        <f>Sales_Orders[[#This Row],[Total Planned Sales Price]]-Sales_Orders[[#This Row],[Total Purchasing Price]]</f>
        <v>237.15840000000003</v>
      </c>
      <c r="S733" s="10">
        <f>Sales_Orders[[#This Row],[Profit Value]]/Sales_Orders[[#This Row],[Total Planned Sales Price]]</f>
        <v>0.4</v>
      </c>
    </row>
    <row r="734" spans="1:19" x14ac:dyDescent="0.35">
      <c r="A734" t="s">
        <v>2884</v>
      </c>
      <c r="B734" s="3" t="s">
        <v>2885</v>
      </c>
      <c r="C734" t="s">
        <v>2886</v>
      </c>
      <c r="D734" t="s">
        <v>1147</v>
      </c>
      <c r="E734" t="s">
        <v>2887</v>
      </c>
      <c r="F734" t="s">
        <v>1830</v>
      </c>
      <c r="G734">
        <v>1</v>
      </c>
      <c r="H734" s="5">
        <v>19.5944</v>
      </c>
      <c r="I734" s="5">
        <v>27.992000000000004</v>
      </c>
      <c r="J734">
        <v>0</v>
      </c>
      <c r="K734" s="1">
        <f>DATEVALUE(Sales_Orders[[#This Row],[Order Date]])</f>
        <v>43062</v>
      </c>
      <c r="L734" s="1">
        <f>DATEVALUE(Sales_Orders[[#This Row],[Shipping Date]])</f>
        <v>43067</v>
      </c>
      <c r="M734" s="6">
        <f>Sales_Orders[[#This Row],[Quantity]]*Sales_Orders[[#This Row],[Purchasing Price]]</f>
        <v>19.5944</v>
      </c>
      <c r="N734">
        <f>DATEDIF(Sales_Orders[[#This Row],[Order Date Adj]],Sales_Orders[[#This Row],[Shipping Date Adj]],"d")</f>
        <v>5</v>
      </c>
      <c r="O734" s="6">
        <f>Sales_Orders[[#This Row],[Quantity]]*Sales_Orders[[#This Row],[Planned Sales Price]]*(1-Sales_Orders[[#This Row],[Discount]])</f>
        <v>27.992000000000004</v>
      </c>
      <c r="P734" t="str">
        <f>RIGHT(Sales_Orders[[#This Row],[Customer ID]],5)</f>
        <v>15250</v>
      </c>
      <c r="Q734" t="str">
        <f>RIGHT(Sales_Orders[[#This Row],[Product ID]],8)</f>
        <v>10002844</v>
      </c>
      <c r="R734" s="6">
        <f>Sales_Orders[[#This Row],[Total Planned Sales Price]]-Sales_Orders[[#This Row],[Total Purchasing Price]]</f>
        <v>8.3976000000000042</v>
      </c>
      <c r="S734" s="10">
        <f>Sales_Orders[[#This Row],[Profit Value]]/Sales_Orders[[#This Row],[Total Planned Sales Price]]</f>
        <v>0.3000000000000001</v>
      </c>
    </row>
    <row r="735" spans="1:19" x14ac:dyDescent="0.35">
      <c r="A735" t="s">
        <v>2889</v>
      </c>
      <c r="B735" s="3" t="s">
        <v>2890</v>
      </c>
      <c r="C735" t="s">
        <v>2891</v>
      </c>
      <c r="D735" t="s">
        <v>1147</v>
      </c>
      <c r="E735" t="s">
        <v>2808</v>
      </c>
      <c r="F735" t="s">
        <v>2892</v>
      </c>
      <c r="G735">
        <v>2</v>
      </c>
      <c r="H735" s="5">
        <v>25.175999999999998</v>
      </c>
      <c r="I735" s="5">
        <v>41.96</v>
      </c>
      <c r="J735">
        <v>0</v>
      </c>
      <c r="K735" s="1">
        <f>DATEVALUE(Sales_Orders[[#This Row],[Order Date]])</f>
        <v>43094</v>
      </c>
      <c r="L735" s="1">
        <f>DATEVALUE(Sales_Orders[[#This Row],[Shipping Date]])</f>
        <v>43099</v>
      </c>
      <c r="M735" s="6">
        <f>Sales_Orders[[#This Row],[Quantity]]*Sales_Orders[[#This Row],[Purchasing Price]]</f>
        <v>50.351999999999997</v>
      </c>
      <c r="N735">
        <f>DATEDIF(Sales_Orders[[#This Row],[Order Date Adj]],Sales_Orders[[#This Row],[Shipping Date Adj]],"d")</f>
        <v>5</v>
      </c>
      <c r="O735" s="6">
        <f>Sales_Orders[[#This Row],[Quantity]]*Sales_Orders[[#This Row],[Planned Sales Price]]*(1-Sales_Orders[[#This Row],[Discount]])</f>
        <v>83.92</v>
      </c>
      <c r="P735" t="str">
        <f>RIGHT(Sales_Orders[[#This Row],[Customer ID]],5)</f>
        <v>12805</v>
      </c>
      <c r="Q735" t="str">
        <f>RIGHT(Sales_Orders[[#This Row],[Product ID]],8)</f>
        <v>10001934</v>
      </c>
      <c r="R735" s="6">
        <f>Sales_Orders[[#This Row],[Total Planned Sales Price]]-Sales_Orders[[#This Row],[Total Purchasing Price]]</f>
        <v>33.568000000000005</v>
      </c>
      <c r="S735" s="10">
        <f>Sales_Orders[[#This Row],[Profit Value]]/Sales_Orders[[#This Row],[Total Planned Sales Price]]</f>
        <v>0.40000000000000008</v>
      </c>
    </row>
    <row r="736" spans="1:19" x14ac:dyDescent="0.35">
      <c r="A736" t="s">
        <v>2893</v>
      </c>
      <c r="B736" s="3" t="s">
        <v>2894</v>
      </c>
      <c r="C736" t="s">
        <v>2872</v>
      </c>
      <c r="D736" t="s">
        <v>1147</v>
      </c>
      <c r="E736" t="s">
        <v>2816</v>
      </c>
      <c r="F736" t="s">
        <v>2895</v>
      </c>
      <c r="G736">
        <v>2</v>
      </c>
      <c r="H736" s="5">
        <v>1.4328000000000001</v>
      </c>
      <c r="I736" s="5">
        <v>2.3880000000000003</v>
      </c>
      <c r="J736">
        <v>0</v>
      </c>
      <c r="K736" s="1">
        <f>DATEVALUE(Sales_Orders[[#This Row],[Order Date]])</f>
        <v>43044</v>
      </c>
      <c r="L736" s="1">
        <f>DATEVALUE(Sales_Orders[[#This Row],[Shipping Date]])</f>
        <v>43051</v>
      </c>
      <c r="M736" s="6">
        <f>Sales_Orders[[#This Row],[Quantity]]*Sales_Orders[[#This Row],[Purchasing Price]]</f>
        <v>2.8656000000000001</v>
      </c>
      <c r="N736">
        <f>DATEDIF(Sales_Orders[[#This Row],[Order Date Adj]],Sales_Orders[[#This Row],[Shipping Date Adj]],"d")</f>
        <v>7</v>
      </c>
      <c r="O736" s="6">
        <f>Sales_Orders[[#This Row],[Quantity]]*Sales_Orders[[#This Row],[Planned Sales Price]]*(1-Sales_Orders[[#This Row],[Discount]])</f>
        <v>4.7760000000000007</v>
      </c>
      <c r="P736" t="str">
        <f>RIGHT(Sales_Orders[[#This Row],[Customer ID]],5)</f>
        <v>21610</v>
      </c>
      <c r="Q736" t="str">
        <f>RIGHT(Sales_Orders[[#This Row],[Product ID]],8)</f>
        <v>10003274</v>
      </c>
      <c r="R736" s="6">
        <f>Sales_Orders[[#This Row],[Total Planned Sales Price]]-Sales_Orders[[#This Row],[Total Purchasing Price]]</f>
        <v>1.9104000000000005</v>
      </c>
      <c r="S736" s="10">
        <f>Sales_Orders[[#This Row],[Profit Value]]/Sales_Orders[[#This Row],[Total Planned Sales Price]]</f>
        <v>0.40000000000000008</v>
      </c>
    </row>
    <row r="737" spans="1:19" x14ac:dyDescent="0.35">
      <c r="A737" t="s">
        <v>2893</v>
      </c>
      <c r="B737" s="3" t="s">
        <v>2894</v>
      </c>
      <c r="C737" t="s">
        <v>2872</v>
      </c>
      <c r="D737" t="s">
        <v>1147</v>
      </c>
      <c r="E737" t="s">
        <v>2816</v>
      </c>
      <c r="F737" t="s">
        <v>1328</v>
      </c>
      <c r="G737">
        <v>7</v>
      </c>
      <c r="H737" s="5">
        <v>170.7944</v>
      </c>
      <c r="I737" s="5">
        <v>243.99200000000002</v>
      </c>
      <c r="J737">
        <v>0</v>
      </c>
      <c r="K737" s="1">
        <f>DATEVALUE(Sales_Orders[[#This Row],[Order Date]])</f>
        <v>43044</v>
      </c>
      <c r="L737" s="1">
        <f>DATEVALUE(Sales_Orders[[#This Row],[Shipping Date]])</f>
        <v>43051</v>
      </c>
      <c r="M737" s="6">
        <f>Sales_Orders[[#This Row],[Quantity]]*Sales_Orders[[#This Row],[Purchasing Price]]</f>
        <v>1195.5608</v>
      </c>
      <c r="N737">
        <f>DATEDIF(Sales_Orders[[#This Row],[Order Date Adj]],Sales_Orders[[#This Row],[Shipping Date Adj]],"d")</f>
        <v>7</v>
      </c>
      <c r="O737" s="6">
        <f>Sales_Orders[[#This Row],[Quantity]]*Sales_Orders[[#This Row],[Planned Sales Price]]*(1-Sales_Orders[[#This Row],[Discount]])</f>
        <v>1707.9440000000002</v>
      </c>
      <c r="P737" t="str">
        <f>RIGHT(Sales_Orders[[#This Row],[Customer ID]],5)</f>
        <v>21610</v>
      </c>
      <c r="Q737" t="str">
        <f>RIGHT(Sales_Orders[[#This Row],[Product ID]],8)</f>
        <v>10002974</v>
      </c>
      <c r="R737" s="6">
        <f>Sales_Orders[[#This Row],[Total Planned Sales Price]]-Sales_Orders[[#This Row],[Total Purchasing Price]]</f>
        <v>512.38320000000022</v>
      </c>
      <c r="S737" s="10">
        <f>Sales_Orders[[#This Row],[Profit Value]]/Sales_Orders[[#This Row],[Total Planned Sales Price]]</f>
        <v>0.3000000000000001</v>
      </c>
    </row>
    <row r="738" spans="1:19" x14ac:dyDescent="0.35">
      <c r="A738" t="s">
        <v>2896</v>
      </c>
      <c r="B738" s="3" t="s">
        <v>2897</v>
      </c>
      <c r="C738" t="s">
        <v>2898</v>
      </c>
      <c r="D738" t="s">
        <v>1270</v>
      </c>
      <c r="E738" t="s">
        <v>2899</v>
      </c>
      <c r="F738" t="s">
        <v>2900</v>
      </c>
      <c r="G738">
        <v>5</v>
      </c>
      <c r="H738" s="5">
        <v>35.981999999999992</v>
      </c>
      <c r="I738" s="5">
        <v>59.969999999999992</v>
      </c>
      <c r="J738">
        <v>0</v>
      </c>
      <c r="K738" s="1">
        <f>DATEVALUE(Sales_Orders[[#This Row],[Order Date]])</f>
        <v>42768</v>
      </c>
      <c r="L738" s="1">
        <f>DATEVALUE(Sales_Orders[[#This Row],[Shipping Date]])</f>
        <v>42771</v>
      </c>
      <c r="M738" s="6">
        <f>Sales_Orders[[#This Row],[Quantity]]*Sales_Orders[[#This Row],[Purchasing Price]]</f>
        <v>179.90999999999997</v>
      </c>
      <c r="N738">
        <f>DATEDIF(Sales_Orders[[#This Row],[Order Date Adj]],Sales_Orders[[#This Row],[Shipping Date Adj]],"d")</f>
        <v>3</v>
      </c>
      <c r="O738" s="6">
        <f>Sales_Orders[[#This Row],[Quantity]]*Sales_Orders[[#This Row],[Planned Sales Price]]*(1-Sales_Orders[[#This Row],[Discount]])</f>
        <v>299.84999999999997</v>
      </c>
      <c r="P738" t="str">
        <f>RIGHT(Sales_Orders[[#This Row],[Customer ID]],5)</f>
        <v>13585</v>
      </c>
      <c r="Q738" t="str">
        <f>RIGHT(Sales_Orders[[#This Row],[Product ID]],8)</f>
        <v>10002293</v>
      </c>
      <c r="R738" s="6">
        <f>Sales_Orders[[#This Row],[Total Planned Sales Price]]-Sales_Orders[[#This Row],[Total Purchasing Price]]</f>
        <v>119.94</v>
      </c>
      <c r="S738" s="10">
        <f>Sales_Orders[[#This Row],[Profit Value]]/Sales_Orders[[#This Row],[Total Planned Sales Price]]</f>
        <v>0.4</v>
      </c>
    </row>
    <row r="739" spans="1:19" x14ac:dyDescent="0.35">
      <c r="A739" t="s">
        <v>2896</v>
      </c>
      <c r="B739" s="3" t="s">
        <v>2897</v>
      </c>
      <c r="C739" t="s">
        <v>2898</v>
      </c>
      <c r="D739" t="s">
        <v>1270</v>
      </c>
      <c r="E739" t="s">
        <v>2899</v>
      </c>
      <c r="F739" t="s">
        <v>2901</v>
      </c>
      <c r="G739">
        <v>2</v>
      </c>
      <c r="H739" s="5">
        <v>43.067200000000007</v>
      </c>
      <c r="I739" s="5">
        <v>78.304000000000002</v>
      </c>
      <c r="J739">
        <v>0</v>
      </c>
      <c r="K739" s="1">
        <f>DATEVALUE(Sales_Orders[[#This Row],[Order Date]])</f>
        <v>42768</v>
      </c>
      <c r="L739" s="1">
        <f>DATEVALUE(Sales_Orders[[#This Row],[Shipping Date]])</f>
        <v>42771</v>
      </c>
      <c r="M739" s="6">
        <f>Sales_Orders[[#This Row],[Quantity]]*Sales_Orders[[#This Row],[Purchasing Price]]</f>
        <v>86.134400000000014</v>
      </c>
      <c r="N739">
        <f>DATEDIF(Sales_Orders[[#This Row],[Order Date Adj]],Sales_Orders[[#This Row],[Shipping Date Adj]],"d")</f>
        <v>3</v>
      </c>
      <c r="O739" s="6">
        <f>Sales_Orders[[#This Row],[Quantity]]*Sales_Orders[[#This Row],[Planned Sales Price]]*(1-Sales_Orders[[#This Row],[Discount]])</f>
        <v>156.608</v>
      </c>
      <c r="P739" t="str">
        <f>RIGHT(Sales_Orders[[#This Row],[Customer ID]],5)</f>
        <v>13585</v>
      </c>
      <c r="Q739" t="str">
        <f>RIGHT(Sales_Orders[[#This Row],[Product ID]],8)</f>
        <v>10002377</v>
      </c>
      <c r="R739" s="6">
        <f>Sales_Orders[[#This Row],[Total Planned Sales Price]]-Sales_Orders[[#This Row],[Total Purchasing Price]]</f>
        <v>70.47359999999999</v>
      </c>
      <c r="S739" s="10">
        <f>Sales_Orders[[#This Row],[Profit Value]]/Sales_Orders[[#This Row],[Total Planned Sales Price]]</f>
        <v>0.4499999999999999</v>
      </c>
    </row>
    <row r="740" spans="1:19" x14ac:dyDescent="0.35">
      <c r="A740" t="s">
        <v>2896</v>
      </c>
      <c r="B740" s="3" t="s">
        <v>2897</v>
      </c>
      <c r="C740" t="s">
        <v>2898</v>
      </c>
      <c r="D740" t="s">
        <v>1270</v>
      </c>
      <c r="E740" t="s">
        <v>2899</v>
      </c>
      <c r="F740" t="s">
        <v>1345</v>
      </c>
      <c r="G740">
        <v>9</v>
      </c>
      <c r="H740" s="5">
        <v>12.8736</v>
      </c>
      <c r="I740" s="5">
        <v>21.456</v>
      </c>
      <c r="J740">
        <v>0</v>
      </c>
      <c r="K740" s="1">
        <f>DATEVALUE(Sales_Orders[[#This Row],[Order Date]])</f>
        <v>42768</v>
      </c>
      <c r="L740" s="1">
        <f>DATEVALUE(Sales_Orders[[#This Row],[Shipping Date]])</f>
        <v>42771</v>
      </c>
      <c r="M740" s="6">
        <f>Sales_Orders[[#This Row],[Quantity]]*Sales_Orders[[#This Row],[Purchasing Price]]</f>
        <v>115.86239999999999</v>
      </c>
      <c r="N740">
        <f>DATEDIF(Sales_Orders[[#This Row],[Order Date Adj]],Sales_Orders[[#This Row],[Shipping Date Adj]],"d")</f>
        <v>3</v>
      </c>
      <c r="O740" s="6">
        <f>Sales_Orders[[#This Row],[Quantity]]*Sales_Orders[[#This Row],[Planned Sales Price]]*(1-Sales_Orders[[#This Row],[Discount]])</f>
        <v>193.10399999999998</v>
      </c>
      <c r="P740" t="str">
        <f>RIGHT(Sales_Orders[[#This Row],[Customer ID]],5)</f>
        <v>13585</v>
      </c>
      <c r="Q740" t="str">
        <f>RIGHT(Sales_Orders[[#This Row],[Product ID]],8)</f>
        <v>10002780</v>
      </c>
      <c r="R740" s="6">
        <f>Sales_Orders[[#This Row],[Total Planned Sales Price]]-Sales_Orders[[#This Row],[Total Purchasing Price]]</f>
        <v>77.241599999999991</v>
      </c>
      <c r="S740" s="10">
        <f>Sales_Orders[[#This Row],[Profit Value]]/Sales_Orders[[#This Row],[Total Planned Sales Price]]</f>
        <v>0.39999999999999997</v>
      </c>
    </row>
    <row r="741" spans="1:19" x14ac:dyDescent="0.35">
      <c r="A741" t="s">
        <v>2902</v>
      </c>
      <c r="B741" s="3" t="s">
        <v>2903</v>
      </c>
      <c r="C741" t="s">
        <v>2845</v>
      </c>
      <c r="D741" t="s">
        <v>1147</v>
      </c>
      <c r="E741" t="s">
        <v>2904</v>
      </c>
      <c r="F741" t="s">
        <v>2905</v>
      </c>
      <c r="G741">
        <v>3</v>
      </c>
      <c r="H741" s="5">
        <v>4.8510000000000009</v>
      </c>
      <c r="I741" s="5">
        <v>8.82</v>
      </c>
      <c r="J741">
        <v>0</v>
      </c>
      <c r="K741" s="1">
        <f>DATEVALUE(Sales_Orders[[#This Row],[Order Date]])</f>
        <v>42996</v>
      </c>
      <c r="L741" s="1">
        <f>DATEVALUE(Sales_Orders[[#This Row],[Shipping Date]])</f>
        <v>43001</v>
      </c>
      <c r="M741" s="6">
        <f>Sales_Orders[[#This Row],[Quantity]]*Sales_Orders[[#This Row],[Purchasing Price]]</f>
        <v>14.553000000000003</v>
      </c>
      <c r="N741">
        <f>DATEDIF(Sales_Orders[[#This Row],[Order Date Adj]],Sales_Orders[[#This Row],[Shipping Date Adj]],"d")</f>
        <v>5</v>
      </c>
      <c r="O741" s="6">
        <f>Sales_Orders[[#This Row],[Quantity]]*Sales_Orders[[#This Row],[Planned Sales Price]]*(1-Sales_Orders[[#This Row],[Discount]])</f>
        <v>26.46</v>
      </c>
      <c r="P741" t="str">
        <f>RIGHT(Sales_Orders[[#This Row],[Customer ID]],5)</f>
        <v>19975</v>
      </c>
      <c r="Q741" t="str">
        <f>RIGHT(Sales_Orders[[#This Row],[Product ID]],8)</f>
        <v>10000940</v>
      </c>
      <c r="R741" s="6">
        <f>Sales_Orders[[#This Row],[Total Planned Sales Price]]-Sales_Orders[[#This Row],[Total Purchasing Price]]</f>
        <v>11.906999999999998</v>
      </c>
      <c r="S741" s="10">
        <f>Sales_Orders[[#This Row],[Profit Value]]/Sales_Orders[[#This Row],[Total Planned Sales Price]]</f>
        <v>0.4499999999999999</v>
      </c>
    </row>
    <row r="742" spans="1:19" x14ac:dyDescent="0.35">
      <c r="A742" t="s">
        <v>2902</v>
      </c>
      <c r="B742" s="3" t="s">
        <v>2903</v>
      </c>
      <c r="C742" t="s">
        <v>2845</v>
      </c>
      <c r="D742" t="s">
        <v>1147</v>
      </c>
      <c r="E742" t="s">
        <v>2904</v>
      </c>
      <c r="F742" t="s">
        <v>2906</v>
      </c>
      <c r="G742">
        <v>3</v>
      </c>
      <c r="H742" s="5">
        <v>6.5159999999999991</v>
      </c>
      <c r="I742" s="5">
        <v>10.86</v>
      </c>
      <c r="J742">
        <v>0</v>
      </c>
      <c r="K742" s="1">
        <f>DATEVALUE(Sales_Orders[[#This Row],[Order Date]])</f>
        <v>42996</v>
      </c>
      <c r="L742" s="1">
        <f>DATEVALUE(Sales_Orders[[#This Row],[Shipping Date]])</f>
        <v>43001</v>
      </c>
      <c r="M742" s="6">
        <f>Sales_Orders[[#This Row],[Quantity]]*Sales_Orders[[#This Row],[Purchasing Price]]</f>
        <v>19.547999999999998</v>
      </c>
      <c r="N742">
        <f>DATEDIF(Sales_Orders[[#This Row],[Order Date Adj]],Sales_Orders[[#This Row],[Shipping Date Adj]],"d")</f>
        <v>5</v>
      </c>
      <c r="O742" s="6">
        <f>Sales_Orders[[#This Row],[Quantity]]*Sales_Orders[[#This Row],[Planned Sales Price]]*(1-Sales_Orders[[#This Row],[Discount]])</f>
        <v>32.58</v>
      </c>
      <c r="P742" t="str">
        <f>RIGHT(Sales_Orders[[#This Row],[Customer ID]],5)</f>
        <v>19975</v>
      </c>
      <c r="Q742" t="str">
        <f>RIGHT(Sales_Orders[[#This Row],[Product ID]],8)</f>
        <v>10004030</v>
      </c>
      <c r="R742" s="6">
        <f>Sales_Orders[[#This Row],[Total Planned Sales Price]]-Sales_Orders[[#This Row],[Total Purchasing Price]]</f>
        <v>13.032</v>
      </c>
      <c r="S742" s="10">
        <f>Sales_Orders[[#This Row],[Profit Value]]/Sales_Orders[[#This Row],[Total Planned Sales Price]]</f>
        <v>0.4</v>
      </c>
    </row>
    <row r="743" spans="1:19" x14ac:dyDescent="0.35">
      <c r="A743" t="s">
        <v>2902</v>
      </c>
      <c r="B743" s="3" t="s">
        <v>2903</v>
      </c>
      <c r="C743" t="s">
        <v>2845</v>
      </c>
      <c r="D743" t="s">
        <v>1147</v>
      </c>
      <c r="E743" t="s">
        <v>2904</v>
      </c>
      <c r="F743" t="s">
        <v>2907</v>
      </c>
      <c r="G743">
        <v>3</v>
      </c>
      <c r="H743" s="5">
        <v>71.849999999999994</v>
      </c>
      <c r="I743" s="5">
        <v>143.69999999999999</v>
      </c>
      <c r="J743">
        <v>0</v>
      </c>
      <c r="K743" s="1">
        <f>DATEVALUE(Sales_Orders[[#This Row],[Order Date]])</f>
        <v>42996</v>
      </c>
      <c r="L743" s="1">
        <f>DATEVALUE(Sales_Orders[[#This Row],[Shipping Date]])</f>
        <v>43001</v>
      </c>
      <c r="M743" s="6">
        <f>Sales_Orders[[#This Row],[Quantity]]*Sales_Orders[[#This Row],[Purchasing Price]]</f>
        <v>215.54999999999998</v>
      </c>
      <c r="N743">
        <f>DATEDIF(Sales_Orders[[#This Row],[Order Date Adj]],Sales_Orders[[#This Row],[Shipping Date Adj]],"d")</f>
        <v>5</v>
      </c>
      <c r="O743" s="6">
        <f>Sales_Orders[[#This Row],[Quantity]]*Sales_Orders[[#This Row],[Planned Sales Price]]*(1-Sales_Orders[[#This Row],[Discount]])</f>
        <v>431.09999999999997</v>
      </c>
      <c r="P743" t="str">
        <f>RIGHT(Sales_Orders[[#This Row],[Customer ID]],5)</f>
        <v>19975</v>
      </c>
      <c r="Q743" t="str">
        <f>RIGHT(Sales_Orders[[#This Row],[Product ID]],8)</f>
        <v>10004327</v>
      </c>
      <c r="R743" s="6">
        <f>Sales_Orders[[#This Row],[Total Planned Sales Price]]-Sales_Orders[[#This Row],[Total Purchasing Price]]</f>
        <v>215.54999999999998</v>
      </c>
      <c r="S743" s="10">
        <f>Sales_Orders[[#This Row],[Profit Value]]/Sales_Orders[[#This Row],[Total Planned Sales Price]]</f>
        <v>0.5</v>
      </c>
    </row>
    <row r="744" spans="1:19" x14ac:dyDescent="0.35">
      <c r="A744" t="s">
        <v>2908</v>
      </c>
      <c r="B744" s="3" t="s">
        <v>2909</v>
      </c>
      <c r="C744" t="s">
        <v>2910</v>
      </c>
      <c r="D744" t="s">
        <v>1147</v>
      </c>
      <c r="E744" t="s">
        <v>2911</v>
      </c>
      <c r="F744" t="s">
        <v>2799</v>
      </c>
      <c r="G744">
        <v>3</v>
      </c>
      <c r="H744" s="5">
        <v>419.71500000000003</v>
      </c>
      <c r="I744" s="5">
        <v>839.43000000000006</v>
      </c>
      <c r="J744">
        <v>0</v>
      </c>
      <c r="K744" s="1">
        <f>DATEVALUE(Sales_Orders[[#This Row],[Order Date]])</f>
        <v>43091</v>
      </c>
      <c r="L744" s="1">
        <f>DATEVALUE(Sales_Orders[[#This Row],[Shipping Date]])</f>
        <v>43096</v>
      </c>
      <c r="M744" s="6">
        <f>Sales_Orders[[#This Row],[Quantity]]*Sales_Orders[[#This Row],[Purchasing Price]]</f>
        <v>1259.145</v>
      </c>
      <c r="N744">
        <f>DATEDIF(Sales_Orders[[#This Row],[Order Date Adj]],Sales_Orders[[#This Row],[Shipping Date Adj]],"d")</f>
        <v>5</v>
      </c>
      <c r="O744" s="6">
        <f>Sales_Orders[[#This Row],[Quantity]]*Sales_Orders[[#This Row],[Planned Sales Price]]*(1-Sales_Orders[[#This Row],[Discount]])</f>
        <v>2518.29</v>
      </c>
      <c r="P744" t="str">
        <f>RIGHT(Sales_Orders[[#This Row],[Customer ID]],5)</f>
        <v>20080</v>
      </c>
      <c r="Q744" t="str">
        <f>RIGHT(Sales_Orders[[#This Row],[Product ID]],8)</f>
        <v>10001058</v>
      </c>
      <c r="R744" s="6">
        <f>Sales_Orders[[#This Row],[Total Planned Sales Price]]-Sales_Orders[[#This Row],[Total Purchasing Price]]</f>
        <v>1259.145</v>
      </c>
      <c r="S744" s="10">
        <f>Sales_Orders[[#This Row],[Profit Value]]/Sales_Orders[[#This Row],[Total Planned Sales Price]]</f>
        <v>0.5</v>
      </c>
    </row>
    <row r="745" spans="1:19" x14ac:dyDescent="0.35">
      <c r="A745" t="s">
        <v>2912</v>
      </c>
      <c r="B745" s="3" t="s">
        <v>2913</v>
      </c>
      <c r="C745" t="s">
        <v>2914</v>
      </c>
      <c r="D745" t="s">
        <v>1164</v>
      </c>
      <c r="E745" t="s">
        <v>2915</v>
      </c>
      <c r="F745" t="s">
        <v>2393</v>
      </c>
      <c r="G745">
        <v>4</v>
      </c>
      <c r="H745" s="5">
        <v>58.358399999999989</v>
      </c>
      <c r="I745" s="5">
        <v>97.263999999999982</v>
      </c>
      <c r="J745">
        <v>0.09</v>
      </c>
      <c r="K745" s="1">
        <f>DATEVALUE(Sales_Orders[[#This Row],[Order Date]])</f>
        <v>42846</v>
      </c>
      <c r="L745" s="1">
        <f>DATEVALUE(Sales_Orders[[#This Row],[Shipping Date]])</f>
        <v>42850</v>
      </c>
      <c r="M745" s="6">
        <f>Sales_Orders[[#This Row],[Quantity]]*Sales_Orders[[#This Row],[Purchasing Price]]</f>
        <v>233.43359999999996</v>
      </c>
      <c r="N745">
        <f>DATEDIF(Sales_Orders[[#This Row],[Order Date Adj]],Sales_Orders[[#This Row],[Shipping Date Adj]],"d")</f>
        <v>4</v>
      </c>
      <c r="O745" s="6">
        <f>Sales_Orders[[#This Row],[Quantity]]*Sales_Orders[[#This Row],[Planned Sales Price]]*(1-Sales_Orders[[#This Row],[Discount]])</f>
        <v>354.04095999999993</v>
      </c>
      <c r="P745" t="str">
        <f>RIGHT(Sales_Orders[[#This Row],[Customer ID]],5)</f>
        <v>20500</v>
      </c>
      <c r="Q745" t="str">
        <f>RIGHT(Sales_Orders[[#This Row],[Product ID]],8)</f>
        <v>10002684</v>
      </c>
      <c r="R745" s="6">
        <f>Sales_Orders[[#This Row],[Total Planned Sales Price]]-Sales_Orders[[#This Row],[Total Purchasing Price]]</f>
        <v>120.60735999999997</v>
      </c>
      <c r="S745" s="10">
        <f>Sales_Orders[[#This Row],[Profit Value]]/Sales_Orders[[#This Row],[Total Planned Sales Price]]</f>
        <v>0.34065934065934067</v>
      </c>
    </row>
    <row r="746" spans="1:19" x14ac:dyDescent="0.35">
      <c r="A746" t="s">
        <v>2916</v>
      </c>
      <c r="B746" s="3" t="s">
        <v>2871</v>
      </c>
      <c r="C746" t="s">
        <v>2858</v>
      </c>
      <c r="D746" t="s">
        <v>1147</v>
      </c>
      <c r="E746" t="s">
        <v>2917</v>
      </c>
      <c r="F746" t="s">
        <v>2918</v>
      </c>
      <c r="G746">
        <v>3</v>
      </c>
      <c r="H746" s="5">
        <v>32.381999999999998</v>
      </c>
      <c r="I746" s="5">
        <v>46.26</v>
      </c>
      <c r="J746">
        <v>0.09</v>
      </c>
      <c r="K746" s="1">
        <f>DATEVALUE(Sales_Orders[[#This Row],[Order Date]])</f>
        <v>43045</v>
      </c>
      <c r="L746" s="1">
        <f>DATEVALUE(Sales_Orders[[#This Row],[Shipping Date]])</f>
        <v>43052</v>
      </c>
      <c r="M746" s="6">
        <f>Sales_Orders[[#This Row],[Quantity]]*Sales_Orders[[#This Row],[Purchasing Price]]</f>
        <v>97.145999999999987</v>
      </c>
      <c r="N746">
        <f>DATEDIF(Sales_Orders[[#This Row],[Order Date Adj]],Sales_Orders[[#This Row],[Shipping Date Adj]],"d")</f>
        <v>7</v>
      </c>
      <c r="O746" s="6">
        <f>Sales_Orders[[#This Row],[Quantity]]*Sales_Orders[[#This Row],[Planned Sales Price]]*(1-Sales_Orders[[#This Row],[Discount]])</f>
        <v>126.2898</v>
      </c>
      <c r="P746" t="str">
        <f>RIGHT(Sales_Orders[[#This Row],[Customer ID]],5)</f>
        <v>21685</v>
      </c>
      <c r="Q746" t="str">
        <f>RIGHT(Sales_Orders[[#This Row],[Product ID]],8)</f>
        <v>10001414</v>
      </c>
      <c r="R746" s="6">
        <f>Sales_Orders[[#This Row],[Total Planned Sales Price]]-Sales_Orders[[#This Row],[Total Purchasing Price]]</f>
        <v>29.143800000000013</v>
      </c>
      <c r="S746" s="10">
        <f>Sales_Orders[[#This Row],[Profit Value]]/Sales_Orders[[#This Row],[Total Planned Sales Price]]</f>
        <v>0.23076923076923087</v>
      </c>
    </row>
    <row r="747" spans="1:19" x14ac:dyDescent="0.35">
      <c r="A747" t="s">
        <v>2919</v>
      </c>
      <c r="B747" s="3" t="s">
        <v>2920</v>
      </c>
      <c r="C747" t="s">
        <v>2921</v>
      </c>
      <c r="D747" t="s">
        <v>1147</v>
      </c>
      <c r="E747" t="s">
        <v>2922</v>
      </c>
      <c r="F747" t="s">
        <v>2923</v>
      </c>
      <c r="G747">
        <v>2</v>
      </c>
      <c r="H747" s="5">
        <v>2.0622000000000003</v>
      </c>
      <c r="I747" s="5">
        <v>2.9460000000000006</v>
      </c>
      <c r="J747">
        <v>7.0000000000000007E-2</v>
      </c>
      <c r="K747" s="1">
        <f>DATEVALUE(Sales_Orders[[#This Row],[Order Date]])</f>
        <v>42922</v>
      </c>
      <c r="L747" s="1">
        <f>DATEVALUE(Sales_Orders[[#This Row],[Shipping Date]])</f>
        <v>42929</v>
      </c>
      <c r="M747" s="6">
        <f>Sales_Orders[[#This Row],[Quantity]]*Sales_Orders[[#This Row],[Purchasing Price]]</f>
        <v>4.1244000000000005</v>
      </c>
      <c r="N747">
        <f>DATEDIF(Sales_Orders[[#This Row],[Order Date Adj]],Sales_Orders[[#This Row],[Shipping Date Adj]],"d")</f>
        <v>7</v>
      </c>
      <c r="O747" s="6">
        <f>Sales_Orders[[#This Row],[Quantity]]*Sales_Orders[[#This Row],[Planned Sales Price]]*(1-Sales_Orders[[#This Row],[Discount]])</f>
        <v>5.4795600000000011</v>
      </c>
      <c r="P747" t="str">
        <f>RIGHT(Sales_Orders[[#This Row],[Customer ID]],5)</f>
        <v>14365</v>
      </c>
      <c r="Q747" t="str">
        <f>RIGHT(Sales_Orders[[#This Row],[Product ID]],8)</f>
        <v>10000343</v>
      </c>
      <c r="R747" s="6">
        <f>Sales_Orders[[#This Row],[Total Planned Sales Price]]-Sales_Orders[[#This Row],[Total Purchasing Price]]</f>
        <v>1.3551600000000006</v>
      </c>
      <c r="S747" s="10">
        <f>Sales_Orders[[#This Row],[Profit Value]]/Sales_Orders[[#This Row],[Total Planned Sales Price]]</f>
        <v>0.24731182795698931</v>
      </c>
    </row>
    <row r="748" spans="1:19" x14ac:dyDescent="0.35">
      <c r="A748" t="s">
        <v>2919</v>
      </c>
      <c r="B748" s="3" t="s">
        <v>2920</v>
      </c>
      <c r="C748" t="s">
        <v>2921</v>
      </c>
      <c r="D748" t="s">
        <v>1147</v>
      </c>
      <c r="E748" t="s">
        <v>2922</v>
      </c>
      <c r="F748" t="s">
        <v>2924</v>
      </c>
      <c r="G748">
        <v>3</v>
      </c>
      <c r="H748" s="5">
        <v>10.436400000000001</v>
      </c>
      <c r="I748" s="5">
        <v>16.056000000000001</v>
      </c>
      <c r="J748">
        <v>0.05</v>
      </c>
      <c r="K748" s="1">
        <f>DATEVALUE(Sales_Orders[[#This Row],[Order Date]])</f>
        <v>42922</v>
      </c>
      <c r="L748" s="1">
        <f>DATEVALUE(Sales_Orders[[#This Row],[Shipping Date]])</f>
        <v>42929</v>
      </c>
      <c r="M748" s="6">
        <f>Sales_Orders[[#This Row],[Quantity]]*Sales_Orders[[#This Row],[Purchasing Price]]</f>
        <v>31.309200000000004</v>
      </c>
      <c r="N748">
        <f>DATEDIF(Sales_Orders[[#This Row],[Order Date Adj]],Sales_Orders[[#This Row],[Shipping Date Adj]],"d")</f>
        <v>7</v>
      </c>
      <c r="O748" s="6">
        <f>Sales_Orders[[#This Row],[Quantity]]*Sales_Orders[[#This Row],[Planned Sales Price]]*(1-Sales_Orders[[#This Row],[Discount]])</f>
        <v>45.759600000000006</v>
      </c>
      <c r="P748" t="str">
        <f>RIGHT(Sales_Orders[[#This Row],[Customer ID]],5)</f>
        <v>14365</v>
      </c>
      <c r="Q748" t="str">
        <f>RIGHT(Sales_Orders[[#This Row],[Product ID]],8)</f>
        <v>10002749</v>
      </c>
      <c r="R748" s="6">
        <f>Sales_Orders[[#This Row],[Total Planned Sales Price]]-Sales_Orders[[#This Row],[Total Purchasing Price]]</f>
        <v>14.450400000000002</v>
      </c>
      <c r="S748" s="10">
        <f>Sales_Orders[[#This Row],[Profit Value]]/Sales_Orders[[#This Row],[Total Planned Sales Price]]</f>
        <v>0.31578947368421051</v>
      </c>
    </row>
    <row r="749" spans="1:19" x14ac:dyDescent="0.35">
      <c r="A749" t="s">
        <v>2925</v>
      </c>
      <c r="B749" s="3" t="s">
        <v>2926</v>
      </c>
      <c r="C749" t="s">
        <v>2927</v>
      </c>
      <c r="D749" t="s">
        <v>1147</v>
      </c>
      <c r="E749" t="s">
        <v>2928</v>
      </c>
      <c r="F749" t="s">
        <v>2443</v>
      </c>
      <c r="G749">
        <v>3</v>
      </c>
      <c r="H749" s="5">
        <v>13.046400000000002</v>
      </c>
      <c r="I749" s="5">
        <v>21.744000000000003</v>
      </c>
      <c r="J749">
        <v>0.06</v>
      </c>
      <c r="K749" s="1">
        <f>DATEVALUE(Sales_Orders[[#This Row],[Order Date]])</f>
        <v>42910</v>
      </c>
      <c r="L749" s="1">
        <f>DATEVALUE(Sales_Orders[[#This Row],[Shipping Date]])</f>
        <v>42915</v>
      </c>
      <c r="M749" s="6">
        <f>Sales_Orders[[#This Row],[Quantity]]*Sales_Orders[[#This Row],[Purchasing Price]]</f>
        <v>39.139200000000002</v>
      </c>
      <c r="N749">
        <f>DATEDIF(Sales_Orders[[#This Row],[Order Date Adj]],Sales_Orders[[#This Row],[Shipping Date Adj]],"d")</f>
        <v>5</v>
      </c>
      <c r="O749" s="6">
        <f>Sales_Orders[[#This Row],[Quantity]]*Sales_Orders[[#This Row],[Planned Sales Price]]*(1-Sales_Orders[[#This Row],[Discount]])</f>
        <v>61.318080000000009</v>
      </c>
      <c r="P749" t="str">
        <f>RIGHT(Sales_Orders[[#This Row],[Customer ID]],5)</f>
        <v>17305</v>
      </c>
      <c r="Q749" t="str">
        <f>RIGHT(Sales_Orders[[#This Row],[Product ID]],8)</f>
        <v>10002666</v>
      </c>
      <c r="R749" s="6">
        <f>Sales_Orders[[#This Row],[Total Planned Sales Price]]-Sales_Orders[[#This Row],[Total Purchasing Price]]</f>
        <v>22.178880000000007</v>
      </c>
      <c r="S749" s="10">
        <f>Sales_Orders[[#This Row],[Profit Value]]/Sales_Orders[[#This Row],[Total Planned Sales Price]]</f>
        <v>0.36170212765957455</v>
      </c>
    </row>
    <row r="750" spans="1:19" x14ac:dyDescent="0.35">
      <c r="A750" t="s">
        <v>2929</v>
      </c>
      <c r="B750" s="3" t="s">
        <v>2930</v>
      </c>
      <c r="C750" t="s">
        <v>2931</v>
      </c>
      <c r="D750" t="s">
        <v>1164</v>
      </c>
      <c r="E750" t="s">
        <v>2784</v>
      </c>
      <c r="F750" t="s">
        <v>2932</v>
      </c>
      <c r="G750">
        <v>2</v>
      </c>
      <c r="H750" s="5">
        <v>33.141999999999996</v>
      </c>
      <c r="I750" s="5">
        <v>66.283999999999992</v>
      </c>
      <c r="J750">
        <v>0.05</v>
      </c>
      <c r="K750" s="1">
        <f>DATEVALUE(Sales_Orders[[#This Row],[Order Date]])</f>
        <v>43086</v>
      </c>
      <c r="L750" s="1">
        <f>DATEVALUE(Sales_Orders[[#This Row],[Shipping Date]])</f>
        <v>43090</v>
      </c>
      <c r="M750" s="6">
        <f>Sales_Orders[[#This Row],[Quantity]]*Sales_Orders[[#This Row],[Purchasing Price]]</f>
        <v>66.283999999999992</v>
      </c>
      <c r="N750">
        <f>DATEDIF(Sales_Orders[[#This Row],[Order Date Adj]],Sales_Orders[[#This Row],[Shipping Date Adj]],"d")</f>
        <v>4</v>
      </c>
      <c r="O750" s="6">
        <f>Sales_Orders[[#This Row],[Quantity]]*Sales_Orders[[#This Row],[Planned Sales Price]]*(1-Sales_Orders[[#This Row],[Discount]])</f>
        <v>125.93959999999998</v>
      </c>
      <c r="P750" t="str">
        <f>RIGHT(Sales_Orders[[#This Row],[Customer ID]],5)</f>
        <v>17140</v>
      </c>
      <c r="Q750" t="str">
        <f>RIGHT(Sales_Orders[[#This Row],[Product ID]],8)</f>
        <v>10003217</v>
      </c>
      <c r="R750" s="6">
        <f>Sales_Orders[[#This Row],[Total Planned Sales Price]]-Sales_Orders[[#This Row],[Total Purchasing Price]]</f>
        <v>59.655599999999993</v>
      </c>
      <c r="S750" s="10">
        <f>Sales_Orders[[#This Row],[Profit Value]]/Sales_Orders[[#This Row],[Total Planned Sales Price]]</f>
        <v>0.47368421052631576</v>
      </c>
    </row>
    <row r="751" spans="1:19" x14ac:dyDescent="0.35">
      <c r="A751" t="s">
        <v>2933</v>
      </c>
      <c r="B751" s="3" t="s">
        <v>2934</v>
      </c>
      <c r="C751" t="s">
        <v>2935</v>
      </c>
      <c r="D751" t="s">
        <v>1147</v>
      </c>
      <c r="E751" t="s">
        <v>2442</v>
      </c>
      <c r="F751" t="s">
        <v>2936</v>
      </c>
      <c r="G751">
        <v>7</v>
      </c>
      <c r="H751" s="5">
        <v>17.584000000000003</v>
      </c>
      <c r="I751" s="5">
        <v>35.168000000000006</v>
      </c>
      <c r="J751">
        <v>0.05</v>
      </c>
      <c r="K751" s="1">
        <f>DATEVALUE(Sales_Orders[[#This Row],[Order Date]])</f>
        <v>42889</v>
      </c>
      <c r="L751" s="1">
        <f>DATEVALUE(Sales_Orders[[#This Row],[Shipping Date]])</f>
        <v>42893</v>
      </c>
      <c r="M751" s="6">
        <f>Sales_Orders[[#This Row],[Quantity]]*Sales_Orders[[#This Row],[Purchasing Price]]</f>
        <v>123.08800000000002</v>
      </c>
      <c r="N751">
        <f>DATEDIF(Sales_Orders[[#This Row],[Order Date Adj]],Sales_Orders[[#This Row],[Shipping Date Adj]],"d")</f>
        <v>4</v>
      </c>
      <c r="O751" s="6">
        <f>Sales_Orders[[#This Row],[Quantity]]*Sales_Orders[[#This Row],[Planned Sales Price]]*(1-Sales_Orders[[#This Row],[Discount]])</f>
        <v>233.86720000000003</v>
      </c>
      <c r="P751" t="str">
        <f>RIGHT(Sales_Orders[[#This Row],[Customer ID]],5)</f>
        <v>14890</v>
      </c>
      <c r="Q751" t="str">
        <f>RIGHT(Sales_Orders[[#This Row],[Product ID]],8)</f>
        <v>10002960</v>
      </c>
      <c r="R751" s="6">
        <f>Sales_Orders[[#This Row],[Total Planned Sales Price]]-Sales_Orders[[#This Row],[Total Purchasing Price]]</f>
        <v>110.7792</v>
      </c>
      <c r="S751" s="10">
        <f>Sales_Orders[[#This Row],[Profit Value]]/Sales_Orders[[#This Row],[Total Planned Sales Price]]</f>
        <v>0.47368421052631576</v>
      </c>
    </row>
    <row r="752" spans="1:19" x14ac:dyDescent="0.35">
      <c r="A752" t="s">
        <v>2937</v>
      </c>
      <c r="B752" s="3" t="s">
        <v>2852</v>
      </c>
      <c r="C752" t="s">
        <v>2938</v>
      </c>
      <c r="D752" t="s">
        <v>1147</v>
      </c>
      <c r="E752" t="s">
        <v>2701</v>
      </c>
      <c r="F752" t="s">
        <v>2939</v>
      </c>
      <c r="G752">
        <v>4</v>
      </c>
      <c r="H752" s="5">
        <v>289.09920000000005</v>
      </c>
      <c r="I752" s="5">
        <v>444.76800000000003</v>
      </c>
      <c r="J752">
        <v>0.04</v>
      </c>
      <c r="K752" s="1">
        <f>DATEVALUE(Sales_Orders[[#This Row],[Order Date]])</f>
        <v>43078</v>
      </c>
      <c r="L752" s="1">
        <f>DATEVALUE(Sales_Orders[[#This Row],[Shipping Date]])</f>
        <v>43083</v>
      </c>
      <c r="M752" s="6">
        <f>Sales_Orders[[#This Row],[Quantity]]*Sales_Orders[[#This Row],[Purchasing Price]]</f>
        <v>1156.3968000000002</v>
      </c>
      <c r="N752">
        <f>DATEDIF(Sales_Orders[[#This Row],[Order Date Adj]],Sales_Orders[[#This Row],[Shipping Date Adj]],"d")</f>
        <v>5</v>
      </c>
      <c r="O752" s="6">
        <f>Sales_Orders[[#This Row],[Quantity]]*Sales_Orders[[#This Row],[Planned Sales Price]]*(1-Sales_Orders[[#This Row],[Discount]])</f>
        <v>1707.90912</v>
      </c>
      <c r="P752" t="str">
        <f>RIGHT(Sales_Orders[[#This Row],[Customer ID]],5)</f>
        <v>16810</v>
      </c>
      <c r="Q752" t="str">
        <f>RIGHT(Sales_Orders[[#This Row],[Product ID]],8)</f>
        <v>10001918</v>
      </c>
      <c r="R752" s="6">
        <f>Sales_Orders[[#This Row],[Total Planned Sales Price]]-Sales_Orders[[#This Row],[Total Purchasing Price]]</f>
        <v>551.51231999999982</v>
      </c>
      <c r="S752" s="10">
        <f>Sales_Orders[[#This Row],[Profit Value]]/Sales_Orders[[#This Row],[Total Planned Sales Price]]</f>
        <v>0.32291666666666657</v>
      </c>
    </row>
    <row r="753" spans="1:19" x14ac:dyDescent="0.35">
      <c r="A753" t="s">
        <v>2940</v>
      </c>
      <c r="B753" s="3" t="s">
        <v>2941</v>
      </c>
      <c r="C753" t="s">
        <v>2942</v>
      </c>
      <c r="D753" t="s">
        <v>1147</v>
      </c>
      <c r="E753" t="s">
        <v>1928</v>
      </c>
      <c r="F753" t="s">
        <v>2943</v>
      </c>
      <c r="G753">
        <v>4</v>
      </c>
      <c r="H753" s="5">
        <v>50.351999999999997</v>
      </c>
      <c r="I753" s="5">
        <v>83.92</v>
      </c>
      <c r="J753">
        <v>0.05</v>
      </c>
      <c r="K753" s="1">
        <f>DATEVALUE(Sales_Orders[[#This Row],[Order Date]])</f>
        <v>43070</v>
      </c>
      <c r="L753" s="1">
        <f>DATEVALUE(Sales_Orders[[#This Row],[Shipping Date]])</f>
        <v>43076</v>
      </c>
      <c r="M753" s="6">
        <f>Sales_Orders[[#This Row],[Quantity]]*Sales_Orders[[#This Row],[Purchasing Price]]</f>
        <v>201.40799999999999</v>
      </c>
      <c r="N753">
        <f>DATEDIF(Sales_Orders[[#This Row],[Order Date Adj]],Sales_Orders[[#This Row],[Shipping Date Adj]],"d")</f>
        <v>6</v>
      </c>
      <c r="O753" s="6">
        <f>Sales_Orders[[#This Row],[Quantity]]*Sales_Orders[[#This Row],[Planned Sales Price]]*(1-Sales_Orders[[#This Row],[Discount]])</f>
        <v>318.89600000000002</v>
      </c>
      <c r="P753" t="str">
        <f>RIGHT(Sales_Orders[[#This Row],[Customer ID]],5)</f>
        <v>15985</v>
      </c>
      <c r="Q753" t="str">
        <f>RIGHT(Sales_Orders[[#This Row],[Product ID]],8)</f>
        <v>10000642</v>
      </c>
      <c r="R753" s="6">
        <f>Sales_Orders[[#This Row],[Total Planned Sales Price]]-Sales_Orders[[#This Row],[Total Purchasing Price]]</f>
        <v>117.48800000000003</v>
      </c>
      <c r="S753" s="10">
        <f>Sales_Orders[[#This Row],[Profit Value]]/Sales_Orders[[#This Row],[Total Planned Sales Price]]</f>
        <v>0.36842105263157904</v>
      </c>
    </row>
    <row r="754" spans="1:19" x14ac:dyDescent="0.35">
      <c r="A754" t="s">
        <v>2940</v>
      </c>
      <c r="B754" s="3" t="s">
        <v>2941</v>
      </c>
      <c r="C754" t="s">
        <v>2942</v>
      </c>
      <c r="D754" t="s">
        <v>1147</v>
      </c>
      <c r="E754" t="s">
        <v>1928</v>
      </c>
      <c r="F754" t="s">
        <v>2944</v>
      </c>
      <c r="G754">
        <v>2</v>
      </c>
      <c r="H754" s="5">
        <v>92.385999999999981</v>
      </c>
      <c r="I754" s="5">
        <v>131.97999999999999</v>
      </c>
      <c r="J754">
        <v>0.08</v>
      </c>
      <c r="K754" s="1">
        <f>DATEVALUE(Sales_Orders[[#This Row],[Order Date]])</f>
        <v>43070</v>
      </c>
      <c r="L754" s="1">
        <f>DATEVALUE(Sales_Orders[[#This Row],[Shipping Date]])</f>
        <v>43076</v>
      </c>
      <c r="M754" s="6">
        <f>Sales_Orders[[#This Row],[Quantity]]*Sales_Orders[[#This Row],[Purchasing Price]]</f>
        <v>184.77199999999996</v>
      </c>
      <c r="N754">
        <f>DATEDIF(Sales_Orders[[#This Row],[Order Date Adj]],Sales_Orders[[#This Row],[Shipping Date Adj]],"d")</f>
        <v>6</v>
      </c>
      <c r="O754" s="6">
        <f>Sales_Orders[[#This Row],[Quantity]]*Sales_Orders[[#This Row],[Planned Sales Price]]*(1-Sales_Orders[[#This Row],[Discount]])</f>
        <v>242.8432</v>
      </c>
      <c r="P754" t="str">
        <f>RIGHT(Sales_Orders[[#This Row],[Customer ID]],5)</f>
        <v>15985</v>
      </c>
      <c r="Q754" t="str">
        <f>RIGHT(Sales_Orders[[#This Row],[Product ID]],8)</f>
        <v>10001700</v>
      </c>
      <c r="R754" s="6">
        <f>Sales_Orders[[#This Row],[Total Planned Sales Price]]-Sales_Orders[[#This Row],[Total Purchasing Price]]</f>
        <v>58.071200000000033</v>
      </c>
      <c r="S754" s="10">
        <f>Sales_Orders[[#This Row],[Profit Value]]/Sales_Orders[[#This Row],[Total Planned Sales Price]]</f>
        <v>0.23913043478260884</v>
      </c>
    </row>
    <row r="755" spans="1:19" x14ac:dyDescent="0.35">
      <c r="A755" t="s">
        <v>2940</v>
      </c>
      <c r="B755" s="3" t="s">
        <v>2941</v>
      </c>
      <c r="C755" t="s">
        <v>2942</v>
      </c>
      <c r="D755" t="s">
        <v>1147</v>
      </c>
      <c r="E755" t="s">
        <v>1928</v>
      </c>
      <c r="F755" t="s">
        <v>2895</v>
      </c>
      <c r="G755">
        <v>4</v>
      </c>
      <c r="H755" s="5">
        <v>11.144</v>
      </c>
      <c r="I755" s="5">
        <v>15.92</v>
      </c>
      <c r="J755">
        <v>0.08</v>
      </c>
      <c r="K755" s="1">
        <f>DATEVALUE(Sales_Orders[[#This Row],[Order Date]])</f>
        <v>43070</v>
      </c>
      <c r="L755" s="1">
        <f>DATEVALUE(Sales_Orders[[#This Row],[Shipping Date]])</f>
        <v>43076</v>
      </c>
      <c r="M755" s="6">
        <f>Sales_Orders[[#This Row],[Quantity]]*Sales_Orders[[#This Row],[Purchasing Price]]</f>
        <v>44.576000000000001</v>
      </c>
      <c r="N755">
        <f>DATEDIF(Sales_Orders[[#This Row],[Order Date Adj]],Sales_Orders[[#This Row],[Shipping Date Adj]],"d")</f>
        <v>6</v>
      </c>
      <c r="O755" s="6">
        <f>Sales_Orders[[#This Row],[Quantity]]*Sales_Orders[[#This Row],[Planned Sales Price]]*(1-Sales_Orders[[#This Row],[Discount]])</f>
        <v>58.585599999999999</v>
      </c>
      <c r="P755" t="str">
        <f>RIGHT(Sales_Orders[[#This Row],[Customer ID]],5)</f>
        <v>15985</v>
      </c>
      <c r="Q755" t="str">
        <f>RIGHT(Sales_Orders[[#This Row],[Product ID]],8)</f>
        <v>10003274</v>
      </c>
      <c r="R755" s="6">
        <f>Sales_Orders[[#This Row],[Total Planned Sales Price]]-Sales_Orders[[#This Row],[Total Purchasing Price]]</f>
        <v>14.009599999999999</v>
      </c>
      <c r="S755" s="10">
        <f>Sales_Orders[[#This Row],[Profit Value]]/Sales_Orders[[#This Row],[Total Planned Sales Price]]</f>
        <v>0.23913043478260868</v>
      </c>
    </row>
    <row r="756" spans="1:19" x14ac:dyDescent="0.35">
      <c r="A756" t="s">
        <v>2940</v>
      </c>
      <c r="B756" s="3" t="s">
        <v>2941</v>
      </c>
      <c r="C756" t="s">
        <v>2942</v>
      </c>
      <c r="D756" t="s">
        <v>1147</v>
      </c>
      <c r="E756" t="s">
        <v>1928</v>
      </c>
      <c r="F756" t="s">
        <v>2945</v>
      </c>
      <c r="G756">
        <v>9</v>
      </c>
      <c r="H756" s="5">
        <v>33.988500000000002</v>
      </c>
      <c r="I756" s="5">
        <v>52.29</v>
      </c>
      <c r="J756">
        <v>0.06</v>
      </c>
      <c r="K756" s="1">
        <f>DATEVALUE(Sales_Orders[[#This Row],[Order Date]])</f>
        <v>43070</v>
      </c>
      <c r="L756" s="1">
        <f>DATEVALUE(Sales_Orders[[#This Row],[Shipping Date]])</f>
        <v>43076</v>
      </c>
      <c r="M756" s="6">
        <f>Sales_Orders[[#This Row],[Quantity]]*Sales_Orders[[#This Row],[Purchasing Price]]</f>
        <v>305.8965</v>
      </c>
      <c r="N756">
        <f>DATEDIF(Sales_Orders[[#This Row],[Order Date Adj]],Sales_Orders[[#This Row],[Shipping Date Adj]],"d")</f>
        <v>6</v>
      </c>
      <c r="O756" s="6">
        <f>Sales_Orders[[#This Row],[Quantity]]*Sales_Orders[[#This Row],[Planned Sales Price]]*(1-Sales_Orders[[#This Row],[Discount]])</f>
        <v>442.3734</v>
      </c>
      <c r="P756" t="str">
        <f>RIGHT(Sales_Orders[[#This Row],[Customer ID]],5)</f>
        <v>15985</v>
      </c>
      <c r="Q756" t="str">
        <f>RIGHT(Sales_Orders[[#This Row],[Product ID]],8)</f>
        <v>10000134</v>
      </c>
      <c r="R756" s="6">
        <f>Sales_Orders[[#This Row],[Total Planned Sales Price]]-Sales_Orders[[#This Row],[Total Purchasing Price]]</f>
        <v>136.4769</v>
      </c>
      <c r="S756" s="10">
        <f>Sales_Orders[[#This Row],[Profit Value]]/Sales_Orders[[#This Row],[Total Planned Sales Price]]</f>
        <v>0.30851063829787234</v>
      </c>
    </row>
    <row r="757" spans="1:19" x14ac:dyDescent="0.35">
      <c r="A757" t="s">
        <v>2940</v>
      </c>
      <c r="B757" s="3" t="s">
        <v>2941</v>
      </c>
      <c r="C757" t="s">
        <v>2942</v>
      </c>
      <c r="D757" t="s">
        <v>1147</v>
      </c>
      <c r="E757" t="s">
        <v>1928</v>
      </c>
      <c r="F757" t="s">
        <v>2649</v>
      </c>
      <c r="G757">
        <v>1</v>
      </c>
      <c r="H757" s="5">
        <v>55.193999999999996</v>
      </c>
      <c r="I757" s="5">
        <v>91.99</v>
      </c>
      <c r="J757">
        <v>0.03</v>
      </c>
      <c r="K757" s="1">
        <f>DATEVALUE(Sales_Orders[[#This Row],[Order Date]])</f>
        <v>43070</v>
      </c>
      <c r="L757" s="1">
        <f>DATEVALUE(Sales_Orders[[#This Row],[Shipping Date]])</f>
        <v>43076</v>
      </c>
      <c r="M757" s="6">
        <f>Sales_Orders[[#This Row],[Quantity]]*Sales_Orders[[#This Row],[Purchasing Price]]</f>
        <v>55.193999999999996</v>
      </c>
      <c r="N757">
        <f>DATEDIF(Sales_Orders[[#This Row],[Order Date Adj]],Sales_Orders[[#This Row],[Shipping Date Adj]],"d")</f>
        <v>6</v>
      </c>
      <c r="O757" s="6">
        <f>Sales_Orders[[#This Row],[Quantity]]*Sales_Orders[[#This Row],[Planned Sales Price]]*(1-Sales_Orders[[#This Row],[Discount]])</f>
        <v>89.230299999999986</v>
      </c>
      <c r="P757" t="str">
        <f>RIGHT(Sales_Orders[[#This Row],[Customer ID]],5)</f>
        <v>15985</v>
      </c>
      <c r="Q757" t="str">
        <f>RIGHT(Sales_Orders[[#This Row],[Product ID]],8)</f>
        <v>10001522</v>
      </c>
      <c r="R757" s="6">
        <f>Sales_Orders[[#This Row],[Total Planned Sales Price]]-Sales_Orders[[#This Row],[Total Purchasing Price]]</f>
        <v>34.03629999999999</v>
      </c>
      <c r="S757" s="10">
        <f>Sales_Orders[[#This Row],[Profit Value]]/Sales_Orders[[#This Row],[Total Planned Sales Price]]</f>
        <v>0.38144329896907214</v>
      </c>
    </row>
    <row r="758" spans="1:19" x14ac:dyDescent="0.35">
      <c r="A758" t="s">
        <v>2946</v>
      </c>
      <c r="B758" s="3" t="s">
        <v>2947</v>
      </c>
      <c r="C758" t="s">
        <v>2948</v>
      </c>
      <c r="D758" t="s">
        <v>1147</v>
      </c>
      <c r="E758" t="s">
        <v>2860</v>
      </c>
      <c r="F758" t="s">
        <v>2949</v>
      </c>
      <c r="G758">
        <v>2</v>
      </c>
      <c r="H758" s="5">
        <v>128.62300000000002</v>
      </c>
      <c r="I758" s="5">
        <v>233.86</v>
      </c>
      <c r="J758">
        <v>0.08</v>
      </c>
      <c r="K758" s="1">
        <f>DATEVALUE(Sales_Orders[[#This Row],[Order Date]])</f>
        <v>42832</v>
      </c>
      <c r="L758" s="1">
        <f>DATEVALUE(Sales_Orders[[#This Row],[Shipping Date]])</f>
        <v>42837</v>
      </c>
      <c r="M758" s="6">
        <f>Sales_Orders[[#This Row],[Quantity]]*Sales_Orders[[#This Row],[Purchasing Price]]</f>
        <v>257.24600000000004</v>
      </c>
      <c r="N758">
        <f>DATEDIF(Sales_Orders[[#This Row],[Order Date Adj]],Sales_Orders[[#This Row],[Shipping Date Adj]],"d")</f>
        <v>5</v>
      </c>
      <c r="O758" s="6">
        <f>Sales_Orders[[#This Row],[Quantity]]*Sales_Orders[[#This Row],[Planned Sales Price]]*(1-Sales_Orders[[#This Row],[Discount]])</f>
        <v>430.30240000000003</v>
      </c>
      <c r="P758" t="str">
        <f>RIGHT(Sales_Orders[[#This Row],[Customer ID]],5)</f>
        <v>12400</v>
      </c>
      <c r="Q758" t="str">
        <f>RIGHT(Sales_Orders[[#This Row],[Product ID]],8)</f>
        <v>10001705</v>
      </c>
      <c r="R758" s="6">
        <f>Sales_Orders[[#This Row],[Total Planned Sales Price]]-Sales_Orders[[#This Row],[Total Purchasing Price]]</f>
        <v>173.0564</v>
      </c>
      <c r="S758" s="10">
        <f>Sales_Orders[[#This Row],[Profit Value]]/Sales_Orders[[#This Row],[Total Planned Sales Price]]</f>
        <v>0.40217391304347822</v>
      </c>
    </row>
    <row r="759" spans="1:19" x14ac:dyDescent="0.35">
      <c r="A759" t="s">
        <v>2946</v>
      </c>
      <c r="B759" s="3" t="s">
        <v>2947</v>
      </c>
      <c r="C759" t="s">
        <v>2948</v>
      </c>
      <c r="D759" t="s">
        <v>1147</v>
      </c>
      <c r="E759" t="s">
        <v>2860</v>
      </c>
      <c r="F759" t="s">
        <v>2950</v>
      </c>
      <c r="G759">
        <v>3</v>
      </c>
      <c r="H759" s="5">
        <v>372.36870000000005</v>
      </c>
      <c r="I759" s="5">
        <v>620.61450000000013</v>
      </c>
      <c r="J759">
        <v>7.0000000000000007E-2</v>
      </c>
      <c r="K759" s="1">
        <f>DATEVALUE(Sales_Orders[[#This Row],[Order Date]])</f>
        <v>42832</v>
      </c>
      <c r="L759" s="1">
        <f>DATEVALUE(Sales_Orders[[#This Row],[Shipping Date]])</f>
        <v>42837</v>
      </c>
      <c r="M759" s="6">
        <f>Sales_Orders[[#This Row],[Quantity]]*Sales_Orders[[#This Row],[Purchasing Price]]</f>
        <v>1117.1061000000002</v>
      </c>
      <c r="N759">
        <f>DATEDIF(Sales_Orders[[#This Row],[Order Date Adj]],Sales_Orders[[#This Row],[Shipping Date Adj]],"d")</f>
        <v>5</v>
      </c>
      <c r="O759" s="6">
        <f>Sales_Orders[[#This Row],[Quantity]]*Sales_Orders[[#This Row],[Planned Sales Price]]*(1-Sales_Orders[[#This Row],[Discount]])</f>
        <v>1731.5144550000002</v>
      </c>
      <c r="P759" t="str">
        <f>RIGHT(Sales_Orders[[#This Row],[Customer ID]],5)</f>
        <v>12400</v>
      </c>
      <c r="Q759" t="str">
        <f>RIGHT(Sales_Orders[[#This Row],[Product ID]],8)</f>
        <v>10003473</v>
      </c>
      <c r="R759" s="6">
        <f>Sales_Orders[[#This Row],[Total Planned Sales Price]]-Sales_Orders[[#This Row],[Total Purchasing Price]]</f>
        <v>614.40835500000003</v>
      </c>
      <c r="S759" s="10">
        <f>Sales_Orders[[#This Row],[Profit Value]]/Sales_Orders[[#This Row],[Total Planned Sales Price]]</f>
        <v>0.35483870967741932</v>
      </c>
    </row>
    <row r="760" spans="1:19" x14ac:dyDescent="0.35">
      <c r="A760" t="s">
        <v>2946</v>
      </c>
      <c r="B760" s="3" t="s">
        <v>2947</v>
      </c>
      <c r="C760" t="s">
        <v>2948</v>
      </c>
      <c r="D760" t="s">
        <v>1147</v>
      </c>
      <c r="E760" t="s">
        <v>2860</v>
      </c>
      <c r="F760" t="s">
        <v>1278</v>
      </c>
      <c r="G760">
        <v>2</v>
      </c>
      <c r="H760" s="5">
        <v>2.6640000000000006</v>
      </c>
      <c r="I760" s="5">
        <v>5.3280000000000012</v>
      </c>
      <c r="J760">
        <v>7.0000000000000007E-2</v>
      </c>
      <c r="K760" s="1">
        <f>DATEVALUE(Sales_Orders[[#This Row],[Order Date]])</f>
        <v>42832</v>
      </c>
      <c r="L760" s="1">
        <f>DATEVALUE(Sales_Orders[[#This Row],[Shipping Date]])</f>
        <v>42837</v>
      </c>
      <c r="M760" s="6">
        <f>Sales_Orders[[#This Row],[Quantity]]*Sales_Orders[[#This Row],[Purchasing Price]]</f>
        <v>5.3280000000000012</v>
      </c>
      <c r="N760">
        <f>DATEDIF(Sales_Orders[[#This Row],[Order Date Adj]],Sales_Orders[[#This Row],[Shipping Date Adj]],"d")</f>
        <v>5</v>
      </c>
      <c r="O760" s="6">
        <f>Sales_Orders[[#This Row],[Quantity]]*Sales_Orders[[#This Row],[Planned Sales Price]]*(1-Sales_Orders[[#This Row],[Discount]])</f>
        <v>9.9100800000000007</v>
      </c>
      <c r="P760" t="str">
        <f>RIGHT(Sales_Orders[[#This Row],[Customer ID]],5)</f>
        <v>12400</v>
      </c>
      <c r="Q760" t="str">
        <f>RIGHT(Sales_Orders[[#This Row],[Product ID]],8)</f>
        <v>10001679</v>
      </c>
      <c r="R760" s="6">
        <f>Sales_Orders[[#This Row],[Total Planned Sales Price]]-Sales_Orders[[#This Row],[Total Purchasing Price]]</f>
        <v>4.5820799999999995</v>
      </c>
      <c r="S760" s="10">
        <f>Sales_Orders[[#This Row],[Profit Value]]/Sales_Orders[[#This Row],[Total Planned Sales Price]]</f>
        <v>0.46236559139784938</v>
      </c>
    </row>
    <row r="761" spans="1:19" x14ac:dyDescent="0.35">
      <c r="A761" t="s">
        <v>2946</v>
      </c>
      <c r="B761" s="3" t="s">
        <v>2947</v>
      </c>
      <c r="C761" t="s">
        <v>2948</v>
      </c>
      <c r="D761" t="s">
        <v>1147</v>
      </c>
      <c r="E761" t="s">
        <v>2860</v>
      </c>
      <c r="F761" t="s">
        <v>2763</v>
      </c>
      <c r="G761">
        <v>3</v>
      </c>
      <c r="H761" s="5">
        <v>129.036</v>
      </c>
      <c r="I761" s="5">
        <v>258.072</v>
      </c>
      <c r="J761">
        <v>0.08</v>
      </c>
      <c r="K761" s="1">
        <f>DATEVALUE(Sales_Orders[[#This Row],[Order Date]])</f>
        <v>42832</v>
      </c>
      <c r="L761" s="1">
        <f>DATEVALUE(Sales_Orders[[#This Row],[Shipping Date]])</f>
        <v>42837</v>
      </c>
      <c r="M761" s="6">
        <f>Sales_Orders[[#This Row],[Quantity]]*Sales_Orders[[#This Row],[Purchasing Price]]</f>
        <v>387.108</v>
      </c>
      <c r="N761">
        <f>DATEDIF(Sales_Orders[[#This Row],[Order Date Adj]],Sales_Orders[[#This Row],[Shipping Date Adj]],"d")</f>
        <v>5</v>
      </c>
      <c r="O761" s="6">
        <f>Sales_Orders[[#This Row],[Quantity]]*Sales_Orders[[#This Row],[Planned Sales Price]]*(1-Sales_Orders[[#This Row],[Discount]])</f>
        <v>712.27872000000002</v>
      </c>
      <c r="P761" t="str">
        <f>RIGHT(Sales_Orders[[#This Row],[Customer ID]],5)</f>
        <v>12400</v>
      </c>
      <c r="Q761" t="str">
        <f>RIGHT(Sales_Orders[[#This Row],[Product ID]],8)</f>
        <v>10004017</v>
      </c>
      <c r="R761" s="6">
        <f>Sales_Orders[[#This Row],[Total Planned Sales Price]]-Sales_Orders[[#This Row],[Total Purchasing Price]]</f>
        <v>325.17072000000002</v>
      </c>
      <c r="S761" s="10">
        <f>Sales_Orders[[#This Row],[Profit Value]]/Sales_Orders[[#This Row],[Total Planned Sales Price]]</f>
        <v>0.45652173913043481</v>
      </c>
    </row>
    <row r="762" spans="1:19" x14ac:dyDescent="0.35">
      <c r="A762" t="s">
        <v>2946</v>
      </c>
      <c r="B762" s="3" t="s">
        <v>2947</v>
      </c>
      <c r="C762" t="s">
        <v>2948</v>
      </c>
      <c r="D762" t="s">
        <v>1147</v>
      </c>
      <c r="E762" t="s">
        <v>2860</v>
      </c>
      <c r="F762" t="s">
        <v>2378</v>
      </c>
      <c r="G762">
        <v>3</v>
      </c>
      <c r="H762" s="5">
        <v>401.6844000000001</v>
      </c>
      <c r="I762" s="5">
        <v>617.97600000000011</v>
      </c>
      <c r="J762">
        <v>0.08</v>
      </c>
      <c r="K762" s="1">
        <f>DATEVALUE(Sales_Orders[[#This Row],[Order Date]])</f>
        <v>42832</v>
      </c>
      <c r="L762" s="1">
        <f>DATEVALUE(Sales_Orders[[#This Row],[Shipping Date]])</f>
        <v>42837</v>
      </c>
      <c r="M762" s="6">
        <f>Sales_Orders[[#This Row],[Quantity]]*Sales_Orders[[#This Row],[Purchasing Price]]</f>
        <v>1205.0532000000003</v>
      </c>
      <c r="N762">
        <f>DATEDIF(Sales_Orders[[#This Row],[Order Date Adj]],Sales_Orders[[#This Row],[Shipping Date Adj]],"d")</f>
        <v>5</v>
      </c>
      <c r="O762" s="6">
        <f>Sales_Orders[[#This Row],[Quantity]]*Sales_Orders[[#This Row],[Planned Sales Price]]*(1-Sales_Orders[[#This Row],[Discount]])</f>
        <v>1705.6137600000004</v>
      </c>
      <c r="P762" t="str">
        <f>RIGHT(Sales_Orders[[#This Row],[Customer ID]],5)</f>
        <v>12400</v>
      </c>
      <c r="Q762" t="str">
        <f>RIGHT(Sales_Orders[[#This Row],[Product ID]],8)</f>
        <v>10003832</v>
      </c>
      <c r="R762" s="6">
        <f>Sales_Orders[[#This Row],[Total Planned Sales Price]]-Sales_Orders[[#This Row],[Total Purchasing Price]]</f>
        <v>500.56056000000012</v>
      </c>
      <c r="S762" s="10">
        <f>Sales_Orders[[#This Row],[Profit Value]]/Sales_Orders[[#This Row],[Total Planned Sales Price]]</f>
        <v>0.29347826086956524</v>
      </c>
    </row>
    <row r="763" spans="1:19" x14ac:dyDescent="0.35">
      <c r="A763" t="s">
        <v>2951</v>
      </c>
      <c r="B763" s="3" t="s">
        <v>2872</v>
      </c>
      <c r="C763" t="s">
        <v>2859</v>
      </c>
      <c r="D763" t="s">
        <v>1147</v>
      </c>
      <c r="E763" t="s">
        <v>2076</v>
      </c>
      <c r="F763" t="s">
        <v>2952</v>
      </c>
      <c r="G763">
        <v>2</v>
      </c>
      <c r="H763" s="5">
        <v>6.3360000000000003</v>
      </c>
      <c r="I763" s="5">
        <v>10.56</v>
      </c>
      <c r="J763">
        <v>7.0000000000000007E-2</v>
      </c>
      <c r="K763" s="1">
        <f>DATEVALUE(Sales_Orders[[#This Row],[Order Date]])</f>
        <v>43051</v>
      </c>
      <c r="L763" s="1">
        <f>DATEVALUE(Sales_Orders[[#This Row],[Shipping Date]])</f>
        <v>43055</v>
      </c>
      <c r="M763" s="6">
        <f>Sales_Orders[[#This Row],[Quantity]]*Sales_Orders[[#This Row],[Purchasing Price]]</f>
        <v>12.672000000000001</v>
      </c>
      <c r="N763">
        <f>DATEDIF(Sales_Orders[[#This Row],[Order Date Adj]],Sales_Orders[[#This Row],[Shipping Date Adj]],"d")</f>
        <v>4</v>
      </c>
      <c r="O763" s="6">
        <f>Sales_Orders[[#This Row],[Quantity]]*Sales_Orders[[#This Row],[Planned Sales Price]]*(1-Sales_Orders[[#This Row],[Discount]])</f>
        <v>19.6416</v>
      </c>
      <c r="P763" t="str">
        <f>RIGHT(Sales_Orders[[#This Row],[Customer ID]],5)</f>
        <v>13120</v>
      </c>
      <c r="Q763" t="str">
        <f>RIGHT(Sales_Orders[[#This Row],[Product ID]],8)</f>
        <v>10002479</v>
      </c>
      <c r="R763" s="6">
        <f>Sales_Orders[[#This Row],[Total Planned Sales Price]]-Sales_Orders[[#This Row],[Total Purchasing Price]]</f>
        <v>6.9695999999999998</v>
      </c>
      <c r="S763" s="10">
        <f>Sales_Orders[[#This Row],[Profit Value]]/Sales_Orders[[#This Row],[Total Planned Sales Price]]</f>
        <v>0.35483870967741932</v>
      </c>
    </row>
    <row r="764" spans="1:19" x14ac:dyDescent="0.35">
      <c r="A764" t="s">
        <v>2953</v>
      </c>
      <c r="B764" s="3" t="s">
        <v>2941</v>
      </c>
      <c r="C764" t="s">
        <v>2954</v>
      </c>
      <c r="D764" t="s">
        <v>1164</v>
      </c>
      <c r="E764" t="s">
        <v>2515</v>
      </c>
      <c r="F764" t="s">
        <v>2428</v>
      </c>
      <c r="G764">
        <v>3</v>
      </c>
      <c r="H764" s="5">
        <v>14.259</v>
      </c>
      <c r="I764" s="5">
        <v>20.37</v>
      </c>
      <c r="J764">
        <v>0.03</v>
      </c>
      <c r="K764" s="1">
        <f>DATEVALUE(Sales_Orders[[#This Row],[Order Date]])</f>
        <v>43070</v>
      </c>
      <c r="L764" s="1">
        <f>DATEVALUE(Sales_Orders[[#This Row],[Shipping Date]])</f>
        <v>43072</v>
      </c>
      <c r="M764" s="6">
        <f>Sales_Orders[[#This Row],[Quantity]]*Sales_Orders[[#This Row],[Purchasing Price]]</f>
        <v>42.777000000000001</v>
      </c>
      <c r="N764">
        <f>DATEDIF(Sales_Orders[[#This Row],[Order Date Adj]],Sales_Orders[[#This Row],[Shipping Date Adj]],"d")</f>
        <v>2</v>
      </c>
      <c r="O764" s="6">
        <f>Sales_Orders[[#This Row],[Quantity]]*Sales_Orders[[#This Row],[Planned Sales Price]]*(1-Sales_Orders[[#This Row],[Discount]])</f>
        <v>59.276699999999998</v>
      </c>
      <c r="P764" t="str">
        <f>RIGHT(Sales_Orders[[#This Row],[Customer ID]],5)</f>
        <v>12670</v>
      </c>
      <c r="Q764" t="str">
        <f>RIGHT(Sales_Orders[[#This Row],[Product ID]],8)</f>
        <v>10000290</v>
      </c>
      <c r="R764" s="6">
        <f>Sales_Orders[[#This Row],[Total Planned Sales Price]]-Sales_Orders[[#This Row],[Total Purchasing Price]]</f>
        <v>16.499699999999997</v>
      </c>
      <c r="S764" s="10">
        <f>Sales_Orders[[#This Row],[Profit Value]]/Sales_Orders[[#This Row],[Total Planned Sales Price]]</f>
        <v>0.27835051546391748</v>
      </c>
    </row>
    <row r="765" spans="1:19" x14ac:dyDescent="0.35">
      <c r="A765" t="s">
        <v>2953</v>
      </c>
      <c r="B765" s="3" t="s">
        <v>2941</v>
      </c>
      <c r="C765" t="s">
        <v>2954</v>
      </c>
      <c r="D765" t="s">
        <v>1164</v>
      </c>
      <c r="E765" t="s">
        <v>2515</v>
      </c>
      <c r="F765" t="s">
        <v>2955</v>
      </c>
      <c r="G765">
        <v>3</v>
      </c>
      <c r="H765" s="5">
        <v>144.00749999999999</v>
      </c>
      <c r="I765" s="5">
        <v>221.54999999999998</v>
      </c>
      <c r="J765">
        <v>0</v>
      </c>
      <c r="K765" s="1">
        <f>DATEVALUE(Sales_Orders[[#This Row],[Order Date]])</f>
        <v>43070</v>
      </c>
      <c r="L765" s="1">
        <f>DATEVALUE(Sales_Orders[[#This Row],[Shipping Date]])</f>
        <v>43072</v>
      </c>
      <c r="M765" s="6">
        <f>Sales_Orders[[#This Row],[Quantity]]*Sales_Orders[[#This Row],[Purchasing Price]]</f>
        <v>432.02249999999998</v>
      </c>
      <c r="N765">
        <f>DATEDIF(Sales_Orders[[#This Row],[Order Date Adj]],Sales_Orders[[#This Row],[Shipping Date Adj]],"d")</f>
        <v>2</v>
      </c>
      <c r="O765" s="6">
        <f>Sales_Orders[[#This Row],[Quantity]]*Sales_Orders[[#This Row],[Planned Sales Price]]*(1-Sales_Orders[[#This Row],[Discount]])</f>
        <v>664.65</v>
      </c>
      <c r="P765" t="str">
        <f>RIGHT(Sales_Orders[[#This Row],[Customer ID]],5)</f>
        <v>12670</v>
      </c>
      <c r="Q765" t="str">
        <f>RIGHT(Sales_Orders[[#This Row],[Product ID]],8)</f>
        <v>10002790</v>
      </c>
      <c r="R765" s="6">
        <f>Sales_Orders[[#This Row],[Total Planned Sales Price]]-Sales_Orders[[#This Row],[Total Purchasing Price]]</f>
        <v>232.6275</v>
      </c>
      <c r="S765" s="10">
        <f>Sales_Orders[[#This Row],[Profit Value]]/Sales_Orders[[#This Row],[Total Planned Sales Price]]</f>
        <v>0.35000000000000003</v>
      </c>
    </row>
    <row r="766" spans="1:19" x14ac:dyDescent="0.35">
      <c r="A766" t="s">
        <v>2953</v>
      </c>
      <c r="B766" s="3" t="s">
        <v>2941</v>
      </c>
      <c r="C766" t="s">
        <v>2954</v>
      </c>
      <c r="D766" t="s">
        <v>1164</v>
      </c>
      <c r="E766" t="s">
        <v>2515</v>
      </c>
      <c r="F766" t="s">
        <v>2956</v>
      </c>
      <c r="G766">
        <v>5</v>
      </c>
      <c r="H766" s="5">
        <v>10.511999999999999</v>
      </c>
      <c r="I766" s="5">
        <v>17.52</v>
      </c>
      <c r="J766">
        <v>0.05</v>
      </c>
      <c r="K766" s="1">
        <f>DATEVALUE(Sales_Orders[[#This Row],[Order Date]])</f>
        <v>43070</v>
      </c>
      <c r="L766" s="1">
        <f>DATEVALUE(Sales_Orders[[#This Row],[Shipping Date]])</f>
        <v>43072</v>
      </c>
      <c r="M766" s="6">
        <f>Sales_Orders[[#This Row],[Quantity]]*Sales_Orders[[#This Row],[Purchasing Price]]</f>
        <v>52.559999999999995</v>
      </c>
      <c r="N766">
        <f>DATEDIF(Sales_Orders[[#This Row],[Order Date Adj]],Sales_Orders[[#This Row],[Shipping Date Adj]],"d")</f>
        <v>2</v>
      </c>
      <c r="O766" s="6">
        <f>Sales_Orders[[#This Row],[Quantity]]*Sales_Orders[[#This Row],[Planned Sales Price]]*(1-Sales_Orders[[#This Row],[Discount]])</f>
        <v>83.219999999999985</v>
      </c>
      <c r="P766" t="str">
        <f>RIGHT(Sales_Orders[[#This Row],[Customer ID]],5)</f>
        <v>12670</v>
      </c>
      <c r="Q766" t="str">
        <f>RIGHT(Sales_Orders[[#This Row],[Product ID]],8)</f>
        <v>10003460</v>
      </c>
      <c r="R766" s="6">
        <f>Sales_Orders[[#This Row],[Total Planned Sales Price]]-Sales_Orders[[#This Row],[Total Purchasing Price]]</f>
        <v>30.659999999999989</v>
      </c>
      <c r="S766" s="10">
        <f>Sales_Orders[[#This Row],[Profit Value]]/Sales_Orders[[#This Row],[Total Planned Sales Price]]</f>
        <v>0.36842105263157887</v>
      </c>
    </row>
    <row r="767" spans="1:19" x14ac:dyDescent="0.35">
      <c r="A767" t="s">
        <v>2957</v>
      </c>
      <c r="B767" s="3" t="s">
        <v>2958</v>
      </c>
      <c r="C767" t="s">
        <v>2959</v>
      </c>
      <c r="D767" t="s">
        <v>1147</v>
      </c>
      <c r="E767" t="s">
        <v>1516</v>
      </c>
      <c r="F767" t="s">
        <v>2960</v>
      </c>
      <c r="G767">
        <v>2</v>
      </c>
      <c r="H767" s="5">
        <v>0.89319999999999977</v>
      </c>
      <c r="I767" s="5">
        <v>1.6239999999999994</v>
      </c>
      <c r="J767">
        <v>0</v>
      </c>
      <c r="K767" s="1">
        <f>DATEVALUE(Sales_Orders[[#This Row],[Order Date]])</f>
        <v>42894</v>
      </c>
      <c r="L767" s="1">
        <f>DATEVALUE(Sales_Orders[[#This Row],[Shipping Date]])</f>
        <v>42898</v>
      </c>
      <c r="M767" s="6">
        <f>Sales_Orders[[#This Row],[Quantity]]*Sales_Orders[[#This Row],[Purchasing Price]]</f>
        <v>1.7863999999999995</v>
      </c>
      <c r="N767">
        <f>DATEDIF(Sales_Orders[[#This Row],[Order Date Adj]],Sales_Orders[[#This Row],[Shipping Date Adj]],"d")</f>
        <v>4</v>
      </c>
      <c r="O767" s="6">
        <f>Sales_Orders[[#This Row],[Quantity]]*Sales_Orders[[#This Row],[Planned Sales Price]]*(1-Sales_Orders[[#This Row],[Discount]])</f>
        <v>3.2479999999999989</v>
      </c>
      <c r="P767" t="str">
        <f>RIGHT(Sales_Orders[[#This Row],[Customer ID]],5)</f>
        <v>13600</v>
      </c>
      <c r="Q767" t="str">
        <f>RIGHT(Sales_Orders[[#This Row],[Product ID]],8)</f>
        <v>10002203</v>
      </c>
      <c r="R767" s="6">
        <f>Sales_Orders[[#This Row],[Total Planned Sales Price]]-Sales_Orders[[#This Row],[Total Purchasing Price]]</f>
        <v>1.4615999999999993</v>
      </c>
      <c r="S767" s="10">
        <f>Sales_Orders[[#This Row],[Profit Value]]/Sales_Orders[[#This Row],[Total Planned Sales Price]]</f>
        <v>0.44999999999999996</v>
      </c>
    </row>
    <row r="768" spans="1:19" x14ac:dyDescent="0.35">
      <c r="A768" t="s">
        <v>2961</v>
      </c>
      <c r="B768" s="3" t="s">
        <v>2962</v>
      </c>
      <c r="C768" t="s">
        <v>2881</v>
      </c>
      <c r="D768" t="s">
        <v>1147</v>
      </c>
      <c r="E768" t="s">
        <v>2963</v>
      </c>
      <c r="F768" t="s">
        <v>2964</v>
      </c>
      <c r="G768">
        <v>3</v>
      </c>
      <c r="H768" s="5">
        <v>8.4095999999999993</v>
      </c>
      <c r="I768" s="5">
        <v>14.015999999999998</v>
      </c>
      <c r="J768">
        <v>0.05</v>
      </c>
      <c r="K768" s="1">
        <f>DATEVALUE(Sales_Orders[[#This Row],[Order Date]])</f>
        <v>42902</v>
      </c>
      <c r="L768" s="1">
        <f>DATEVALUE(Sales_Orders[[#This Row],[Shipping Date]])</f>
        <v>42906</v>
      </c>
      <c r="M768" s="6">
        <f>Sales_Orders[[#This Row],[Quantity]]*Sales_Orders[[#This Row],[Purchasing Price]]</f>
        <v>25.2288</v>
      </c>
      <c r="N768">
        <f>DATEDIF(Sales_Orders[[#This Row],[Order Date Adj]],Sales_Orders[[#This Row],[Shipping Date Adj]],"d")</f>
        <v>4</v>
      </c>
      <c r="O768" s="6">
        <f>Sales_Orders[[#This Row],[Quantity]]*Sales_Orders[[#This Row],[Planned Sales Price]]*(1-Sales_Orders[[#This Row],[Discount]])</f>
        <v>39.945599999999992</v>
      </c>
      <c r="P768" t="str">
        <f>RIGHT(Sales_Orders[[#This Row],[Customer ID]],5)</f>
        <v>12535</v>
      </c>
      <c r="Q768" t="str">
        <f>RIGHT(Sales_Orders[[#This Row],[Product ID]],8)</f>
        <v>10003602</v>
      </c>
      <c r="R768" s="6">
        <f>Sales_Orders[[#This Row],[Total Planned Sales Price]]-Sales_Orders[[#This Row],[Total Purchasing Price]]</f>
        <v>14.716799999999992</v>
      </c>
      <c r="S768" s="10">
        <f>Sales_Orders[[#This Row],[Profit Value]]/Sales_Orders[[#This Row],[Total Planned Sales Price]]</f>
        <v>0.36842105263157882</v>
      </c>
    </row>
    <row r="769" spans="1:19" x14ac:dyDescent="0.35">
      <c r="A769" t="s">
        <v>2965</v>
      </c>
      <c r="B769" s="3" t="s">
        <v>2852</v>
      </c>
      <c r="C769" t="s">
        <v>2966</v>
      </c>
      <c r="D769" t="s">
        <v>1147</v>
      </c>
      <c r="E769" t="s">
        <v>2967</v>
      </c>
      <c r="F769" t="s">
        <v>2968</v>
      </c>
      <c r="G769">
        <v>1</v>
      </c>
      <c r="H769" s="5">
        <v>26.045599999999997</v>
      </c>
      <c r="I769" s="5">
        <v>37.207999999999998</v>
      </c>
      <c r="J769">
        <v>0.05</v>
      </c>
      <c r="K769" s="1">
        <f>DATEVALUE(Sales_Orders[[#This Row],[Order Date]])</f>
        <v>43078</v>
      </c>
      <c r="L769" s="1">
        <f>DATEVALUE(Sales_Orders[[#This Row],[Shipping Date]])</f>
        <v>43082</v>
      </c>
      <c r="M769" s="6">
        <f>Sales_Orders[[#This Row],[Quantity]]*Sales_Orders[[#This Row],[Purchasing Price]]</f>
        <v>26.045599999999997</v>
      </c>
      <c r="N769">
        <f>DATEDIF(Sales_Orders[[#This Row],[Order Date Adj]],Sales_Orders[[#This Row],[Shipping Date Adj]],"d")</f>
        <v>4</v>
      </c>
      <c r="O769" s="6">
        <f>Sales_Orders[[#This Row],[Quantity]]*Sales_Orders[[#This Row],[Planned Sales Price]]*(1-Sales_Orders[[#This Row],[Discount]])</f>
        <v>35.3476</v>
      </c>
      <c r="P769" t="str">
        <f>RIGHT(Sales_Orders[[#This Row],[Customer ID]],5)</f>
        <v>12310</v>
      </c>
      <c r="Q769" t="str">
        <f>RIGHT(Sales_Orders[[#This Row],[Product ID]],8)</f>
        <v>10004180</v>
      </c>
      <c r="R769" s="6">
        <f>Sales_Orders[[#This Row],[Total Planned Sales Price]]-Sales_Orders[[#This Row],[Total Purchasing Price]]</f>
        <v>9.3020000000000032</v>
      </c>
      <c r="S769" s="10">
        <f>Sales_Orders[[#This Row],[Profit Value]]/Sales_Orders[[#This Row],[Total Planned Sales Price]]</f>
        <v>0.2631578947368422</v>
      </c>
    </row>
    <row r="770" spans="1:19" x14ac:dyDescent="0.35">
      <c r="A770" t="s">
        <v>2965</v>
      </c>
      <c r="B770" s="3" t="s">
        <v>2852</v>
      </c>
      <c r="C770" t="s">
        <v>2966</v>
      </c>
      <c r="D770" t="s">
        <v>1147</v>
      </c>
      <c r="E770" t="s">
        <v>2967</v>
      </c>
      <c r="F770" t="s">
        <v>2969</v>
      </c>
      <c r="G770">
        <v>3</v>
      </c>
      <c r="H770" s="5">
        <v>37.424399999999999</v>
      </c>
      <c r="I770" s="5">
        <v>57.576000000000001</v>
      </c>
      <c r="J770">
        <v>0.05</v>
      </c>
      <c r="K770" s="1">
        <f>DATEVALUE(Sales_Orders[[#This Row],[Order Date]])</f>
        <v>43078</v>
      </c>
      <c r="L770" s="1">
        <f>DATEVALUE(Sales_Orders[[#This Row],[Shipping Date]])</f>
        <v>43082</v>
      </c>
      <c r="M770" s="6">
        <f>Sales_Orders[[#This Row],[Quantity]]*Sales_Orders[[#This Row],[Purchasing Price]]</f>
        <v>112.2732</v>
      </c>
      <c r="N770">
        <f>DATEDIF(Sales_Orders[[#This Row],[Order Date Adj]],Sales_Orders[[#This Row],[Shipping Date Adj]],"d")</f>
        <v>4</v>
      </c>
      <c r="O770" s="6">
        <f>Sales_Orders[[#This Row],[Quantity]]*Sales_Orders[[#This Row],[Planned Sales Price]]*(1-Sales_Orders[[#This Row],[Discount]])</f>
        <v>164.0916</v>
      </c>
      <c r="P770" t="str">
        <f>RIGHT(Sales_Orders[[#This Row],[Customer ID]],5)</f>
        <v>12310</v>
      </c>
      <c r="Q770" t="str">
        <f>RIGHT(Sales_Orders[[#This Row],[Product ID]],8)</f>
        <v>10004386</v>
      </c>
      <c r="R770" s="6">
        <f>Sales_Orders[[#This Row],[Total Planned Sales Price]]-Sales_Orders[[#This Row],[Total Purchasing Price]]</f>
        <v>51.818399999999997</v>
      </c>
      <c r="S770" s="10">
        <f>Sales_Orders[[#This Row],[Profit Value]]/Sales_Orders[[#This Row],[Total Planned Sales Price]]</f>
        <v>0.31578947368421051</v>
      </c>
    </row>
    <row r="771" spans="1:19" x14ac:dyDescent="0.35">
      <c r="A771" t="s">
        <v>2970</v>
      </c>
      <c r="B771" s="3" t="s">
        <v>2971</v>
      </c>
      <c r="C771" t="s">
        <v>2972</v>
      </c>
      <c r="D771" t="s">
        <v>1164</v>
      </c>
      <c r="E771" t="s">
        <v>2520</v>
      </c>
      <c r="F771" t="s">
        <v>2973</v>
      </c>
      <c r="G771">
        <v>4</v>
      </c>
      <c r="H771" s="5">
        <v>435.50400000000002</v>
      </c>
      <c r="I771" s="5">
        <v>725.84</v>
      </c>
      <c r="J771">
        <v>0.05</v>
      </c>
      <c r="K771" s="1">
        <f>DATEVALUE(Sales_Orders[[#This Row],[Order Date]])</f>
        <v>43097</v>
      </c>
      <c r="L771" s="1">
        <f>DATEVALUE(Sales_Orders[[#This Row],[Shipping Date]])</f>
        <v>43102</v>
      </c>
      <c r="M771" s="6">
        <f>Sales_Orders[[#This Row],[Quantity]]*Sales_Orders[[#This Row],[Purchasing Price]]</f>
        <v>1742.0160000000001</v>
      </c>
      <c r="N771">
        <f>DATEDIF(Sales_Orders[[#This Row],[Order Date Adj]],Sales_Orders[[#This Row],[Shipping Date Adj]],"d")</f>
        <v>5</v>
      </c>
      <c r="O771" s="6">
        <f>Sales_Orders[[#This Row],[Quantity]]*Sales_Orders[[#This Row],[Planned Sales Price]]*(1-Sales_Orders[[#This Row],[Discount]])</f>
        <v>2758.192</v>
      </c>
      <c r="P771" t="str">
        <f>RIGHT(Sales_Orders[[#This Row],[Customer ID]],5)</f>
        <v>16690</v>
      </c>
      <c r="Q771" t="str">
        <f>RIGHT(Sales_Orders[[#This Row],[Product ID]],8)</f>
        <v>10003208</v>
      </c>
      <c r="R771" s="6">
        <f>Sales_Orders[[#This Row],[Total Planned Sales Price]]-Sales_Orders[[#This Row],[Total Purchasing Price]]</f>
        <v>1016.1759999999999</v>
      </c>
      <c r="S771" s="10">
        <f>Sales_Orders[[#This Row],[Profit Value]]/Sales_Orders[[#This Row],[Total Planned Sales Price]]</f>
        <v>0.36842105263157893</v>
      </c>
    </row>
    <row r="772" spans="1:19" x14ac:dyDescent="0.35">
      <c r="A772" t="s">
        <v>2974</v>
      </c>
      <c r="B772" s="3" t="s">
        <v>2975</v>
      </c>
      <c r="C772" t="s">
        <v>2849</v>
      </c>
      <c r="D772" t="s">
        <v>1270</v>
      </c>
      <c r="E772" t="s">
        <v>2627</v>
      </c>
      <c r="F772" t="s">
        <v>2684</v>
      </c>
      <c r="G772">
        <v>2</v>
      </c>
      <c r="H772" s="5">
        <v>4.41</v>
      </c>
      <c r="I772" s="5">
        <v>8.82</v>
      </c>
      <c r="J772">
        <v>0.05</v>
      </c>
      <c r="K772" s="1">
        <f>DATEVALUE(Sales_Orders[[#This Row],[Order Date]])</f>
        <v>42994</v>
      </c>
      <c r="L772" s="1">
        <f>DATEVALUE(Sales_Orders[[#This Row],[Shipping Date]])</f>
        <v>42995</v>
      </c>
      <c r="M772" s="6">
        <f>Sales_Orders[[#This Row],[Quantity]]*Sales_Orders[[#This Row],[Purchasing Price]]</f>
        <v>8.82</v>
      </c>
      <c r="N772">
        <f>DATEDIF(Sales_Orders[[#This Row],[Order Date Adj]],Sales_Orders[[#This Row],[Shipping Date Adj]],"d")</f>
        <v>1</v>
      </c>
      <c r="O772" s="6">
        <f>Sales_Orders[[#This Row],[Quantity]]*Sales_Orders[[#This Row],[Planned Sales Price]]*(1-Sales_Orders[[#This Row],[Discount]])</f>
        <v>16.757999999999999</v>
      </c>
      <c r="P772" t="str">
        <f>RIGHT(Sales_Orders[[#This Row],[Customer ID]],5)</f>
        <v>10990</v>
      </c>
      <c r="Q772" t="str">
        <f>RIGHT(Sales_Orders[[#This Row],[Product ID]],8)</f>
        <v>10002615</v>
      </c>
      <c r="R772" s="6">
        <f>Sales_Orders[[#This Row],[Total Planned Sales Price]]-Sales_Orders[[#This Row],[Total Purchasing Price]]</f>
        <v>7.9379999999999988</v>
      </c>
      <c r="S772" s="10">
        <f>Sales_Orders[[#This Row],[Profit Value]]/Sales_Orders[[#This Row],[Total Planned Sales Price]]</f>
        <v>0.47368421052631576</v>
      </c>
    </row>
    <row r="773" spans="1:19" x14ac:dyDescent="0.35">
      <c r="A773" t="s">
        <v>2974</v>
      </c>
      <c r="B773" s="3" t="s">
        <v>2975</v>
      </c>
      <c r="C773" t="s">
        <v>2849</v>
      </c>
      <c r="D773" t="s">
        <v>1270</v>
      </c>
      <c r="E773" t="s">
        <v>2627</v>
      </c>
      <c r="F773" t="s">
        <v>2976</v>
      </c>
      <c r="G773">
        <v>1</v>
      </c>
      <c r="H773" s="5">
        <v>3.8870000000000005</v>
      </c>
      <c r="I773" s="5">
        <v>5.98</v>
      </c>
      <c r="J773">
        <v>7.0000000000000007E-2</v>
      </c>
      <c r="K773" s="1">
        <f>DATEVALUE(Sales_Orders[[#This Row],[Order Date]])</f>
        <v>42994</v>
      </c>
      <c r="L773" s="1">
        <f>DATEVALUE(Sales_Orders[[#This Row],[Shipping Date]])</f>
        <v>42995</v>
      </c>
      <c r="M773" s="6">
        <f>Sales_Orders[[#This Row],[Quantity]]*Sales_Orders[[#This Row],[Purchasing Price]]</f>
        <v>3.8870000000000005</v>
      </c>
      <c r="N773">
        <f>DATEDIF(Sales_Orders[[#This Row],[Order Date Adj]],Sales_Orders[[#This Row],[Shipping Date Adj]],"d")</f>
        <v>1</v>
      </c>
      <c r="O773" s="6">
        <f>Sales_Orders[[#This Row],[Quantity]]*Sales_Orders[[#This Row],[Planned Sales Price]]*(1-Sales_Orders[[#This Row],[Discount]])</f>
        <v>5.5613999999999999</v>
      </c>
      <c r="P773" t="str">
        <f>RIGHT(Sales_Orders[[#This Row],[Customer ID]],5)</f>
        <v>10990</v>
      </c>
      <c r="Q773" t="str">
        <f>RIGHT(Sales_Orders[[#This Row],[Product ID]],8)</f>
        <v>10001427</v>
      </c>
      <c r="R773" s="6">
        <f>Sales_Orders[[#This Row],[Total Planned Sales Price]]-Sales_Orders[[#This Row],[Total Purchasing Price]]</f>
        <v>1.6743999999999994</v>
      </c>
      <c r="S773" s="10">
        <f>Sales_Orders[[#This Row],[Profit Value]]/Sales_Orders[[#This Row],[Total Planned Sales Price]]</f>
        <v>0.3010752688172042</v>
      </c>
    </row>
    <row r="774" spans="1:19" x14ac:dyDescent="0.35">
      <c r="A774" t="s">
        <v>2977</v>
      </c>
      <c r="B774" s="3" t="s">
        <v>2978</v>
      </c>
      <c r="C774" t="s">
        <v>2979</v>
      </c>
      <c r="D774" t="s">
        <v>1147</v>
      </c>
      <c r="E774" t="s">
        <v>2980</v>
      </c>
      <c r="F774" t="s">
        <v>2981</v>
      </c>
      <c r="G774">
        <v>2</v>
      </c>
      <c r="H774" s="5">
        <v>6.9888000000000003</v>
      </c>
      <c r="I774" s="5">
        <v>11.648000000000001</v>
      </c>
      <c r="J774">
        <v>0.09</v>
      </c>
      <c r="K774" s="1">
        <f>DATEVALUE(Sales_Orders[[#This Row],[Order Date]])</f>
        <v>43021</v>
      </c>
      <c r="L774" s="1">
        <f>DATEVALUE(Sales_Orders[[#This Row],[Shipping Date]])</f>
        <v>43025</v>
      </c>
      <c r="M774" s="6">
        <f>Sales_Orders[[#This Row],[Quantity]]*Sales_Orders[[#This Row],[Purchasing Price]]</f>
        <v>13.977600000000001</v>
      </c>
      <c r="N774">
        <f>DATEDIF(Sales_Orders[[#This Row],[Order Date Adj]],Sales_Orders[[#This Row],[Shipping Date Adj]],"d")</f>
        <v>4</v>
      </c>
      <c r="O774" s="6">
        <f>Sales_Orders[[#This Row],[Quantity]]*Sales_Orders[[#This Row],[Planned Sales Price]]*(1-Sales_Orders[[#This Row],[Discount]])</f>
        <v>21.199360000000002</v>
      </c>
      <c r="P774" t="str">
        <f>RIGHT(Sales_Orders[[#This Row],[Customer ID]],5)</f>
        <v>10495</v>
      </c>
      <c r="Q774" t="str">
        <f>RIGHT(Sales_Orders[[#This Row],[Product ID]],8)</f>
        <v>10000673</v>
      </c>
      <c r="R774" s="6">
        <f>Sales_Orders[[#This Row],[Total Planned Sales Price]]-Sales_Orders[[#This Row],[Total Purchasing Price]]</f>
        <v>7.2217600000000015</v>
      </c>
      <c r="S774" s="10">
        <f>Sales_Orders[[#This Row],[Profit Value]]/Sales_Orders[[#This Row],[Total Planned Sales Price]]</f>
        <v>0.34065934065934067</v>
      </c>
    </row>
    <row r="775" spans="1:19" x14ac:dyDescent="0.35">
      <c r="A775" t="s">
        <v>2977</v>
      </c>
      <c r="B775" s="3" t="s">
        <v>2978</v>
      </c>
      <c r="C775" t="s">
        <v>2979</v>
      </c>
      <c r="D775" t="s">
        <v>1147</v>
      </c>
      <c r="E775" t="s">
        <v>2980</v>
      </c>
      <c r="F775" t="s">
        <v>1628</v>
      </c>
      <c r="G775">
        <v>4</v>
      </c>
      <c r="H775" s="5">
        <v>12.723199999999999</v>
      </c>
      <c r="I775" s="5">
        <v>18.175999999999998</v>
      </c>
      <c r="J775">
        <v>0.09</v>
      </c>
      <c r="K775" s="1">
        <f>DATEVALUE(Sales_Orders[[#This Row],[Order Date]])</f>
        <v>43021</v>
      </c>
      <c r="L775" s="1">
        <f>DATEVALUE(Sales_Orders[[#This Row],[Shipping Date]])</f>
        <v>43025</v>
      </c>
      <c r="M775" s="6">
        <f>Sales_Orders[[#This Row],[Quantity]]*Sales_Orders[[#This Row],[Purchasing Price]]</f>
        <v>50.892799999999994</v>
      </c>
      <c r="N775">
        <f>DATEDIF(Sales_Orders[[#This Row],[Order Date Adj]],Sales_Orders[[#This Row],[Shipping Date Adj]],"d")</f>
        <v>4</v>
      </c>
      <c r="O775" s="6">
        <f>Sales_Orders[[#This Row],[Quantity]]*Sales_Orders[[#This Row],[Planned Sales Price]]*(1-Sales_Orders[[#This Row],[Discount]])</f>
        <v>66.160640000000001</v>
      </c>
      <c r="P775" t="str">
        <f>RIGHT(Sales_Orders[[#This Row],[Customer ID]],5)</f>
        <v>10495</v>
      </c>
      <c r="Q775" t="str">
        <f>RIGHT(Sales_Orders[[#This Row],[Product ID]],8)</f>
        <v>10004470</v>
      </c>
      <c r="R775" s="6">
        <f>Sales_Orders[[#This Row],[Total Planned Sales Price]]-Sales_Orders[[#This Row],[Total Purchasing Price]]</f>
        <v>15.267840000000007</v>
      </c>
      <c r="S775" s="10">
        <f>Sales_Orders[[#This Row],[Profit Value]]/Sales_Orders[[#This Row],[Total Planned Sales Price]]</f>
        <v>0.23076923076923087</v>
      </c>
    </row>
    <row r="776" spans="1:19" x14ac:dyDescent="0.35">
      <c r="A776" t="s">
        <v>2977</v>
      </c>
      <c r="B776" s="3" t="s">
        <v>2978</v>
      </c>
      <c r="C776" t="s">
        <v>2979</v>
      </c>
      <c r="D776" t="s">
        <v>1147</v>
      </c>
      <c r="E776" t="s">
        <v>2980</v>
      </c>
      <c r="F776" t="s">
        <v>2982</v>
      </c>
      <c r="G776">
        <v>6</v>
      </c>
      <c r="H776" s="5">
        <v>41.798400000000001</v>
      </c>
      <c r="I776" s="5">
        <v>59.712000000000003</v>
      </c>
      <c r="J776">
        <v>0.08</v>
      </c>
      <c r="K776" s="1">
        <f>DATEVALUE(Sales_Orders[[#This Row],[Order Date]])</f>
        <v>43021</v>
      </c>
      <c r="L776" s="1">
        <f>DATEVALUE(Sales_Orders[[#This Row],[Shipping Date]])</f>
        <v>43025</v>
      </c>
      <c r="M776" s="6">
        <f>Sales_Orders[[#This Row],[Quantity]]*Sales_Orders[[#This Row],[Purchasing Price]]</f>
        <v>250.79040000000001</v>
      </c>
      <c r="N776">
        <f>DATEDIF(Sales_Orders[[#This Row],[Order Date Adj]],Sales_Orders[[#This Row],[Shipping Date Adj]],"d")</f>
        <v>4</v>
      </c>
      <c r="O776" s="6">
        <f>Sales_Orders[[#This Row],[Quantity]]*Sales_Orders[[#This Row],[Planned Sales Price]]*(1-Sales_Orders[[#This Row],[Discount]])</f>
        <v>329.61024000000003</v>
      </c>
      <c r="P776" t="str">
        <f>RIGHT(Sales_Orders[[#This Row],[Customer ID]],5)</f>
        <v>10495</v>
      </c>
      <c r="Q776" t="str">
        <f>RIGHT(Sales_Orders[[#This Row],[Product ID]],8)</f>
        <v>10000876</v>
      </c>
      <c r="R776" s="6">
        <f>Sales_Orders[[#This Row],[Total Planned Sales Price]]-Sales_Orders[[#This Row],[Total Purchasing Price]]</f>
        <v>78.819840000000028</v>
      </c>
      <c r="S776" s="10">
        <f>Sales_Orders[[#This Row],[Profit Value]]/Sales_Orders[[#This Row],[Total Planned Sales Price]]</f>
        <v>0.23913043478260876</v>
      </c>
    </row>
    <row r="777" spans="1:19" x14ac:dyDescent="0.35">
      <c r="A777" t="s">
        <v>2977</v>
      </c>
      <c r="B777" s="3" t="s">
        <v>2978</v>
      </c>
      <c r="C777" t="s">
        <v>2979</v>
      </c>
      <c r="D777" t="s">
        <v>1147</v>
      </c>
      <c r="E777" t="s">
        <v>2980</v>
      </c>
      <c r="F777" t="s">
        <v>2983</v>
      </c>
      <c r="G777">
        <v>3</v>
      </c>
      <c r="H777" s="5">
        <v>16.145999999999997</v>
      </c>
      <c r="I777" s="5">
        <v>24.839999999999996</v>
      </c>
      <c r="J777">
        <v>0.08</v>
      </c>
      <c r="K777" s="1">
        <f>DATEVALUE(Sales_Orders[[#This Row],[Order Date]])</f>
        <v>43021</v>
      </c>
      <c r="L777" s="1">
        <f>DATEVALUE(Sales_Orders[[#This Row],[Shipping Date]])</f>
        <v>43025</v>
      </c>
      <c r="M777" s="6">
        <f>Sales_Orders[[#This Row],[Quantity]]*Sales_Orders[[#This Row],[Purchasing Price]]</f>
        <v>48.437999999999988</v>
      </c>
      <c r="N777">
        <f>DATEDIF(Sales_Orders[[#This Row],[Order Date Adj]],Sales_Orders[[#This Row],[Shipping Date Adj]],"d")</f>
        <v>4</v>
      </c>
      <c r="O777" s="6">
        <f>Sales_Orders[[#This Row],[Quantity]]*Sales_Orders[[#This Row],[Planned Sales Price]]*(1-Sales_Orders[[#This Row],[Discount]])</f>
        <v>68.558399999999992</v>
      </c>
      <c r="P777" t="str">
        <f>RIGHT(Sales_Orders[[#This Row],[Customer ID]],5)</f>
        <v>10495</v>
      </c>
      <c r="Q777" t="str">
        <f>RIGHT(Sales_Orders[[#This Row],[Product ID]],8)</f>
        <v>10002043</v>
      </c>
      <c r="R777" s="6">
        <f>Sales_Orders[[#This Row],[Total Planned Sales Price]]-Sales_Orders[[#This Row],[Total Purchasing Price]]</f>
        <v>20.120400000000004</v>
      </c>
      <c r="S777" s="10">
        <f>Sales_Orders[[#This Row],[Profit Value]]/Sales_Orders[[#This Row],[Total Planned Sales Price]]</f>
        <v>0.2934782608695653</v>
      </c>
    </row>
    <row r="778" spans="1:19" x14ac:dyDescent="0.35">
      <c r="A778" t="s">
        <v>2984</v>
      </c>
      <c r="B778" s="3" t="s">
        <v>2985</v>
      </c>
      <c r="C778" t="s">
        <v>2885</v>
      </c>
      <c r="D778" t="s">
        <v>1147</v>
      </c>
      <c r="E778" t="s">
        <v>2363</v>
      </c>
      <c r="F778" t="s">
        <v>2986</v>
      </c>
      <c r="G778">
        <v>3</v>
      </c>
      <c r="H778" s="5">
        <v>109.53750000000001</v>
      </c>
      <c r="I778" s="5">
        <v>219.07500000000002</v>
      </c>
      <c r="J778">
        <v>0.08</v>
      </c>
      <c r="K778" s="1">
        <f>DATEVALUE(Sales_Orders[[#This Row],[Order Date]])</f>
        <v>43058</v>
      </c>
      <c r="L778" s="1">
        <f>DATEVALUE(Sales_Orders[[#This Row],[Shipping Date]])</f>
        <v>43062</v>
      </c>
      <c r="M778" s="6">
        <f>Sales_Orders[[#This Row],[Quantity]]*Sales_Orders[[#This Row],[Purchasing Price]]</f>
        <v>328.61250000000001</v>
      </c>
      <c r="N778">
        <f>DATEDIF(Sales_Orders[[#This Row],[Order Date Adj]],Sales_Orders[[#This Row],[Shipping Date Adj]],"d")</f>
        <v>4</v>
      </c>
      <c r="O778" s="6">
        <f>Sales_Orders[[#This Row],[Quantity]]*Sales_Orders[[#This Row],[Planned Sales Price]]*(1-Sales_Orders[[#This Row],[Discount]])</f>
        <v>604.64700000000005</v>
      </c>
      <c r="P778" t="str">
        <f>RIGHT(Sales_Orders[[#This Row],[Customer ID]],5)</f>
        <v>15910</v>
      </c>
      <c r="Q778" t="str">
        <f>RIGHT(Sales_Orders[[#This Row],[Product ID]],8)</f>
        <v>10002533</v>
      </c>
      <c r="R778" s="6">
        <f>Sales_Orders[[#This Row],[Total Planned Sales Price]]-Sales_Orders[[#This Row],[Total Purchasing Price]]</f>
        <v>276.03450000000004</v>
      </c>
      <c r="S778" s="10">
        <f>Sales_Orders[[#This Row],[Profit Value]]/Sales_Orders[[#This Row],[Total Planned Sales Price]]</f>
        <v>0.45652173913043481</v>
      </c>
    </row>
    <row r="779" spans="1:19" x14ac:dyDescent="0.35">
      <c r="A779" t="s">
        <v>2987</v>
      </c>
      <c r="B779" s="3" t="s">
        <v>2826</v>
      </c>
      <c r="C779" t="s">
        <v>2988</v>
      </c>
      <c r="D779" t="s">
        <v>1270</v>
      </c>
      <c r="E779" t="s">
        <v>2989</v>
      </c>
      <c r="F779" t="s">
        <v>2990</v>
      </c>
      <c r="G779">
        <v>1</v>
      </c>
      <c r="H779" s="5">
        <v>3.4229999999999996</v>
      </c>
      <c r="I779" s="5">
        <v>4.8899999999999997</v>
      </c>
      <c r="J779">
        <v>0.05</v>
      </c>
      <c r="K779" s="1">
        <f>DATEVALUE(Sales_Orders[[#This Row],[Order Date]])</f>
        <v>42840</v>
      </c>
      <c r="L779" s="1">
        <f>DATEVALUE(Sales_Orders[[#This Row],[Shipping Date]])</f>
        <v>42842</v>
      </c>
      <c r="M779" s="6">
        <f>Sales_Orders[[#This Row],[Quantity]]*Sales_Orders[[#This Row],[Purchasing Price]]</f>
        <v>3.4229999999999996</v>
      </c>
      <c r="N779">
        <f>DATEDIF(Sales_Orders[[#This Row],[Order Date Adj]],Sales_Orders[[#This Row],[Shipping Date Adj]],"d")</f>
        <v>2</v>
      </c>
      <c r="O779" s="6">
        <f>Sales_Orders[[#This Row],[Quantity]]*Sales_Orders[[#This Row],[Planned Sales Price]]*(1-Sales_Orders[[#This Row],[Discount]])</f>
        <v>4.6454999999999993</v>
      </c>
      <c r="P779" t="str">
        <f>RIGHT(Sales_Orders[[#This Row],[Customer ID]],5)</f>
        <v>20395</v>
      </c>
      <c r="Q779" t="str">
        <f>RIGHT(Sales_Orders[[#This Row],[Product ID]],8)</f>
        <v>10002804</v>
      </c>
      <c r="R779" s="6">
        <f>Sales_Orders[[#This Row],[Total Planned Sales Price]]-Sales_Orders[[#This Row],[Total Purchasing Price]]</f>
        <v>1.2224999999999997</v>
      </c>
      <c r="S779" s="10">
        <f>Sales_Orders[[#This Row],[Profit Value]]/Sales_Orders[[#This Row],[Total Planned Sales Price]]</f>
        <v>0.26315789473684209</v>
      </c>
    </row>
    <row r="780" spans="1:19" x14ac:dyDescent="0.35">
      <c r="A780" t="s">
        <v>2991</v>
      </c>
      <c r="B780" s="3" t="s">
        <v>2992</v>
      </c>
      <c r="C780" t="s">
        <v>2894</v>
      </c>
      <c r="D780" t="s">
        <v>1164</v>
      </c>
      <c r="E780" t="s">
        <v>2993</v>
      </c>
      <c r="F780" t="s">
        <v>2994</v>
      </c>
      <c r="G780">
        <v>1</v>
      </c>
      <c r="H780" s="5">
        <v>10.3948</v>
      </c>
      <c r="I780" s="5">
        <v>15.991999999999999</v>
      </c>
      <c r="J780">
        <v>0.09</v>
      </c>
      <c r="K780" s="1">
        <f>DATEVALUE(Sales_Orders[[#This Row],[Order Date]])</f>
        <v>43042</v>
      </c>
      <c r="L780" s="1">
        <f>DATEVALUE(Sales_Orders[[#This Row],[Shipping Date]])</f>
        <v>43044</v>
      </c>
      <c r="M780" s="6">
        <f>Sales_Orders[[#This Row],[Quantity]]*Sales_Orders[[#This Row],[Purchasing Price]]</f>
        <v>10.3948</v>
      </c>
      <c r="N780">
        <f>DATEDIF(Sales_Orders[[#This Row],[Order Date Adj]],Sales_Orders[[#This Row],[Shipping Date Adj]],"d")</f>
        <v>2</v>
      </c>
      <c r="O780" s="6">
        <f>Sales_Orders[[#This Row],[Quantity]]*Sales_Orders[[#This Row],[Planned Sales Price]]*(1-Sales_Orders[[#This Row],[Discount]])</f>
        <v>14.552719999999999</v>
      </c>
      <c r="P780" t="str">
        <f>RIGHT(Sales_Orders[[#This Row],[Customer ID]],5)</f>
        <v>13510</v>
      </c>
      <c r="Q780" t="str">
        <f>RIGHT(Sales_Orders[[#This Row],[Product ID]],8)</f>
        <v>10001967</v>
      </c>
      <c r="R780" s="6">
        <f>Sales_Orders[[#This Row],[Total Planned Sales Price]]-Sales_Orders[[#This Row],[Total Purchasing Price]]</f>
        <v>4.157919999999999</v>
      </c>
      <c r="S780" s="10">
        <f>Sales_Orders[[#This Row],[Profit Value]]/Sales_Orders[[#This Row],[Total Planned Sales Price]]</f>
        <v>0.28571428571428564</v>
      </c>
    </row>
    <row r="781" spans="1:19" x14ac:dyDescent="0.35">
      <c r="A781" t="s">
        <v>2995</v>
      </c>
      <c r="B781" s="3" t="s">
        <v>2996</v>
      </c>
      <c r="C781" t="s">
        <v>2997</v>
      </c>
      <c r="D781" t="s">
        <v>1147</v>
      </c>
      <c r="E781" t="s">
        <v>2998</v>
      </c>
      <c r="F781" t="s">
        <v>2900</v>
      </c>
      <c r="G781">
        <v>3</v>
      </c>
      <c r="H781" s="5">
        <v>31.1844</v>
      </c>
      <c r="I781" s="5">
        <v>47.975999999999999</v>
      </c>
      <c r="J781">
        <v>0.06</v>
      </c>
      <c r="K781" s="1">
        <f>DATEVALUE(Sales_Orders[[#This Row],[Order Date]])</f>
        <v>42901</v>
      </c>
      <c r="L781" s="1">
        <f>DATEVALUE(Sales_Orders[[#This Row],[Shipping Date]])</f>
        <v>42905</v>
      </c>
      <c r="M781" s="6">
        <f>Sales_Orders[[#This Row],[Quantity]]*Sales_Orders[[#This Row],[Purchasing Price]]</f>
        <v>93.553200000000004</v>
      </c>
      <c r="N781">
        <f>DATEDIF(Sales_Orders[[#This Row],[Order Date Adj]],Sales_Orders[[#This Row],[Shipping Date Adj]],"d")</f>
        <v>4</v>
      </c>
      <c r="O781" s="6">
        <f>Sales_Orders[[#This Row],[Quantity]]*Sales_Orders[[#This Row],[Planned Sales Price]]*(1-Sales_Orders[[#This Row],[Discount]])</f>
        <v>135.29231999999999</v>
      </c>
      <c r="P781" t="str">
        <f>RIGHT(Sales_Orders[[#This Row],[Customer ID]],5)</f>
        <v>12550</v>
      </c>
      <c r="Q781" t="str">
        <f>RIGHT(Sales_Orders[[#This Row],[Product ID]],8)</f>
        <v>10002293</v>
      </c>
      <c r="R781" s="6">
        <f>Sales_Orders[[#This Row],[Total Planned Sales Price]]-Sales_Orders[[#This Row],[Total Purchasing Price]]</f>
        <v>41.739119999999986</v>
      </c>
      <c r="S781" s="10">
        <f>Sales_Orders[[#This Row],[Profit Value]]/Sales_Orders[[#This Row],[Total Planned Sales Price]]</f>
        <v>0.30851063829787223</v>
      </c>
    </row>
    <row r="782" spans="1:19" x14ac:dyDescent="0.35">
      <c r="A782" t="s">
        <v>2999</v>
      </c>
      <c r="B782" s="3" t="s">
        <v>3000</v>
      </c>
      <c r="C782" t="s">
        <v>3001</v>
      </c>
      <c r="D782" t="s">
        <v>1147</v>
      </c>
      <c r="E782" t="s">
        <v>3002</v>
      </c>
      <c r="F782" t="s">
        <v>1267</v>
      </c>
      <c r="G782">
        <v>3</v>
      </c>
      <c r="H782" s="5">
        <v>4.5360000000000005</v>
      </c>
      <c r="I782" s="5">
        <v>7.5600000000000005</v>
      </c>
      <c r="J782">
        <v>0.06</v>
      </c>
      <c r="K782" s="1">
        <f>DATEVALUE(Sales_Orders[[#This Row],[Order Date]])</f>
        <v>42924</v>
      </c>
      <c r="L782" s="1">
        <f>DATEVALUE(Sales_Orders[[#This Row],[Shipping Date]])</f>
        <v>42928</v>
      </c>
      <c r="M782" s="6">
        <f>Sales_Orders[[#This Row],[Quantity]]*Sales_Orders[[#This Row],[Purchasing Price]]</f>
        <v>13.608000000000001</v>
      </c>
      <c r="N782">
        <f>DATEDIF(Sales_Orders[[#This Row],[Order Date Adj]],Sales_Orders[[#This Row],[Shipping Date Adj]],"d")</f>
        <v>4</v>
      </c>
      <c r="O782" s="6">
        <f>Sales_Orders[[#This Row],[Quantity]]*Sales_Orders[[#This Row],[Planned Sales Price]]*(1-Sales_Orders[[#This Row],[Discount]])</f>
        <v>21.319199999999999</v>
      </c>
      <c r="P782" t="str">
        <f>RIGHT(Sales_Orders[[#This Row],[Customer ID]],5)</f>
        <v>20995</v>
      </c>
      <c r="Q782" t="str">
        <f>RIGHT(Sales_Orders[[#This Row],[Product ID]],8)</f>
        <v>10004027</v>
      </c>
      <c r="R782" s="6">
        <f>Sales_Orders[[#This Row],[Total Planned Sales Price]]-Sales_Orders[[#This Row],[Total Purchasing Price]]</f>
        <v>7.7111999999999981</v>
      </c>
      <c r="S782" s="10">
        <f>Sales_Orders[[#This Row],[Profit Value]]/Sales_Orders[[#This Row],[Total Planned Sales Price]]</f>
        <v>0.36170212765957438</v>
      </c>
    </row>
    <row r="783" spans="1:19" x14ac:dyDescent="0.35">
      <c r="A783" t="s">
        <v>2999</v>
      </c>
      <c r="B783" s="3" t="s">
        <v>3000</v>
      </c>
      <c r="C783" t="s">
        <v>3001</v>
      </c>
      <c r="D783" t="s">
        <v>1147</v>
      </c>
      <c r="E783" t="s">
        <v>3002</v>
      </c>
      <c r="F783" t="s">
        <v>2838</v>
      </c>
      <c r="G783">
        <v>2</v>
      </c>
      <c r="H783" s="5">
        <v>17.191999999999997</v>
      </c>
      <c r="I783" s="5">
        <v>24.56</v>
      </c>
      <c r="J783">
        <v>0.05</v>
      </c>
      <c r="K783" s="1">
        <f>DATEVALUE(Sales_Orders[[#This Row],[Order Date]])</f>
        <v>42924</v>
      </c>
      <c r="L783" s="1">
        <f>DATEVALUE(Sales_Orders[[#This Row],[Shipping Date]])</f>
        <v>42928</v>
      </c>
      <c r="M783" s="6">
        <f>Sales_Orders[[#This Row],[Quantity]]*Sales_Orders[[#This Row],[Purchasing Price]]</f>
        <v>34.383999999999993</v>
      </c>
      <c r="N783">
        <f>DATEDIF(Sales_Orders[[#This Row],[Order Date Adj]],Sales_Orders[[#This Row],[Shipping Date Adj]],"d")</f>
        <v>4</v>
      </c>
      <c r="O783" s="6">
        <f>Sales_Orders[[#This Row],[Quantity]]*Sales_Orders[[#This Row],[Planned Sales Price]]*(1-Sales_Orders[[#This Row],[Discount]])</f>
        <v>46.663999999999994</v>
      </c>
      <c r="P783" t="str">
        <f>RIGHT(Sales_Orders[[#This Row],[Customer ID]],5)</f>
        <v>20995</v>
      </c>
      <c r="Q783" t="str">
        <f>RIGHT(Sales_Orders[[#This Row],[Product ID]],8)</f>
        <v>10000249</v>
      </c>
      <c r="R783" s="6">
        <f>Sales_Orders[[#This Row],[Total Planned Sales Price]]-Sales_Orders[[#This Row],[Total Purchasing Price]]</f>
        <v>12.280000000000001</v>
      </c>
      <c r="S783" s="10">
        <f>Sales_Orders[[#This Row],[Profit Value]]/Sales_Orders[[#This Row],[Total Planned Sales Price]]</f>
        <v>0.26315789473684215</v>
      </c>
    </row>
    <row r="784" spans="1:19" x14ac:dyDescent="0.35">
      <c r="A784" t="s">
        <v>2999</v>
      </c>
      <c r="B784" s="3" t="s">
        <v>3000</v>
      </c>
      <c r="C784" t="s">
        <v>3001</v>
      </c>
      <c r="D784" t="s">
        <v>1147</v>
      </c>
      <c r="E784" t="s">
        <v>3002</v>
      </c>
      <c r="F784" t="s">
        <v>3003</v>
      </c>
      <c r="G784">
        <v>2</v>
      </c>
      <c r="H784" s="5">
        <v>9.0719999999999992</v>
      </c>
      <c r="I784" s="5">
        <v>12.96</v>
      </c>
      <c r="J784">
        <v>0.05</v>
      </c>
      <c r="K784" s="1">
        <f>DATEVALUE(Sales_Orders[[#This Row],[Order Date]])</f>
        <v>42924</v>
      </c>
      <c r="L784" s="1">
        <f>DATEVALUE(Sales_Orders[[#This Row],[Shipping Date]])</f>
        <v>42928</v>
      </c>
      <c r="M784" s="6">
        <f>Sales_Orders[[#This Row],[Quantity]]*Sales_Orders[[#This Row],[Purchasing Price]]</f>
        <v>18.143999999999998</v>
      </c>
      <c r="N784">
        <f>DATEDIF(Sales_Orders[[#This Row],[Order Date Adj]],Sales_Orders[[#This Row],[Shipping Date Adj]],"d")</f>
        <v>4</v>
      </c>
      <c r="O784" s="6">
        <f>Sales_Orders[[#This Row],[Quantity]]*Sales_Orders[[#This Row],[Planned Sales Price]]*(1-Sales_Orders[[#This Row],[Discount]])</f>
        <v>24.623999999999999</v>
      </c>
      <c r="P784" t="str">
        <f>RIGHT(Sales_Orders[[#This Row],[Customer ID]],5)</f>
        <v>20995</v>
      </c>
      <c r="Q784" t="str">
        <f>RIGHT(Sales_Orders[[#This Row],[Product ID]],8)</f>
        <v>10001374</v>
      </c>
      <c r="R784" s="6">
        <f>Sales_Orders[[#This Row],[Total Planned Sales Price]]-Sales_Orders[[#This Row],[Total Purchasing Price]]</f>
        <v>6.48</v>
      </c>
      <c r="S784" s="10">
        <f>Sales_Orders[[#This Row],[Profit Value]]/Sales_Orders[[#This Row],[Total Planned Sales Price]]</f>
        <v>0.26315789473684215</v>
      </c>
    </row>
    <row r="785" spans="1:19" x14ac:dyDescent="0.35">
      <c r="A785" t="s">
        <v>3004</v>
      </c>
      <c r="B785" s="3" t="s">
        <v>3005</v>
      </c>
      <c r="C785" t="s">
        <v>3006</v>
      </c>
      <c r="D785" t="s">
        <v>1270</v>
      </c>
      <c r="E785" t="s">
        <v>3007</v>
      </c>
      <c r="F785" t="s">
        <v>3008</v>
      </c>
      <c r="G785">
        <v>8</v>
      </c>
      <c r="H785" s="5">
        <v>421.09600000000006</v>
      </c>
      <c r="I785" s="5">
        <v>647.84</v>
      </c>
      <c r="J785">
        <v>0.03</v>
      </c>
      <c r="K785" s="1">
        <f>DATEVALUE(Sales_Orders[[#This Row],[Order Date]])</f>
        <v>42802</v>
      </c>
      <c r="L785" s="1">
        <f>DATEVALUE(Sales_Orders[[#This Row],[Shipping Date]])</f>
        <v>42805</v>
      </c>
      <c r="M785" s="6">
        <f>Sales_Orders[[#This Row],[Quantity]]*Sales_Orders[[#This Row],[Purchasing Price]]</f>
        <v>3368.7680000000005</v>
      </c>
      <c r="N785">
        <f>DATEDIF(Sales_Orders[[#This Row],[Order Date Adj]],Sales_Orders[[#This Row],[Shipping Date Adj]],"d")</f>
        <v>3</v>
      </c>
      <c r="O785" s="6">
        <f>Sales_Orders[[#This Row],[Quantity]]*Sales_Orders[[#This Row],[Planned Sales Price]]*(1-Sales_Orders[[#This Row],[Discount]])</f>
        <v>5027.2384000000002</v>
      </c>
      <c r="P785" t="str">
        <f>RIGHT(Sales_Orders[[#This Row],[Customer ID]],5)</f>
        <v>21745</v>
      </c>
      <c r="Q785" t="str">
        <f>RIGHT(Sales_Orders[[#This Row],[Product ID]],8)</f>
        <v>10001124</v>
      </c>
      <c r="R785" s="6">
        <f>Sales_Orders[[#This Row],[Total Planned Sales Price]]-Sales_Orders[[#This Row],[Total Purchasing Price]]</f>
        <v>1658.4703999999997</v>
      </c>
      <c r="S785" s="10">
        <f>Sales_Orders[[#This Row],[Profit Value]]/Sales_Orders[[#This Row],[Total Planned Sales Price]]</f>
        <v>0.32989690721649478</v>
      </c>
    </row>
    <row r="786" spans="1:19" x14ac:dyDescent="0.35">
      <c r="A786" t="s">
        <v>3004</v>
      </c>
      <c r="B786" s="3" t="s">
        <v>3005</v>
      </c>
      <c r="C786" t="s">
        <v>3006</v>
      </c>
      <c r="D786" t="s">
        <v>1270</v>
      </c>
      <c r="E786" t="s">
        <v>3007</v>
      </c>
      <c r="F786" t="s">
        <v>3009</v>
      </c>
      <c r="G786">
        <v>2</v>
      </c>
      <c r="H786" s="5">
        <v>12.42</v>
      </c>
      <c r="I786" s="5">
        <v>20.7</v>
      </c>
      <c r="J786">
        <v>0.03</v>
      </c>
      <c r="K786" s="1">
        <f>DATEVALUE(Sales_Orders[[#This Row],[Order Date]])</f>
        <v>42802</v>
      </c>
      <c r="L786" s="1">
        <f>DATEVALUE(Sales_Orders[[#This Row],[Shipping Date]])</f>
        <v>42805</v>
      </c>
      <c r="M786" s="6">
        <f>Sales_Orders[[#This Row],[Quantity]]*Sales_Orders[[#This Row],[Purchasing Price]]</f>
        <v>24.84</v>
      </c>
      <c r="N786">
        <f>DATEDIF(Sales_Orders[[#This Row],[Order Date Adj]],Sales_Orders[[#This Row],[Shipping Date Adj]],"d")</f>
        <v>3</v>
      </c>
      <c r="O786" s="6">
        <f>Sales_Orders[[#This Row],[Quantity]]*Sales_Orders[[#This Row],[Planned Sales Price]]*(1-Sales_Orders[[#This Row],[Discount]])</f>
        <v>40.157999999999994</v>
      </c>
      <c r="P786" t="str">
        <f>RIGHT(Sales_Orders[[#This Row],[Customer ID]],5)</f>
        <v>21745</v>
      </c>
      <c r="Q786" t="str">
        <f>RIGHT(Sales_Orders[[#This Row],[Product ID]],8)</f>
        <v>10001158</v>
      </c>
      <c r="R786" s="6">
        <f>Sales_Orders[[#This Row],[Total Planned Sales Price]]-Sales_Orders[[#This Row],[Total Purchasing Price]]</f>
        <v>15.317999999999994</v>
      </c>
      <c r="S786" s="10">
        <f>Sales_Orders[[#This Row],[Profit Value]]/Sales_Orders[[#This Row],[Total Planned Sales Price]]</f>
        <v>0.38144329896907209</v>
      </c>
    </row>
    <row r="787" spans="1:19" x14ac:dyDescent="0.35">
      <c r="A787" t="s">
        <v>3010</v>
      </c>
      <c r="B787" s="3" t="s">
        <v>3011</v>
      </c>
      <c r="C787" t="s">
        <v>3012</v>
      </c>
      <c r="D787" t="s">
        <v>1147</v>
      </c>
      <c r="E787" t="s">
        <v>3013</v>
      </c>
      <c r="F787" t="s">
        <v>3009</v>
      </c>
      <c r="G787">
        <v>2</v>
      </c>
      <c r="H787" s="5">
        <v>11.385</v>
      </c>
      <c r="I787" s="5">
        <v>20.7</v>
      </c>
      <c r="J787">
        <v>0.05</v>
      </c>
      <c r="K787" s="1">
        <f>DATEVALUE(Sales_Orders[[#This Row],[Order Date]])</f>
        <v>43003</v>
      </c>
      <c r="L787" s="1">
        <f>DATEVALUE(Sales_Orders[[#This Row],[Shipping Date]])</f>
        <v>43009</v>
      </c>
      <c r="M787" s="6">
        <f>Sales_Orders[[#This Row],[Quantity]]*Sales_Orders[[#This Row],[Purchasing Price]]</f>
        <v>22.77</v>
      </c>
      <c r="N787">
        <f>DATEDIF(Sales_Orders[[#This Row],[Order Date Adj]],Sales_Orders[[#This Row],[Shipping Date Adj]],"d")</f>
        <v>6</v>
      </c>
      <c r="O787" s="6">
        <f>Sales_Orders[[#This Row],[Quantity]]*Sales_Orders[[#This Row],[Planned Sales Price]]*(1-Sales_Orders[[#This Row],[Discount]])</f>
        <v>39.33</v>
      </c>
      <c r="P787" t="str">
        <f>RIGHT(Sales_Orders[[#This Row],[Customer ID]],5)</f>
        <v>16435</v>
      </c>
      <c r="Q787" t="str">
        <f>RIGHT(Sales_Orders[[#This Row],[Product ID]],8)</f>
        <v>10001158</v>
      </c>
      <c r="R787" s="6">
        <f>Sales_Orders[[#This Row],[Total Planned Sales Price]]-Sales_Orders[[#This Row],[Total Purchasing Price]]</f>
        <v>16.559999999999999</v>
      </c>
      <c r="S787" s="10">
        <f>Sales_Orders[[#This Row],[Profit Value]]/Sales_Orders[[#This Row],[Total Planned Sales Price]]</f>
        <v>0.42105263157894735</v>
      </c>
    </row>
    <row r="788" spans="1:19" x14ac:dyDescent="0.35">
      <c r="A788" t="s">
        <v>3010</v>
      </c>
      <c r="B788" s="3" t="s">
        <v>3011</v>
      </c>
      <c r="C788" t="s">
        <v>3012</v>
      </c>
      <c r="D788" t="s">
        <v>1147</v>
      </c>
      <c r="E788" t="s">
        <v>3013</v>
      </c>
      <c r="F788" t="s">
        <v>3014</v>
      </c>
      <c r="G788">
        <v>3</v>
      </c>
      <c r="H788" s="5">
        <v>293.18759999999997</v>
      </c>
      <c r="I788" s="5">
        <v>488.64600000000002</v>
      </c>
      <c r="J788">
        <v>0.05</v>
      </c>
      <c r="K788" s="1">
        <f>DATEVALUE(Sales_Orders[[#This Row],[Order Date]])</f>
        <v>43003</v>
      </c>
      <c r="L788" s="1">
        <f>DATEVALUE(Sales_Orders[[#This Row],[Shipping Date]])</f>
        <v>43009</v>
      </c>
      <c r="M788" s="6">
        <f>Sales_Orders[[#This Row],[Quantity]]*Sales_Orders[[#This Row],[Purchasing Price]]</f>
        <v>879.56279999999992</v>
      </c>
      <c r="N788">
        <f>DATEDIF(Sales_Orders[[#This Row],[Order Date Adj]],Sales_Orders[[#This Row],[Shipping Date Adj]],"d")</f>
        <v>6</v>
      </c>
      <c r="O788" s="6">
        <f>Sales_Orders[[#This Row],[Quantity]]*Sales_Orders[[#This Row],[Planned Sales Price]]*(1-Sales_Orders[[#This Row],[Discount]])</f>
        <v>1392.6411000000001</v>
      </c>
      <c r="P788" t="str">
        <f>RIGHT(Sales_Orders[[#This Row],[Customer ID]],5)</f>
        <v>16435</v>
      </c>
      <c r="Q788" t="str">
        <f>RIGHT(Sales_Orders[[#This Row],[Product ID]],8)</f>
        <v>10000785</v>
      </c>
      <c r="R788" s="6">
        <f>Sales_Orders[[#This Row],[Total Planned Sales Price]]-Sales_Orders[[#This Row],[Total Purchasing Price]]</f>
        <v>513.07830000000013</v>
      </c>
      <c r="S788" s="10">
        <f>Sales_Orders[[#This Row],[Profit Value]]/Sales_Orders[[#This Row],[Total Planned Sales Price]]</f>
        <v>0.36842105263157904</v>
      </c>
    </row>
    <row r="789" spans="1:19" x14ac:dyDescent="0.35">
      <c r="A789" t="s">
        <v>3010</v>
      </c>
      <c r="B789" s="3" t="s">
        <v>3011</v>
      </c>
      <c r="C789" t="s">
        <v>3012</v>
      </c>
      <c r="D789" t="s">
        <v>1147</v>
      </c>
      <c r="E789" t="s">
        <v>3013</v>
      </c>
      <c r="F789" t="s">
        <v>3015</v>
      </c>
      <c r="G789">
        <v>2</v>
      </c>
      <c r="H789" s="5">
        <v>2.78</v>
      </c>
      <c r="I789" s="5">
        <v>5.56</v>
      </c>
      <c r="J789">
        <v>0.05</v>
      </c>
      <c r="K789" s="1">
        <f>DATEVALUE(Sales_Orders[[#This Row],[Order Date]])</f>
        <v>43003</v>
      </c>
      <c r="L789" s="1">
        <f>DATEVALUE(Sales_Orders[[#This Row],[Shipping Date]])</f>
        <v>43009</v>
      </c>
      <c r="M789" s="6">
        <f>Sales_Orders[[#This Row],[Quantity]]*Sales_Orders[[#This Row],[Purchasing Price]]</f>
        <v>5.56</v>
      </c>
      <c r="N789">
        <f>DATEDIF(Sales_Orders[[#This Row],[Order Date Adj]],Sales_Orders[[#This Row],[Shipping Date Adj]],"d")</f>
        <v>6</v>
      </c>
      <c r="O789" s="6">
        <f>Sales_Orders[[#This Row],[Quantity]]*Sales_Orders[[#This Row],[Planned Sales Price]]*(1-Sales_Orders[[#This Row],[Discount]])</f>
        <v>10.563999999999998</v>
      </c>
      <c r="P789" t="str">
        <f>RIGHT(Sales_Orders[[#This Row],[Customer ID]],5)</f>
        <v>16435</v>
      </c>
      <c r="Q789" t="str">
        <f>RIGHT(Sales_Orders[[#This Row],[Product ID]],8)</f>
        <v>10003732</v>
      </c>
      <c r="R789" s="6">
        <f>Sales_Orders[[#This Row],[Total Planned Sales Price]]-Sales_Orders[[#This Row],[Total Purchasing Price]]</f>
        <v>5.0039999999999987</v>
      </c>
      <c r="S789" s="10">
        <f>Sales_Orders[[#This Row],[Profit Value]]/Sales_Orders[[#This Row],[Total Planned Sales Price]]</f>
        <v>0.47368421052631576</v>
      </c>
    </row>
    <row r="790" spans="1:19" x14ac:dyDescent="0.35">
      <c r="A790" t="s">
        <v>3010</v>
      </c>
      <c r="B790" s="3" t="s">
        <v>3011</v>
      </c>
      <c r="C790" t="s">
        <v>3012</v>
      </c>
      <c r="D790" t="s">
        <v>1147</v>
      </c>
      <c r="E790" t="s">
        <v>3013</v>
      </c>
      <c r="F790" t="s">
        <v>2509</v>
      </c>
      <c r="G790">
        <v>8</v>
      </c>
      <c r="H790" s="5">
        <v>23.56</v>
      </c>
      <c r="I790" s="5">
        <v>47.12</v>
      </c>
      <c r="J790">
        <v>0.05</v>
      </c>
      <c r="K790" s="1">
        <f>DATEVALUE(Sales_Orders[[#This Row],[Order Date]])</f>
        <v>43003</v>
      </c>
      <c r="L790" s="1">
        <f>DATEVALUE(Sales_Orders[[#This Row],[Shipping Date]])</f>
        <v>43009</v>
      </c>
      <c r="M790" s="6">
        <f>Sales_Orders[[#This Row],[Quantity]]*Sales_Orders[[#This Row],[Purchasing Price]]</f>
        <v>188.48</v>
      </c>
      <c r="N790">
        <f>DATEDIF(Sales_Orders[[#This Row],[Order Date Adj]],Sales_Orders[[#This Row],[Shipping Date Adj]],"d")</f>
        <v>6</v>
      </c>
      <c r="O790" s="6">
        <f>Sales_Orders[[#This Row],[Quantity]]*Sales_Orders[[#This Row],[Planned Sales Price]]*(1-Sales_Orders[[#This Row],[Discount]])</f>
        <v>358.11199999999997</v>
      </c>
      <c r="P790" t="str">
        <f>RIGHT(Sales_Orders[[#This Row],[Customer ID]],5)</f>
        <v>16435</v>
      </c>
      <c r="Q790" t="str">
        <f>RIGHT(Sales_Orders[[#This Row],[Product ID]],8)</f>
        <v>10000023</v>
      </c>
      <c r="R790" s="6">
        <f>Sales_Orders[[#This Row],[Total Planned Sales Price]]-Sales_Orders[[#This Row],[Total Purchasing Price]]</f>
        <v>169.63199999999998</v>
      </c>
      <c r="S790" s="10">
        <f>Sales_Orders[[#This Row],[Profit Value]]/Sales_Orders[[#This Row],[Total Planned Sales Price]]</f>
        <v>0.47368421052631576</v>
      </c>
    </row>
    <row r="791" spans="1:19" x14ac:dyDescent="0.35">
      <c r="A791" t="s">
        <v>3016</v>
      </c>
      <c r="B791" s="3" t="s">
        <v>3017</v>
      </c>
      <c r="C791" t="s">
        <v>3018</v>
      </c>
      <c r="D791" t="s">
        <v>1147</v>
      </c>
      <c r="E791" t="s">
        <v>3019</v>
      </c>
      <c r="F791" t="s">
        <v>3020</v>
      </c>
      <c r="G791">
        <v>5</v>
      </c>
      <c r="H791" s="5">
        <v>15.552000000000003</v>
      </c>
      <c r="I791" s="5">
        <v>25.920000000000005</v>
      </c>
      <c r="J791">
        <v>0.05</v>
      </c>
      <c r="K791" s="1">
        <f>DATEVALUE(Sales_Orders[[#This Row],[Order Date]])</f>
        <v>42884</v>
      </c>
      <c r="L791" s="1">
        <f>DATEVALUE(Sales_Orders[[#This Row],[Shipping Date]])</f>
        <v>42890</v>
      </c>
      <c r="M791" s="6">
        <f>Sales_Orders[[#This Row],[Quantity]]*Sales_Orders[[#This Row],[Purchasing Price]]</f>
        <v>77.760000000000019</v>
      </c>
      <c r="N791">
        <f>DATEDIF(Sales_Orders[[#This Row],[Order Date Adj]],Sales_Orders[[#This Row],[Shipping Date Adj]],"d")</f>
        <v>6</v>
      </c>
      <c r="O791" s="6">
        <f>Sales_Orders[[#This Row],[Quantity]]*Sales_Orders[[#This Row],[Planned Sales Price]]*(1-Sales_Orders[[#This Row],[Discount]])</f>
        <v>123.12000000000002</v>
      </c>
      <c r="P791" t="str">
        <f>RIGHT(Sales_Orders[[#This Row],[Customer ID]],5)</f>
        <v>14755</v>
      </c>
      <c r="Q791" t="str">
        <f>RIGHT(Sales_Orders[[#This Row],[Product ID]],8)</f>
        <v>10002036</v>
      </c>
      <c r="R791" s="6">
        <f>Sales_Orders[[#This Row],[Total Planned Sales Price]]-Sales_Orders[[#This Row],[Total Purchasing Price]]</f>
        <v>45.36</v>
      </c>
      <c r="S791" s="10">
        <f>Sales_Orders[[#This Row],[Profit Value]]/Sales_Orders[[#This Row],[Total Planned Sales Price]]</f>
        <v>0.36842105263157887</v>
      </c>
    </row>
    <row r="792" spans="1:19" x14ac:dyDescent="0.35">
      <c r="A792" t="s">
        <v>3016</v>
      </c>
      <c r="B792" s="3" t="s">
        <v>3017</v>
      </c>
      <c r="C792" t="s">
        <v>3018</v>
      </c>
      <c r="D792" t="s">
        <v>1147</v>
      </c>
      <c r="E792" t="s">
        <v>3019</v>
      </c>
      <c r="F792" t="s">
        <v>2772</v>
      </c>
      <c r="G792">
        <v>3</v>
      </c>
      <c r="H792" s="5">
        <v>29.383200000000006</v>
      </c>
      <c r="I792" s="5">
        <v>53.424000000000007</v>
      </c>
      <c r="J792">
        <v>7.0000000000000007E-2</v>
      </c>
      <c r="K792" s="1">
        <f>DATEVALUE(Sales_Orders[[#This Row],[Order Date]])</f>
        <v>42884</v>
      </c>
      <c r="L792" s="1">
        <f>DATEVALUE(Sales_Orders[[#This Row],[Shipping Date]])</f>
        <v>42890</v>
      </c>
      <c r="M792" s="6">
        <f>Sales_Orders[[#This Row],[Quantity]]*Sales_Orders[[#This Row],[Purchasing Price]]</f>
        <v>88.149600000000021</v>
      </c>
      <c r="N792">
        <f>DATEDIF(Sales_Orders[[#This Row],[Order Date Adj]],Sales_Orders[[#This Row],[Shipping Date Adj]],"d")</f>
        <v>6</v>
      </c>
      <c r="O792" s="6">
        <f>Sales_Orders[[#This Row],[Quantity]]*Sales_Orders[[#This Row],[Planned Sales Price]]*(1-Sales_Orders[[#This Row],[Discount]])</f>
        <v>149.05296000000001</v>
      </c>
      <c r="P792" t="str">
        <f>RIGHT(Sales_Orders[[#This Row],[Customer ID]],5)</f>
        <v>14755</v>
      </c>
      <c r="Q792" t="str">
        <f>RIGHT(Sales_Orders[[#This Row],[Product ID]],8)</f>
        <v>10002205</v>
      </c>
      <c r="R792" s="6">
        <f>Sales_Orders[[#This Row],[Total Planned Sales Price]]-Sales_Orders[[#This Row],[Total Purchasing Price]]</f>
        <v>60.903359999999992</v>
      </c>
      <c r="S792" s="10">
        <f>Sales_Orders[[#This Row],[Profit Value]]/Sales_Orders[[#This Row],[Total Planned Sales Price]]</f>
        <v>0.40860215053763432</v>
      </c>
    </row>
    <row r="793" spans="1:19" x14ac:dyDescent="0.35">
      <c r="A793" t="s">
        <v>3021</v>
      </c>
      <c r="B793" s="3" t="s">
        <v>2853</v>
      </c>
      <c r="C793" t="s">
        <v>3022</v>
      </c>
      <c r="D793" t="s">
        <v>1147</v>
      </c>
      <c r="E793" t="s">
        <v>3023</v>
      </c>
      <c r="F793" t="s">
        <v>1507</v>
      </c>
      <c r="G793">
        <v>4</v>
      </c>
      <c r="H793" s="5">
        <v>15.183999999999999</v>
      </c>
      <c r="I793" s="5">
        <v>23.36</v>
      </c>
      <c r="J793">
        <v>0.04</v>
      </c>
      <c r="K793" s="1">
        <f>DATEVALUE(Sales_Orders[[#This Row],[Order Date]])</f>
        <v>43080</v>
      </c>
      <c r="L793" s="1">
        <f>DATEVALUE(Sales_Orders[[#This Row],[Shipping Date]])</f>
        <v>43084</v>
      </c>
      <c r="M793" s="6">
        <f>Sales_Orders[[#This Row],[Quantity]]*Sales_Orders[[#This Row],[Purchasing Price]]</f>
        <v>60.735999999999997</v>
      </c>
      <c r="N793">
        <f>DATEDIF(Sales_Orders[[#This Row],[Order Date Adj]],Sales_Orders[[#This Row],[Shipping Date Adj]],"d")</f>
        <v>4</v>
      </c>
      <c r="O793" s="6">
        <f>Sales_Orders[[#This Row],[Quantity]]*Sales_Orders[[#This Row],[Planned Sales Price]]*(1-Sales_Orders[[#This Row],[Discount]])</f>
        <v>89.702399999999997</v>
      </c>
      <c r="P793" t="str">
        <f>RIGHT(Sales_Orders[[#This Row],[Customer ID]],5)</f>
        <v>18190</v>
      </c>
      <c r="Q793" t="str">
        <f>RIGHT(Sales_Orders[[#This Row],[Product ID]],8)</f>
        <v>10000050</v>
      </c>
      <c r="R793" s="6">
        <f>Sales_Orders[[#This Row],[Total Planned Sales Price]]-Sales_Orders[[#This Row],[Total Purchasing Price]]</f>
        <v>28.9664</v>
      </c>
      <c r="S793" s="10">
        <f>Sales_Orders[[#This Row],[Profit Value]]/Sales_Orders[[#This Row],[Total Planned Sales Price]]</f>
        <v>0.32291666666666669</v>
      </c>
    </row>
    <row r="794" spans="1:19" x14ac:dyDescent="0.35">
      <c r="A794" t="s">
        <v>3021</v>
      </c>
      <c r="B794" s="3" t="s">
        <v>2853</v>
      </c>
      <c r="C794" t="s">
        <v>3022</v>
      </c>
      <c r="D794" t="s">
        <v>1147</v>
      </c>
      <c r="E794" t="s">
        <v>3023</v>
      </c>
      <c r="F794" t="s">
        <v>2868</v>
      </c>
      <c r="G794">
        <v>2</v>
      </c>
      <c r="H794" s="5">
        <v>23.987999999999996</v>
      </c>
      <c r="I794" s="5">
        <v>39.979999999999997</v>
      </c>
      <c r="J794">
        <v>0.08</v>
      </c>
      <c r="K794" s="1">
        <f>DATEVALUE(Sales_Orders[[#This Row],[Order Date]])</f>
        <v>43080</v>
      </c>
      <c r="L794" s="1">
        <f>DATEVALUE(Sales_Orders[[#This Row],[Shipping Date]])</f>
        <v>43084</v>
      </c>
      <c r="M794" s="6">
        <f>Sales_Orders[[#This Row],[Quantity]]*Sales_Orders[[#This Row],[Purchasing Price]]</f>
        <v>47.975999999999992</v>
      </c>
      <c r="N794">
        <f>DATEDIF(Sales_Orders[[#This Row],[Order Date Adj]],Sales_Orders[[#This Row],[Shipping Date Adj]],"d")</f>
        <v>4</v>
      </c>
      <c r="O794" s="6">
        <f>Sales_Orders[[#This Row],[Quantity]]*Sales_Orders[[#This Row],[Planned Sales Price]]*(1-Sales_Orders[[#This Row],[Discount]])</f>
        <v>73.563199999999995</v>
      </c>
      <c r="P794" t="str">
        <f>RIGHT(Sales_Orders[[#This Row],[Customer ID]],5)</f>
        <v>18190</v>
      </c>
      <c r="Q794" t="str">
        <f>RIGHT(Sales_Orders[[#This Row],[Product ID]],8)</f>
        <v>10001998</v>
      </c>
      <c r="R794" s="6">
        <f>Sales_Orders[[#This Row],[Total Planned Sales Price]]-Sales_Orders[[#This Row],[Total Purchasing Price]]</f>
        <v>25.587200000000003</v>
      </c>
      <c r="S794" s="10">
        <f>Sales_Orders[[#This Row],[Profit Value]]/Sales_Orders[[#This Row],[Total Planned Sales Price]]</f>
        <v>0.34782608695652178</v>
      </c>
    </row>
    <row r="795" spans="1:19" x14ac:dyDescent="0.35">
      <c r="A795" t="s">
        <v>3024</v>
      </c>
      <c r="B795" s="3" t="s">
        <v>3025</v>
      </c>
      <c r="C795" t="s">
        <v>3026</v>
      </c>
      <c r="D795" t="s">
        <v>1147</v>
      </c>
      <c r="E795" t="s">
        <v>3027</v>
      </c>
      <c r="F795" t="s">
        <v>3028</v>
      </c>
      <c r="G795">
        <v>3</v>
      </c>
      <c r="H795" s="5">
        <v>37.896000000000001</v>
      </c>
      <c r="I795" s="5">
        <v>75.792000000000002</v>
      </c>
      <c r="J795">
        <v>0.06</v>
      </c>
      <c r="K795" s="1">
        <f>DATEVALUE(Sales_Orders[[#This Row],[Order Date]])</f>
        <v>42916</v>
      </c>
      <c r="L795" s="1">
        <f>DATEVALUE(Sales_Orders[[#This Row],[Shipping Date]])</f>
        <v>42921</v>
      </c>
      <c r="M795" s="6">
        <f>Sales_Orders[[#This Row],[Quantity]]*Sales_Orders[[#This Row],[Purchasing Price]]</f>
        <v>113.688</v>
      </c>
      <c r="N795">
        <f>DATEDIF(Sales_Orders[[#This Row],[Order Date Adj]],Sales_Orders[[#This Row],[Shipping Date Adj]],"d")</f>
        <v>5</v>
      </c>
      <c r="O795" s="6">
        <f>Sales_Orders[[#This Row],[Quantity]]*Sales_Orders[[#This Row],[Planned Sales Price]]*(1-Sales_Orders[[#This Row],[Discount]])</f>
        <v>213.73344</v>
      </c>
      <c r="P795" t="str">
        <f>RIGHT(Sales_Orders[[#This Row],[Customer ID]],5)</f>
        <v>21730</v>
      </c>
      <c r="Q795" t="str">
        <f>RIGHT(Sales_Orders[[#This Row],[Product ID]],8)</f>
        <v>10004492</v>
      </c>
      <c r="R795" s="6">
        <f>Sales_Orders[[#This Row],[Total Planned Sales Price]]-Sales_Orders[[#This Row],[Total Purchasing Price]]</f>
        <v>100.04544</v>
      </c>
      <c r="S795" s="10">
        <f>Sales_Orders[[#This Row],[Profit Value]]/Sales_Orders[[#This Row],[Total Planned Sales Price]]</f>
        <v>0.46808510638297873</v>
      </c>
    </row>
    <row r="796" spans="1:19" x14ac:dyDescent="0.35">
      <c r="A796" t="s">
        <v>3029</v>
      </c>
      <c r="B796" s="3" t="s">
        <v>2979</v>
      </c>
      <c r="C796" t="s">
        <v>2835</v>
      </c>
      <c r="D796" t="s">
        <v>1164</v>
      </c>
      <c r="E796" t="s">
        <v>3030</v>
      </c>
      <c r="F796" t="s">
        <v>3031</v>
      </c>
      <c r="G796">
        <v>2</v>
      </c>
      <c r="H796" s="5">
        <v>32.474000000000004</v>
      </c>
      <c r="I796" s="5">
        <v>49.96</v>
      </c>
      <c r="J796">
        <v>0.06</v>
      </c>
      <c r="K796" s="1">
        <f>DATEVALUE(Sales_Orders[[#This Row],[Order Date]])</f>
        <v>43025</v>
      </c>
      <c r="L796" s="1">
        <f>DATEVALUE(Sales_Orders[[#This Row],[Shipping Date]])</f>
        <v>43027</v>
      </c>
      <c r="M796" s="6">
        <f>Sales_Orders[[#This Row],[Quantity]]*Sales_Orders[[#This Row],[Purchasing Price]]</f>
        <v>64.948000000000008</v>
      </c>
      <c r="N796">
        <f>DATEDIF(Sales_Orders[[#This Row],[Order Date Adj]],Sales_Orders[[#This Row],[Shipping Date Adj]],"d")</f>
        <v>2</v>
      </c>
      <c r="O796" s="6">
        <f>Sales_Orders[[#This Row],[Quantity]]*Sales_Orders[[#This Row],[Planned Sales Price]]*(1-Sales_Orders[[#This Row],[Discount]])</f>
        <v>93.924799999999991</v>
      </c>
      <c r="P796" t="str">
        <f>RIGHT(Sales_Orders[[#This Row],[Customer ID]],5)</f>
        <v>20140</v>
      </c>
      <c r="Q796" t="str">
        <f>RIGHT(Sales_Orders[[#This Row],[Product ID]],8)</f>
        <v>10000798</v>
      </c>
      <c r="R796" s="6">
        <f>Sales_Orders[[#This Row],[Total Planned Sales Price]]-Sales_Orders[[#This Row],[Total Purchasing Price]]</f>
        <v>28.976799999999983</v>
      </c>
      <c r="S796" s="10">
        <f>Sales_Orders[[#This Row],[Profit Value]]/Sales_Orders[[#This Row],[Total Planned Sales Price]]</f>
        <v>0.30851063829787218</v>
      </c>
    </row>
    <row r="797" spans="1:19" x14ac:dyDescent="0.35">
      <c r="A797" t="s">
        <v>3029</v>
      </c>
      <c r="B797" s="3" t="s">
        <v>2979</v>
      </c>
      <c r="C797" t="s">
        <v>2835</v>
      </c>
      <c r="D797" t="s">
        <v>1164</v>
      </c>
      <c r="E797" t="s">
        <v>3030</v>
      </c>
      <c r="F797" t="s">
        <v>3032</v>
      </c>
      <c r="G797">
        <v>2</v>
      </c>
      <c r="H797" s="5">
        <v>7.7759999999999998</v>
      </c>
      <c r="I797" s="5">
        <v>12.96</v>
      </c>
      <c r="J797">
        <v>0.06</v>
      </c>
      <c r="K797" s="1">
        <f>DATEVALUE(Sales_Orders[[#This Row],[Order Date]])</f>
        <v>43025</v>
      </c>
      <c r="L797" s="1">
        <f>DATEVALUE(Sales_Orders[[#This Row],[Shipping Date]])</f>
        <v>43027</v>
      </c>
      <c r="M797" s="6">
        <f>Sales_Orders[[#This Row],[Quantity]]*Sales_Orders[[#This Row],[Purchasing Price]]</f>
        <v>15.552</v>
      </c>
      <c r="N797">
        <f>DATEDIF(Sales_Orders[[#This Row],[Order Date Adj]],Sales_Orders[[#This Row],[Shipping Date Adj]],"d")</f>
        <v>2</v>
      </c>
      <c r="O797" s="6">
        <f>Sales_Orders[[#This Row],[Quantity]]*Sales_Orders[[#This Row],[Planned Sales Price]]*(1-Sales_Orders[[#This Row],[Discount]])</f>
        <v>24.364799999999999</v>
      </c>
      <c r="P797" t="str">
        <f>RIGHT(Sales_Orders[[#This Row],[Customer ID]],5)</f>
        <v>20140</v>
      </c>
      <c r="Q797" t="str">
        <f>RIGHT(Sales_Orders[[#This Row],[Product ID]],8)</f>
        <v>10002552</v>
      </c>
      <c r="R797" s="6">
        <f>Sales_Orders[[#This Row],[Total Planned Sales Price]]-Sales_Orders[[#This Row],[Total Purchasing Price]]</f>
        <v>8.8127999999999993</v>
      </c>
      <c r="S797" s="10">
        <f>Sales_Orders[[#This Row],[Profit Value]]/Sales_Orders[[#This Row],[Total Planned Sales Price]]</f>
        <v>0.36170212765957444</v>
      </c>
    </row>
    <row r="798" spans="1:19" x14ac:dyDescent="0.35">
      <c r="A798" t="s">
        <v>3033</v>
      </c>
      <c r="B798" s="3" t="s">
        <v>3034</v>
      </c>
      <c r="C798" t="s">
        <v>3035</v>
      </c>
      <c r="D798" t="s">
        <v>1147</v>
      </c>
      <c r="E798" t="s">
        <v>3036</v>
      </c>
      <c r="F798" t="s">
        <v>3037</v>
      </c>
      <c r="G798">
        <v>3</v>
      </c>
      <c r="H798" s="5">
        <v>17.955000000000002</v>
      </c>
      <c r="I798" s="5">
        <v>35.910000000000004</v>
      </c>
      <c r="J798">
        <v>0.03</v>
      </c>
      <c r="K798" s="1">
        <f>DATEVALUE(Sales_Orders[[#This Row],[Order Date]])</f>
        <v>43093</v>
      </c>
      <c r="L798" s="1">
        <f>DATEVALUE(Sales_Orders[[#This Row],[Shipping Date]])</f>
        <v>43098</v>
      </c>
      <c r="M798" s="6">
        <f>Sales_Orders[[#This Row],[Quantity]]*Sales_Orders[[#This Row],[Purchasing Price]]</f>
        <v>53.865000000000009</v>
      </c>
      <c r="N798">
        <f>DATEDIF(Sales_Orders[[#This Row],[Order Date Adj]],Sales_Orders[[#This Row],[Shipping Date Adj]],"d")</f>
        <v>5</v>
      </c>
      <c r="O798" s="6">
        <f>Sales_Orders[[#This Row],[Quantity]]*Sales_Orders[[#This Row],[Planned Sales Price]]*(1-Sales_Orders[[#This Row],[Discount]])</f>
        <v>104.49810000000001</v>
      </c>
      <c r="P798" t="str">
        <f>RIGHT(Sales_Orders[[#This Row],[Customer ID]],5)</f>
        <v>19840</v>
      </c>
      <c r="Q798" t="str">
        <f>RIGHT(Sales_Orders[[#This Row],[Product ID]],8)</f>
        <v>10004249</v>
      </c>
      <c r="R798" s="6">
        <f>Sales_Orders[[#This Row],[Total Planned Sales Price]]-Sales_Orders[[#This Row],[Total Purchasing Price]]</f>
        <v>50.633099999999999</v>
      </c>
      <c r="S798" s="10">
        <f>Sales_Orders[[#This Row],[Profit Value]]/Sales_Orders[[#This Row],[Total Planned Sales Price]]</f>
        <v>0.48453608247422675</v>
      </c>
    </row>
    <row r="799" spans="1:19" x14ac:dyDescent="0.35">
      <c r="A799" t="s">
        <v>3038</v>
      </c>
      <c r="B799" s="3" t="s">
        <v>3039</v>
      </c>
      <c r="C799" t="s">
        <v>3040</v>
      </c>
      <c r="D799" t="s">
        <v>1147</v>
      </c>
      <c r="E799" t="s">
        <v>3041</v>
      </c>
      <c r="F799" t="s">
        <v>2465</v>
      </c>
      <c r="G799">
        <v>5</v>
      </c>
      <c r="H799" s="5">
        <v>116.96750000000002</v>
      </c>
      <c r="I799" s="5">
        <v>179.95000000000002</v>
      </c>
      <c r="J799">
        <v>0</v>
      </c>
      <c r="K799" s="1">
        <f>DATEVALUE(Sales_Orders[[#This Row],[Order Date]])</f>
        <v>43077</v>
      </c>
      <c r="L799" s="1">
        <f>DATEVALUE(Sales_Orders[[#This Row],[Shipping Date]])</f>
        <v>43081</v>
      </c>
      <c r="M799" s="6">
        <f>Sales_Orders[[#This Row],[Quantity]]*Sales_Orders[[#This Row],[Purchasing Price]]</f>
        <v>584.83750000000009</v>
      </c>
      <c r="N799">
        <f>DATEDIF(Sales_Orders[[#This Row],[Order Date Adj]],Sales_Orders[[#This Row],[Shipping Date Adj]],"d")</f>
        <v>4</v>
      </c>
      <c r="O799" s="6">
        <f>Sales_Orders[[#This Row],[Quantity]]*Sales_Orders[[#This Row],[Planned Sales Price]]*(1-Sales_Orders[[#This Row],[Discount]])</f>
        <v>899.75000000000011</v>
      </c>
      <c r="P799" t="str">
        <f>RIGHT(Sales_Orders[[#This Row],[Customer ID]],5)</f>
        <v>16510</v>
      </c>
      <c r="Q799" t="str">
        <f>RIGHT(Sales_Orders[[#This Row],[Product ID]],8)</f>
        <v>10000158</v>
      </c>
      <c r="R799" s="6">
        <f>Sales_Orders[[#This Row],[Total Planned Sales Price]]-Sales_Orders[[#This Row],[Total Purchasing Price]]</f>
        <v>314.91250000000002</v>
      </c>
      <c r="S799" s="10">
        <f>Sales_Orders[[#This Row],[Profit Value]]/Sales_Orders[[#This Row],[Total Planned Sales Price]]</f>
        <v>0.35</v>
      </c>
    </row>
    <row r="800" spans="1:19" x14ac:dyDescent="0.35">
      <c r="A800" t="s">
        <v>3038</v>
      </c>
      <c r="B800" s="3" t="s">
        <v>3039</v>
      </c>
      <c r="C800" t="s">
        <v>3040</v>
      </c>
      <c r="D800" t="s">
        <v>1147</v>
      </c>
      <c r="E800" t="s">
        <v>3041</v>
      </c>
      <c r="F800" t="s">
        <v>1460</v>
      </c>
      <c r="G800">
        <v>3</v>
      </c>
      <c r="H800" s="5">
        <v>719.98560000000009</v>
      </c>
      <c r="I800" s="5">
        <v>1199.9760000000001</v>
      </c>
      <c r="J800">
        <v>0.05</v>
      </c>
      <c r="K800" s="1">
        <f>DATEVALUE(Sales_Orders[[#This Row],[Order Date]])</f>
        <v>43077</v>
      </c>
      <c r="L800" s="1">
        <f>DATEVALUE(Sales_Orders[[#This Row],[Shipping Date]])</f>
        <v>43081</v>
      </c>
      <c r="M800" s="6">
        <f>Sales_Orders[[#This Row],[Quantity]]*Sales_Orders[[#This Row],[Purchasing Price]]</f>
        <v>2159.9568000000004</v>
      </c>
      <c r="N800">
        <f>DATEDIF(Sales_Orders[[#This Row],[Order Date Adj]],Sales_Orders[[#This Row],[Shipping Date Adj]],"d")</f>
        <v>4</v>
      </c>
      <c r="O800" s="6">
        <f>Sales_Orders[[#This Row],[Quantity]]*Sales_Orders[[#This Row],[Planned Sales Price]]*(1-Sales_Orders[[#This Row],[Discount]])</f>
        <v>3419.9316000000003</v>
      </c>
      <c r="P800" t="str">
        <f>RIGHT(Sales_Orders[[#This Row],[Customer ID]],5)</f>
        <v>16510</v>
      </c>
      <c r="Q800" t="str">
        <f>RIGHT(Sales_Orders[[#This Row],[Product ID]],8)</f>
        <v>10004115</v>
      </c>
      <c r="R800" s="6">
        <f>Sales_Orders[[#This Row],[Total Planned Sales Price]]-Sales_Orders[[#This Row],[Total Purchasing Price]]</f>
        <v>1259.9748</v>
      </c>
      <c r="S800" s="10">
        <f>Sales_Orders[[#This Row],[Profit Value]]/Sales_Orders[[#This Row],[Total Planned Sales Price]]</f>
        <v>0.36842105263157887</v>
      </c>
    </row>
    <row r="801" spans="1:19" x14ac:dyDescent="0.35">
      <c r="A801" t="s">
        <v>3038</v>
      </c>
      <c r="B801" s="3" t="s">
        <v>3039</v>
      </c>
      <c r="C801" t="s">
        <v>3040</v>
      </c>
      <c r="D801" t="s">
        <v>1147</v>
      </c>
      <c r="E801" t="s">
        <v>3041</v>
      </c>
      <c r="F801" t="s">
        <v>1572</v>
      </c>
      <c r="G801">
        <v>5</v>
      </c>
      <c r="H801" s="5">
        <v>19.004999999999999</v>
      </c>
      <c r="I801" s="5">
        <v>27.15</v>
      </c>
      <c r="J801">
        <v>0</v>
      </c>
      <c r="K801" s="1">
        <f>DATEVALUE(Sales_Orders[[#This Row],[Order Date]])</f>
        <v>43077</v>
      </c>
      <c r="L801" s="1">
        <f>DATEVALUE(Sales_Orders[[#This Row],[Shipping Date]])</f>
        <v>43081</v>
      </c>
      <c r="M801" s="6">
        <f>Sales_Orders[[#This Row],[Quantity]]*Sales_Orders[[#This Row],[Purchasing Price]]</f>
        <v>95.024999999999991</v>
      </c>
      <c r="N801">
        <f>DATEDIF(Sales_Orders[[#This Row],[Order Date Adj]],Sales_Orders[[#This Row],[Shipping Date Adj]],"d")</f>
        <v>4</v>
      </c>
      <c r="O801" s="6">
        <f>Sales_Orders[[#This Row],[Quantity]]*Sales_Orders[[#This Row],[Planned Sales Price]]*(1-Sales_Orders[[#This Row],[Discount]])</f>
        <v>135.75</v>
      </c>
      <c r="P801" t="str">
        <f>RIGHT(Sales_Orders[[#This Row],[Customer ID]],5)</f>
        <v>16510</v>
      </c>
      <c r="Q801" t="str">
        <f>RIGHT(Sales_Orders[[#This Row],[Product ID]],8)</f>
        <v>10003724</v>
      </c>
      <c r="R801" s="6">
        <f>Sales_Orders[[#This Row],[Total Planned Sales Price]]-Sales_Orders[[#This Row],[Total Purchasing Price]]</f>
        <v>40.725000000000009</v>
      </c>
      <c r="S801" s="10">
        <f>Sales_Orders[[#This Row],[Profit Value]]/Sales_Orders[[#This Row],[Total Planned Sales Price]]</f>
        <v>0.30000000000000004</v>
      </c>
    </row>
    <row r="802" spans="1:19" x14ac:dyDescent="0.35">
      <c r="A802" t="s">
        <v>3038</v>
      </c>
      <c r="B802" s="3" t="s">
        <v>3039</v>
      </c>
      <c r="C802" t="s">
        <v>3040</v>
      </c>
      <c r="D802" t="s">
        <v>1147</v>
      </c>
      <c r="E802" t="s">
        <v>3041</v>
      </c>
      <c r="F802" t="s">
        <v>3042</v>
      </c>
      <c r="G802">
        <v>7</v>
      </c>
      <c r="H802" s="5">
        <v>702.81679999999983</v>
      </c>
      <c r="I802" s="5">
        <v>1004.0239999999999</v>
      </c>
      <c r="J802">
        <v>0.02</v>
      </c>
      <c r="K802" s="1">
        <f>DATEVALUE(Sales_Orders[[#This Row],[Order Date]])</f>
        <v>43077</v>
      </c>
      <c r="L802" s="1">
        <f>DATEVALUE(Sales_Orders[[#This Row],[Shipping Date]])</f>
        <v>43081</v>
      </c>
      <c r="M802" s="6">
        <f>Sales_Orders[[#This Row],[Quantity]]*Sales_Orders[[#This Row],[Purchasing Price]]</f>
        <v>4919.717599999999</v>
      </c>
      <c r="N802">
        <f>DATEDIF(Sales_Orders[[#This Row],[Order Date Adj]],Sales_Orders[[#This Row],[Shipping Date Adj]],"d")</f>
        <v>4</v>
      </c>
      <c r="O802" s="6">
        <f>Sales_Orders[[#This Row],[Quantity]]*Sales_Orders[[#This Row],[Planned Sales Price]]*(1-Sales_Orders[[#This Row],[Discount]])</f>
        <v>6887.6046399999996</v>
      </c>
      <c r="P802" t="str">
        <f>RIGHT(Sales_Orders[[#This Row],[Customer ID]],5)</f>
        <v>16510</v>
      </c>
      <c r="Q802" t="str">
        <f>RIGHT(Sales_Orders[[#This Row],[Product ID]],8)</f>
        <v>10002041</v>
      </c>
      <c r="R802" s="6">
        <f>Sales_Orders[[#This Row],[Total Planned Sales Price]]-Sales_Orders[[#This Row],[Total Purchasing Price]]</f>
        <v>1967.8870400000005</v>
      </c>
      <c r="S802" s="10">
        <f>Sales_Orders[[#This Row],[Profit Value]]/Sales_Orders[[#This Row],[Total Planned Sales Price]]</f>
        <v>0.28571428571428581</v>
      </c>
    </row>
    <row r="803" spans="1:19" x14ac:dyDescent="0.35">
      <c r="A803" t="s">
        <v>3038</v>
      </c>
      <c r="B803" s="3" t="s">
        <v>3039</v>
      </c>
      <c r="C803" t="s">
        <v>3040</v>
      </c>
      <c r="D803" t="s">
        <v>1147</v>
      </c>
      <c r="E803" t="s">
        <v>3041</v>
      </c>
      <c r="F803" t="s">
        <v>3043</v>
      </c>
      <c r="G803">
        <v>1</v>
      </c>
      <c r="H803" s="5">
        <v>6.2919999999999998</v>
      </c>
      <c r="I803" s="5">
        <v>9.68</v>
      </c>
      <c r="J803">
        <v>0.03</v>
      </c>
      <c r="K803" s="1">
        <f>DATEVALUE(Sales_Orders[[#This Row],[Order Date]])</f>
        <v>43077</v>
      </c>
      <c r="L803" s="1">
        <f>DATEVALUE(Sales_Orders[[#This Row],[Shipping Date]])</f>
        <v>43081</v>
      </c>
      <c r="M803" s="6">
        <f>Sales_Orders[[#This Row],[Quantity]]*Sales_Orders[[#This Row],[Purchasing Price]]</f>
        <v>6.2919999999999998</v>
      </c>
      <c r="N803">
        <f>DATEDIF(Sales_Orders[[#This Row],[Order Date Adj]],Sales_Orders[[#This Row],[Shipping Date Adj]],"d")</f>
        <v>4</v>
      </c>
      <c r="O803" s="6">
        <f>Sales_Orders[[#This Row],[Quantity]]*Sales_Orders[[#This Row],[Planned Sales Price]]*(1-Sales_Orders[[#This Row],[Discount]])</f>
        <v>9.3895999999999997</v>
      </c>
      <c r="P803" t="str">
        <f>RIGHT(Sales_Orders[[#This Row],[Customer ID]],5)</f>
        <v>16510</v>
      </c>
      <c r="Q803" t="str">
        <f>RIGHT(Sales_Orders[[#This Row],[Product ID]],8)</f>
        <v>10002893</v>
      </c>
      <c r="R803" s="6">
        <f>Sales_Orders[[#This Row],[Total Planned Sales Price]]-Sales_Orders[[#This Row],[Total Purchasing Price]]</f>
        <v>3.0975999999999999</v>
      </c>
      <c r="S803" s="10">
        <f>Sales_Orders[[#This Row],[Profit Value]]/Sales_Orders[[#This Row],[Total Planned Sales Price]]</f>
        <v>0.32989690721649484</v>
      </c>
    </row>
    <row r="804" spans="1:19" x14ac:dyDescent="0.35">
      <c r="A804" t="s">
        <v>3038</v>
      </c>
      <c r="B804" s="3" t="s">
        <v>3039</v>
      </c>
      <c r="C804" t="s">
        <v>3040</v>
      </c>
      <c r="D804" t="s">
        <v>1147</v>
      </c>
      <c r="E804" t="s">
        <v>3041</v>
      </c>
      <c r="F804" t="s">
        <v>3044</v>
      </c>
      <c r="G804">
        <v>9</v>
      </c>
      <c r="H804" s="5">
        <v>17.009999999999998</v>
      </c>
      <c r="I804" s="5">
        <v>28.349999999999998</v>
      </c>
      <c r="J804">
        <v>0.03</v>
      </c>
      <c r="K804" s="1">
        <f>DATEVALUE(Sales_Orders[[#This Row],[Order Date]])</f>
        <v>43077</v>
      </c>
      <c r="L804" s="1">
        <f>DATEVALUE(Sales_Orders[[#This Row],[Shipping Date]])</f>
        <v>43081</v>
      </c>
      <c r="M804" s="6">
        <f>Sales_Orders[[#This Row],[Quantity]]*Sales_Orders[[#This Row],[Purchasing Price]]</f>
        <v>153.08999999999997</v>
      </c>
      <c r="N804">
        <f>DATEDIF(Sales_Orders[[#This Row],[Order Date Adj]],Sales_Orders[[#This Row],[Shipping Date Adj]],"d")</f>
        <v>4</v>
      </c>
      <c r="O804" s="6">
        <f>Sales_Orders[[#This Row],[Quantity]]*Sales_Orders[[#This Row],[Planned Sales Price]]*(1-Sales_Orders[[#This Row],[Discount]])</f>
        <v>247.49549999999996</v>
      </c>
      <c r="P804" t="str">
        <f>RIGHT(Sales_Orders[[#This Row],[Customer ID]],5)</f>
        <v>16510</v>
      </c>
      <c r="Q804" t="str">
        <f>RIGHT(Sales_Orders[[#This Row],[Product ID]],8)</f>
        <v>10003766</v>
      </c>
      <c r="R804" s="6">
        <f>Sales_Orders[[#This Row],[Total Planned Sales Price]]-Sales_Orders[[#This Row],[Total Purchasing Price]]</f>
        <v>94.405499999999989</v>
      </c>
      <c r="S804" s="10">
        <f>Sales_Orders[[#This Row],[Profit Value]]/Sales_Orders[[#This Row],[Total Planned Sales Price]]</f>
        <v>0.3814432989690722</v>
      </c>
    </row>
    <row r="805" spans="1:19" x14ac:dyDescent="0.35">
      <c r="A805" t="s">
        <v>3038</v>
      </c>
      <c r="B805" s="3" t="s">
        <v>3039</v>
      </c>
      <c r="C805" t="s">
        <v>3040</v>
      </c>
      <c r="D805" t="s">
        <v>1147</v>
      </c>
      <c r="E805" t="s">
        <v>3041</v>
      </c>
      <c r="F805" t="s">
        <v>2429</v>
      </c>
      <c r="G805">
        <v>1</v>
      </c>
      <c r="H805" s="5">
        <v>30.789000000000001</v>
      </c>
      <c r="I805" s="5">
        <v>55.98</v>
      </c>
      <c r="J805">
        <v>0.05</v>
      </c>
      <c r="K805" s="1">
        <f>DATEVALUE(Sales_Orders[[#This Row],[Order Date]])</f>
        <v>43077</v>
      </c>
      <c r="L805" s="1">
        <f>DATEVALUE(Sales_Orders[[#This Row],[Shipping Date]])</f>
        <v>43081</v>
      </c>
      <c r="M805" s="6">
        <f>Sales_Orders[[#This Row],[Quantity]]*Sales_Orders[[#This Row],[Purchasing Price]]</f>
        <v>30.789000000000001</v>
      </c>
      <c r="N805">
        <f>DATEDIF(Sales_Orders[[#This Row],[Order Date Adj]],Sales_Orders[[#This Row],[Shipping Date Adj]],"d")</f>
        <v>4</v>
      </c>
      <c r="O805" s="6">
        <f>Sales_Orders[[#This Row],[Quantity]]*Sales_Orders[[#This Row],[Planned Sales Price]]*(1-Sales_Orders[[#This Row],[Discount]])</f>
        <v>53.180999999999997</v>
      </c>
      <c r="P805" t="str">
        <f>RIGHT(Sales_Orders[[#This Row],[Customer ID]],5)</f>
        <v>16510</v>
      </c>
      <c r="Q805" t="str">
        <f>RIGHT(Sales_Orders[[#This Row],[Product ID]],8)</f>
        <v>10001970</v>
      </c>
      <c r="R805" s="6">
        <f>Sales_Orders[[#This Row],[Total Planned Sales Price]]-Sales_Orders[[#This Row],[Total Purchasing Price]]</f>
        <v>22.391999999999996</v>
      </c>
      <c r="S805" s="10">
        <f>Sales_Orders[[#This Row],[Profit Value]]/Sales_Orders[[#This Row],[Total Planned Sales Price]]</f>
        <v>0.42105263157894729</v>
      </c>
    </row>
    <row r="806" spans="1:19" x14ac:dyDescent="0.35">
      <c r="A806" t="s">
        <v>3038</v>
      </c>
      <c r="B806" s="3" t="s">
        <v>3039</v>
      </c>
      <c r="C806" t="s">
        <v>3040</v>
      </c>
      <c r="D806" t="s">
        <v>1147</v>
      </c>
      <c r="E806" t="s">
        <v>3041</v>
      </c>
      <c r="F806" t="s">
        <v>3045</v>
      </c>
      <c r="G806">
        <v>13</v>
      </c>
      <c r="H806" s="5">
        <v>802.09739999999999</v>
      </c>
      <c r="I806" s="5">
        <v>1336.829</v>
      </c>
      <c r="J806">
        <v>0.05</v>
      </c>
      <c r="K806" s="1">
        <f>DATEVALUE(Sales_Orders[[#This Row],[Order Date]])</f>
        <v>43077</v>
      </c>
      <c r="L806" s="1">
        <f>DATEVALUE(Sales_Orders[[#This Row],[Shipping Date]])</f>
        <v>43081</v>
      </c>
      <c r="M806" s="6">
        <f>Sales_Orders[[#This Row],[Quantity]]*Sales_Orders[[#This Row],[Purchasing Price]]</f>
        <v>10427.2662</v>
      </c>
      <c r="N806">
        <f>DATEDIF(Sales_Orders[[#This Row],[Order Date Adj]],Sales_Orders[[#This Row],[Shipping Date Adj]],"d")</f>
        <v>4</v>
      </c>
      <c r="O806" s="6">
        <f>Sales_Orders[[#This Row],[Quantity]]*Sales_Orders[[#This Row],[Planned Sales Price]]*(1-Sales_Orders[[#This Row],[Discount]])</f>
        <v>16509.838149999996</v>
      </c>
      <c r="P806" t="str">
        <f>RIGHT(Sales_Orders[[#This Row],[Customer ID]],5)</f>
        <v>16510</v>
      </c>
      <c r="Q806" t="str">
        <f>RIGHT(Sales_Orders[[#This Row],[Product ID]],8)</f>
        <v>10001972</v>
      </c>
      <c r="R806" s="6">
        <f>Sales_Orders[[#This Row],[Total Planned Sales Price]]-Sales_Orders[[#This Row],[Total Purchasing Price]]</f>
        <v>6082.5719499999959</v>
      </c>
      <c r="S806" s="10">
        <f>Sales_Orders[[#This Row],[Profit Value]]/Sales_Orders[[#This Row],[Total Planned Sales Price]]</f>
        <v>0.36842105263157882</v>
      </c>
    </row>
    <row r="807" spans="1:19" x14ac:dyDescent="0.35">
      <c r="A807" t="s">
        <v>3038</v>
      </c>
      <c r="B807" s="3" t="s">
        <v>3039</v>
      </c>
      <c r="C807" t="s">
        <v>3040</v>
      </c>
      <c r="D807" t="s">
        <v>1147</v>
      </c>
      <c r="E807" t="s">
        <v>3041</v>
      </c>
      <c r="F807" t="s">
        <v>2006</v>
      </c>
      <c r="G807">
        <v>2</v>
      </c>
      <c r="H807" s="5">
        <v>56.784000000000006</v>
      </c>
      <c r="I807" s="5">
        <v>113.56800000000001</v>
      </c>
      <c r="J807">
        <v>0.05</v>
      </c>
      <c r="K807" s="1">
        <f>DATEVALUE(Sales_Orders[[#This Row],[Order Date]])</f>
        <v>43077</v>
      </c>
      <c r="L807" s="1">
        <f>DATEVALUE(Sales_Orders[[#This Row],[Shipping Date]])</f>
        <v>43081</v>
      </c>
      <c r="M807" s="6">
        <f>Sales_Orders[[#This Row],[Quantity]]*Sales_Orders[[#This Row],[Purchasing Price]]</f>
        <v>113.56800000000001</v>
      </c>
      <c r="N807">
        <f>DATEDIF(Sales_Orders[[#This Row],[Order Date Adj]],Sales_Orders[[#This Row],[Shipping Date Adj]],"d")</f>
        <v>4</v>
      </c>
      <c r="O807" s="6">
        <f>Sales_Orders[[#This Row],[Quantity]]*Sales_Orders[[#This Row],[Planned Sales Price]]*(1-Sales_Orders[[#This Row],[Discount]])</f>
        <v>215.7792</v>
      </c>
      <c r="P807" t="str">
        <f>RIGHT(Sales_Orders[[#This Row],[Customer ID]],5)</f>
        <v>16510</v>
      </c>
      <c r="Q807" t="str">
        <f>RIGHT(Sales_Orders[[#This Row],[Product ID]],8)</f>
        <v>10003956</v>
      </c>
      <c r="R807" s="6">
        <f>Sales_Orders[[#This Row],[Total Planned Sales Price]]-Sales_Orders[[#This Row],[Total Purchasing Price]]</f>
        <v>102.21119999999999</v>
      </c>
      <c r="S807" s="10">
        <f>Sales_Orders[[#This Row],[Profit Value]]/Sales_Orders[[#This Row],[Total Planned Sales Price]]</f>
        <v>0.47368421052631576</v>
      </c>
    </row>
    <row r="808" spans="1:19" x14ac:dyDescent="0.35">
      <c r="A808" t="s">
        <v>3046</v>
      </c>
      <c r="B808" s="3" t="s">
        <v>2992</v>
      </c>
      <c r="C808" t="s">
        <v>3047</v>
      </c>
      <c r="D808" t="s">
        <v>1147</v>
      </c>
      <c r="E808" t="s">
        <v>3048</v>
      </c>
      <c r="F808" t="s">
        <v>2055</v>
      </c>
      <c r="G808">
        <v>7</v>
      </c>
      <c r="H808" s="5">
        <v>69.930000000000007</v>
      </c>
      <c r="I808" s="5">
        <v>139.86000000000001</v>
      </c>
      <c r="J808">
        <v>0.05</v>
      </c>
      <c r="K808" s="1">
        <f>DATEVALUE(Sales_Orders[[#This Row],[Order Date]])</f>
        <v>43042</v>
      </c>
      <c r="L808" s="1">
        <f>DATEVALUE(Sales_Orders[[#This Row],[Shipping Date]])</f>
        <v>43046</v>
      </c>
      <c r="M808" s="6">
        <f>Sales_Orders[[#This Row],[Quantity]]*Sales_Orders[[#This Row],[Purchasing Price]]</f>
        <v>489.51000000000005</v>
      </c>
      <c r="N808">
        <f>DATEDIF(Sales_Orders[[#This Row],[Order Date Adj]],Sales_Orders[[#This Row],[Shipping Date Adj]],"d")</f>
        <v>4</v>
      </c>
      <c r="O808" s="6">
        <f>Sales_Orders[[#This Row],[Quantity]]*Sales_Orders[[#This Row],[Planned Sales Price]]*(1-Sales_Orders[[#This Row],[Discount]])</f>
        <v>930.06900000000007</v>
      </c>
      <c r="P808" t="str">
        <f>RIGHT(Sales_Orders[[#This Row],[Customer ID]],5)</f>
        <v>16675</v>
      </c>
      <c r="Q808" t="str">
        <f>RIGHT(Sales_Orders[[#This Row],[Product ID]],8)</f>
        <v>10000157</v>
      </c>
      <c r="R808" s="6">
        <f>Sales_Orders[[#This Row],[Total Planned Sales Price]]-Sales_Orders[[#This Row],[Total Purchasing Price]]</f>
        <v>440.55900000000003</v>
      </c>
      <c r="S808" s="10">
        <f>Sales_Orders[[#This Row],[Profit Value]]/Sales_Orders[[#This Row],[Total Planned Sales Price]]</f>
        <v>0.47368421052631576</v>
      </c>
    </row>
    <row r="809" spans="1:19" x14ac:dyDescent="0.35">
      <c r="A809" t="s">
        <v>3046</v>
      </c>
      <c r="B809" s="3" t="s">
        <v>2992</v>
      </c>
      <c r="C809" t="s">
        <v>3047</v>
      </c>
      <c r="D809" t="s">
        <v>1147</v>
      </c>
      <c r="E809" t="s">
        <v>3048</v>
      </c>
      <c r="F809" t="s">
        <v>1294</v>
      </c>
      <c r="G809">
        <v>4</v>
      </c>
      <c r="H809" s="5">
        <v>199.63840000000002</v>
      </c>
      <c r="I809" s="5">
        <v>307.13600000000002</v>
      </c>
      <c r="J809">
        <v>0.05</v>
      </c>
      <c r="K809" s="1">
        <f>DATEVALUE(Sales_Orders[[#This Row],[Order Date]])</f>
        <v>43042</v>
      </c>
      <c r="L809" s="1">
        <f>DATEVALUE(Sales_Orders[[#This Row],[Shipping Date]])</f>
        <v>43046</v>
      </c>
      <c r="M809" s="6">
        <f>Sales_Orders[[#This Row],[Quantity]]*Sales_Orders[[#This Row],[Purchasing Price]]</f>
        <v>798.55360000000007</v>
      </c>
      <c r="N809">
        <f>DATEDIF(Sales_Orders[[#This Row],[Order Date Adj]],Sales_Orders[[#This Row],[Shipping Date Adj]],"d")</f>
        <v>4</v>
      </c>
      <c r="O809" s="6">
        <f>Sales_Orders[[#This Row],[Quantity]]*Sales_Orders[[#This Row],[Planned Sales Price]]*(1-Sales_Orders[[#This Row],[Discount]])</f>
        <v>1167.1168</v>
      </c>
      <c r="P809" t="str">
        <f>RIGHT(Sales_Orders[[#This Row],[Customer ID]],5)</f>
        <v>16675</v>
      </c>
      <c r="Q809" t="str">
        <f>RIGHT(Sales_Orders[[#This Row],[Product ID]],8)</f>
        <v>10001891</v>
      </c>
      <c r="R809" s="6">
        <f>Sales_Orders[[#This Row],[Total Planned Sales Price]]-Sales_Orders[[#This Row],[Total Purchasing Price]]</f>
        <v>368.56319999999994</v>
      </c>
      <c r="S809" s="10">
        <f>Sales_Orders[[#This Row],[Profit Value]]/Sales_Orders[[#This Row],[Total Planned Sales Price]]</f>
        <v>0.31578947368421045</v>
      </c>
    </row>
    <row r="810" spans="1:19" x14ac:dyDescent="0.35">
      <c r="A810" t="s">
        <v>3049</v>
      </c>
      <c r="B810" s="3" t="s">
        <v>2926</v>
      </c>
      <c r="C810" t="s">
        <v>3050</v>
      </c>
      <c r="D810" t="s">
        <v>1147</v>
      </c>
      <c r="E810" t="s">
        <v>3051</v>
      </c>
      <c r="F810" t="s">
        <v>3052</v>
      </c>
      <c r="G810">
        <v>8</v>
      </c>
      <c r="H810" s="5">
        <v>57.552</v>
      </c>
      <c r="I810" s="5">
        <v>95.92</v>
      </c>
      <c r="J810">
        <v>0.05</v>
      </c>
      <c r="K810" s="1">
        <f>DATEVALUE(Sales_Orders[[#This Row],[Order Date]])</f>
        <v>42910</v>
      </c>
      <c r="L810" s="1">
        <f>DATEVALUE(Sales_Orders[[#This Row],[Shipping Date]])</f>
        <v>42914</v>
      </c>
      <c r="M810" s="6">
        <f>Sales_Orders[[#This Row],[Quantity]]*Sales_Orders[[#This Row],[Purchasing Price]]</f>
        <v>460.416</v>
      </c>
      <c r="N810">
        <f>DATEDIF(Sales_Orders[[#This Row],[Order Date Adj]],Sales_Orders[[#This Row],[Shipping Date Adj]],"d")</f>
        <v>4</v>
      </c>
      <c r="O810" s="6">
        <f>Sales_Orders[[#This Row],[Quantity]]*Sales_Orders[[#This Row],[Planned Sales Price]]*(1-Sales_Orders[[#This Row],[Discount]])</f>
        <v>728.99199999999996</v>
      </c>
      <c r="P810" t="str">
        <f>RIGHT(Sales_Orders[[#This Row],[Customer ID]],5)</f>
        <v>12010</v>
      </c>
      <c r="Q810" t="str">
        <f>RIGHT(Sales_Orders[[#This Row],[Product ID]],8)</f>
        <v>10004344</v>
      </c>
      <c r="R810" s="6">
        <f>Sales_Orders[[#This Row],[Total Planned Sales Price]]-Sales_Orders[[#This Row],[Total Purchasing Price]]</f>
        <v>268.57599999999996</v>
      </c>
      <c r="S810" s="10">
        <f>Sales_Orders[[#This Row],[Profit Value]]/Sales_Orders[[#This Row],[Total Planned Sales Price]]</f>
        <v>0.36842105263157893</v>
      </c>
    </row>
    <row r="811" spans="1:19" x14ac:dyDescent="0.35">
      <c r="A811" t="s">
        <v>3053</v>
      </c>
      <c r="B811" s="3" t="s">
        <v>2871</v>
      </c>
      <c r="C811" t="s">
        <v>3054</v>
      </c>
      <c r="D811" t="s">
        <v>1147</v>
      </c>
      <c r="E811" t="s">
        <v>3007</v>
      </c>
      <c r="F811" t="s">
        <v>1640</v>
      </c>
      <c r="G811">
        <v>1</v>
      </c>
      <c r="H811" s="5">
        <v>4.0460000000000003</v>
      </c>
      <c r="I811" s="5">
        <v>5.78</v>
      </c>
      <c r="J811">
        <v>0.05</v>
      </c>
      <c r="K811" s="1">
        <f>DATEVALUE(Sales_Orders[[#This Row],[Order Date]])</f>
        <v>43045</v>
      </c>
      <c r="L811" s="1">
        <f>DATEVALUE(Sales_Orders[[#This Row],[Shipping Date]])</f>
        <v>43049</v>
      </c>
      <c r="M811" s="6">
        <f>Sales_Orders[[#This Row],[Quantity]]*Sales_Orders[[#This Row],[Purchasing Price]]</f>
        <v>4.0460000000000003</v>
      </c>
      <c r="N811">
        <f>DATEDIF(Sales_Orders[[#This Row],[Order Date Adj]],Sales_Orders[[#This Row],[Shipping Date Adj]],"d")</f>
        <v>4</v>
      </c>
      <c r="O811" s="6">
        <f>Sales_Orders[[#This Row],[Quantity]]*Sales_Orders[[#This Row],[Planned Sales Price]]*(1-Sales_Orders[[#This Row],[Discount]])</f>
        <v>5.4909999999999997</v>
      </c>
      <c r="P811" t="str">
        <f>RIGHT(Sales_Orders[[#This Row],[Customer ID]],5)</f>
        <v>21745</v>
      </c>
      <c r="Q811" t="str">
        <f>RIGHT(Sales_Orders[[#This Row],[Product ID]],8)</f>
        <v>10003845</v>
      </c>
      <c r="R811" s="6">
        <f>Sales_Orders[[#This Row],[Total Planned Sales Price]]-Sales_Orders[[#This Row],[Total Purchasing Price]]</f>
        <v>1.4449999999999994</v>
      </c>
      <c r="S811" s="10">
        <f>Sales_Orders[[#This Row],[Profit Value]]/Sales_Orders[[#This Row],[Total Planned Sales Price]]</f>
        <v>0.26315789473684204</v>
      </c>
    </row>
    <row r="812" spans="1:19" x14ac:dyDescent="0.35">
      <c r="A812" t="s">
        <v>3055</v>
      </c>
      <c r="B812" s="3" t="s">
        <v>3056</v>
      </c>
      <c r="C812" t="s">
        <v>3057</v>
      </c>
      <c r="D812" t="s">
        <v>1147</v>
      </c>
      <c r="E812" t="s">
        <v>1318</v>
      </c>
      <c r="F812" t="s">
        <v>3058</v>
      </c>
      <c r="G812">
        <v>4</v>
      </c>
      <c r="H812" s="5">
        <v>6.0580000000000007</v>
      </c>
      <c r="I812" s="5">
        <v>9.32</v>
      </c>
      <c r="J812">
        <v>0.05</v>
      </c>
      <c r="K812" s="1">
        <f>DATEVALUE(Sales_Orders[[#This Row],[Order Date]])</f>
        <v>42798</v>
      </c>
      <c r="L812" s="1">
        <f>DATEVALUE(Sales_Orders[[#This Row],[Shipping Date]])</f>
        <v>42803</v>
      </c>
      <c r="M812" s="6">
        <f>Sales_Orders[[#This Row],[Quantity]]*Sales_Orders[[#This Row],[Purchasing Price]]</f>
        <v>24.232000000000003</v>
      </c>
      <c r="N812">
        <f>DATEDIF(Sales_Orders[[#This Row],[Order Date Adj]],Sales_Orders[[#This Row],[Shipping Date Adj]],"d")</f>
        <v>5</v>
      </c>
      <c r="O812" s="6">
        <f>Sales_Orders[[#This Row],[Quantity]]*Sales_Orders[[#This Row],[Planned Sales Price]]*(1-Sales_Orders[[#This Row],[Discount]])</f>
        <v>35.415999999999997</v>
      </c>
      <c r="P812" t="str">
        <f>RIGHT(Sales_Orders[[#This Row],[Customer ID]],5)</f>
        <v>20860</v>
      </c>
      <c r="Q812" t="str">
        <f>RIGHT(Sales_Orders[[#This Row],[Product ID]],8)</f>
        <v>10001573</v>
      </c>
      <c r="R812" s="6">
        <f>Sales_Orders[[#This Row],[Total Planned Sales Price]]-Sales_Orders[[#This Row],[Total Purchasing Price]]</f>
        <v>11.183999999999994</v>
      </c>
      <c r="S812" s="10">
        <f>Sales_Orders[[#This Row],[Profit Value]]/Sales_Orders[[#This Row],[Total Planned Sales Price]]</f>
        <v>0.3157894736842104</v>
      </c>
    </row>
    <row r="813" spans="1:19" x14ac:dyDescent="0.35">
      <c r="A813" t="s">
        <v>3055</v>
      </c>
      <c r="B813" s="3" t="s">
        <v>3056</v>
      </c>
      <c r="C813" t="s">
        <v>3057</v>
      </c>
      <c r="D813" t="s">
        <v>1147</v>
      </c>
      <c r="E813" t="s">
        <v>1318</v>
      </c>
      <c r="F813" t="s">
        <v>3059</v>
      </c>
      <c r="G813">
        <v>1</v>
      </c>
      <c r="H813" s="5">
        <v>9.15</v>
      </c>
      <c r="I813" s="5">
        <v>15.25</v>
      </c>
      <c r="J813">
        <v>0.05</v>
      </c>
      <c r="K813" s="1">
        <f>DATEVALUE(Sales_Orders[[#This Row],[Order Date]])</f>
        <v>42798</v>
      </c>
      <c r="L813" s="1">
        <f>DATEVALUE(Sales_Orders[[#This Row],[Shipping Date]])</f>
        <v>42803</v>
      </c>
      <c r="M813" s="6">
        <f>Sales_Orders[[#This Row],[Quantity]]*Sales_Orders[[#This Row],[Purchasing Price]]</f>
        <v>9.15</v>
      </c>
      <c r="N813">
        <f>DATEDIF(Sales_Orders[[#This Row],[Order Date Adj]],Sales_Orders[[#This Row],[Shipping Date Adj]],"d")</f>
        <v>5</v>
      </c>
      <c r="O813" s="6">
        <f>Sales_Orders[[#This Row],[Quantity]]*Sales_Orders[[#This Row],[Planned Sales Price]]*(1-Sales_Orders[[#This Row],[Discount]])</f>
        <v>14.487499999999999</v>
      </c>
      <c r="P813" t="str">
        <f>RIGHT(Sales_Orders[[#This Row],[Customer ID]],5)</f>
        <v>20860</v>
      </c>
      <c r="Q813" t="str">
        <f>RIGHT(Sales_Orders[[#This Row],[Product ID]],8)</f>
        <v>10000483</v>
      </c>
      <c r="R813" s="6">
        <f>Sales_Orders[[#This Row],[Total Planned Sales Price]]-Sales_Orders[[#This Row],[Total Purchasing Price]]</f>
        <v>5.3374999999999986</v>
      </c>
      <c r="S813" s="10">
        <f>Sales_Orders[[#This Row],[Profit Value]]/Sales_Orders[[#This Row],[Total Planned Sales Price]]</f>
        <v>0.36842105263157887</v>
      </c>
    </row>
    <row r="814" spans="1:19" x14ac:dyDescent="0.35">
      <c r="A814" t="s">
        <v>3060</v>
      </c>
      <c r="B814" s="3" t="s">
        <v>2835</v>
      </c>
      <c r="C814" t="s">
        <v>2836</v>
      </c>
      <c r="D814" t="s">
        <v>1147</v>
      </c>
      <c r="E814" t="s">
        <v>2667</v>
      </c>
      <c r="F814" t="s">
        <v>3061</v>
      </c>
      <c r="G814">
        <v>4</v>
      </c>
      <c r="H814" s="5">
        <v>33.936</v>
      </c>
      <c r="I814" s="5">
        <v>56.56</v>
      </c>
      <c r="J814">
        <v>0.09</v>
      </c>
      <c r="K814" s="1">
        <f>DATEVALUE(Sales_Orders[[#This Row],[Order Date]])</f>
        <v>43027</v>
      </c>
      <c r="L814" s="1">
        <f>DATEVALUE(Sales_Orders[[#This Row],[Shipping Date]])</f>
        <v>43031</v>
      </c>
      <c r="M814" s="6">
        <f>Sales_Orders[[#This Row],[Quantity]]*Sales_Orders[[#This Row],[Purchasing Price]]</f>
        <v>135.744</v>
      </c>
      <c r="N814">
        <f>DATEDIF(Sales_Orders[[#This Row],[Order Date Adj]],Sales_Orders[[#This Row],[Shipping Date Adj]],"d")</f>
        <v>4</v>
      </c>
      <c r="O814" s="6">
        <f>Sales_Orders[[#This Row],[Quantity]]*Sales_Orders[[#This Row],[Planned Sales Price]]*(1-Sales_Orders[[#This Row],[Discount]])</f>
        <v>205.87840000000003</v>
      </c>
      <c r="P814" t="str">
        <f>RIGHT(Sales_Orders[[#This Row],[Customer ID]],5)</f>
        <v>17965</v>
      </c>
      <c r="Q814" t="str">
        <f>RIGHT(Sales_Orders[[#This Row],[Product ID]],8)</f>
        <v>10004712</v>
      </c>
      <c r="R814" s="6">
        <f>Sales_Orders[[#This Row],[Total Planned Sales Price]]-Sales_Orders[[#This Row],[Total Purchasing Price]]</f>
        <v>70.134400000000028</v>
      </c>
      <c r="S814" s="10">
        <f>Sales_Orders[[#This Row],[Profit Value]]/Sales_Orders[[#This Row],[Total Planned Sales Price]]</f>
        <v>0.34065934065934073</v>
      </c>
    </row>
    <row r="815" spans="1:19" x14ac:dyDescent="0.35">
      <c r="A815" t="s">
        <v>3060</v>
      </c>
      <c r="B815" s="3" t="s">
        <v>2835</v>
      </c>
      <c r="C815" t="s">
        <v>2836</v>
      </c>
      <c r="D815" t="s">
        <v>1147</v>
      </c>
      <c r="E815" t="s">
        <v>2667</v>
      </c>
      <c r="F815" t="s">
        <v>3062</v>
      </c>
      <c r="G815">
        <v>3</v>
      </c>
      <c r="H815" s="5">
        <v>16.350000000000001</v>
      </c>
      <c r="I815" s="5">
        <v>32.700000000000003</v>
      </c>
      <c r="J815">
        <v>0.09</v>
      </c>
      <c r="K815" s="1">
        <f>DATEVALUE(Sales_Orders[[#This Row],[Order Date]])</f>
        <v>43027</v>
      </c>
      <c r="L815" s="1">
        <f>DATEVALUE(Sales_Orders[[#This Row],[Shipping Date]])</f>
        <v>43031</v>
      </c>
      <c r="M815" s="6">
        <f>Sales_Orders[[#This Row],[Quantity]]*Sales_Orders[[#This Row],[Purchasing Price]]</f>
        <v>49.050000000000004</v>
      </c>
      <c r="N815">
        <f>DATEDIF(Sales_Orders[[#This Row],[Order Date Adj]],Sales_Orders[[#This Row],[Shipping Date Adj]],"d")</f>
        <v>4</v>
      </c>
      <c r="O815" s="6">
        <f>Sales_Orders[[#This Row],[Quantity]]*Sales_Orders[[#This Row],[Planned Sales Price]]*(1-Sales_Orders[[#This Row],[Discount]])</f>
        <v>89.271000000000015</v>
      </c>
      <c r="P815" t="str">
        <f>RIGHT(Sales_Orders[[#This Row],[Customer ID]],5)</f>
        <v>17965</v>
      </c>
      <c r="Q815" t="str">
        <f>RIGHT(Sales_Orders[[#This Row],[Product ID]],8)</f>
        <v>10000918</v>
      </c>
      <c r="R815" s="6">
        <f>Sales_Orders[[#This Row],[Total Planned Sales Price]]-Sales_Orders[[#This Row],[Total Purchasing Price]]</f>
        <v>40.221000000000011</v>
      </c>
      <c r="S815" s="10">
        <f>Sales_Orders[[#This Row],[Profit Value]]/Sales_Orders[[#This Row],[Total Planned Sales Price]]</f>
        <v>0.45054945054945061</v>
      </c>
    </row>
    <row r="816" spans="1:19" x14ac:dyDescent="0.35">
      <c r="A816" t="s">
        <v>3063</v>
      </c>
      <c r="B816" s="3" t="s">
        <v>3064</v>
      </c>
      <c r="C816" t="s">
        <v>3065</v>
      </c>
      <c r="D816" t="s">
        <v>1164</v>
      </c>
      <c r="E816" t="s">
        <v>2504</v>
      </c>
      <c r="F816" t="s">
        <v>3066</v>
      </c>
      <c r="G816">
        <v>4</v>
      </c>
      <c r="H816" s="5">
        <v>433.2</v>
      </c>
      <c r="I816" s="5">
        <v>866.4</v>
      </c>
      <c r="J816">
        <v>0.08</v>
      </c>
      <c r="K816" s="1">
        <f>DATEVALUE(Sales_Orders[[#This Row],[Order Date]])</f>
        <v>42968</v>
      </c>
      <c r="L816" s="1">
        <f>DATEVALUE(Sales_Orders[[#This Row],[Shipping Date]])</f>
        <v>42970</v>
      </c>
      <c r="M816" s="6">
        <f>Sales_Orders[[#This Row],[Quantity]]*Sales_Orders[[#This Row],[Purchasing Price]]</f>
        <v>1732.8</v>
      </c>
      <c r="N816">
        <f>DATEDIF(Sales_Orders[[#This Row],[Order Date Adj]],Sales_Orders[[#This Row],[Shipping Date Adj]],"d")</f>
        <v>2</v>
      </c>
      <c r="O816" s="6">
        <f>Sales_Orders[[#This Row],[Quantity]]*Sales_Orders[[#This Row],[Planned Sales Price]]*(1-Sales_Orders[[#This Row],[Discount]])</f>
        <v>3188.3519999999999</v>
      </c>
      <c r="P816" t="str">
        <f>RIGHT(Sales_Orders[[#This Row],[Customer ID]],5)</f>
        <v>18385</v>
      </c>
      <c r="Q816" t="str">
        <f>RIGHT(Sales_Orders[[#This Row],[Product ID]],8)</f>
        <v>10000015</v>
      </c>
      <c r="R816" s="6">
        <f>Sales_Orders[[#This Row],[Total Planned Sales Price]]-Sales_Orders[[#This Row],[Total Purchasing Price]]</f>
        <v>1455.5519999999999</v>
      </c>
      <c r="S816" s="10">
        <f>Sales_Orders[[#This Row],[Profit Value]]/Sales_Orders[[#This Row],[Total Planned Sales Price]]</f>
        <v>0.45652173913043476</v>
      </c>
    </row>
    <row r="817" spans="1:19" x14ac:dyDescent="0.35">
      <c r="A817" t="s">
        <v>3067</v>
      </c>
      <c r="B817" s="3" t="s">
        <v>2885</v>
      </c>
      <c r="C817" t="s">
        <v>3068</v>
      </c>
      <c r="D817" t="s">
        <v>1164</v>
      </c>
      <c r="E817" t="s">
        <v>2243</v>
      </c>
      <c r="F817" t="s">
        <v>2085</v>
      </c>
      <c r="G817">
        <v>2</v>
      </c>
      <c r="H817" s="5">
        <v>18.46</v>
      </c>
      <c r="I817" s="5">
        <v>28.4</v>
      </c>
      <c r="J817">
        <v>0.08</v>
      </c>
      <c r="K817" s="1">
        <f>DATEVALUE(Sales_Orders[[#This Row],[Order Date]])</f>
        <v>43062</v>
      </c>
      <c r="L817" s="1">
        <f>DATEVALUE(Sales_Orders[[#This Row],[Shipping Date]])</f>
        <v>43065</v>
      </c>
      <c r="M817" s="6">
        <f>Sales_Orders[[#This Row],[Quantity]]*Sales_Orders[[#This Row],[Purchasing Price]]</f>
        <v>36.92</v>
      </c>
      <c r="N817">
        <f>DATEDIF(Sales_Orders[[#This Row],[Order Date Adj]],Sales_Orders[[#This Row],[Shipping Date Adj]],"d")</f>
        <v>3</v>
      </c>
      <c r="O817" s="6">
        <f>Sales_Orders[[#This Row],[Quantity]]*Sales_Orders[[#This Row],[Planned Sales Price]]*(1-Sales_Orders[[#This Row],[Discount]])</f>
        <v>52.256</v>
      </c>
      <c r="P817" t="str">
        <f>RIGHT(Sales_Orders[[#This Row],[Customer ID]],5)</f>
        <v>15265</v>
      </c>
      <c r="Q817" t="str">
        <f>RIGHT(Sales_Orders[[#This Row],[Product ID]],8)</f>
        <v>10003347</v>
      </c>
      <c r="R817" s="6">
        <f>Sales_Orders[[#This Row],[Total Planned Sales Price]]-Sales_Orders[[#This Row],[Total Purchasing Price]]</f>
        <v>15.335999999999999</v>
      </c>
      <c r="S817" s="10">
        <f>Sales_Orders[[#This Row],[Profit Value]]/Sales_Orders[[#This Row],[Total Planned Sales Price]]</f>
        <v>0.29347826086956519</v>
      </c>
    </row>
    <row r="818" spans="1:19" x14ac:dyDescent="0.35">
      <c r="A818" t="s">
        <v>3067</v>
      </c>
      <c r="B818" s="3" t="s">
        <v>2885</v>
      </c>
      <c r="C818" t="s">
        <v>3068</v>
      </c>
      <c r="D818" t="s">
        <v>1164</v>
      </c>
      <c r="E818" t="s">
        <v>2243</v>
      </c>
      <c r="F818" t="s">
        <v>1468</v>
      </c>
      <c r="G818">
        <v>8</v>
      </c>
      <c r="H818" s="5">
        <v>172.75200000000001</v>
      </c>
      <c r="I818" s="5">
        <v>287.92</v>
      </c>
      <c r="J818">
        <v>7.0000000000000007E-2</v>
      </c>
      <c r="K818" s="1">
        <f>DATEVALUE(Sales_Orders[[#This Row],[Order Date]])</f>
        <v>43062</v>
      </c>
      <c r="L818" s="1">
        <f>DATEVALUE(Sales_Orders[[#This Row],[Shipping Date]])</f>
        <v>43065</v>
      </c>
      <c r="M818" s="6">
        <f>Sales_Orders[[#This Row],[Quantity]]*Sales_Orders[[#This Row],[Purchasing Price]]</f>
        <v>1382.0160000000001</v>
      </c>
      <c r="N818">
        <f>DATEDIF(Sales_Orders[[#This Row],[Order Date Adj]],Sales_Orders[[#This Row],[Shipping Date Adj]],"d")</f>
        <v>3</v>
      </c>
      <c r="O818" s="6">
        <f>Sales_Orders[[#This Row],[Quantity]]*Sales_Orders[[#This Row],[Planned Sales Price]]*(1-Sales_Orders[[#This Row],[Discount]])</f>
        <v>2142.1248000000001</v>
      </c>
      <c r="P818" t="str">
        <f>RIGHT(Sales_Orders[[#This Row],[Customer ID]],5)</f>
        <v>15265</v>
      </c>
      <c r="Q818" t="str">
        <f>RIGHT(Sales_Orders[[#This Row],[Product ID]],8)</f>
        <v>10001543</v>
      </c>
      <c r="R818" s="6">
        <f>Sales_Orders[[#This Row],[Total Planned Sales Price]]-Sales_Orders[[#This Row],[Total Purchasing Price]]</f>
        <v>760.10879999999997</v>
      </c>
      <c r="S818" s="10">
        <f>Sales_Orders[[#This Row],[Profit Value]]/Sales_Orders[[#This Row],[Total Planned Sales Price]]</f>
        <v>0.35483870967741932</v>
      </c>
    </row>
    <row r="819" spans="1:19" x14ac:dyDescent="0.35">
      <c r="A819" t="s">
        <v>3069</v>
      </c>
      <c r="B819" s="3" t="s">
        <v>3012</v>
      </c>
      <c r="C819" t="s">
        <v>3070</v>
      </c>
      <c r="D819" t="s">
        <v>1147</v>
      </c>
      <c r="E819" t="s">
        <v>2500</v>
      </c>
      <c r="F819" t="s">
        <v>3071</v>
      </c>
      <c r="G819">
        <v>6</v>
      </c>
      <c r="H819" s="5">
        <v>4.670399999999999</v>
      </c>
      <c r="I819" s="5">
        <v>6.6719999999999988</v>
      </c>
      <c r="J819">
        <v>0.08</v>
      </c>
      <c r="K819" s="1">
        <f>DATEVALUE(Sales_Orders[[#This Row],[Order Date]])</f>
        <v>43009</v>
      </c>
      <c r="L819" s="1">
        <f>DATEVALUE(Sales_Orders[[#This Row],[Shipping Date]])</f>
        <v>43016</v>
      </c>
      <c r="M819" s="6">
        <f>Sales_Orders[[#This Row],[Quantity]]*Sales_Orders[[#This Row],[Purchasing Price]]</f>
        <v>28.022399999999994</v>
      </c>
      <c r="N819">
        <f>DATEDIF(Sales_Orders[[#This Row],[Order Date Adj]],Sales_Orders[[#This Row],[Shipping Date Adj]],"d")</f>
        <v>7</v>
      </c>
      <c r="O819" s="6">
        <f>Sales_Orders[[#This Row],[Quantity]]*Sales_Orders[[#This Row],[Planned Sales Price]]*(1-Sales_Orders[[#This Row],[Discount]])</f>
        <v>36.829439999999998</v>
      </c>
      <c r="P819" t="str">
        <f>RIGHT(Sales_Orders[[#This Row],[Customer ID]],5)</f>
        <v>16630</v>
      </c>
      <c r="Q819" t="str">
        <f>RIGHT(Sales_Orders[[#This Row],[Product ID]],8)</f>
        <v>10000369</v>
      </c>
      <c r="R819" s="6">
        <f>Sales_Orders[[#This Row],[Total Planned Sales Price]]-Sales_Orders[[#This Row],[Total Purchasing Price]]</f>
        <v>8.8070400000000042</v>
      </c>
      <c r="S819" s="10">
        <f>Sales_Orders[[#This Row],[Profit Value]]/Sales_Orders[[#This Row],[Total Planned Sales Price]]</f>
        <v>0.23913043478260881</v>
      </c>
    </row>
    <row r="820" spans="1:19" x14ac:dyDescent="0.35">
      <c r="A820" t="s">
        <v>3072</v>
      </c>
      <c r="B820" s="3" t="s">
        <v>2841</v>
      </c>
      <c r="C820" t="s">
        <v>2844</v>
      </c>
      <c r="D820" t="s">
        <v>1147</v>
      </c>
      <c r="E820" t="s">
        <v>3073</v>
      </c>
      <c r="F820" t="s">
        <v>3074</v>
      </c>
      <c r="G820">
        <v>8</v>
      </c>
      <c r="H820" s="5">
        <v>22.310400000000001</v>
      </c>
      <c r="I820" s="5">
        <v>31.872000000000003</v>
      </c>
      <c r="J820">
        <v>0.09</v>
      </c>
      <c r="K820" s="1">
        <f>DATEVALUE(Sales_Orders[[#This Row],[Order Date]])</f>
        <v>42993</v>
      </c>
      <c r="L820" s="1">
        <f>DATEVALUE(Sales_Orders[[#This Row],[Shipping Date]])</f>
        <v>42997</v>
      </c>
      <c r="M820" s="6">
        <f>Sales_Orders[[#This Row],[Quantity]]*Sales_Orders[[#This Row],[Purchasing Price]]</f>
        <v>178.48320000000001</v>
      </c>
      <c r="N820">
        <f>DATEDIF(Sales_Orders[[#This Row],[Order Date Adj]],Sales_Orders[[#This Row],[Shipping Date Adj]],"d")</f>
        <v>4</v>
      </c>
      <c r="O820" s="6">
        <f>Sales_Orders[[#This Row],[Quantity]]*Sales_Orders[[#This Row],[Planned Sales Price]]*(1-Sales_Orders[[#This Row],[Discount]])</f>
        <v>232.02816000000004</v>
      </c>
      <c r="P820" t="str">
        <f>RIGHT(Sales_Orders[[#This Row],[Customer ID]],5)</f>
        <v>11545</v>
      </c>
      <c r="Q820" t="str">
        <f>RIGHT(Sales_Orders[[#This Row],[Product ID]],8)</f>
        <v>10002230</v>
      </c>
      <c r="R820" s="6">
        <f>Sales_Orders[[#This Row],[Total Planned Sales Price]]-Sales_Orders[[#This Row],[Total Purchasing Price]]</f>
        <v>53.544960000000032</v>
      </c>
      <c r="S820" s="10">
        <f>Sales_Orders[[#This Row],[Profit Value]]/Sales_Orders[[#This Row],[Total Planned Sales Price]]</f>
        <v>0.23076923076923087</v>
      </c>
    </row>
    <row r="821" spans="1:19" x14ac:dyDescent="0.35">
      <c r="A821" t="s">
        <v>3075</v>
      </c>
      <c r="B821" s="3" t="s">
        <v>3076</v>
      </c>
      <c r="C821" t="s">
        <v>3077</v>
      </c>
      <c r="D821" t="s">
        <v>1164</v>
      </c>
      <c r="E821" t="s">
        <v>2808</v>
      </c>
      <c r="F821" t="s">
        <v>3078</v>
      </c>
      <c r="G821">
        <v>3</v>
      </c>
      <c r="H821" s="5">
        <v>135.09990000000002</v>
      </c>
      <c r="I821" s="5">
        <v>207.84600000000003</v>
      </c>
      <c r="J821">
        <v>7.0000000000000007E-2</v>
      </c>
      <c r="K821" s="1">
        <f>DATEVALUE(Sales_Orders[[#This Row],[Order Date]])</f>
        <v>42755</v>
      </c>
      <c r="L821" s="1">
        <f>DATEVALUE(Sales_Orders[[#This Row],[Shipping Date]])</f>
        <v>42758</v>
      </c>
      <c r="M821" s="6">
        <f>Sales_Orders[[#This Row],[Quantity]]*Sales_Orders[[#This Row],[Purchasing Price]]</f>
        <v>405.29970000000003</v>
      </c>
      <c r="N821">
        <f>DATEDIF(Sales_Orders[[#This Row],[Order Date Adj]],Sales_Orders[[#This Row],[Shipping Date Adj]],"d")</f>
        <v>3</v>
      </c>
      <c r="O821" s="6">
        <f>Sales_Orders[[#This Row],[Quantity]]*Sales_Orders[[#This Row],[Planned Sales Price]]*(1-Sales_Orders[[#This Row],[Discount]])</f>
        <v>579.89034000000004</v>
      </c>
      <c r="P821" t="str">
        <f>RIGHT(Sales_Orders[[#This Row],[Customer ID]],5)</f>
        <v>12805</v>
      </c>
      <c r="Q821" t="str">
        <f>RIGHT(Sales_Orders[[#This Row],[Product ID]],8)</f>
        <v>10003396</v>
      </c>
      <c r="R821" s="6">
        <f>Sales_Orders[[#This Row],[Total Planned Sales Price]]-Sales_Orders[[#This Row],[Total Purchasing Price]]</f>
        <v>174.59064000000001</v>
      </c>
      <c r="S821" s="10">
        <f>Sales_Orders[[#This Row],[Profit Value]]/Sales_Orders[[#This Row],[Total Planned Sales Price]]</f>
        <v>0.30107526881720431</v>
      </c>
    </row>
    <row r="822" spans="1:19" x14ac:dyDescent="0.35">
      <c r="A822" t="s">
        <v>3079</v>
      </c>
      <c r="B822" s="3" t="s">
        <v>3080</v>
      </c>
      <c r="C822" t="s">
        <v>3081</v>
      </c>
      <c r="D822" t="s">
        <v>1164</v>
      </c>
      <c r="E822" t="s">
        <v>3082</v>
      </c>
      <c r="F822" t="s">
        <v>3083</v>
      </c>
      <c r="G822">
        <v>1</v>
      </c>
      <c r="H822" s="5">
        <v>1.746</v>
      </c>
      <c r="I822" s="5">
        <v>2.91</v>
      </c>
      <c r="J822">
        <v>0.04</v>
      </c>
      <c r="K822" s="1">
        <f>DATEVALUE(Sales_Orders[[#This Row],[Order Date]])</f>
        <v>42814</v>
      </c>
      <c r="L822" s="1">
        <f>DATEVALUE(Sales_Orders[[#This Row],[Shipping Date]])</f>
        <v>42819</v>
      </c>
      <c r="M822" s="6">
        <f>Sales_Orders[[#This Row],[Quantity]]*Sales_Orders[[#This Row],[Purchasing Price]]</f>
        <v>1.746</v>
      </c>
      <c r="N822">
        <f>DATEDIF(Sales_Orders[[#This Row],[Order Date Adj]],Sales_Orders[[#This Row],[Shipping Date Adj]],"d")</f>
        <v>5</v>
      </c>
      <c r="O822" s="6">
        <f>Sales_Orders[[#This Row],[Quantity]]*Sales_Orders[[#This Row],[Planned Sales Price]]*(1-Sales_Orders[[#This Row],[Discount]])</f>
        <v>2.7936000000000001</v>
      </c>
      <c r="P822" t="str">
        <f>RIGHT(Sales_Orders[[#This Row],[Customer ID]],5)</f>
        <v>21595</v>
      </c>
      <c r="Q822" t="str">
        <f>RIGHT(Sales_Orders[[#This Row],[Product ID]],8)</f>
        <v>10000206</v>
      </c>
      <c r="R822" s="6">
        <f>Sales_Orders[[#This Row],[Total Planned Sales Price]]-Sales_Orders[[#This Row],[Total Purchasing Price]]</f>
        <v>1.0476000000000001</v>
      </c>
      <c r="S822" s="10">
        <f>Sales_Orders[[#This Row],[Profit Value]]/Sales_Orders[[#This Row],[Total Planned Sales Price]]</f>
        <v>0.375</v>
      </c>
    </row>
    <row r="823" spans="1:19" x14ac:dyDescent="0.35">
      <c r="A823" t="s">
        <v>3084</v>
      </c>
      <c r="B823" s="3" t="s">
        <v>3085</v>
      </c>
      <c r="C823" t="s">
        <v>3086</v>
      </c>
      <c r="D823" t="s">
        <v>1147</v>
      </c>
      <c r="E823" t="s">
        <v>2725</v>
      </c>
      <c r="F823" t="s">
        <v>1154</v>
      </c>
      <c r="G823">
        <v>2</v>
      </c>
      <c r="H823" s="5">
        <v>142.18199999999999</v>
      </c>
      <c r="I823" s="5">
        <v>284.36399999999998</v>
      </c>
      <c r="J823">
        <v>0.05</v>
      </c>
      <c r="K823" s="1">
        <f>DATEVALUE(Sales_Orders[[#This Row],[Order Date]])</f>
        <v>43028</v>
      </c>
      <c r="L823" s="1">
        <f>DATEVALUE(Sales_Orders[[#This Row],[Shipping Date]])</f>
        <v>43032</v>
      </c>
      <c r="M823" s="6">
        <f>Sales_Orders[[#This Row],[Quantity]]*Sales_Orders[[#This Row],[Purchasing Price]]</f>
        <v>284.36399999999998</v>
      </c>
      <c r="N823">
        <f>DATEDIF(Sales_Orders[[#This Row],[Order Date Adj]],Sales_Orders[[#This Row],[Shipping Date Adj]],"d")</f>
        <v>4</v>
      </c>
      <c r="O823" s="6">
        <f>Sales_Orders[[#This Row],[Quantity]]*Sales_Orders[[#This Row],[Planned Sales Price]]*(1-Sales_Orders[[#This Row],[Discount]])</f>
        <v>540.2915999999999</v>
      </c>
      <c r="P823" t="str">
        <f>RIGHT(Sales_Orders[[#This Row],[Customer ID]],5)</f>
        <v>13705</v>
      </c>
      <c r="Q823" t="str">
        <f>RIGHT(Sales_Orders[[#This Row],[Product ID]],8)</f>
        <v>10001539</v>
      </c>
      <c r="R823" s="6">
        <f>Sales_Orders[[#This Row],[Total Planned Sales Price]]-Sales_Orders[[#This Row],[Total Purchasing Price]]</f>
        <v>255.92759999999993</v>
      </c>
      <c r="S823" s="10">
        <f>Sales_Orders[[#This Row],[Profit Value]]/Sales_Orders[[#This Row],[Total Planned Sales Price]]</f>
        <v>0.47368421052631576</v>
      </c>
    </row>
    <row r="824" spans="1:19" x14ac:dyDescent="0.35">
      <c r="A824" t="s">
        <v>3084</v>
      </c>
      <c r="B824" s="3" t="s">
        <v>3085</v>
      </c>
      <c r="C824" t="s">
        <v>3086</v>
      </c>
      <c r="D824" t="s">
        <v>1147</v>
      </c>
      <c r="E824" t="s">
        <v>2725</v>
      </c>
      <c r="F824" t="s">
        <v>3087</v>
      </c>
      <c r="G824">
        <v>2</v>
      </c>
      <c r="H824" s="5">
        <v>332.70400000000001</v>
      </c>
      <c r="I824" s="5">
        <v>665.40800000000002</v>
      </c>
      <c r="J824">
        <v>0</v>
      </c>
      <c r="K824" s="1">
        <f>DATEVALUE(Sales_Orders[[#This Row],[Order Date]])</f>
        <v>43028</v>
      </c>
      <c r="L824" s="1">
        <f>DATEVALUE(Sales_Orders[[#This Row],[Shipping Date]])</f>
        <v>43032</v>
      </c>
      <c r="M824" s="6">
        <f>Sales_Orders[[#This Row],[Quantity]]*Sales_Orders[[#This Row],[Purchasing Price]]</f>
        <v>665.40800000000002</v>
      </c>
      <c r="N824">
        <f>DATEDIF(Sales_Orders[[#This Row],[Order Date Adj]],Sales_Orders[[#This Row],[Shipping Date Adj]],"d")</f>
        <v>4</v>
      </c>
      <c r="O824" s="6">
        <f>Sales_Orders[[#This Row],[Quantity]]*Sales_Orders[[#This Row],[Planned Sales Price]]*(1-Sales_Orders[[#This Row],[Discount]])</f>
        <v>1330.816</v>
      </c>
      <c r="P824" t="str">
        <f>RIGHT(Sales_Orders[[#This Row],[Customer ID]],5)</f>
        <v>13705</v>
      </c>
      <c r="Q824" t="str">
        <f>RIGHT(Sales_Orders[[#This Row],[Product ID]],8)</f>
        <v>10000142</v>
      </c>
      <c r="R824" s="6">
        <f>Sales_Orders[[#This Row],[Total Planned Sales Price]]-Sales_Orders[[#This Row],[Total Purchasing Price]]</f>
        <v>665.40800000000002</v>
      </c>
      <c r="S824" s="10">
        <f>Sales_Orders[[#This Row],[Profit Value]]/Sales_Orders[[#This Row],[Total Planned Sales Price]]</f>
        <v>0.5</v>
      </c>
    </row>
    <row r="825" spans="1:19" x14ac:dyDescent="0.35">
      <c r="A825" t="s">
        <v>3088</v>
      </c>
      <c r="B825" s="3" t="s">
        <v>3089</v>
      </c>
      <c r="C825" t="s">
        <v>3090</v>
      </c>
      <c r="D825" t="s">
        <v>1270</v>
      </c>
      <c r="E825" t="s">
        <v>3091</v>
      </c>
      <c r="F825" t="s">
        <v>1645</v>
      </c>
      <c r="G825">
        <v>2</v>
      </c>
      <c r="H825" s="5">
        <v>14.8</v>
      </c>
      <c r="I825" s="5">
        <v>29.6</v>
      </c>
      <c r="J825">
        <v>0.09</v>
      </c>
      <c r="K825" s="1">
        <f>DATEVALUE(Sales_Orders[[#This Row],[Order Date]])</f>
        <v>42896</v>
      </c>
      <c r="L825" s="1">
        <f>DATEVALUE(Sales_Orders[[#This Row],[Shipping Date]])</f>
        <v>42899</v>
      </c>
      <c r="M825" s="6">
        <f>Sales_Orders[[#This Row],[Quantity]]*Sales_Orders[[#This Row],[Purchasing Price]]</f>
        <v>29.6</v>
      </c>
      <c r="N825">
        <f>DATEDIF(Sales_Orders[[#This Row],[Order Date Adj]],Sales_Orders[[#This Row],[Shipping Date Adj]],"d")</f>
        <v>3</v>
      </c>
      <c r="O825" s="6">
        <f>Sales_Orders[[#This Row],[Quantity]]*Sales_Orders[[#This Row],[Planned Sales Price]]*(1-Sales_Orders[[#This Row],[Discount]])</f>
        <v>53.872000000000007</v>
      </c>
      <c r="P825" t="str">
        <f>RIGHT(Sales_Orders[[#This Row],[Customer ID]],5)</f>
        <v>18070</v>
      </c>
      <c r="Q825" t="str">
        <f>RIGHT(Sales_Orders[[#This Row],[Product ID]],8)</f>
        <v>10003923</v>
      </c>
      <c r="R825" s="6">
        <f>Sales_Orders[[#This Row],[Total Planned Sales Price]]-Sales_Orders[[#This Row],[Total Purchasing Price]]</f>
        <v>24.272000000000006</v>
      </c>
      <c r="S825" s="10">
        <f>Sales_Orders[[#This Row],[Profit Value]]/Sales_Orders[[#This Row],[Total Planned Sales Price]]</f>
        <v>0.45054945054945061</v>
      </c>
    </row>
    <row r="826" spans="1:19" x14ac:dyDescent="0.35">
      <c r="A826" t="s">
        <v>3088</v>
      </c>
      <c r="B826" s="3" t="s">
        <v>3089</v>
      </c>
      <c r="C826" t="s">
        <v>3090</v>
      </c>
      <c r="D826" t="s">
        <v>1270</v>
      </c>
      <c r="E826" t="s">
        <v>3091</v>
      </c>
      <c r="F826" t="s">
        <v>3092</v>
      </c>
      <c r="G826">
        <v>5</v>
      </c>
      <c r="H826" s="5">
        <v>334.20724999999999</v>
      </c>
      <c r="I826" s="5">
        <v>514.16499999999996</v>
      </c>
      <c r="J826">
        <v>0.04</v>
      </c>
      <c r="K826" s="1">
        <f>DATEVALUE(Sales_Orders[[#This Row],[Order Date]])</f>
        <v>42896</v>
      </c>
      <c r="L826" s="1">
        <f>DATEVALUE(Sales_Orders[[#This Row],[Shipping Date]])</f>
        <v>42899</v>
      </c>
      <c r="M826" s="6">
        <f>Sales_Orders[[#This Row],[Quantity]]*Sales_Orders[[#This Row],[Purchasing Price]]</f>
        <v>1671.0362499999999</v>
      </c>
      <c r="N826">
        <f>DATEDIF(Sales_Orders[[#This Row],[Order Date Adj]],Sales_Orders[[#This Row],[Shipping Date Adj]],"d")</f>
        <v>3</v>
      </c>
      <c r="O826" s="6">
        <f>Sales_Orders[[#This Row],[Quantity]]*Sales_Orders[[#This Row],[Planned Sales Price]]*(1-Sales_Orders[[#This Row],[Discount]])</f>
        <v>2467.9919999999997</v>
      </c>
      <c r="P826" t="str">
        <f>RIGHT(Sales_Orders[[#This Row],[Customer ID]],5)</f>
        <v>18070</v>
      </c>
      <c r="Q826" t="str">
        <f>RIGHT(Sales_Orders[[#This Row],[Product ID]],8)</f>
        <v>10001337</v>
      </c>
      <c r="R826" s="6">
        <f>Sales_Orders[[#This Row],[Total Planned Sales Price]]-Sales_Orders[[#This Row],[Total Purchasing Price]]</f>
        <v>796.95574999999985</v>
      </c>
      <c r="S826" s="10">
        <f>Sales_Orders[[#This Row],[Profit Value]]/Sales_Orders[[#This Row],[Total Planned Sales Price]]</f>
        <v>0.32291666666666663</v>
      </c>
    </row>
    <row r="827" spans="1:19" x14ac:dyDescent="0.35">
      <c r="A827" t="s">
        <v>3088</v>
      </c>
      <c r="B827" s="3" t="s">
        <v>3089</v>
      </c>
      <c r="C827" t="s">
        <v>3090</v>
      </c>
      <c r="D827" t="s">
        <v>1270</v>
      </c>
      <c r="E827" t="s">
        <v>3091</v>
      </c>
      <c r="F827" t="s">
        <v>3093</v>
      </c>
      <c r="G827">
        <v>5</v>
      </c>
      <c r="H827" s="5">
        <v>167.97599999999997</v>
      </c>
      <c r="I827" s="5">
        <v>279.95999999999998</v>
      </c>
      <c r="J827">
        <v>0.08</v>
      </c>
      <c r="K827" s="1">
        <f>DATEVALUE(Sales_Orders[[#This Row],[Order Date]])</f>
        <v>42896</v>
      </c>
      <c r="L827" s="1">
        <f>DATEVALUE(Sales_Orders[[#This Row],[Shipping Date]])</f>
        <v>42899</v>
      </c>
      <c r="M827" s="6">
        <f>Sales_Orders[[#This Row],[Quantity]]*Sales_Orders[[#This Row],[Purchasing Price]]</f>
        <v>839.87999999999988</v>
      </c>
      <c r="N827">
        <f>DATEDIF(Sales_Orders[[#This Row],[Order Date Adj]],Sales_Orders[[#This Row],[Shipping Date Adj]],"d")</f>
        <v>3</v>
      </c>
      <c r="O827" s="6">
        <f>Sales_Orders[[#This Row],[Quantity]]*Sales_Orders[[#This Row],[Planned Sales Price]]*(1-Sales_Orders[[#This Row],[Discount]])</f>
        <v>1287.816</v>
      </c>
      <c r="P827" t="str">
        <f>RIGHT(Sales_Orders[[#This Row],[Customer ID]],5)</f>
        <v>18070</v>
      </c>
      <c r="Q827" t="str">
        <f>RIGHT(Sales_Orders[[#This Row],[Product ID]],8)</f>
        <v>10001924</v>
      </c>
      <c r="R827" s="6">
        <f>Sales_Orders[[#This Row],[Total Planned Sales Price]]-Sales_Orders[[#This Row],[Total Purchasing Price]]</f>
        <v>447.93600000000015</v>
      </c>
      <c r="S827" s="10">
        <f>Sales_Orders[[#This Row],[Profit Value]]/Sales_Orders[[#This Row],[Total Planned Sales Price]]</f>
        <v>0.34782608695652184</v>
      </c>
    </row>
    <row r="828" spans="1:19" x14ac:dyDescent="0.35">
      <c r="A828" t="s">
        <v>3094</v>
      </c>
      <c r="B828" s="3" t="s">
        <v>2872</v>
      </c>
      <c r="C828" t="s">
        <v>3095</v>
      </c>
      <c r="D828" t="s">
        <v>1164</v>
      </c>
      <c r="E828" t="s">
        <v>2725</v>
      </c>
      <c r="F828" t="s">
        <v>2895</v>
      </c>
      <c r="G828">
        <v>5</v>
      </c>
      <c r="H828" s="5">
        <v>10.348000000000001</v>
      </c>
      <c r="I828" s="5">
        <v>15.920000000000002</v>
      </c>
      <c r="J828">
        <v>0.03</v>
      </c>
      <c r="K828" s="1">
        <f>DATEVALUE(Sales_Orders[[#This Row],[Order Date]])</f>
        <v>43051</v>
      </c>
      <c r="L828" s="1">
        <f>DATEVALUE(Sales_Orders[[#This Row],[Shipping Date]])</f>
        <v>43054</v>
      </c>
      <c r="M828" s="6">
        <f>Sales_Orders[[#This Row],[Quantity]]*Sales_Orders[[#This Row],[Purchasing Price]]</f>
        <v>51.74</v>
      </c>
      <c r="N828">
        <f>DATEDIF(Sales_Orders[[#This Row],[Order Date Adj]],Sales_Orders[[#This Row],[Shipping Date Adj]],"d")</f>
        <v>3</v>
      </c>
      <c r="O828" s="6">
        <f>Sales_Orders[[#This Row],[Quantity]]*Sales_Orders[[#This Row],[Planned Sales Price]]*(1-Sales_Orders[[#This Row],[Discount]])</f>
        <v>77.212000000000003</v>
      </c>
      <c r="P828" t="str">
        <f>RIGHT(Sales_Orders[[#This Row],[Customer ID]],5)</f>
        <v>13705</v>
      </c>
      <c r="Q828" t="str">
        <f>RIGHT(Sales_Orders[[#This Row],[Product ID]],8)</f>
        <v>10003274</v>
      </c>
      <c r="R828" s="6">
        <f>Sales_Orders[[#This Row],[Total Planned Sales Price]]-Sales_Orders[[#This Row],[Total Purchasing Price]]</f>
        <v>25.472000000000001</v>
      </c>
      <c r="S828" s="10">
        <f>Sales_Orders[[#This Row],[Profit Value]]/Sales_Orders[[#This Row],[Total Planned Sales Price]]</f>
        <v>0.32989690721649484</v>
      </c>
    </row>
    <row r="829" spans="1:19" x14ac:dyDescent="0.35">
      <c r="A829" t="s">
        <v>3096</v>
      </c>
      <c r="B829" s="3" t="s">
        <v>3068</v>
      </c>
      <c r="C829" t="s">
        <v>3097</v>
      </c>
      <c r="D829" t="s">
        <v>1270</v>
      </c>
      <c r="E829" t="s">
        <v>3098</v>
      </c>
      <c r="F829" t="s">
        <v>3099</v>
      </c>
      <c r="G829">
        <v>3</v>
      </c>
      <c r="H829" s="5">
        <v>75.78</v>
      </c>
      <c r="I829" s="5">
        <v>126.30000000000001</v>
      </c>
      <c r="J829">
        <v>0.05</v>
      </c>
      <c r="K829" s="1">
        <f>DATEVALUE(Sales_Orders[[#This Row],[Order Date]])</f>
        <v>43065</v>
      </c>
      <c r="L829" s="1">
        <f>DATEVALUE(Sales_Orders[[#This Row],[Shipping Date]])</f>
        <v>43066</v>
      </c>
      <c r="M829" s="6">
        <f>Sales_Orders[[#This Row],[Quantity]]*Sales_Orders[[#This Row],[Purchasing Price]]</f>
        <v>227.34</v>
      </c>
      <c r="N829">
        <f>DATEDIF(Sales_Orders[[#This Row],[Order Date Adj]],Sales_Orders[[#This Row],[Shipping Date Adj]],"d")</f>
        <v>1</v>
      </c>
      <c r="O829" s="6">
        <f>Sales_Orders[[#This Row],[Quantity]]*Sales_Orders[[#This Row],[Planned Sales Price]]*(1-Sales_Orders[[#This Row],[Discount]])</f>
        <v>359.95500000000004</v>
      </c>
      <c r="P829" t="str">
        <f>RIGHT(Sales_Orders[[#This Row],[Customer ID]],5)</f>
        <v>17245</v>
      </c>
      <c r="Q829" t="str">
        <f>RIGHT(Sales_Orders[[#This Row],[Product ID]],8)</f>
        <v>10001290</v>
      </c>
      <c r="R829" s="6">
        <f>Sales_Orders[[#This Row],[Total Planned Sales Price]]-Sales_Orders[[#This Row],[Total Purchasing Price]]</f>
        <v>132.61500000000004</v>
      </c>
      <c r="S829" s="10">
        <f>Sales_Orders[[#This Row],[Profit Value]]/Sales_Orders[[#This Row],[Total Planned Sales Price]]</f>
        <v>0.36842105263157898</v>
      </c>
    </row>
    <row r="830" spans="1:19" x14ac:dyDescent="0.35">
      <c r="A830" t="s">
        <v>3096</v>
      </c>
      <c r="B830" s="3" t="s">
        <v>3068</v>
      </c>
      <c r="C830" t="s">
        <v>3097</v>
      </c>
      <c r="D830" t="s">
        <v>1270</v>
      </c>
      <c r="E830" t="s">
        <v>3098</v>
      </c>
      <c r="F830" t="s">
        <v>1500</v>
      </c>
      <c r="G830">
        <v>2</v>
      </c>
      <c r="H830" s="5">
        <v>20.922000000000001</v>
      </c>
      <c r="I830" s="5">
        <v>38.04</v>
      </c>
      <c r="J830">
        <v>0.05</v>
      </c>
      <c r="K830" s="1">
        <f>DATEVALUE(Sales_Orders[[#This Row],[Order Date]])</f>
        <v>43065</v>
      </c>
      <c r="L830" s="1">
        <f>DATEVALUE(Sales_Orders[[#This Row],[Shipping Date]])</f>
        <v>43066</v>
      </c>
      <c r="M830" s="6">
        <f>Sales_Orders[[#This Row],[Quantity]]*Sales_Orders[[#This Row],[Purchasing Price]]</f>
        <v>41.844000000000001</v>
      </c>
      <c r="N830">
        <f>DATEDIF(Sales_Orders[[#This Row],[Order Date Adj]],Sales_Orders[[#This Row],[Shipping Date Adj]],"d")</f>
        <v>1</v>
      </c>
      <c r="O830" s="6">
        <f>Sales_Orders[[#This Row],[Quantity]]*Sales_Orders[[#This Row],[Planned Sales Price]]*(1-Sales_Orders[[#This Row],[Discount]])</f>
        <v>72.275999999999996</v>
      </c>
      <c r="P830" t="str">
        <f>RIGHT(Sales_Orders[[#This Row],[Customer ID]],5)</f>
        <v>17245</v>
      </c>
      <c r="Q830" t="str">
        <f>RIGHT(Sales_Orders[[#This Row],[Product ID]],8)</f>
        <v>10002399</v>
      </c>
      <c r="R830" s="6">
        <f>Sales_Orders[[#This Row],[Total Planned Sales Price]]-Sales_Orders[[#This Row],[Total Purchasing Price]]</f>
        <v>30.431999999999995</v>
      </c>
      <c r="S830" s="10">
        <f>Sales_Orders[[#This Row],[Profit Value]]/Sales_Orders[[#This Row],[Total Planned Sales Price]]</f>
        <v>0.42105263157894735</v>
      </c>
    </row>
    <row r="831" spans="1:19" x14ac:dyDescent="0.35">
      <c r="A831" t="s">
        <v>3100</v>
      </c>
      <c r="B831" s="3" t="s">
        <v>2931</v>
      </c>
      <c r="C831" t="s">
        <v>2890</v>
      </c>
      <c r="D831" t="s">
        <v>1147</v>
      </c>
      <c r="E831" t="s">
        <v>3101</v>
      </c>
      <c r="F831" t="s">
        <v>3102</v>
      </c>
      <c r="G831">
        <v>3</v>
      </c>
      <c r="H831" s="5">
        <v>3.3149999999999999</v>
      </c>
      <c r="I831" s="5">
        <v>6.63</v>
      </c>
      <c r="J831">
        <v>0.05</v>
      </c>
      <c r="K831" s="1">
        <f>DATEVALUE(Sales_Orders[[#This Row],[Order Date]])</f>
        <v>43090</v>
      </c>
      <c r="L831" s="1">
        <f>DATEVALUE(Sales_Orders[[#This Row],[Shipping Date]])</f>
        <v>43094</v>
      </c>
      <c r="M831" s="6">
        <f>Sales_Orders[[#This Row],[Quantity]]*Sales_Orders[[#This Row],[Purchasing Price]]</f>
        <v>9.9450000000000003</v>
      </c>
      <c r="N831">
        <f>DATEDIF(Sales_Orders[[#This Row],[Order Date Adj]],Sales_Orders[[#This Row],[Shipping Date Adj]],"d")</f>
        <v>4</v>
      </c>
      <c r="O831" s="6">
        <f>Sales_Orders[[#This Row],[Quantity]]*Sales_Orders[[#This Row],[Planned Sales Price]]*(1-Sales_Orders[[#This Row],[Discount]])</f>
        <v>18.895499999999998</v>
      </c>
      <c r="P831" t="str">
        <f>RIGHT(Sales_Orders[[#This Row],[Customer ID]],5)</f>
        <v>11515</v>
      </c>
      <c r="Q831" t="str">
        <f>RIGHT(Sales_Orders[[#This Row],[Product ID]],8)</f>
        <v>10003811</v>
      </c>
      <c r="R831" s="6">
        <f>Sales_Orders[[#This Row],[Total Planned Sales Price]]-Sales_Orders[[#This Row],[Total Purchasing Price]]</f>
        <v>8.9504999999999981</v>
      </c>
      <c r="S831" s="10">
        <f>Sales_Orders[[#This Row],[Profit Value]]/Sales_Orders[[#This Row],[Total Planned Sales Price]]</f>
        <v>0.47368421052631571</v>
      </c>
    </row>
    <row r="832" spans="1:19" x14ac:dyDescent="0.35">
      <c r="A832" t="s">
        <v>3100</v>
      </c>
      <c r="B832" s="3" t="s">
        <v>2931</v>
      </c>
      <c r="C832" t="s">
        <v>2890</v>
      </c>
      <c r="D832" t="s">
        <v>1147</v>
      </c>
      <c r="E832" t="s">
        <v>3101</v>
      </c>
      <c r="F832" t="s">
        <v>1475</v>
      </c>
      <c r="G832">
        <v>2</v>
      </c>
      <c r="H832" s="5">
        <v>2.94</v>
      </c>
      <c r="I832" s="5">
        <v>5.88</v>
      </c>
      <c r="J832">
        <v>0.05</v>
      </c>
      <c r="K832" s="1">
        <f>DATEVALUE(Sales_Orders[[#This Row],[Order Date]])</f>
        <v>43090</v>
      </c>
      <c r="L832" s="1">
        <f>DATEVALUE(Sales_Orders[[#This Row],[Shipping Date]])</f>
        <v>43094</v>
      </c>
      <c r="M832" s="6">
        <f>Sales_Orders[[#This Row],[Quantity]]*Sales_Orders[[#This Row],[Purchasing Price]]</f>
        <v>5.88</v>
      </c>
      <c r="N832">
        <f>DATEDIF(Sales_Orders[[#This Row],[Order Date Adj]],Sales_Orders[[#This Row],[Shipping Date Adj]],"d")</f>
        <v>4</v>
      </c>
      <c r="O832" s="6">
        <f>Sales_Orders[[#This Row],[Quantity]]*Sales_Orders[[#This Row],[Planned Sales Price]]*(1-Sales_Orders[[#This Row],[Discount]])</f>
        <v>11.171999999999999</v>
      </c>
      <c r="P832" t="str">
        <f>RIGHT(Sales_Orders[[#This Row],[Customer ID]],5)</f>
        <v>11515</v>
      </c>
      <c r="Q832" t="str">
        <f>RIGHT(Sales_Orders[[#This Row],[Product ID]],8)</f>
        <v>10001246</v>
      </c>
      <c r="R832" s="6">
        <f>Sales_Orders[[#This Row],[Total Planned Sales Price]]-Sales_Orders[[#This Row],[Total Purchasing Price]]</f>
        <v>5.2919999999999989</v>
      </c>
      <c r="S832" s="10">
        <f>Sales_Orders[[#This Row],[Profit Value]]/Sales_Orders[[#This Row],[Total Planned Sales Price]]</f>
        <v>0.47368421052631576</v>
      </c>
    </row>
    <row r="833" spans="1:19" x14ac:dyDescent="0.35">
      <c r="A833" t="s">
        <v>3103</v>
      </c>
      <c r="B833" s="3" t="s">
        <v>3104</v>
      </c>
      <c r="C833" t="s">
        <v>3105</v>
      </c>
      <c r="D833" t="s">
        <v>1147</v>
      </c>
      <c r="E833" t="s">
        <v>1206</v>
      </c>
      <c r="F833" t="s">
        <v>3106</v>
      </c>
      <c r="G833">
        <v>5</v>
      </c>
      <c r="H833" s="5">
        <v>1949.9675</v>
      </c>
      <c r="I833" s="5">
        <v>2999.95</v>
      </c>
      <c r="J833">
        <v>0.05</v>
      </c>
      <c r="K833" s="1">
        <f>DATEVALUE(Sales_Orders[[#This Row],[Order Date]])</f>
        <v>42757</v>
      </c>
      <c r="L833" s="1">
        <f>DATEVALUE(Sales_Orders[[#This Row],[Shipping Date]])</f>
        <v>42762</v>
      </c>
      <c r="M833" s="6">
        <f>Sales_Orders[[#This Row],[Quantity]]*Sales_Orders[[#This Row],[Purchasing Price]]</f>
        <v>9749.8374999999996</v>
      </c>
      <c r="N833">
        <f>DATEDIF(Sales_Orders[[#This Row],[Order Date Adj]],Sales_Orders[[#This Row],[Shipping Date Adj]],"d")</f>
        <v>5</v>
      </c>
      <c r="O833" s="6">
        <f>Sales_Orders[[#This Row],[Quantity]]*Sales_Orders[[#This Row],[Planned Sales Price]]*(1-Sales_Orders[[#This Row],[Discount]])</f>
        <v>14249.762499999999</v>
      </c>
      <c r="P833" t="str">
        <f>RIGHT(Sales_Orders[[#This Row],[Customer ID]],5)</f>
        <v>10180</v>
      </c>
      <c r="Q833" t="str">
        <f>RIGHT(Sales_Orders[[#This Row],[Product ID]],8)</f>
        <v>10003236</v>
      </c>
      <c r="R833" s="6">
        <f>Sales_Orders[[#This Row],[Total Planned Sales Price]]-Sales_Orders[[#This Row],[Total Purchasing Price]]</f>
        <v>4499.9249999999993</v>
      </c>
      <c r="S833" s="10">
        <f>Sales_Orders[[#This Row],[Profit Value]]/Sales_Orders[[#This Row],[Total Planned Sales Price]]</f>
        <v>0.31578947368421051</v>
      </c>
    </row>
    <row r="834" spans="1:19" x14ac:dyDescent="0.35">
      <c r="A834" t="s">
        <v>3103</v>
      </c>
      <c r="B834" s="3" t="s">
        <v>3104</v>
      </c>
      <c r="C834" t="s">
        <v>3105</v>
      </c>
      <c r="D834" t="s">
        <v>1147</v>
      </c>
      <c r="E834" t="s">
        <v>1206</v>
      </c>
      <c r="F834" t="s">
        <v>2657</v>
      </c>
      <c r="G834">
        <v>3</v>
      </c>
      <c r="H834" s="5">
        <v>30.869999999999997</v>
      </c>
      <c r="I834" s="5">
        <v>51.449999999999996</v>
      </c>
      <c r="J834">
        <v>0.05</v>
      </c>
      <c r="K834" s="1">
        <f>DATEVALUE(Sales_Orders[[#This Row],[Order Date]])</f>
        <v>42757</v>
      </c>
      <c r="L834" s="1">
        <f>DATEVALUE(Sales_Orders[[#This Row],[Shipping Date]])</f>
        <v>42762</v>
      </c>
      <c r="M834" s="6">
        <f>Sales_Orders[[#This Row],[Quantity]]*Sales_Orders[[#This Row],[Purchasing Price]]</f>
        <v>92.609999999999985</v>
      </c>
      <c r="N834">
        <f>DATEDIF(Sales_Orders[[#This Row],[Order Date Adj]],Sales_Orders[[#This Row],[Shipping Date Adj]],"d")</f>
        <v>5</v>
      </c>
      <c r="O834" s="6">
        <f>Sales_Orders[[#This Row],[Quantity]]*Sales_Orders[[#This Row],[Planned Sales Price]]*(1-Sales_Orders[[#This Row],[Discount]])</f>
        <v>146.63249999999999</v>
      </c>
      <c r="P834" t="str">
        <f>RIGHT(Sales_Orders[[#This Row],[Customer ID]],5)</f>
        <v>10180</v>
      </c>
      <c r="Q834" t="str">
        <f>RIGHT(Sales_Orders[[#This Row],[Product ID]],8)</f>
        <v>10004507</v>
      </c>
      <c r="R834" s="6">
        <f>Sales_Orders[[#This Row],[Total Planned Sales Price]]-Sales_Orders[[#This Row],[Total Purchasing Price]]</f>
        <v>54.022500000000008</v>
      </c>
      <c r="S834" s="10">
        <f>Sales_Orders[[#This Row],[Profit Value]]/Sales_Orders[[#This Row],[Total Planned Sales Price]]</f>
        <v>0.36842105263157904</v>
      </c>
    </row>
    <row r="835" spans="1:19" x14ac:dyDescent="0.35">
      <c r="A835" t="s">
        <v>3103</v>
      </c>
      <c r="B835" s="3" t="s">
        <v>3104</v>
      </c>
      <c r="C835" t="s">
        <v>3105</v>
      </c>
      <c r="D835" t="s">
        <v>1147</v>
      </c>
      <c r="E835" t="s">
        <v>1206</v>
      </c>
      <c r="F835" t="s">
        <v>3107</v>
      </c>
      <c r="G835">
        <v>2</v>
      </c>
      <c r="H835" s="5">
        <v>8.3719999999999999</v>
      </c>
      <c r="I835" s="5">
        <v>11.96</v>
      </c>
      <c r="J835">
        <v>7.0000000000000007E-2</v>
      </c>
      <c r="K835" s="1">
        <f>DATEVALUE(Sales_Orders[[#This Row],[Order Date]])</f>
        <v>42757</v>
      </c>
      <c r="L835" s="1">
        <f>DATEVALUE(Sales_Orders[[#This Row],[Shipping Date]])</f>
        <v>42762</v>
      </c>
      <c r="M835" s="6">
        <f>Sales_Orders[[#This Row],[Quantity]]*Sales_Orders[[#This Row],[Purchasing Price]]</f>
        <v>16.744</v>
      </c>
      <c r="N835">
        <f>DATEDIF(Sales_Orders[[#This Row],[Order Date Adj]],Sales_Orders[[#This Row],[Shipping Date Adj]],"d")</f>
        <v>5</v>
      </c>
      <c r="O835" s="6">
        <f>Sales_Orders[[#This Row],[Quantity]]*Sales_Orders[[#This Row],[Planned Sales Price]]*(1-Sales_Orders[[#This Row],[Discount]])</f>
        <v>22.2456</v>
      </c>
      <c r="P835" t="str">
        <f>RIGHT(Sales_Orders[[#This Row],[Customer ID]],5)</f>
        <v>10180</v>
      </c>
      <c r="Q835" t="str">
        <f>RIGHT(Sales_Orders[[#This Row],[Product ID]],8)</f>
        <v>10001667</v>
      </c>
      <c r="R835" s="6">
        <f>Sales_Orders[[#This Row],[Total Planned Sales Price]]-Sales_Orders[[#This Row],[Total Purchasing Price]]</f>
        <v>5.5015999999999998</v>
      </c>
      <c r="S835" s="10">
        <f>Sales_Orders[[#This Row],[Profit Value]]/Sales_Orders[[#This Row],[Total Planned Sales Price]]</f>
        <v>0.24731182795698925</v>
      </c>
    </row>
    <row r="836" spans="1:19" x14ac:dyDescent="0.35">
      <c r="A836" t="s">
        <v>3103</v>
      </c>
      <c r="B836" s="3" t="s">
        <v>3104</v>
      </c>
      <c r="C836" t="s">
        <v>3105</v>
      </c>
      <c r="D836" t="s">
        <v>1147</v>
      </c>
      <c r="E836" t="s">
        <v>1206</v>
      </c>
      <c r="F836" t="s">
        <v>3108</v>
      </c>
      <c r="G836">
        <v>3</v>
      </c>
      <c r="H836" s="5">
        <v>788.21399999999994</v>
      </c>
      <c r="I836" s="5">
        <v>1126.02</v>
      </c>
      <c r="J836">
        <v>0.09</v>
      </c>
      <c r="K836" s="1">
        <f>DATEVALUE(Sales_Orders[[#This Row],[Order Date]])</f>
        <v>42757</v>
      </c>
      <c r="L836" s="1">
        <f>DATEVALUE(Sales_Orders[[#This Row],[Shipping Date]])</f>
        <v>42762</v>
      </c>
      <c r="M836" s="6">
        <f>Sales_Orders[[#This Row],[Quantity]]*Sales_Orders[[#This Row],[Purchasing Price]]</f>
        <v>2364.6419999999998</v>
      </c>
      <c r="N836">
        <f>DATEDIF(Sales_Orders[[#This Row],[Order Date Adj]],Sales_Orders[[#This Row],[Shipping Date Adj]],"d")</f>
        <v>5</v>
      </c>
      <c r="O836" s="6">
        <f>Sales_Orders[[#This Row],[Quantity]]*Sales_Orders[[#This Row],[Planned Sales Price]]*(1-Sales_Orders[[#This Row],[Discount]])</f>
        <v>3074.0346</v>
      </c>
      <c r="P836" t="str">
        <f>RIGHT(Sales_Orders[[#This Row],[Customer ID]],5)</f>
        <v>10180</v>
      </c>
      <c r="Q836" t="str">
        <f>RIGHT(Sales_Orders[[#This Row],[Product ID]],8)</f>
        <v>10004459</v>
      </c>
      <c r="R836" s="6">
        <f>Sales_Orders[[#This Row],[Total Planned Sales Price]]-Sales_Orders[[#This Row],[Total Purchasing Price]]</f>
        <v>709.39260000000013</v>
      </c>
      <c r="S836" s="10">
        <f>Sales_Orders[[#This Row],[Profit Value]]/Sales_Orders[[#This Row],[Total Planned Sales Price]]</f>
        <v>0.23076923076923081</v>
      </c>
    </row>
    <row r="837" spans="1:19" x14ac:dyDescent="0.35">
      <c r="A837" t="s">
        <v>3109</v>
      </c>
      <c r="B837" s="3" t="s">
        <v>3077</v>
      </c>
      <c r="C837" t="s">
        <v>3110</v>
      </c>
      <c r="D837" t="s">
        <v>1270</v>
      </c>
      <c r="E837" t="s">
        <v>3111</v>
      </c>
      <c r="F837" t="s">
        <v>2541</v>
      </c>
      <c r="G837">
        <v>2</v>
      </c>
      <c r="H837" s="5">
        <v>126.58799999999999</v>
      </c>
      <c r="I837" s="5">
        <v>210.98</v>
      </c>
      <c r="J837">
        <v>7.0000000000000007E-2</v>
      </c>
      <c r="K837" s="1">
        <f>DATEVALUE(Sales_Orders[[#This Row],[Order Date]])</f>
        <v>42758</v>
      </c>
      <c r="L837" s="1">
        <f>DATEVALUE(Sales_Orders[[#This Row],[Shipping Date]])</f>
        <v>42760</v>
      </c>
      <c r="M837" s="6">
        <f>Sales_Orders[[#This Row],[Quantity]]*Sales_Orders[[#This Row],[Purchasing Price]]</f>
        <v>253.17599999999999</v>
      </c>
      <c r="N837">
        <f>DATEDIF(Sales_Orders[[#This Row],[Order Date Adj]],Sales_Orders[[#This Row],[Shipping Date Adj]],"d")</f>
        <v>2</v>
      </c>
      <c r="O837" s="6">
        <f>Sales_Orders[[#This Row],[Quantity]]*Sales_Orders[[#This Row],[Planned Sales Price]]*(1-Sales_Orders[[#This Row],[Discount]])</f>
        <v>392.42279999999994</v>
      </c>
      <c r="P837" t="str">
        <f>RIGHT(Sales_Orders[[#This Row],[Customer ID]],5)</f>
        <v>17605</v>
      </c>
      <c r="Q837" t="str">
        <f>RIGHT(Sales_Orders[[#This Row],[Product ID]],8)</f>
        <v>10001857</v>
      </c>
      <c r="R837" s="6">
        <f>Sales_Orders[[#This Row],[Total Planned Sales Price]]-Sales_Orders[[#This Row],[Total Purchasing Price]]</f>
        <v>139.24679999999995</v>
      </c>
      <c r="S837" s="10">
        <f>Sales_Orders[[#This Row],[Profit Value]]/Sales_Orders[[#This Row],[Total Planned Sales Price]]</f>
        <v>0.35483870967741926</v>
      </c>
    </row>
    <row r="838" spans="1:19" x14ac:dyDescent="0.35">
      <c r="A838" t="s">
        <v>3112</v>
      </c>
      <c r="B838" s="3" t="s">
        <v>3113</v>
      </c>
      <c r="C838" t="s">
        <v>2866</v>
      </c>
      <c r="D838" t="s">
        <v>1147</v>
      </c>
      <c r="E838" t="s">
        <v>3114</v>
      </c>
      <c r="F838" t="s">
        <v>1649</v>
      </c>
      <c r="G838">
        <v>3</v>
      </c>
      <c r="H838" s="5">
        <v>410.37120000000004</v>
      </c>
      <c r="I838" s="5">
        <v>683.95200000000011</v>
      </c>
      <c r="J838">
        <v>0.06</v>
      </c>
      <c r="K838" s="1">
        <f>DATEVALUE(Sales_Orders[[#This Row],[Order Date]])</f>
        <v>43029</v>
      </c>
      <c r="L838" s="1">
        <f>DATEVALUE(Sales_Orders[[#This Row],[Shipping Date]])</f>
        <v>43034</v>
      </c>
      <c r="M838" s="6">
        <f>Sales_Orders[[#This Row],[Quantity]]*Sales_Orders[[#This Row],[Purchasing Price]]</f>
        <v>1231.1136000000001</v>
      </c>
      <c r="N838">
        <f>DATEDIF(Sales_Orders[[#This Row],[Order Date Adj]],Sales_Orders[[#This Row],[Shipping Date Adj]],"d")</f>
        <v>5</v>
      </c>
      <c r="O838" s="6">
        <f>Sales_Orders[[#This Row],[Quantity]]*Sales_Orders[[#This Row],[Planned Sales Price]]*(1-Sales_Orders[[#This Row],[Discount]])</f>
        <v>1928.7446400000001</v>
      </c>
      <c r="P838" t="str">
        <f>RIGHT(Sales_Orders[[#This Row],[Customer ID]],5)</f>
        <v>18790</v>
      </c>
      <c r="Q838" t="str">
        <f>RIGHT(Sales_Orders[[#This Row],[Product ID]],8)</f>
        <v>10003379</v>
      </c>
      <c r="R838" s="6">
        <f>Sales_Orders[[#This Row],[Total Planned Sales Price]]-Sales_Orders[[#This Row],[Total Purchasing Price]]</f>
        <v>697.63103999999998</v>
      </c>
      <c r="S838" s="10">
        <f>Sales_Orders[[#This Row],[Profit Value]]/Sales_Orders[[#This Row],[Total Planned Sales Price]]</f>
        <v>0.36170212765957444</v>
      </c>
    </row>
    <row r="839" spans="1:19" x14ac:dyDescent="0.35">
      <c r="A839" t="s">
        <v>3112</v>
      </c>
      <c r="B839" s="3" t="s">
        <v>3113</v>
      </c>
      <c r="C839" t="s">
        <v>2866</v>
      </c>
      <c r="D839" t="s">
        <v>1147</v>
      </c>
      <c r="E839" t="s">
        <v>3114</v>
      </c>
      <c r="F839" t="s">
        <v>1467</v>
      </c>
      <c r="G839">
        <v>3</v>
      </c>
      <c r="H839" s="5">
        <v>31.987199999999998</v>
      </c>
      <c r="I839" s="5">
        <v>45.695999999999998</v>
      </c>
      <c r="J839">
        <v>0.06</v>
      </c>
      <c r="K839" s="1">
        <f>DATEVALUE(Sales_Orders[[#This Row],[Order Date]])</f>
        <v>43029</v>
      </c>
      <c r="L839" s="1">
        <f>DATEVALUE(Sales_Orders[[#This Row],[Shipping Date]])</f>
        <v>43034</v>
      </c>
      <c r="M839" s="6">
        <f>Sales_Orders[[#This Row],[Quantity]]*Sales_Orders[[#This Row],[Purchasing Price]]</f>
        <v>95.96159999999999</v>
      </c>
      <c r="N839">
        <f>DATEDIF(Sales_Orders[[#This Row],[Order Date Adj]],Sales_Orders[[#This Row],[Shipping Date Adj]],"d")</f>
        <v>5</v>
      </c>
      <c r="O839" s="6">
        <f>Sales_Orders[[#This Row],[Quantity]]*Sales_Orders[[#This Row],[Planned Sales Price]]*(1-Sales_Orders[[#This Row],[Discount]])</f>
        <v>128.86272</v>
      </c>
      <c r="P839" t="str">
        <f>RIGHT(Sales_Orders[[#This Row],[Customer ID]],5)</f>
        <v>18790</v>
      </c>
      <c r="Q839" t="str">
        <f>RIGHT(Sales_Orders[[#This Row],[Product ID]],8)</f>
        <v>10001756</v>
      </c>
      <c r="R839" s="6">
        <f>Sales_Orders[[#This Row],[Total Planned Sales Price]]-Sales_Orders[[#This Row],[Total Purchasing Price]]</f>
        <v>32.901120000000006</v>
      </c>
      <c r="S839" s="10">
        <f>Sales_Orders[[#This Row],[Profit Value]]/Sales_Orders[[#This Row],[Total Planned Sales Price]]</f>
        <v>0.25531914893617025</v>
      </c>
    </row>
    <row r="840" spans="1:19" x14ac:dyDescent="0.35">
      <c r="A840" t="s">
        <v>3115</v>
      </c>
      <c r="B840" s="3" t="s">
        <v>3116</v>
      </c>
      <c r="C840" t="s">
        <v>3117</v>
      </c>
      <c r="D840" t="s">
        <v>1147</v>
      </c>
      <c r="E840" t="s">
        <v>3118</v>
      </c>
      <c r="F840" t="s">
        <v>3119</v>
      </c>
      <c r="G840">
        <v>3</v>
      </c>
      <c r="H840" s="5">
        <v>28.763999999999999</v>
      </c>
      <c r="I840" s="5">
        <v>47.94</v>
      </c>
      <c r="J840">
        <v>0.04</v>
      </c>
      <c r="K840" s="1">
        <f>DATEVALUE(Sales_Orders[[#This Row],[Order Date]])</f>
        <v>42985</v>
      </c>
      <c r="L840" s="1">
        <f>DATEVALUE(Sales_Orders[[#This Row],[Shipping Date]])</f>
        <v>42989</v>
      </c>
      <c r="M840" s="6">
        <f>Sales_Orders[[#This Row],[Quantity]]*Sales_Orders[[#This Row],[Purchasing Price]]</f>
        <v>86.292000000000002</v>
      </c>
      <c r="N840">
        <f>DATEDIF(Sales_Orders[[#This Row],[Order Date Adj]],Sales_Orders[[#This Row],[Shipping Date Adj]],"d")</f>
        <v>4</v>
      </c>
      <c r="O840" s="6">
        <f>Sales_Orders[[#This Row],[Quantity]]*Sales_Orders[[#This Row],[Planned Sales Price]]*(1-Sales_Orders[[#This Row],[Discount]])</f>
        <v>138.06719999999999</v>
      </c>
      <c r="P840" t="str">
        <f>RIGHT(Sales_Orders[[#This Row],[Customer ID]],5)</f>
        <v>15340</v>
      </c>
      <c r="Q840" t="str">
        <f>RIGHT(Sales_Orders[[#This Row],[Product ID]],8)</f>
        <v>10000448</v>
      </c>
      <c r="R840" s="6">
        <f>Sales_Orders[[#This Row],[Total Planned Sales Price]]-Sales_Orders[[#This Row],[Total Purchasing Price]]</f>
        <v>51.775199999999984</v>
      </c>
      <c r="S840" s="10">
        <f>Sales_Orders[[#This Row],[Profit Value]]/Sales_Orders[[#This Row],[Total Planned Sales Price]]</f>
        <v>0.37499999999999994</v>
      </c>
    </row>
    <row r="841" spans="1:19" x14ac:dyDescent="0.35">
      <c r="A841" t="s">
        <v>3120</v>
      </c>
      <c r="B841" s="3" t="s">
        <v>3121</v>
      </c>
      <c r="C841" t="s">
        <v>3122</v>
      </c>
      <c r="D841" t="s">
        <v>1164</v>
      </c>
      <c r="E841" t="s">
        <v>3123</v>
      </c>
      <c r="F841" t="s">
        <v>3124</v>
      </c>
      <c r="G841">
        <v>7</v>
      </c>
      <c r="H841" s="5">
        <v>25.569599999999994</v>
      </c>
      <c r="I841" s="5">
        <v>42.615999999999993</v>
      </c>
      <c r="J841">
        <v>0.05</v>
      </c>
      <c r="K841" s="1">
        <f>DATEVALUE(Sales_Orders[[#This Row],[Order Date]])</f>
        <v>42981</v>
      </c>
      <c r="L841" s="1">
        <f>DATEVALUE(Sales_Orders[[#This Row],[Shipping Date]])</f>
        <v>42986</v>
      </c>
      <c r="M841" s="6">
        <f>Sales_Orders[[#This Row],[Quantity]]*Sales_Orders[[#This Row],[Purchasing Price]]</f>
        <v>178.98719999999997</v>
      </c>
      <c r="N841">
        <f>DATEDIF(Sales_Orders[[#This Row],[Order Date Adj]],Sales_Orders[[#This Row],[Shipping Date Adj]],"d")</f>
        <v>5</v>
      </c>
      <c r="O841" s="6">
        <f>Sales_Orders[[#This Row],[Quantity]]*Sales_Orders[[#This Row],[Planned Sales Price]]*(1-Sales_Orders[[#This Row],[Discount]])</f>
        <v>283.39639999999997</v>
      </c>
      <c r="P841" t="str">
        <f>RIGHT(Sales_Orders[[#This Row],[Customer ID]],5)</f>
        <v>13915</v>
      </c>
      <c r="Q841" t="str">
        <f>RIGHT(Sales_Orders[[#This Row],[Product ID]],8)</f>
        <v>10002429</v>
      </c>
      <c r="R841" s="6">
        <f>Sales_Orders[[#This Row],[Total Planned Sales Price]]-Sales_Orders[[#This Row],[Total Purchasing Price]]</f>
        <v>104.4092</v>
      </c>
      <c r="S841" s="10">
        <f>Sales_Orders[[#This Row],[Profit Value]]/Sales_Orders[[#This Row],[Total Planned Sales Price]]</f>
        <v>0.36842105263157898</v>
      </c>
    </row>
    <row r="842" spans="1:19" x14ac:dyDescent="0.35">
      <c r="A842" t="s">
        <v>3125</v>
      </c>
      <c r="B842" s="3" t="s">
        <v>2985</v>
      </c>
      <c r="C842" t="s">
        <v>3126</v>
      </c>
      <c r="D842" t="s">
        <v>1270</v>
      </c>
      <c r="E842" t="s">
        <v>3127</v>
      </c>
      <c r="F842" t="s">
        <v>3128</v>
      </c>
      <c r="G842">
        <v>6</v>
      </c>
      <c r="H842" s="5">
        <v>24.768000000000001</v>
      </c>
      <c r="I842" s="5">
        <v>41.28</v>
      </c>
      <c r="J842">
        <v>0.06</v>
      </c>
      <c r="K842" s="1">
        <f>DATEVALUE(Sales_Orders[[#This Row],[Order Date]])</f>
        <v>43058</v>
      </c>
      <c r="L842" s="1">
        <f>DATEVALUE(Sales_Orders[[#This Row],[Shipping Date]])</f>
        <v>43061</v>
      </c>
      <c r="M842" s="6">
        <f>Sales_Orders[[#This Row],[Quantity]]*Sales_Orders[[#This Row],[Purchasing Price]]</f>
        <v>148.608</v>
      </c>
      <c r="N842">
        <f>DATEDIF(Sales_Orders[[#This Row],[Order Date Adj]],Sales_Orders[[#This Row],[Shipping Date Adj]],"d")</f>
        <v>3</v>
      </c>
      <c r="O842" s="6">
        <f>Sales_Orders[[#This Row],[Quantity]]*Sales_Orders[[#This Row],[Planned Sales Price]]*(1-Sales_Orders[[#This Row],[Discount]])</f>
        <v>232.8192</v>
      </c>
      <c r="P842" t="str">
        <f>RIGHT(Sales_Orders[[#This Row],[Customer ID]],5)</f>
        <v>10135</v>
      </c>
      <c r="Q842" t="str">
        <f>RIGHT(Sales_Orders[[#This Row],[Product ID]],8)</f>
        <v>10000404</v>
      </c>
      <c r="R842" s="6">
        <f>Sales_Orders[[#This Row],[Total Planned Sales Price]]-Sales_Orders[[#This Row],[Total Purchasing Price]]</f>
        <v>84.211199999999991</v>
      </c>
      <c r="S842" s="10">
        <f>Sales_Orders[[#This Row],[Profit Value]]/Sales_Orders[[#This Row],[Total Planned Sales Price]]</f>
        <v>0.36170212765957444</v>
      </c>
    </row>
    <row r="843" spans="1:19" x14ac:dyDescent="0.35">
      <c r="A843" t="s">
        <v>3125</v>
      </c>
      <c r="B843" s="3" t="s">
        <v>2985</v>
      </c>
      <c r="C843" t="s">
        <v>3126</v>
      </c>
      <c r="D843" t="s">
        <v>1270</v>
      </c>
      <c r="E843" t="s">
        <v>3127</v>
      </c>
      <c r="F843" t="s">
        <v>3129</v>
      </c>
      <c r="G843">
        <v>2</v>
      </c>
      <c r="H843" s="5">
        <v>9.3519999999999985</v>
      </c>
      <c r="I843" s="5">
        <v>13.36</v>
      </c>
      <c r="J843">
        <v>0.03</v>
      </c>
      <c r="K843" s="1">
        <f>DATEVALUE(Sales_Orders[[#This Row],[Order Date]])</f>
        <v>43058</v>
      </c>
      <c r="L843" s="1">
        <f>DATEVALUE(Sales_Orders[[#This Row],[Shipping Date]])</f>
        <v>43061</v>
      </c>
      <c r="M843" s="6">
        <f>Sales_Orders[[#This Row],[Quantity]]*Sales_Orders[[#This Row],[Purchasing Price]]</f>
        <v>18.703999999999997</v>
      </c>
      <c r="N843">
        <f>DATEDIF(Sales_Orders[[#This Row],[Order Date Adj]],Sales_Orders[[#This Row],[Shipping Date Adj]],"d")</f>
        <v>3</v>
      </c>
      <c r="O843" s="6">
        <f>Sales_Orders[[#This Row],[Quantity]]*Sales_Orders[[#This Row],[Planned Sales Price]]*(1-Sales_Orders[[#This Row],[Discount]])</f>
        <v>25.918399999999998</v>
      </c>
      <c r="P843" t="str">
        <f>RIGHT(Sales_Orders[[#This Row],[Customer ID]],5)</f>
        <v>10135</v>
      </c>
      <c r="Q843" t="str">
        <f>RIGHT(Sales_Orders[[#This Row],[Product ID]],8)</f>
        <v>10002986</v>
      </c>
      <c r="R843" s="6">
        <f>Sales_Orders[[#This Row],[Total Planned Sales Price]]-Sales_Orders[[#This Row],[Total Purchasing Price]]</f>
        <v>7.2144000000000013</v>
      </c>
      <c r="S843" s="10">
        <f>Sales_Orders[[#This Row],[Profit Value]]/Sales_Orders[[#This Row],[Total Planned Sales Price]]</f>
        <v>0.27835051546391759</v>
      </c>
    </row>
    <row r="844" spans="1:19" x14ac:dyDescent="0.35">
      <c r="A844" t="s">
        <v>3130</v>
      </c>
      <c r="B844" s="3" t="s">
        <v>3117</v>
      </c>
      <c r="C844" t="s">
        <v>3131</v>
      </c>
      <c r="D844" t="s">
        <v>1270</v>
      </c>
      <c r="E844" t="s">
        <v>1198</v>
      </c>
      <c r="F844" t="s">
        <v>3132</v>
      </c>
      <c r="G844">
        <v>1</v>
      </c>
      <c r="H844" s="5">
        <v>20.702400000000001</v>
      </c>
      <c r="I844" s="5">
        <v>34.504000000000005</v>
      </c>
      <c r="J844">
        <v>0.03</v>
      </c>
      <c r="K844" s="1">
        <f>DATEVALUE(Sales_Orders[[#This Row],[Order Date]])</f>
        <v>42989</v>
      </c>
      <c r="L844" s="1">
        <f>DATEVALUE(Sales_Orders[[#This Row],[Shipping Date]])</f>
        <v>42990</v>
      </c>
      <c r="M844" s="6">
        <f>Sales_Orders[[#This Row],[Quantity]]*Sales_Orders[[#This Row],[Purchasing Price]]</f>
        <v>20.702400000000001</v>
      </c>
      <c r="N844">
        <f>DATEDIF(Sales_Orders[[#This Row],[Order Date Adj]],Sales_Orders[[#This Row],[Shipping Date Adj]],"d")</f>
        <v>1</v>
      </c>
      <c r="O844" s="6">
        <f>Sales_Orders[[#This Row],[Quantity]]*Sales_Orders[[#This Row],[Planned Sales Price]]*(1-Sales_Orders[[#This Row],[Discount]])</f>
        <v>33.468880000000006</v>
      </c>
      <c r="P844" t="str">
        <f>RIGHT(Sales_Orders[[#This Row],[Customer ID]],5)</f>
        <v>19960</v>
      </c>
      <c r="Q844" t="str">
        <f>RIGHT(Sales_Orders[[#This Row],[Product ID]],8)</f>
        <v>10003039</v>
      </c>
      <c r="R844" s="6">
        <f>Sales_Orders[[#This Row],[Total Planned Sales Price]]-Sales_Orders[[#This Row],[Total Purchasing Price]]</f>
        <v>12.766480000000005</v>
      </c>
      <c r="S844" s="10">
        <f>Sales_Orders[[#This Row],[Profit Value]]/Sales_Orders[[#This Row],[Total Planned Sales Price]]</f>
        <v>0.38144329896907225</v>
      </c>
    </row>
    <row r="845" spans="1:19" x14ac:dyDescent="0.35">
      <c r="A845" t="s">
        <v>3133</v>
      </c>
      <c r="B845" s="3" t="s">
        <v>3134</v>
      </c>
      <c r="C845" t="s">
        <v>2886</v>
      </c>
      <c r="D845" t="s">
        <v>1147</v>
      </c>
      <c r="E845" t="s">
        <v>2742</v>
      </c>
      <c r="F845" t="s">
        <v>3135</v>
      </c>
      <c r="G845">
        <v>3</v>
      </c>
      <c r="H845" s="5">
        <v>5.4119999999999999</v>
      </c>
      <c r="I845" s="5">
        <v>10.824</v>
      </c>
      <c r="J845">
        <v>0.03</v>
      </c>
      <c r="K845" s="1">
        <f>DATEVALUE(Sales_Orders[[#This Row],[Order Date]])</f>
        <v>43063</v>
      </c>
      <c r="L845" s="1">
        <f>DATEVALUE(Sales_Orders[[#This Row],[Shipping Date]])</f>
        <v>43067</v>
      </c>
      <c r="M845" s="6">
        <f>Sales_Orders[[#This Row],[Quantity]]*Sales_Orders[[#This Row],[Purchasing Price]]</f>
        <v>16.236000000000001</v>
      </c>
      <c r="N845">
        <f>DATEDIF(Sales_Orders[[#This Row],[Order Date Adj]],Sales_Orders[[#This Row],[Shipping Date Adj]],"d")</f>
        <v>4</v>
      </c>
      <c r="O845" s="6">
        <f>Sales_Orders[[#This Row],[Quantity]]*Sales_Orders[[#This Row],[Planned Sales Price]]*(1-Sales_Orders[[#This Row],[Discount]])</f>
        <v>31.49784</v>
      </c>
      <c r="P845" t="str">
        <f>RIGHT(Sales_Orders[[#This Row],[Customer ID]],5)</f>
        <v>14710</v>
      </c>
      <c r="Q845" t="str">
        <f>RIGHT(Sales_Orders[[#This Row],[Product ID]],8)</f>
        <v>10004248</v>
      </c>
      <c r="R845" s="6">
        <f>Sales_Orders[[#This Row],[Total Planned Sales Price]]-Sales_Orders[[#This Row],[Total Purchasing Price]]</f>
        <v>15.261839999999999</v>
      </c>
      <c r="S845" s="10">
        <f>Sales_Orders[[#This Row],[Profit Value]]/Sales_Orders[[#This Row],[Total Planned Sales Price]]</f>
        <v>0.4845360824742268</v>
      </c>
    </row>
    <row r="846" spans="1:19" x14ac:dyDescent="0.35">
      <c r="A846" t="s">
        <v>3136</v>
      </c>
      <c r="B846" s="3" t="s">
        <v>2927</v>
      </c>
      <c r="C846" t="s">
        <v>3137</v>
      </c>
      <c r="D846" t="s">
        <v>1164</v>
      </c>
      <c r="E846" t="s">
        <v>1921</v>
      </c>
      <c r="F846" t="s">
        <v>3138</v>
      </c>
      <c r="G846">
        <v>2</v>
      </c>
      <c r="H846" s="5">
        <v>647.89</v>
      </c>
      <c r="I846" s="5">
        <v>1295.78</v>
      </c>
      <c r="J846">
        <v>0.05</v>
      </c>
      <c r="K846" s="1">
        <f>DATEVALUE(Sales_Orders[[#This Row],[Order Date]])</f>
        <v>42915</v>
      </c>
      <c r="L846" s="1">
        <f>DATEVALUE(Sales_Orders[[#This Row],[Shipping Date]])</f>
        <v>42919</v>
      </c>
      <c r="M846" s="6">
        <f>Sales_Orders[[#This Row],[Quantity]]*Sales_Orders[[#This Row],[Purchasing Price]]</f>
        <v>1295.78</v>
      </c>
      <c r="N846">
        <f>DATEDIF(Sales_Orders[[#This Row],[Order Date Adj]],Sales_Orders[[#This Row],[Shipping Date Adj]],"d")</f>
        <v>4</v>
      </c>
      <c r="O846" s="6">
        <f>Sales_Orders[[#This Row],[Quantity]]*Sales_Orders[[#This Row],[Planned Sales Price]]*(1-Sales_Orders[[#This Row],[Discount]])</f>
        <v>2461.982</v>
      </c>
      <c r="P846" t="str">
        <f>RIGHT(Sales_Orders[[#This Row],[Customer ID]],5)</f>
        <v>13225</v>
      </c>
      <c r="Q846" t="str">
        <f>RIGHT(Sales_Orders[[#This Row],[Product ID]],8)</f>
        <v>10001780</v>
      </c>
      <c r="R846" s="6">
        <f>Sales_Orders[[#This Row],[Total Planned Sales Price]]-Sales_Orders[[#This Row],[Total Purchasing Price]]</f>
        <v>1166.202</v>
      </c>
      <c r="S846" s="10">
        <f>Sales_Orders[[#This Row],[Profit Value]]/Sales_Orders[[#This Row],[Total Planned Sales Price]]</f>
        <v>0.47368421052631582</v>
      </c>
    </row>
    <row r="847" spans="1:19" x14ac:dyDescent="0.35">
      <c r="A847" t="s">
        <v>3139</v>
      </c>
      <c r="B847" s="3" t="s">
        <v>3140</v>
      </c>
      <c r="C847" t="s">
        <v>3126</v>
      </c>
      <c r="D847" t="s">
        <v>1164</v>
      </c>
      <c r="E847" t="s">
        <v>3141</v>
      </c>
      <c r="F847" t="s">
        <v>2085</v>
      </c>
      <c r="G847">
        <v>3</v>
      </c>
      <c r="H847" s="5">
        <v>27.689999999999998</v>
      </c>
      <c r="I847" s="5">
        <v>42.599999999999994</v>
      </c>
      <c r="J847">
        <v>0.05</v>
      </c>
      <c r="K847" s="1">
        <f>DATEVALUE(Sales_Orders[[#This Row],[Order Date]])</f>
        <v>43059</v>
      </c>
      <c r="L847" s="1">
        <f>DATEVALUE(Sales_Orders[[#This Row],[Shipping Date]])</f>
        <v>43061</v>
      </c>
      <c r="M847" s="6">
        <f>Sales_Orders[[#This Row],[Quantity]]*Sales_Orders[[#This Row],[Purchasing Price]]</f>
        <v>83.07</v>
      </c>
      <c r="N847">
        <f>DATEDIF(Sales_Orders[[#This Row],[Order Date Adj]],Sales_Orders[[#This Row],[Shipping Date Adj]],"d")</f>
        <v>2</v>
      </c>
      <c r="O847" s="6">
        <f>Sales_Orders[[#This Row],[Quantity]]*Sales_Orders[[#This Row],[Planned Sales Price]]*(1-Sales_Orders[[#This Row],[Discount]])</f>
        <v>121.40999999999998</v>
      </c>
      <c r="P847" t="str">
        <f>RIGHT(Sales_Orders[[#This Row],[Customer ID]],5)</f>
        <v>17080</v>
      </c>
      <c r="Q847" t="str">
        <f>RIGHT(Sales_Orders[[#This Row],[Product ID]],8)</f>
        <v>10003347</v>
      </c>
      <c r="R847" s="6">
        <f>Sales_Orders[[#This Row],[Total Planned Sales Price]]-Sales_Orders[[#This Row],[Total Purchasing Price]]</f>
        <v>38.339999999999989</v>
      </c>
      <c r="S847" s="10">
        <f>Sales_Orders[[#This Row],[Profit Value]]/Sales_Orders[[#This Row],[Total Planned Sales Price]]</f>
        <v>0.31578947368421051</v>
      </c>
    </row>
    <row r="848" spans="1:19" x14ac:dyDescent="0.35">
      <c r="A848" t="s">
        <v>3139</v>
      </c>
      <c r="B848" s="3" t="s">
        <v>3140</v>
      </c>
      <c r="C848" t="s">
        <v>3126</v>
      </c>
      <c r="D848" t="s">
        <v>1164</v>
      </c>
      <c r="E848" t="s">
        <v>3141</v>
      </c>
      <c r="F848" t="s">
        <v>3142</v>
      </c>
      <c r="G848">
        <v>7</v>
      </c>
      <c r="H848" s="5">
        <v>50.433600000000006</v>
      </c>
      <c r="I848" s="5">
        <v>84.056000000000012</v>
      </c>
      <c r="J848">
        <v>0.05</v>
      </c>
      <c r="K848" s="1">
        <f>DATEVALUE(Sales_Orders[[#This Row],[Order Date]])</f>
        <v>43059</v>
      </c>
      <c r="L848" s="1">
        <f>DATEVALUE(Sales_Orders[[#This Row],[Shipping Date]])</f>
        <v>43061</v>
      </c>
      <c r="M848" s="6">
        <f>Sales_Orders[[#This Row],[Quantity]]*Sales_Orders[[#This Row],[Purchasing Price]]</f>
        <v>353.03520000000003</v>
      </c>
      <c r="N848">
        <f>DATEDIF(Sales_Orders[[#This Row],[Order Date Adj]],Sales_Orders[[#This Row],[Shipping Date Adj]],"d")</f>
        <v>2</v>
      </c>
      <c r="O848" s="6">
        <f>Sales_Orders[[#This Row],[Quantity]]*Sales_Orders[[#This Row],[Planned Sales Price]]*(1-Sales_Orders[[#This Row],[Discount]])</f>
        <v>558.97239999999999</v>
      </c>
      <c r="P848" t="str">
        <f>RIGHT(Sales_Orders[[#This Row],[Customer ID]],5)</f>
        <v>17080</v>
      </c>
      <c r="Q848" t="str">
        <f>RIGHT(Sales_Orders[[#This Row],[Product ID]],8)</f>
        <v>10000069</v>
      </c>
      <c r="R848" s="6">
        <f>Sales_Orders[[#This Row],[Total Planned Sales Price]]-Sales_Orders[[#This Row],[Total Purchasing Price]]</f>
        <v>205.93719999999996</v>
      </c>
      <c r="S848" s="10">
        <f>Sales_Orders[[#This Row],[Profit Value]]/Sales_Orders[[#This Row],[Total Planned Sales Price]]</f>
        <v>0.36842105263157887</v>
      </c>
    </row>
    <row r="849" spans="1:19" x14ac:dyDescent="0.35">
      <c r="A849" t="s">
        <v>3143</v>
      </c>
      <c r="B849" s="3" t="s">
        <v>2942</v>
      </c>
      <c r="C849" t="s">
        <v>3144</v>
      </c>
      <c r="D849" t="s">
        <v>1270</v>
      </c>
      <c r="E849" t="s">
        <v>3145</v>
      </c>
      <c r="F849" t="s">
        <v>2758</v>
      </c>
      <c r="G849">
        <v>3</v>
      </c>
      <c r="H849" s="5">
        <v>243.34440000000004</v>
      </c>
      <c r="I849" s="5">
        <v>374.37600000000003</v>
      </c>
      <c r="J849">
        <v>0.09</v>
      </c>
      <c r="K849" s="1">
        <f>DATEVALUE(Sales_Orders[[#This Row],[Order Date]])</f>
        <v>43076</v>
      </c>
      <c r="L849" s="1">
        <f>DATEVALUE(Sales_Orders[[#This Row],[Shipping Date]])</f>
        <v>43079</v>
      </c>
      <c r="M849" s="6">
        <f>Sales_Orders[[#This Row],[Quantity]]*Sales_Orders[[#This Row],[Purchasing Price]]</f>
        <v>730.03320000000008</v>
      </c>
      <c r="N849">
        <f>DATEDIF(Sales_Orders[[#This Row],[Order Date Adj]],Sales_Orders[[#This Row],[Shipping Date Adj]],"d")</f>
        <v>3</v>
      </c>
      <c r="O849" s="6">
        <f>Sales_Orders[[#This Row],[Quantity]]*Sales_Orders[[#This Row],[Planned Sales Price]]*(1-Sales_Orders[[#This Row],[Discount]])</f>
        <v>1022.0464800000002</v>
      </c>
      <c r="P849" t="str">
        <f>RIGHT(Sales_Orders[[#This Row],[Customer ID]],5)</f>
        <v>14320</v>
      </c>
      <c r="Q849" t="str">
        <f>RIGHT(Sales_Orders[[#This Row],[Product ID]],8)</f>
        <v>10002496</v>
      </c>
      <c r="R849" s="6">
        <f>Sales_Orders[[#This Row],[Total Planned Sales Price]]-Sales_Orders[[#This Row],[Total Purchasing Price]]</f>
        <v>292.01328000000012</v>
      </c>
      <c r="S849" s="10">
        <f>Sales_Orders[[#This Row],[Profit Value]]/Sales_Orders[[#This Row],[Total Planned Sales Price]]</f>
        <v>0.28571428571428575</v>
      </c>
    </row>
    <row r="850" spans="1:19" x14ac:dyDescent="0.35">
      <c r="A850" t="s">
        <v>3146</v>
      </c>
      <c r="B850" s="3" t="s">
        <v>3012</v>
      </c>
      <c r="C850" t="s">
        <v>3070</v>
      </c>
      <c r="D850" t="s">
        <v>1147</v>
      </c>
      <c r="E850" t="s">
        <v>3147</v>
      </c>
      <c r="F850" t="s">
        <v>1994</v>
      </c>
      <c r="G850">
        <v>8</v>
      </c>
      <c r="H850" s="5">
        <v>55.103999999999999</v>
      </c>
      <c r="I850" s="5">
        <v>91.84</v>
      </c>
      <c r="J850">
        <v>0.09</v>
      </c>
      <c r="K850" s="1">
        <f>DATEVALUE(Sales_Orders[[#This Row],[Order Date]])</f>
        <v>43009</v>
      </c>
      <c r="L850" s="1">
        <f>DATEVALUE(Sales_Orders[[#This Row],[Shipping Date]])</f>
        <v>43016</v>
      </c>
      <c r="M850" s="6">
        <f>Sales_Orders[[#This Row],[Quantity]]*Sales_Orders[[#This Row],[Purchasing Price]]</f>
        <v>440.83199999999999</v>
      </c>
      <c r="N850">
        <f>DATEDIF(Sales_Orders[[#This Row],[Order Date Adj]],Sales_Orders[[#This Row],[Shipping Date Adj]],"d")</f>
        <v>7</v>
      </c>
      <c r="O850" s="6">
        <f>Sales_Orders[[#This Row],[Quantity]]*Sales_Orders[[#This Row],[Planned Sales Price]]*(1-Sales_Orders[[#This Row],[Discount]])</f>
        <v>668.59520000000009</v>
      </c>
      <c r="P850" t="str">
        <f>RIGHT(Sales_Orders[[#This Row],[Customer ID]],5)</f>
        <v>13840</v>
      </c>
      <c r="Q850" t="str">
        <f>RIGHT(Sales_Orders[[#This Row],[Product ID]],8)</f>
        <v>10004530</v>
      </c>
      <c r="R850" s="6">
        <f>Sales_Orders[[#This Row],[Total Planned Sales Price]]-Sales_Orders[[#This Row],[Total Purchasing Price]]</f>
        <v>227.7632000000001</v>
      </c>
      <c r="S850" s="10">
        <f>Sales_Orders[[#This Row],[Profit Value]]/Sales_Orders[[#This Row],[Total Planned Sales Price]]</f>
        <v>0.34065934065934078</v>
      </c>
    </row>
    <row r="851" spans="1:19" x14ac:dyDescent="0.35">
      <c r="A851" t="s">
        <v>3146</v>
      </c>
      <c r="B851" s="3" t="s">
        <v>3012</v>
      </c>
      <c r="C851" t="s">
        <v>3070</v>
      </c>
      <c r="D851" t="s">
        <v>1147</v>
      </c>
      <c r="E851" t="s">
        <v>3147</v>
      </c>
      <c r="F851" t="s">
        <v>3148</v>
      </c>
      <c r="G851">
        <v>7</v>
      </c>
      <c r="H851" s="5">
        <v>56.761600000000001</v>
      </c>
      <c r="I851" s="5">
        <v>81.088000000000008</v>
      </c>
      <c r="J851">
        <v>0.08</v>
      </c>
      <c r="K851" s="1">
        <f>DATEVALUE(Sales_Orders[[#This Row],[Order Date]])</f>
        <v>43009</v>
      </c>
      <c r="L851" s="1">
        <f>DATEVALUE(Sales_Orders[[#This Row],[Shipping Date]])</f>
        <v>43016</v>
      </c>
      <c r="M851" s="6">
        <f>Sales_Orders[[#This Row],[Quantity]]*Sales_Orders[[#This Row],[Purchasing Price]]</f>
        <v>397.33120000000002</v>
      </c>
      <c r="N851">
        <f>DATEDIF(Sales_Orders[[#This Row],[Order Date Adj]],Sales_Orders[[#This Row],[Shipping Date Adj]],"d")</f>
        <v>7</v>
      </c>
      <c r="O851" s="6">
        <f>Sales_Orders[[#This Row],[Quantity]]*Sales_Orders[[#This Row],[Planned Sales Price]]*(1-Sales_Orders[[#This Row],[Discount]])</f>
        <v>522.20672000000013</v>
      </c>
      <c r="P851" t="str">
        <f>RIGHT(Sales_Orders[[#This Row],[Customer ID]],5)</f>
        <v>13840</v>
      </c>
      <c r="Q851" t="str">
        <f>RIGHT(Sales_Orders[[#This Row],[Product ID]],8)</f>
        <v>10001107</v>
      </c>
      <c r="R851" s="6">
        <f>Sales_Orders[[#This Row],[Total Planned Sales Price]]-Sales_Orders[[#This Row],[Total Purchasing Price]]</f>
        <v>124.87552000000011</v>
      </c>
      <c r="S851" s="10">
        <f>Sales_Orders[[#This Row],[Profit Value]]/Sales_Orders[[#This Row],[Total Planned Sales Price]]</f>
        <v>0.23913043478260884</v>
      </c>
    </row>
    <row r="852" spans="1:19" x14ac:dyDescent="0.35">
      <c r="A852" t="s">
        <v>3146</v>
      </c>
      <c r="B852" s="3" t="s">
        <v>3012</v>
      </c>
      <c r="C852" t="s">
        <v>3070</v>
      </c>
      <c r="D852" t="s">
        <v>1147</v>
      </c>
      <c r="E852" t="s">
        <v>3147</v>
      </c>
      <c r="F852" t="s">
        <v>3149</v>
      </c>
      <c r="G852">
        <v>3</v>
      </c>
      <c r="H852" s="5">
        <v>13.608000000000001</v>
      </c>
      <c r="I852" s="5">
        <v>19.440000000000001</v>
      </c>
      <c r="J852">
        <v>0.08</v>
      </c>
      <c r="K852" s="1">
        <f>DATEVALUE(Sales_Orders[[#This Row],[Order Date]])</f>
        <v>43009</v>
      </c>
      <c r="L852" s="1">
        <f>DATEVALUE(Sales_Orders[[#This Row],[Shipping Date]])</f>
        <v>43016</v>
      </c>
      <c r="M852" s="6">
        <f>Sales_Orders[[#This Row],[Quantity]]*Sales_Orders[[#This Row],[Purchasing Price]]</f>
        <v>40.823999999999998</v>
      </c>
      <c r="N852">
        <f>DATEDIF(Sales_Orders[[#This Row],[Order Date Adj]],Sales_Orders[[#This Row],[Shipping Date Adj]],"d")</f>
        <v>7</v>
      </c>
      <c r="O852" s="6">
        <f>Sales_Orders[[#This Row],[Quantity]]*Sales_Orders[[#This Row],[Planned Sales Price]]*(1-Sales_Orders[[#This Row],[Discount]])</f>
        <v>53.65440000000001</v>
      </c>
      <c r="P852" t="str">
        <f>RIGHT(Sales_Orders[[#This Row],[Customer ID]],5)</f>
        <v>13840</v>
      </c>
      <c r="Q852" t="str">
        <f>RIGHT(Sales_Orders[[#This Row],[Product ID]],8)</f>
        <v>10004451</v>
      </c>
      <c r="R852" s="6">
        <f>Sales_Orders[[#This Row],[Total Planned Sales Price]]-Sales_Orders[[#This Row],[Total Purchasing Price]]</f>
        <v>12.830400000000012</v>
      </c>
      <c r="S852" s="10">
        <f>Sales_Orders[[#This Row],[Profit Value]]/Sales_Orders[[#This Row],[Total Planned Sales Price]]</f>
        <v>0.23913043478260887</v>
      </c>
    </row>
    <row r="853" spans="1:19" x14ac:dyDescent="0.35">
      <c r="A853" t="s">
        <v>3146</v>
      </c>
      <c r="B853" s="3" t="s">
        <v>3012</v>
      </c>
      <c r="C853" t="s">
        <v>3070</v>
      </c>
      <c r="D853" t="s">
        <v>1147</v>
      </c>
      <c r="E853" t="s">
        <v>3147</v>
      </c>
      <c r="F853" t="s">
        <v>3150</v>
      </c>
      <c r="G853">
        <v>3</v>
      </c>
      <c r="H853" s="5">
        <v>293.24879999999996</v>
      </c>
      <c r="I853" s="5">
        <v>451.15199999999993</v>
      </c>
      <c r="J853">
        <v>7.0000000000000007E-2</v>
      </c>
      <c r="K853" s="1">
        <f>DATEVALUE(Sales_Orders[[#This Row],[Order Date]])</f>
        <v>43009</v>
      </c>
      <c r="L853" s="1">
        <f>DATEVALUE(Sales_Orders[[#This Row],[Shipping Date]])</f>
        <v>43016</v>
      </c>
      <c r="M853" s="6">
        <f>Sales_Orders[[#This Row],[Quantity]]*Sales_Orders[[#This Row],[Purchasing Price]]</f>
        <v>879.74639999999988</v>
      </c>
      <c r="N853">
        <f>DATEDIF(Sales_Orders[[#This Row],[Order Date Adj]],Sales_Orders[[#This Row],[Shipping Date Adj]],"d")</f>
        <v>7</v>
      </c>
      <c r="O853" s="6">
        <f>Sales_Orders[[#This Row],[Quantity]]*Sales_Orders[[#This Row],[Planned Sales Price]]*(1-Sales_Orders[[#This Row],[Discount]])</f>
        <v>1258.7140799999995</v>
      </c>
      <c r="P853" t="str">
        <f>RIGHT(Sales_Orders[[#This Row],[Customer ID]],5)</f>
        <v>13840</v>
      </c>
      <c r="Q853" t="str">
        <f>RIGHT(Sales_Orders[[#This Row],[Product ID]],8)</f>
        <v>10004997</v>
      </c>
      <c r="R853" s="6">
        <f>Sales_Orders[[#This Row],[Total Planned Sales Price]]-Sales_Orders[[#This Row],[Total Purchasing Price]]</f>
        <v>378.96767999999963</v>
      </c>
      <c r="S853" s="10">
        <f>Sales_Orders[[#This Row],[Profit Value]]/Sales_Orders[[#This Row],[Total Planned Sales Price]]</f>
        <v>0.30107526881720414</v>
      </c>
    </row>
    <row r="854" spans="1:19" x14ac:dyDescent="0.35">
      <c r="A854" t="s">
        <v>3151</v>
      </c>
      <c r="B854" s="3" t="s">
        <v>2971</v>
      </c>
      <c r="C854" t="s">
        <v>3152</v>
      </c>
      <c r="D854" t="s">
        <v>1147</v>
      </c>
      <c r="E854" t="s">
        <v>3153</v>
      </c>
      <c r="F854" t="s">
        <v>2581</v>
      </c>
      <c r="G854">
        <v>7</v>
      </c>
      <c r="H854" s="5">
        <v>43.47</v>
      </c>
      <c r="I854" s="5">
        <v>72.45</v>
      </c>
      <c r="J854">
        <v>7.0000000000000007E-2</v>
      </c>
      <c r="K854" s="1">
        <f>DATEVALUE(Sales_Orders[[#This Row],[Order Date]])</f>
        <v>43097</v>
      </c>
      <c r="L854" s="1">
        <f>DATEVALUE(Sales_Orders[[#This Row],[Shipping Date]])</f>
        <v>43104</v>
      </c>
      <c r="M854" s="6">
        <f>Sales_Orders[[#This Row],[Quantity]]*Sales_Orders[[#This Row],[Purchasing Price]]</f>
        <v>304.28999999999996</v>
      </c>
      <c r="N854">
        <f>DATEDIF(Sales_Orders[[#This Row],[Order Date Adj]],Sales_Orders[[#This Row],[Shipping Date Adj]],"d")</f>
        <v>7</v>
      </c>
      <c r="O854" s="6">
        <f>Sales_Orders[[#This Row],[Quantity]]*Sales_Orders[[#This Row],[Planned Sales Price]]*(1-Sales_Orders[[#This Row],[Discount]])</f>
        <v>471.64949999999999</v>
      </c>
      <c r="P854" t="str">
        <f>RIGHT(Sales_Orders[[#This Row],[Customer ID]],5)</f>
        <v>15415</v>
      </c>
      <c r="Q854" t="str">
        <f>RIGHT(Sales_Orders[[#This Row],[Product ID]],8)</f>
        <v>10001297</v>
      </c>
      <c r="R854" s="6">
        <f>Sales_Orders[[#This Row],[Total Planned Sales Price]]-Sales_Orders[[#This Row],[Total Purchasing Price]]</f>
        <v>167.35950000000003</v>
      </c>
      <c r="S854" s="10">
        <f>Sales_Orders[[#This Row],[Profit Value]]/Sales_Orders[[#This Row],[Total Planned Sales Price]]</f>
        <v>0.35483870967741943</v>
      </c>
    </row>
    <row r="855" spans="1:19" x14ac:dyDescent="0.35">
      <c r="A855" t="s">
        <v>3151</v>
      </c>
      <c r="B855" s="3" t="s">
        <v>2971</v>
      </c>
      <c r="C855" t="s">
        <v>3152</v>
      </c>
      <c r="D855" t="s">
        <v>1147</v>
      </c>
      <c r="E855" t="s">
        <v>3153</v>
      </c>
      <c r="F855" t="s">
        <v>1835</v>
      </c>
      <c r="G855">
        <v>4</v>
      </c>
      <c r="H855" s="5">
        <v>7.6780000000000008</v>
      </c>
      <c r="I855" s="5">
        <v>13.96</v>
      </c>
      <c r="J855">
        <v>0.08</v>
      </c>
      <c r="K855" s="1">
        <f>DATEVALUE(Sales_Orders[[#This Row],[Order Date]])</f>
        <v>43097</v>
      </c>
      <c r="L855" s="1">
        <f>DATEVALUE(Sales_Orders[[#This Row],[Shipping Date]])</f>
        <v>43104</v>
      </c>
      <c r="M855" s="6">
        <f>Sales_Orders[[#This Row],[Quantity]]*Sales_Orders[[#This Row],[Purchasing Price]]</f>
        <v>30.712000000000003</v>
      </c>
      <c r="N855">
        <f>DATEDIF(Sales_Orders[[#This Row],[Order Date Adj]],Sales_Orders[[#This Row],[Shipping Date Adj]],"d")</f>
        <v>7</v>
      </c>
      <c r="O855" s="6">
        <f>Sales_Orders[[#This Row],[Quantity]]*Sales_Orders[[#This Row],[Planned Sales Price]]*(1-Sales_Orders[[#This Row],[Discount]])</f>
        <v>51.372800000000005</v>
      </c>
      <c r="P855" t="str">
        <f>RIGHT(Sales_Orders[[#This Row],[Customer ID]],5)</f>
        <v>15415</v>
      </c>
      <c r="Q855" t="str">
        <f>RIGHT(Sales_Orders[[#This Row],[Product ID]],8)</f>
        <v>10000585</v>
      </c>
      <c r="R855" s="6">
        <f>Sales_Orders[[#This Row],[Total Planned Sales Price]]-Sales_Orders[[#This Row],[Total Purchasing Price]]</f>
        <v>20.660800000000002</v>
      </c>
      <c r="S855" s="10">
        <f>Sales_Orders[[#This Row],[Profit Value]]/Sales_Orders[[#This Row],[Total Planned Sales Price]]</f>
        <v>0.40217391304347827</v>
      </c>
    </row>
    <row r="856" spans="1:19" x14ac:dyDescent="0.35">
      <c r="A856" t="s">
        <v>3151</v>
      </c>
      <c r="B856" s="3" t="s">
        <v>2971</v>
      </c>
      <c r="C856" t="s">
        <v>3152</v>
      </c>
      <c r="D856" t="s">
        <v>1147</v>
      </c>
      <c r="E856" t="s">
        <v>3153</v>
      </c>
      <c r="F856" t="s">
        <v>1893</v>
      </c>
      <c r="G856">
        <v>7</v>
      </c>
      <c r="H856" s="5">
        <v>19.958400000000001</v>
      </c>
      <c r="I856" s="5">
        <v>33.264000000000003</v>
      </c>
      <c r="J856">
        <v>7.0000000000000007E-2</v>
      </c>
      <c r="K856" s="1">
        <f>DATEVALUE(Sales_Orders[[#This Row],[Order Date]])</f>
        <v>43097</v>
      </c>
      <c r="L856" s="1">
        <f>DATEVALUE(Sales_Orders[[#This Row],[Shipping Date]])</f>
        <v>43104</v>
      </c>
      <c r="M856" s="6">
        <f>Sales_Orders[[#This Row],[Quantity]]*Sales_Orders[[#This Row],[Purchasing Price]]</f>
        <v>139.7088</v>
      </c>
      <c r="N856">
        <f>DATEDIF(Sales_Orders[[#This Row],[Order Date Adj]],Sales_Orders[[#This Row],[Shipping Date Adj]],"d")</f>
        <v>7</v>
      </c>
      <c r="O856" s="6">
        <f>Sales_Orders[[#This Row],[Quantity]]*Sales_Orders[[#This Row],[Planned Sales Price]]*(1-Sales_Orders[[#This Row],[Discount]])</f>
        <v>216.54864000000001</v>
      </c>
      <c r="P856" t="str">
        <f>RIGHT(Sales_Orders[[#This Row],[Customer ID]],5)</f>
        <v>15415</v>
      </c>
      <c r="Q856" t="str">
        <f>RIGHT(Sales_Orders[[#This Row],[Product ID]],8)</f>
        <v>10001922</v>
      </c>
      <c r="R856" s="6">
        <f>Sales_Orders[[#This Row],[Total Planned Sales Price]]-Sales_Orders[[#This Row],[Total Purchasing Price]]</f>
        <v>76.839840000000009</v>
      </c>
      <c r="S856" s="10">
        <f>Sales_Orders[[#This Row],[Profit Value]]/Sales_Orders[[#This Row],[Total Planned Sales Price]]</f>
        <v>0.35483870967741937</v>
      </c>
    </row>
    <row r="857" spans="1:19" x14ac:dyDescent="0.35">
      <c r="A857" t="s">
        <v>3151</v>
      </c>
      <c r="B857" s="3" t="s">
        <v>2971</v>
      </c>
      <c r="C857" t="s">
        <v>3152</v>
      </c>
      <c r="D857" t="s">
        <v>1147</v>
      </c>
      <c r="E857" t="s">
        <v>3153</v>
      </c>
      <c r="F857" t="s">
        <v>3154</v>
      </c>
      <c r="G857">
        <v>3</v>
      </c>
      <c r="H857" s="5">
        <v>7.4250000000000007</v>
      </c>
      <c r="I857" s="5">
        <v>14.850000000000001</v>
      </c>
      <c r="J857">
        <v>0.06</v>
      </c>
      <c r="K857" s="1">
        <f>DATEVALUE(Sales_Orders[[#This Row],[Order Date]])</f>
        <v>43097</v>
      </c>
      <c r="L857" s="1">
        <f>DATEVALUE(Sales_Orders[[#This Row],[Shipping Date]])</f>
        <v>43104</v>
      </c>
      <c r="M857" s="6">
        <f>Sales_Orders[[#This Row],[Quantity]]*Sales_Orders[[#This Row],[Purchasing Price]]</f>
        <v>22.275000000000002</v>
      </c>
      <c r="N857">
        <f>DATEDIF(Sales_Orders[[#This Row],[Order Date Adj]],Sales_Orders[[#This Row],[Shipping Date Adj]],"d")</f>
        <v>7</v>
      </c>
      <c r="O857" s="6">
        <f>Sales_Orders[[#This Row],[Quantity]]*Sales_Orders[[#This Row],[Planned Sales Price]]*(1-Sales_Orders[[#This Row],[Discount]])</f>
        <v>41.877000000000002</v>
      </c>
      <c r="P857" t="str">
        <f>RIGHT(Sales_Orders[[#This Row],[Customer ID]],5)</f>
        <v>15415</v>
      </c>
      <c r="Q857" t="str">
        <f>RIGHT(Sales_Orders[[#This Row],[Product ID]],8)</f>
        <v>10000347</v>
      </c>
      <c r="R857" s="6">
        <f>Sales_Orders[[#This Row],[Total Planned Sales Price]]-Sales_Orders[[#This Row],[Total Purchasing Price]]</f>
        <v>19.602</v>
      </c>
      <c r="S857" s="10">
        <f>Sales_Orders[[#This Row],[Profit Value]]/Sales_Orders[[#This Row],[Total Planned Sales Price]]</f>
        <v>0.46808510638297868</v>
      </c>
    </row>
    <row r="858" spans="1:19" x14ac:dyDescent="0.35">
      <c r="A858" t="s">
        <v>3155</v>
      </c>
      <c r="B858" s="3" t="s">
        <v>3156</v>
      </c>
      <c r="C858" t="s">
        <v>3157</v>
      </c>
      <c r="D858" t="s">
        <v>1147</v>
      </c>
      <c r="E858" t="s">
        <v>3158</v>
      </c>
      <c r="F858" t="s">
        <v>1328</v>
      </c>
      <c r="G858">
        <v>2</v>
      </c>
      <c r="H858" s="5">
        <v>48.798400000000001</v>
      </c>
      <c r="I858" s="5">
        <v>69.712000000000003</v>
      </c>
      <c r="J858">
        <v>0.09</v>
      </c>
      <c r="K858" s="1">
        <f>DATEVALUE(Sales_Orders[[#This Row],[Order Date]])</f>
        <v>42936</v>
      </c>
      <c r="L858" s="1">
        <f>DATEVALUE(Sales_Orders[[#This Row],[Shipping Date]])</f>
        <v>42942</v>
      </c>
      <c r="M858" s="6">
        <f>Sales_Orders[[#This Row],[Quantity]]*Sales_Orders[[#This Row],[Purchasing Price]]</f>
        <v>97.596800000000002</v>
      </c>
      <c r="N858">
        <f>DATEDIF(Sales_Orders[[#This Row],[Order Date Adj]],Sales_Orders[[#This Row],[Shipping Date Adj]],"d")</f>
        <v>6</v>
      </c>
      <c r="O858" s="6">
        <f>Sales_Orders[[#This Row],[Quantity]]*Sales_Orders[[#This Row],[Planned Sales Price]]*(1-Sales_Orders[[#This Row],[Discount]])</f>
        <v>126.87584000000001</v>
      </c>
      <c r="P858" t="str">
        <f>RIGHT(Sales_Orders[[#This Row],[Customer ID]],5)</f>
        <v>11950</v>
      </c>
      <c r="Q858" t="str">
        <f>RIGHT(Sales_Orders[[#This Row],[Product ID]],8)</f>
        <v>10002974</v>
      </c>
      <c r="R858" s="6">
        <f>Sales_Orders[[#This Row],[Total Planned Sales Price]]-Sales_Orders[[#This Row],[Total Purchasing Price]]</f>
        <v>29.279040000000009</v>
      </c>
      <c r="S858" s="10">
        <f>Sales_Orders[[#This Row],[Profit Value]]/Sales_Orders[[#This Row],[Total Planned Sales Price]]</f>
        <v>0.23076923076923081</v>
      </c>
    </row>
    <row r="859" spans="1:19" x14ac:dyDescent="0.35">
      <c r="A859" t="s">
        <v>3155</v>
      </c>
      <c r="B859" s="3" t="s">
        <v>3156</v>
      </c>
      <c r="C859" t="s">
        <v>3157</v>
      </c>
      <c r="D859" t="s">
        <v>1147</v>
      </c>
      <c r="E859" t="s">
        <v>3158</v>
      </c>
      <c r="F859" t="s">
        <v>3159</v>
      </c>
      <c r="G859">
        <v>1</v>
      </c>
      <c r="H859" s="5">
        <v>5.7148000000000003</v>
      </c>
      <c r="I859" s="5">
        <v>8.7919999999999998</v>
      </c>
      <c r="J859">
        <v>0.04</v>
      </c>
      <c r="K859" s="1">
        <f>DATEVALUE(Sales_Orders[[#This Row],[Order Date]])</f>
        <v>42936</v>
      </c>
      <c r="L859" s="1">
        <f>DATEVALUE(Sales_Orders[[#This Row],[Shipping Date]])</f>
        <v>42942</v>
      </c>
      <c r="M859" s="6">
        <f>Sales_Orders[[#This Row],[Quantity]]*Sales_Orders[[#This Row],[Purchasing Price]]</f>
        <v>5.7148000000000003</v>
      </c>
      <c r="N859">
        <f>DATEDIF(Sales_Orders[[#This Row],[Order Date Adj]],Sales_Orders[[#This Row],[Shipping Date Adj]],"d")</f>
        <v>6</v>
      </c>
      <c r="O859" s="6">
        <f>Sales_Orders[[#This Row],[Quantity]]*Sales_Orders[[#This Row],[Planned Sales Price]]*(1-Sales_Orders[[#This Row],[Discount]])</f>
        <v>8.4403199999999998</v>
      </c>
      <c r="P859" t="str">
        <f>RIGHT(Sales_Orders[[#This Row],[Customer ID]],5)</f>
        <v>11950</v>
      </c>
      <c r="Q859" t="str">
        <f>RIGHT(Sales_Orders[[#This Row],[Product ID]],8)</f>
        <v>10001475</v>
      </c>
      <c r="R859" s="6">
        <f>Sales_Orders[[#This Row],[Total Planned Sales Price]]-Sales_Orders[[#This Row],[Total Purchasing Price]]</f>
        <v>2.7255199999999995</v>
      </c>
      <c r="S859" s="10">
        <f>Sales_Orders[[#This Row],[Profit Value]]/Sales_Orders[[#This Row],[Total Planned Sales Price]]</f>
        <v>0.32291666666666663</v>
      </c>
    </row>
    <row r="860" spans="1:19" x14ac:dyDescent="0.35">
      <c r="A860" t="s">
        <v>3160</v>
      </c>
      <c r="B860" s="3" t="s">
        <v>2941</v>
      </c>
      <c r="C860" t="s">
        <v>3161</v>
      </c>
      <c r="D860" t="s">
        <v>1147</v>
      </c>
      <c r="E860" t="s">
        <v>3162</v>
      </c>
      <c r="F860" t="s">
        <v>2223</v>
      </c>
      <c r="G860">
        <v>3</v>
      </c>
      <c r="H860" s="5">
        <v>258.70680000000004</v>
      </c>
      <c r="I860" s="5">
        <v>470.37600000000009</v>
      </c>
      <c r="J860">
        <v>0.09</v>
      </c>
      <c r="K860" s="1">
        <f>DATEVALUE(Sales_Orders[[#This Row],[Order Date]])</f>
        <v>43070</v>
      </c>
      <c r="L860" s="1">
        <f>DATEVALUE(Sales_Orders[[#This Row],[Shipping Date]])</f>
        <v>43074</v>
      </c>
      <c r="M860" s="6">
        <f>Sales_Orders[[#This Row],[Quantity]]*Sales_Orders[[#This Row],[Purchasing Price]]</f>
        <v>776.12040000000013</v>
      </c>
      <c r="N860">
        <f>DATEDIF(Sales_Orders[[#This Row],[Order Date Adj]],Sales_Orders[[#This Row],[Shipping Date Adj]],"d")</f>
        <v>4</v>
      </c>
      <c r="O860" s="6">
        <f>Sales_Orders[[#This Row],[Quantity]]*Sales_Orders[[#This Row],[Planned Sales Price]]*(1-Sales_Orders[[#This Row],[Discount]])</f>
        <v>1284.1264800000001</v>
      </c>
      <c r="P860" t="str">
        <f>RIGHT(Sales_Orders[[#This Row],[Customer ID]],5)</f>
        <v>13465</v>
      </c>
      <c r="Q860" t="str">
        <f>RIGHT(Sales_Orders[[#This Row],[Product ID]],8)</f>
        <v>10004977</v>
      </c>
      <c r="R860" s="6">
        <f>Sales_Orders[[#This Row],[Total Planned Sales Price]]-Sales_Orders[[#This Row],[Total Purchasing Price]]</f>
        <v>508.00608</v>
      </c>
      <c r="S860" s="10">
        <f>Sales_Orders[[#This Row],[Profit Value]]/Sales_Orders[[#This Row],[Total Planned Sales Price]]</f>
        <v>0.39560439560439559</v>
      </c>
    </row>
    <row r="861" spans="1:19" x14ac:dyDescent="0.35">
      <c r="A861" t="s">
        <v>3160</v>
      </c>
      <c r="B861" s="3" t="s">
        <v>2941</v>
      </c>
      <c r="C861" t="s">
        <v>3161</v>
      </c>
      <c r="D861" t="s">
        <v>1147</v>
      </c>
      <c r="E861" t="s">
        <v>3162</v>
      </c>
      <c r="F861" t="s">
        <v>3163</v>
      </c>
      <c r="G861">
        <v>2</v>
      </c>
      <c r="H861" s="5">
        <v>63.3504</v>
      </c>
      <c r="I861" s="5">
        <v>105.584</v>
      </c>
      <c r="J861">
        <v>7.0000000000000007E-2</v>
      </c>
      <c r="K861" s="1">
        <f>DATEVALUE(Sales_Orders[[#This Row],[Order Date]])</f>
        <v>43070</v>
      </c>
      <c r="L861" s="1">
        <f>DATEVALUE(Sales_Orders[[#This Row],[Shipping Date]])</f>
        <v>43074</v>
      </c>
      <c r="M861" s="6">
        <f>Sales_Orders[[#This Row],[Quantity]]*Sales_Orders[[#This Row],[Purchasing Price]]</f>
        <v>126.7008</v>
      </c>
      <c r="N861">
        <f>DATEDIF(Sales_Orders[[#This Row],[Order Date Adj]],Sales_Orders[[#This Row],[Shipping Date Adj]],"d")</f>
        <v>4</v>
      </c>
      <c r="O861" s="6">
        <f>Sales_Orders[[#This Row],[Quantity]]*Sales_Orders[[#This Row],[Planned Sales Price]]*(1-Sales_Orders[[#This Row],[Discount]])</f>
        <v>196.38623999999999</v>
      </c>
      <c r="P861" t="str">
        <f>RIGHT(Sales_Orders[[#This Row],[Customer ID]],5)</f>
        <v>13465</v>
      </c>
      <c r="Q861" t="str">
        <f>RIGHT(Sales_Orders[[#This Row],[Product ID]],8)</f>
        <v>10000586</v>
      </c>
      <c r="R861" s="6">
        <f>Sales_Orders[[#This Row],[Total Planned Sales Price]]-Sales_Orders[[#This Row],[Total Purchasing Price]]</f>
        <v>69.685439999999986</v>
      </c>
      <c r="S861" s="10">
        <f>Sales_Orders[[#This Row],[Profit Value]]/Sales_Orders[[#This Row],[Total Planned Sales Price]]</f>
        <v>0.35483870967741932</v>
      </c>
    </row>
    <row r="862" spans="1:19" x14ac:dyDescent="0.35">
      <c r="A862" t="s">
        <v>3160</v>
      </c>
      <c r="B862" s="3" t="s">
        <v>2941</v>
      </c>
      <c r="C862" t="s">
        <v>3161</v>
      </c>
      <c r="D862" t="s">
        <v>1147</v>
      </c>
      <c r="E862" t="s">
        <v>3162</v>
      </c>
      <c r="F862" t="s">
        <v>2284</v>
      </c>
      <c r="G862">
        <v>3</v>
      </c>
      <c r="H862" s="5">
        <v>15.576000000000001</v>
      </c>
      <c r="I862" s="5">
        <v>31.152000000000001</v>
      </c>
      <c r="J862">
        <v>0.05</v>
      </c>
      <c r="K862" s="1">
        <f>DATEVALUE(Sales_Orders[[#This Row],[Order Date]])</f>
        <v>43070</v>
      </c>
      <c r="L862" s="1">
        <f>DATEVALUE(Sales_Orders[[#This Row],[Shipping Date]])</f>
        <v>43074</v>
      </c>
      <c r="M862" s="6">
        <f>Sales_Orders[[#This Row],[Quantity]]*Sales_Orders[[#This Row],[Purchasing Price]]</f>
        <v>46.728000000000002</v>
      </c>
      <c r="N862">
        <f>DATEDIF(Sales_Orders[[#This Row],[Order Date Adj]],Sales_Orders[[#This Row],[Shipping Date Adj]],"d")</f>
        <v>4</v>
      </c>
      <c r="O862" s="6">
        <f>Sales_Orders[[#This Row],[Quantity]]*Sales_Orders[[#This Row],[Planned Sales Price]]*(1-Sales_Orders[[#This Row],[Discount]])</f>
        <v>88.783199999999994</v>
      </c>
      <c r="P862" t="str">
        <f>RIGHT(Sales_Orders[[#This Row],[Customer ID]],5)</f>
        <v>13465</v>
      </c>
      <c r="Q862" t="str">
        <f>RIGHT(Sales_Orders[[#This Row],[Product ID]],8)</f>
        <v>10000358</v>
      </c>
      <c r="R862" s="6">
        <f>Sales_Orders[[#This Row],[Total Planned Sales Price]]-Sales_Orders[[#This Row],[Total Purchasing Price]]</f>
        <v>42.055199999999992</v>
      </c>
      <c r="S862" s="10">
        <f>Sales_Orders[[#This Row],[Profit Value]]/Sales_Orders[[#This Row],[Total Planned Sales Price]]</f>
        <v>0.47368421052631571</v>
      </c>
    </row>
    <row r="863" spans="1:19" x14ac:dyDescent="0.35">
      <c r="A863" t="s">
        <v>3160</v>
      </c>
      <c r="B863" s="3" t="s">
        <v>2941</v>
      </c>
      <c r="C863" t="s">
        <v>3161</v>
      </c>
      <c r="D863" t="s">
        <v>1147</v>
      </c>
      <c r="E863" t="s">
        <v>3162</v>
      </c>
      <c r="F863" t="s">
        <v>3164</v>
      </c>
      <c r="G863">
        <v>7</v>
      </c>
      <c r="H863" s="5">
        <v>3.3915000000000002</v>
      </c>
      <c r="I863" s="5">
        <v>6.7830000000000004</v>
      </c>
      <c r="J863">
        <v>0.06</v>
      </c>
      <c r="K863" s="1">
        <f>DATEVALUE(Sales_Orders[[#This Row],[Order Date]])</f>
        <v>43070</v>
      </c>
      <c r="L863" s="1">
        <f>DATEVALUE(Sales_Orders[[#This Row],[Shipping Date]])</f>
        <v>43074</v>
      </c>
      <c r="M863" s="6">
        <f>Sales_Orders[[#This Row],[Quantity]]*Sales_Orders[[#This Row],[Purchasing Price]]</f>
        <v>23.740500000000001</v>
      </c>
      <c r="N863">
        <f>DATEDIF(Sales_Orders[[#This Row],[Order Date Adj]],Sales_Orders[[#This Row],[Shipping Date Adj]],"d")</f>
        <v>4</v>
      </c>
      <c r="O863" s="6">
        <f>Sales_Orders[[#This Row],[Quantity]]*Sales_Orders[[#This Row],[Planned Sales Price]]*(1-Sales_Orders[[#This Row],[Discount]])</f>
        <v>44.63214</v>
      </c>
      <c r="P863" t="str">
        <f>RIGHT(Sales_Orders[[#This Row],[Customer ID]],5)</f>
        <v>13465</v>
      </c>
      <c r="Q863" t="str">
        <f>RIGHT(Sales_Orders[[#This Row],[Product ID]],8)</f>
        <v>10002764</v>
      </c>
      <c r="R863" s="6">
        <f>Sales_Orders[[#This Row],[Total Planned Sales Price]]-Sales_Orders[[#This Row],[Total Purchasing Price]]</f>
        <v>20.891639999999999</v>
      </c>
      <c r="S863" s="10">
        <f>Sales_Orders[[#This Row],[Profit Value]]/Sales_Orders[[#This Row],[Total Planned Sales Price]]</f>
        <v>0.46808510638297868</v>
      </c>
    </row>
    <row r="864" spans="1:19" x14ac:dyDescent="0.35">
      <c r="A864" t="s">
        <v>3160</v>
      </c>
      <c r="B864" s="3" t="s">
        <v>2941</v>
      </c>
      <c r="C864" t="s">
        <v>3161</v>
      </c>
      <c r="D864" t="s">
        <v>1147</v>
      </c>
      <c r="E864" t="s">
        <v>3162</v>
      </c>
      <c r="F864" t="s">
        <v>2332</v>
      </c>
      <c r="G864">
        <v>4</v>
      </c>
      <c r="H864" s="5">
        <v>264.13920000000002</v>
      </c>
      <c r="I864" s="5">
        <v>406.36799999999999</v>
      </c>
      <c r="J864">
        <v>0.06</v>
      </c>
      <c r="K864" s="1">
        <f>DATEVALUE(Sales_Orders[[#This Row],[Order Date]])</f>
        <v>43070</v>
      </c>
      <c r="L864" s="1">
        <f>DATEVALUE(Sales_Orders[[#This Row],[Shipping Date]])</f>
        <v>43074</v>
      </c>
      <c r="M864" s="6">
        <f>Sales_Orders[[#This Row],[Quantity]]*Sales_Orders[[#This Row],[Purchasing Price]]</f>
        <v>1056.5568000000001</v>
      </c>
      <c r="N864">
        <f>DATEDIF(Sales_Orders[[#This Row],[Order Date Adj]],Sales_Orders[[#This Row],[Shipping Date Adj]],"d")</f>
        <v>4</v>
      </c>
      <c r="O864" s="6">
        <f>Sales_Orders[[#This Row],[Quantity]]*Sales_Orders[[#This Row],[Planned Sales Price]]*(1-Sales_Orders[[#This Row],[Discount]])</f>
        <v>1527.9436799999999</v>
      </c>
      <c r="P864" t="str">
        <f>RIGHT(Sales_Orders[[#This Row],[Customer ID]],5)</f>
        <v>13465</v>
      </c>
      <c r="Q864" t="str">
        <f>RIGHT(Sales_Orders[[#This Row],[Product ID]],8)</f>
        <v>10001254</v>
      </c>
      <c r="R864" s="6">
        <f>Sales_Orders[[#This Row],[Total Planned Sales Price]]-Sales_Orders[[#This Row],[Total Purchasing Price]]</f>
        <v>471.38687999999979</v>
      </c>
      <c r="S864" s="10">
        <f>Sales_Orders[[#This Row],[Profit Value]]/Sales_Orders[[#This Row],[Total Planned Sales Price]]</f>
        <v>0.30851063829787223</v>
      </c>
    </row>
    <row r="865" spans="1:19" x14ac:dyDescent="0.35">
      <c r="A865" t="s">
        <v>3165</v>
      </c>
      <c r="B865" s="3" t="s">
        <v>3166</v>
      </c>
      <c r="C865" t="s">
        <v>3167</v>
      </c>
      <c r="D865" t="s">
        <v>1164</v>
      </c>
      <c r="E865" t="s">
        <v>3168</v>
      </c>
      <c r="F865" t="s">
        <v>2370</v>
      </c>
      <c r="G865">
        <v>10</v>
      </c>
      <c r="H865" s="5">
        <v>59.969999999999992</v>
      </c>
      <c r="I865" s="5">
        <v>119.93999999999998</v>
      </c>
      <c r="J865">
        <v>0.08</v>
      </c>
      <c r="K865" s="1">
        <f>DATEVALUE(Sales_Orders[[#This Row],[Order Date]])</f>
        <v>43053</v>
      </c>
      <c r="L865" s="1">
        <f>DATEVALUE(Sales_Orders[[#This Row],[Shipping Date]])</f>
        <v>43056</v>
      </c>
      <c r="M865" s="6">
        <f>Sales_Orders[[#This Row],[Quantity]]*Sales_Orders[[#This Row],[Purchasing Price]]</f>
        <v>599.69999999999993</v>
      </c>
      <c r="N865">
        <f>DATEDIF(Sales_Orders[[#This Row],[Order Date Adj]],Sales_Orders[[#This Row],[Shipping Date Adj]],"d")</f>
        <v>3</v>
      </c>
      <c r="O865" s="6">
        <f>Sales_Orders[[#This Row],[Quantity]]*Sales_Orders[[#This Row],[Planned Sales Price]]*(1-Sales_Orders[[#This Row],[Discount]])</f>
        <v>1103.4479999999999</v>
      </c>
      <c r="P865" t="str">
        <f>RIGHT(Sales_Orders[[#This Row],[Customer ID]],5)</f>
        <v>12595</v>
      </c>
      <c r="Q865" t="str">
        <f>RIGHT(Sales_Orders[[#This Row],[Product ID]],8)</f>
        <v>10000011</v>
      </c>
      <c r="R865" s="6">
        <f>Sales_Orders[[#This Row],[Total Planned Sales Price]]-Sales_Orders[[#This Row],[Total Purchasing Price]]</f>
        <v>503.74799999999993</v>
      </c>
      <c r="S865" s="10">
        <f>Sales_Orders[[#This Row],[Profit Value]]/Sales_Orders[[#This Row],[Total Planned Sales Price]]</f>
        <v>0.45652173913043476</v>
      </c>
    </row>
    <row r="866" spans="1:19" x14ac:dyDescent="0.35">
      <c r="A866" t="s">
        <v>3165</v>
      </c>
      <c r="B866" s="3" t="s">
        <v>3166</v>
      </c>
      <c r="C866" t="s">
        <v>3167</v>
      </c>
      <c r="D866" t="s">
        <v>1164</v>
      </c>
      <c r="E866" t="s">
        <v>3168</v>
      </c>
      <c r="F866" t="s">
        <v>3169</v>
      </c>
      <c r="G866">
        <v>2</v>
      </c>
      <c r="H866" s="5">
        <v>2.3712000000000004</v>
      </c>
      <c r="I866" s="5">
        <v>3.6480000000000006</v>
      </c>
      <c r="J866">
        <v>0.08</v>
      </c>
      <c r="K866" s="1">
        <f>DATEVALUE(Sales_Orders[[#This Row],[Order Date]])</f>
        <v>43053</v>
      </c>
      <c r="L866" s="1">
        <f>DATEVALUE(Sales_Orders[[#This Row],[Shipping Date]])</f>
        <v>43056</v>
      </c>
      <c r="M866" s="6">
        <f>Sales_Orders[[#This Row],[Quantity]]*Sales_Orders[[#This Row],[Purchasing Price]]</f>
        <v>4.7424000000000008</v>
      </c>
      <c r="N866">
        <f>DATEDIF(Sales_Orders[[#This Row],[Order Date Adj]],Sales_Orders[[#This Row],[Shipping Date Adj]],"d")</f>
        <v>3</v>
      </c>
      <c r="O866" s="6">
        <f>Sales_Orders[[#This Row],[Quantity]]*Sales_Orders[[#This Row],[Planned Sales Price]]*(1-Sales_Orders[[#This Row],[Discount]])</f>
        <v>6.712320000000001</v>
      </c>
      <c r="P866" t="str">
        <f>RIGHT(Sales_Orders[[#This Row],[Customer ID]],5)</f>
        <v>12595</v>
      </c>
      <c r="Q866" t="str">
        <f>RIGHT(Sales_Orders[[#This Row],[Product ID]],8)</f>
        <v>10002949</v>
      </c>
      <c r="R866" s="6">
        <f>Sales_Orders[[#This Row],[Total Planned Sales Price]]-Sales_Orders[[#This Row],[Total Purchasing Price]]</f>
        <v>1.9699200000000001</v>
      </c>
      <c r="S866" s="10">
        <f>Sales_Orders[[#This Row],[Profit Value]]/Sales_Orders[[#This Row],[Total Planned Sales Price]]</f>
        <v>0.29347826086956519</v>
      </c>
    </row>
    <row r="867" spans="1:19" x14ac:dyDescent="0.35">
      <c r="A867" t="s">
        <v>3170</v>
      </c>
      <c r="B867" s="3" t="s">
        <v>3171</v>
      </c>
      <c r="C867" t="s">
        <v>3065</v>
      </c>
      <c r="D867" t="s">
        <v>1164</v>
      </c>
      <c r="E867" t="s">
        <v>3172</v>
      </c>
      <c r="F867" t="s">
        <v>3173</v>
      </c>
      <c r="G867">
        <v>2</v>
      </c>
      <c r="H867" s="5">
        <v>24.287999999999997</v>
      </c>
      <c r="I867" s="5">
        <v>40.479999999999997</v>
      </c>
      <c r="J867">
        <v>7.0000000000000007E-2</v>
      </c>
      <c r="K867" s="1">
        <f>DATEVALUE(Sales_Orders[[#This Row],[Order Date]])</f>
        <v>42965</v>
      </c>
      <c r="L867" s="1">
        <f>DATEVALUE(Sales_Orders[[#This Row],[Shipping Date]])</f>
        <v>42970</v>
      </c>
      <c r="M867" s="6">
        <f>Sales_Orders[[#This Row],[Quantity]]*Sales_Orders[[#This Row],[Purchasing Price]]</f>
        <v>48.575999999999993</v>
      </c>
      <c r="N867">
        <f>DATEDIF(Sales_Orders[[#This Row],[Order Date Adj]],Sales_Orders[[#This Row],[Shipping Date Adj]],"d")</f>
        <v>5</v>
      </c>
      <c r="O867" s="6">
        <f>Sales_Orders[[#This Row],[Quantity]]*Sales_Orders[[#This Row],[Planned Sales Price]]*(1-Sales_Orders[[#This Row],[Discount]])</f>
        <v>75.292799999999986</v>
      </c>
      <c r="P867" t="str">
        <f>RIGHT(Sales_Orders[[#This Row],[Customer ID]],5)</f>
        <v>18355</v>
      </c>
      <c r="Q867" t="str">
        <f>RIGHT(Sales_Orders[[#This Row],[Product ID]],8)</f>
        <v>10003849</v>
      </c>
      <c r="R867" s="6">
        <f>Sales_Orders[[#This Row],[Total Planned Sales Price]]-Sales_Orders[[#This Row],[Total Purchasing Price]]</f>
        <v>26.716799999999992</v>
      </c>
      <c r="S867" s="10">
        <f>Sales_Orders[[#This Row],[Profit Value]]/Sales_Orders[[#This Row],[Total Planned Sales Price]]</f>
        <v>0.35483870967741932</v>
      </c>
    </row>
    <row r="868" spans="1:19" x14ac:dyDescent="0.35">
      <c r="A868" t="s">
        <v>3170</v>
      </c>
      <c r="B868" s="3" t="s">
        <v>3171</v>
      </c>
      <c r="C868" t="s">
        <v>3065</v>
      </c>
      <c r="D868" t="s">
        <v>1164</v>
      </c>
      <c r="E868" t="s">
        <v>3172</v>
      </c>
      <c r="F868" t="s">
        <v>1522</v>
      </c>
      <c r="G868">
        <v>2</v>
      </c>
      <c r="H868" s="5">
        <v>6.9579999999999993</v>
      </c>
      <c r="I868" s="5">
        <v>9.94</v>
      </c>
      <c r="J868">
        <v>7.0000000000000007E-2</v>
      </c>
      <c r="K868" s="1">
        <f>DATEVALUE(Sales_Orders[[#This Row],[Order Date]])</f>
        <v>42965</v>
      </c>
      <c r="L868" s="1">
        <f>DATEVALUE(Sales_Orders[[#This Row],[Shipping Date]])</f>
        <v>42970</v>
      </c>
      <c r="M868" s="6">
        <f>Sales_Orders[[#This Row],[Quantity]]*Sales_Orders[[#This Row],[Purchasing Price]]</f>
        <v>13.915999999999999</v>
      </c>
      <c r="N868">
        <f>DATEDIF(Sales_Orders[[#This Row],[Order Date Adj]],Sales_Orders[[#This Row],[Shipping Date Adj]],"d")</f>
        <v>5</v>
      </c>
      <c r="O868" s="6">
        <f>Sales_Orders[[#This Row],[Quantity]]*Sales_Orders[[#This Row],[Planned Sales Price]]*(1-Sales_Orders[[#This Row],[Discount]])</f>
        <v>18.488399999999999</v>
      </c>
      <c r="P868" t="str">
        <f>RIGHT(Sales_Orders[[#This Row],[Customer ID]],5)</f>
        <v>18355</v>
      </c>
      <c r="Q868" t="str">
        <f>RIGHT(Sales_Orders[[#This Row],[Product ID]],8)</f>
        <v>10000010</v>
      </c>
      <c r="R868" s="6">
        <f>Sales_Orders[[#This Row],[Total Planned Sales Price]]-Sales_Orders[[#This Row],[Total Purchasing Price]]</f>
        <v>4.5724</v>
      </c>
      <c r="S868" s="10">
        <f>Sales_Orders[[#This Row],[Profit Value]]/Sales_Orders[[#This Row],[Total Planned Sales Price]]</f>
        <v>0.24731182795698928</v>
      </c>
    </row>
    <row r="869" spans="1:19" x14ac:dyDescent="0.35">
      <c r="A869" t="s">
        <v>3170</v>
      </c>
      <c r="B869" s="3" t="s">
        <v>3171</v>
      </c>
      <c r="C869" t="s">
        <v>3065</v>
      </c>
      <c r="D869" t="s">
        <v>1164</v>
      </c>
      <c r="E869" t="s">
        <v>3172</v>
      </c>
      <c r="F869" t="s">
        <v>3174</v>
      </c>
      <c r="G869">
        <v>9</v>
      </c>
      <c r="H869" s="5">
        <v>75.196799999999996</v>
      </c>
      <c r="I869" s="5">
        <v>107.42400000000001</v>
      </c>
      <c r="J869">
        <v>0.08</v>
      </c>
      <c r="K869" s="1">
        <f>DATEVALUE(Sales_Orders[[#This Row],[Order Date]])</f>
        <v>42965</v>
      </c>
      <c r="L869" s="1">
        <f>DATEVALUE(Sales_Orders[[#This Row],[Shipping Date]])</f>
        <v>42970</v>
      </c>
      <c r="M869" s="6">
        <f>Sales_Orders[[#This Row],[Quantity]]*Sales_Orders[[#This Row],[Purchasing Price]]</f>
        <v>676.77119999999991</v>
      </c>
      <c r="N869">
        <f>DATEDIF(Sales_Orders[[#This Row],[Order Date Adj]],Sales_Orders[[#This Row],[Shipping Date Adj]],"d")</f>
        <v>5</v>
      </c>
      <c r="O869" s="6">
        <f>Sales_Orders[[#This Row],[Quantity]]*Sales_Orders[[#This Row],[Planned Sales Price]]*(1-Sales_Orders[[#This Row],[Discount]])</f>
        <v>889.47072000000003</v>
      </c>
      <c r="P869" t="str">
        <f>RIGHT(Sales_Orders[[#This Row],[Customer ID]],5)</f>
        <v>18355</v>
      </c>
      <c r="Q869" t="str">
        <f>RIGHT(Sales_Orders[[#This Row],[Product ID]],8)</f>
        <v>10002824</v>
      </c>
      <c r="R869" s="6">
        <f>Sales_Orders[[#This Row],[Total Planned Sales Price]]-Sales_Orders[[#This Row],[Total Purchasing Price]]</f>
        <v>212.69952000000012</v>
      </c>
      <c r="S869" s="10">
        <f>Sales_Orders[[#This Row],[Profit Value]]/Sales_Orders[[#This Row],[Total Planned Sales Price]]</f>
        <v>0.23913043478260881</v>
      </c>
    </row>
    <row r="870" spans="1:19" x14ac:dyDescent="0.35">
      <c r="A870" t="s">
        <v>3170</v>
      </c>
      <c r="B870" s="3" t="s">
        <v>3171</v>
      </c>
      <c r="C870" t="s">
        <v>3065</v>
      </c>
      <c r="D870" t="s">
        <v>1164</v>
      </c>
      <c r="E870" t="s">
        <v>3172</v>
      </c>
      <c r="F870" t="s">
        <v>3175</v>
      </c>
      <c r="G870">
        <v>1</v>
      </c>
      <c r="H870" s="5">
        <v>24.641499999999997</v>
      </c>
      <c r="I870" s="5">
        <v>37.909999999999997</v>
      </c>
      <c r="J870">
        <v>7.0000000000000007E-2</v>
      </c>
      <c r="K870" s="1">
        <f>DATEVALUE(Sales_Orders[[#This Row],[Order Date]])</f>
        <v>42965</v>
      </c>
      <c r="L870" s="1">
        <f>DATEVALUE(Sales_Orders[[#This Row],[Shipping Date]])</f>
        <v>42970</v>
      </c>
      <c r="M870" s="6">
        <f>Sales_Orders[[#This Row],[Quantity]]*Sales_Orders[[#This Row],[Purchasing Price]]</f>
        <v>24.641499999999997</v>
      </c>
      <c r="N870">
        <f>DATEDIF(Sales_Orders[[#This Row],[Order Date Adj]],Sales_Orders[[#This Row],[Shipping Date Adj]],"d")</f>
        <v>5</v>
      </c>
      <c r="O870" s="6">
        <f>Sales_Orders[[#This Row],[Quantity]]*Sales_Orders[[#This Row],[Planned Sales Price]]*(1-Sales_Orders[[#This Row],[Discount]])</f>
        <v>35.256299999999996</v>
      </c>
      <c r="P870" t="str">
        <f>RIGHT(Sales_Orders[[#This Row],[Customer ID]],5)</f>
        <v>18355</v>
      </c>
      <c r="Q870" t="str">
        <f>RIGHT(Sales_Orders[[#This Row],[Product ID]],8)</f>
        <v>10002538</v>
      </c>
      <c r="R870" s="6">
        <f>Sales_Orders[[#This Row],[Total Planned Sales Price]]-Sales_Orders[[#This Row],[Total Purchasing Price]]</f>
        <v>10.614799999999999</v>
      </c>
      <c r="S870" s="10">
        <f>Sales_Orders[[#This Row],[Profit Value]]/Sales_Orders[[#This Row],[Total Planned Sales Price]]</f>
        <v>0.30107526881720431</v>
      </c>
    </row>
    <row r="871" spans="1:19" x14ac:dyDescent="0.35">
      <c r="A871" t="s">
        <v>3170</v>
      </c>
      <c r="B871" s="3" t="s">
        <v>3171</v>
      </c>
      <c r="C871" t="s">
        <v>3065</v>
      </c>
      <c r="D871" t="s">
        <v>1164</v>
      </c>
      <c r="E871" t="s">
        <v>3172</v>
      </c>
      <c r="F871" t="s">
        <v>1217</v>
      </c>
      <c r="G871">
        <v>3</v>
      </c>
      <c r="H871" s="5">
        <v>52.811999999999998</v>
      </c>
      <c r="I871" s="5">
        <v>88.02</v>
      </c>
      <c r="J871">
        <v>0.06</v>
      </c>
      <c r="K871" s="1">
        <f>DATEVALUE(Sales_Orders[[#This Row],[Order Date]])</f>
        <v>42965</v>
      </c>
      <c r="L871" s="1">
        <f>DATEVALUE(Sales_Orders[[#This Row],[Shipping Date]])</f>
        <v>42970</v>
      </c>
      <c r="M871" s="6">
        <f>Sales_Orders[[#This Row],[Quantity]]*Sales_Orders[[#This Row],[Purchasing Price]]</f>
        <v>158.43599999999998</v>
      </c>
      <c r="N871">
        <f>DATEDIF(Sales_Orders[[#This Row],[Order Date Adj]],Sales_Orders[[#This Row],[Shipping Date Adj]],"d")</f>
        <v>5</v>
      </c>
      <c r="O871" s="6">
        <f>Sales_Orders[[#This Row],[Quantity]]*Sales_Orders[[#This Row],[Planned Sales Price]]*(1-Sales_Orders[[#This Row],[Discount]])</f>
        <v>248.21639999999999</v>
      </c>
      <c r="P871" t="str">
        <f>RIGHT(Sales_Orders[[#This Row],[Customer ID]],5)</f>
        <v>18355</v>
      </c>
      <c r="Q871" t="str">
        <f>RIGHT(Sales_Orders[[#This Row],[Product ID]],8)</f>
        <v>10000521</v>
      </c>
      <c r="R871" s="6">
        <f>Sales_Orders[[#This Row],[Total Planned Sales Price]]-Sales_Orders[[#This Row],[Total Purchasing Price]]</f>
        <v>89.780400000000014</v>
      </c>
      <c r="S871" s="10">
        <f>Sales_Orders[[#This Row],[Profit Value]]/Sales_Orders[[#This Row],[Total Planned Sales Price]]</f>
        <v>0.36170212765957455</v>
      </c>
    </row>
    <row r="872" spans="1:19" x14ac:dyDescent="0.35">
      <c r="A872" t="s">
        <v>3176</v>
      </c>
      <c r="B872" s="3" t="s">
        <v>2841</v>
      </c>
      <c r="C872" t="s">
        <v>2844</v>
      </c>
      <c r="D872" t="s">
        <v>1147</v>
      </c>
      <c r="E872" t="s">
        <v>2186</v>
      </c>
      <c r="F872" t="s">
        <v>3177</v>
      </c>
      <c r="G872">
        <v>7</v>
      </c>
      <c r="H872" s="5">
        <v>21.336000000000002</v>
      </c>
      <c r="I872" s="5">
        <v>35.56</v>
      </c>
      <c r="J872">
        <v>0.04</v>
      </c>
      <c r="K872" s="1">
        <f>DATEVALUE(Sales_Orders[[#This Row],[Order Date]])</f>
        <v>42993</v>
      </c>
      <c r="L872" s="1">
        <f>DATEVALUE(Sales_Orders[[#This Row],[Shipping Date]])</f>
        <v>42997</v>
      </c>
      <c r="M872" s="6">
        <f>Sales_Orders[[#This Row],[Quantity]]*Sales_Orders[[#This Row],[Purchasing Price]]</f>
        <v>149.352</v>
      </c>
      <c r="N872">
        <f>DATEDIF(Sales_Orders[[#This Row],[Order Date Adj]],Sales_Orders[[#This Row],[Shipping Date Adj]],"d")</f>
        <v>4</v>
      </c>
      <c r="O872" s="6">
        <f>Sales_Orders[[#This Row],[Quantity]]*Sales_Orders[[#This Row],[Planned Sales Price]]*(1-Sales_Orders[[#This Row],[Discount]])</f>
        <v>238.9632</v>
      </c>
      <c r="P872" t="str">
        <f>RIGHT(Sales_Orders[[#This Row],[Customer ID]],5)</f>
        <v>17800</v>
      </c>
      <c r="Q872" t="str">
        <f>RIGHT(Sales_Orders[[#This Row],[Product ID]],8)</f>
        <v>10000221</v>
      </c>
      <c r="R872" s="6">
        <f>Sales_Orders[[#This Row],[Total Planned Sales Price]]-Sales_Orders[[#This Row],[Total Purchasing Price]]</f>
        <v>89.611199999999997</v>
      </c>
      <c r="S872" s="10">
        <f>Sales_Orders[[#This Row],[Profit Value]]/Sales_Orders[[#This Row],[Total Planned Sales Price]]</f>
        <v>0.375</v>
      </c>
    </row>
    <row r="873" spans="1:19" x14ac:dyDescent="0.35">
      <c r="A873" t="s">
        <v>3178</v>
      </c>
      <c r="B873" s="3" t="s">
        <v>3179</v>
      </c>
      <c r="C873" t="s">
        <v>3180</v>
      </c>
      <c r="D873" t="s">
        <v>1147</v>
      </c>
      <c r="E873" t="s">
        <v>3181</v>
      </c>
      <c r="F873" t="s">
        <v>3182</v>
      </c>
      <c r="G873">
        <v>2</v>
      </c>
      <c r="H873" s="5">
        <v>68.011999999999986</v>
      </c>
      <c r="I873" s="5">
        <v>97.16</v>
      </c>
      <c r="J873">
        <v>0.08</v>
      </c>
      <c r="K873" s="1">
        <f>DATEVALUE(Sales_Orders[[#This Row],[Order Date]])</f>
        <v>42874</v>
      </c>
      <c r="L873" s="1">
        <f>DATEVALUE(Sales_Orders[[#This Row],[Shipping Date]])</f>
        <v>42878</v>
      </c>
      <c r="M873" s="6">
        <f>Sales_Orders[[#This Row],[Quantity]]*Sales_Orders[[#This Row],[Purchasing Price]]</f>
        <v>136.02399999999997</v>
      </c>
      <c r="N873">
        <f>DATEDIF(Sales_Orders[[#This Row],[Order Date Adj]],Sales_Orders[[#This Row],[Shipping Date Adj]],"d")</f>
        <v>4</v>
      </c>
      <c r="O873" s="6">
        <f>Sales_Orders[[#This Row],[Quantity]]*Sales_Orders[[#This Row],[Planned Sales Price]]*(1-Sales_Orders[[#This Row],[Discount]])</f>
        <v>178.77440000000001</v>
      </c>
      <c r="P873" t="str">
        <f>RIGHT(Sales_Orders[[#This Row],[Customer ID]],5)</f>
        <v>10735</v>
      </c>
      <c r="Q873" t="str">
        <f>RIGHT(Sales_Orders[[#This Row],[Product ID]],8)</f>
        <v>10001563</v>
      </c>
      <c r="R873" s="6">
        <f>Sales_Orders[[#This Row],[Total Planned Sales Price]]-Sales_Orders[[#This Row],[Total Purchasing Price]]</f>
        <v>42.750400000000042</v>
      </c>
      <c r="S873" s="10">
        <f>Sales_Orders[[#This Row],[Profit Value]]/Sales_Orders[[#This Row],[Total Planned Sales Price]]</f>
        <v>0.2391304347826089</v>
      </c>
    </row>
    <row r="874" spans="1:19" x14ac:dyDescent="0.35">
      <c r="A874" t="s">
        <v>3183</v>
      </c>
      <c r="B874" s="3" t="s">
        <v>2930</v>
      </c>
      <c r="C874" t="s">
        <v>2931</v>
      </c>
      <c r="D874" t="s">
        <v>1147</v>
      </c>
      <c r="E874" t="s">
        <v>2784</v>
      </c>
      <c r="F874" t="s">
        <v>3184</v>
      </c>
      <c r="G874">
        <v>5</v>
      </c>
      <c r="H874" s="5">
        <v>10.667999999999999</v>
      </c>
      <c r="I874" s="5">
        <v>15.24</v>
      </c>
      <c r="J874">
        <v>0.09</v>
      </c>
      <c r="K874" s="1">
        <f>DATEVALUE(Sales_Orders[[#This Row],[Order Date]])</f>
        <v>43086</v>
      </c>
      <c r="L874" s="1">
        <f>DATEVALUE(Sales_Orders[[#This Row],[Shipping Date]])</f>
        <v>43090</v>
      </c>
      <c r="M874" s="6">
        <f>Sales_Orders[[#This Row],[Quantity]]*Sales_Orders[[#This Row],[Purchasing Price]]</f>
        <v>53.339999999999996</v>
      </c>
      <c r="N874">
        <f>DATEDIF(Sales_Orders[[#This Row],[Order Date Adj]],Sales_Orders[[#This Row],[Shipping Date Adj]],"d")</f>
        <v>4</v>
      </c>
      <c r="O874" s="6">
        <f>Sales_Orders[[#This Row],[Quantity]]*Sales_Orders[[#This Row],[Planned Sales Price]]*(1-Sales_Orders[[#This Row],[Discount]])</f>
        <v>69.341999999999999</v>
      </c>
      <c r="P874" t="str">
        <f>RIGHT(Sales_Orders[[#This Row],[Customer ID]],5)</f>
        <v>17140</v>
      </c>
      <c r="Q874" t="str">
        <f>RIGHT(Sales_Orders[[#This Row],[Product ID]],8)</f>
        <v>10000605</v>
      </c>
      <c r="R874" s="6">
        <f>Sales_Orders[[#This Row],[Total Planned Sales Price]]-Sales_Orders[[#This Row],[Total Purchasing Price]]</f>
        <v>16.002000000000002</v>
      </c>
      <c r="S874" s="10">
        <f>Sales_Orders[[#This Row],[Profit Value]]/Sales_Orders[[#This Row],[Total Planned Sales Price]]</f>
        <v>0.23076923076923081</v>
      </c>
    </row>
    <row r="875" spans="1:19" x14ac:dyDescent="0.35">
      <c r="A875" t="s">
        <v>3183</v>
      </c>
      <c r="B875" s="3" t="s">
        <v>2930</v>
      </c>
      <c r="C875" t="s">
        <v>2931</v>
      </c>
      <c r="D875" t="s">
        <v>1147</v>
      </c>
      <c r="E875" t="s">
        <v>2784</v>
      </c>
      <c r="F875" t="s">
        <v>2684</v>
      </c>
      <c r="G875">
        <v>3</v>
      </c>
      <c r="H875" s="5">
        <v>8.5995000000000008</v>
      </c>
      <c r="I875" s="5">
        <v>13.23</v>
      </c>
      <c r="J875">
        <v>7.0000000000000007E-2</v>
      </c>
      <c r="K875" s="1">
        <f>DATEVALUE(Sales_Orders[[#This Row],[Order Date]])</f>
        <v>43086</v>
      </c>
      <c r="L875" s="1">
        <f>DATEVALUE(Sales_Orders[[#This Row],[Shipping Date]])</f>
        <v>43090</v>
      </c>
      <c r="M875" s="6">
        <f>Sales_Orders[[#This Row],[Quantity]]*Sales_Orders[[#This Row],[Purchasing Price]]</f>
        <v>25.798500000000004</v>
      </c>
      <c r="N875">
        <f>DATEDIF(Sales_Orders[[#This Row],[Order Date Adj]],Sales_Orders[[#This Row],[Shipping Date Adj]],"d")</f>
        <v>4</v>
      </c>
      <c r="O875" s="6">
        <f>Sales_Orders[[#This Row],[Quantity]]*Sales_Orders[[#This Row],[Planned Sales Price]]*(1-Sales_Orders[[#This Row],[Discount]])</f>
        <v>36.911699999999996</v>
      </c>
      <c r="P875" t="str">
        <f>RIGHT(Sales_Orders[[#This Row],[Customer ID]],5)</f>
        <v>17140</v>
      </c>
      <c r="Q875" t="str">
        <f>RIGHT(Sales_Orders[[#This Row],[Product ID]],8)</f>
        <v>10002615</v>
      </c>
      <c r="R875" s="6">
        <f>Sales_Orders[[#This Row],[Total Planned Sales Price]]-Sales_Orders[[#This Row],[Total Purchasing Price]]</f>
        <v>11.113199999999992</v>
      </c>
      <c r="S875" s="10">
        <f>Sales_Orders[[#This Row],[Profit Value]]/Sales_Orders[[#This Row],[Total Planned Sales Price]]</f>
        <v>0.30107526881720409</v>
      </c>
    </row>
    <row r="876" spans="1:19" x14ac:dyDescent="0.35">
      <c r="A876" t="s">
        <v>3185</v>
      </c>
      <c r="B876" s="3" t="s">
        <v>3186</v>
      </c>
      <c r="C876" t="s">
        <v>3187</v>
      </c>
      <c r="D876" t="s">
        <v>1164</v>
      </c>
      <c r="E876" t="s">
        <v>1957</v>
      </c>
      <c r="F876" t="s">
        <v>3188</v>
      </c>
      <c r="G876">
        <v>3</v>
      </c>
      <c r="H876" s="5">
        <v>8.9400000000000013</v>
      </c>
      <c r="I876" s="5">
        <v>17.880000000000003</v>
      </c>
      <c r="J876">
        <v>0.06</v>
      </c>
      <c r="K876" s="1">
        <f>DATEVALUE(Sales_Orders[[#This Row],[Order Date]])</f>
        <v>43002</v>
      </c>
      <c r="L876" s="1">
        <f>DATEVALUE(Sales_Orders[[#This Row],[Shipping Date]])</f>
        <v>43004</v>
      </c>
      <c r="M876" s="6">
        <f>Sales_Orders[[#This Row],[Quantity]]*Sales_Orders[[#This Row],[Purchasing Price]]</f>
        <v>26.820000000000004</v>
      </c>
      <c r="N876">
        <f>DATEDIF(Sales_Orders[[#This Row],[Order Date Adj]],Sales_Orders[[#This Row],[Shipping Date Adj]],"d")</f>
        <v>2</v>
      </c>
      <c r="O876" s="6">
        <f>Sales_Orders[[#This Row],[Quantity]]*Sales_Orders[[#This Row],[Planned Sales Price]]*(1-Sales_Orders[[#This Row],[Discount]])</f>
        <v>50.421600000000005</v>
      </c>
      <c r="P876" t="str">
        <f>RIGHT(Sales_Orders[[#This Row],[Customer ID]],5)</f>
        <v>11605</v>
      </c>
      <c r="Q876" t="str">
        <f>RIGHT(Sales_Orders[[#This Row],[Product ID]],8)</f>
        <v>10002857</v>
      </c>
      <c r="R876" s="6">
        <f>Sales_Orders[[#This Row],[Total Planned Sales Price]]-Sales_Orders[[#This Row],[Total Purchasing Price]]</f>
        <v>23.601600000000001</v>
      </c>
      <c r="S876" s="10">
        <f>Sales_Orders[[#This Row],[Profit Value]]/Sales_Orders[[#This Row],[Total Planned Sales Price]]</f>
        <v>0.46808510638297868</v>
      </c>
    </row>
    <row r="877" spans="1:19" x14ac:dyDescent="0.35">
      <c r="A877" t="s">
        <v>3185</v>
      </c>
      <c r="B877" s="3" t="s">
        <v>3186</v>
      </c>
      <c r="C877" t="s">
        <v>3187</v>
      </c>
      <c r="D877" t="s">
        <v>1164</v>
      </c>
      <c r="E877" t="s">
        <v>1957</v>
      </c>
      <c r="F877" t="s">
        <v>2007</v>
      </c>
      <c r="G877">
        <v>3</v>
      </c>
      <c r="H877" s="5">
        <v>117.97200000000001</v>
      </c>
      <c r="I877" s="5">
        <v>235.94400000000002</v>
      </c>
      <c r="J877">
        <v>0.05</v>
      </c>
      <c r="K877" s="1">
        <f>DATEVALUE(Sales_Orders[[#This Row],[Order Date]])</f>
        <v>43002</v>
      </c>
      <c r="L877" s="1">
        <f>DATEVALUE(Sales_Orders[[#This Row],[Shipping Date]])</f>
        <v>43004</v>
      </c>
      <c r="M877" s="6">
        <f>Sales_Orders[[#This Row],[Quantity]]*Sales_Orders[[#This Row],[Purchasing Price]]</f>
        <v>353.91600000000005</v>
      </c>
      <c r="N877">
        <f>DATEDIF(Sales_Orders[[#This Row],[Order Date Adj]],Sales_Orders[[#This Row],[Shipping Date Adj]],"d")</f>
        <v>2</v>
      </c>
      <c r="O877" s="6">
        <f>Sales_Orders[[#This Row],[Quantity]]*Sales_Orders[[#This Row],[Planned Sales Price]]*(1-Sales_Orders[[#This Row],[Discount]])</f>
        <v>672.44040000000007</v>
      </c>
      <c r="P877" t="str">
        <f>RIGHT(Sales_Orders[[#This Row],[Customer ID]],5)</f>
        <v>11605</v>
      </c>
      <c r="Q877" t="str">
        <f>RIGHT(Sales_Orders[[#This Row],[Product ID]],8)</f>
        <v>10003930</v>
      </c>
      <c r="R877" s="6">
        <f>Sales_Orders[[#This Row],[Total Planned Sales Price]]-Sales_Orders[[#This Row],[Total Purchasing Price]]</f>
        <v>318.52440000000001</v>
      </c>
      <c r="S877" s="10">
        <f>Sales_Orders[[#This Row],[Profit Value]]/Sales_Orders[[#This Row],[Total Planned Sales Price]]</f>
        <v>0.47368421052631576</v>
      </c>
    </row>
    <row r="878" spans="1:19" x14ac:dyDescent="0.35">
      <c r="A878" t="s">
        <v>3189</v>
      </c>
      <c r="B878" s="3" t="s">
        <v>3190</v>
      </c>
      <c r="C878" t="s">
        <v>3191</v>
      </c>
      <c r="D878" t="s">
        <v>1164</v>
      </c>
      <c r="E878" t="s">
        <v>3192</v>
      </c>
      <c r="F878" t="s">
        <v>3193</v>
      </c>
      <c r="G878">
        <v>2</v>
      </c>
      <c r="H878" s="5">
        <v>181.72</v>
      </c>
      <c r="I878" s="5">
        <v>330.4</v>
      </c>
      <c r="J878">
        <v>0.03</v>
      </c>
      <c r="K878" s="1">
        <f>DATEVALUE(Sales_Orders[[#This Row],[Order Date]])</f>
        <v>42946</v>
      </c>
      <c r="L878" s="1">
        <f>DATEVALUE(Sales_Orders[[#This Row],[Shipping Date]])</f>
        <v>42950</v>
      </c>
      <c r="M878" s="6">
        <f>Sales_Orders[[#This Row],[Quantity]]*Sales_Orders[[#This Row],[Purchasing Price]]</f>
        <v>363.44</v>
      </c>
      <c r="N878">
        <f>DATEDIF(Sales_Orders[[#This Row],[Order Date Adj]],Sales_Orders[[#This Row],[Shipping Date Adj]],"d")</f>
        <v>4</v>
      </c>
      <c r="O878" s="6">
        <f>Sales_Orders[[#This Row],[Quantity]]*Sales_Orders[[#This Row],[Planned Sales Price]]*(1-Sales_Orders[[#This Row],[Discount]])</f>
        <v>640.97599999999989</v>
      </c>
      <c r="P878" t="str">
        <f>RIGHT(Sales_Orders[[#This Row],[Customer ID]],5)</f>
        <v>15835</v>
      </c>
      <c r="Q878" t="str">
        <f>RIGHT(Sales_Orders[[#This Row],[Product ID]],8)</f>
        <v>10000585</v>
      </c>
      <c r="R878" s="6">
        <f>Sales_Orders[[#This Row],[Total Planned Sales Price]]-Sales_Orders[[#This Row],[Total Purchasing Price]]</f>
        <v>277.53599999999989</v>
      </c>
      <c r="S878" s="10">
        <f>Sales_Orders[[#This Row],[Profit Value]]/Sales_Orders[[#This Row],[Total Planned Sales Price]]</f>
        <v>0.43298969072164939</v>
      </c>
    </row>
    <row r="879" spans="1:19" x14ac:dyDescent="0.35">
      <c r="A879" t="s">
        <v>3189</v>
      </c>
      <c r="B879" s="3" t="s">
        <v>3190</v>
      </c>
      <c r="C879" t="s">
        <v>3191</v>
      </c>
      <c r="D879" t="s">
        <v>1164</v>
      </c>
      <c r="E879" t="s">
        <v>3192</v>
      </c>
      <c r="F879" t="s">
        <v>3194</v>
      </c>
      <c r="G879">
        <v>7</v>
      </c>
      <c r="H879" s="5">
        <v>15.75</v>
      </c>
      <c r="I879" s="5">
        <v>26.25</v>
      </c>
      <c r="J879">
        <v>0</v>
      </c>
      <c r="K879" s="1">
        <f>DATEVALUE(Sales_Orders[[#This Row],[Order Date]])</f>
        <v>42946</v>
      </c>
      <c r="L879" s="1">
        <f>DATEVALUE(Sales_Orders[[#This Row],[Shipping Date]])</f>
        <v>42950</v>
      </c>
      <c r="M879" s="6">
        <f>Sales_Orders[[#This Row],[Quantity]]*Sales_Orders[[#This Row],[Purchasing Price]]</f>
        <v>110.25</v>
      </c>
      <c r="N879">
        <f>DATEDIF(Sales_Orders[[#This Row],[Order Date Adj]],Sales_Orders[[#This Row],[Shipping Date Adj]],"d")</f>
        <v>4</v>
      </c>
      <c r="O879" s="6">
        <f>Sales_Orders[[#This Row],[Quantity]]*Sales_Orders[[#This Row],[Planned Sales Price]]*(1-Sales_Orders[[#This Row],[Discount]])</f>
        <v>183.75</v>
      </c>
      <c r="P879" t="str">
        <f>RIGHT(Sales_Orders[[#This Row],[Customer ID]],5)</f>
        <v>15835</v>
      </c>
      <c r="Q879" t="str">
        <f>RIGHT(Sales_Orders[[#This Row],[Product ID]],8)</f>
        <v>10002787</v>
      </c>
      <c r="R879" s="6">
        <f>Sales_Orders[[#This Row],[Total Planned Sales Price]]-Sales_Orders[[#This Row],[Total Purchasing Price]]</f>
        <v>73.5</v>
      </c>
      <c r="S879" s="10">
        <f>Sales_Orders[[#This Row],[Profit Value]]/Sales_Orders[[#This Row],[Total Planned Sales Price]]</f>
        <v>0.4</v>
      </c>
    </row>
    <row r="880" spans="1:19" x14ac:dyDescent="0.35">
      <c r="A880" t="s">
        <v>3195</v>
      </c>
      <c r="B880" s="3" t="s">
        <v>3089</v>
      </c>
      <c r="C880" t="s">
        <v>2996</v>
      </c>
      <c r="D880" t="s">
        <v>1147</v>
      </c>
      <c r="E880" t="s">
        <v>3196</v>
      </c>
      <c r="F880" t="s">
        <v>2378</v>
      </c>
      <c r="G880">
        <v>4</v>
      </c>
      <c r="H880" s="5">
        <v>66.260000000000005</v>
      </c>
      <c r="I880" s="5">
        <v>132.52000000000001</v>
      </c>
      <c r="J880">
        <v>0.05</v>
      </c>
      <c r="K880" s="1">
        <f>DATEVALUE(Sales_Orders[[#This Row],[Order Date]])</f>
        <v>42896</v>
      </c>
      <c r="L880" s="1">
        <f>DATEVALUE(Sales_Orders[[#This Row],[Shipping Date]])</f>
        <v>42901</v>
      </c>
      <c r="M880" s="6">
        <f>Sales_Orders[[#This Row],[Quantity]]*Sales_Orders[[#This Row],[Purchasing Price]]</f>
        <v>265.04000000000002</v>
      </c>
      <c r="N880">
        <f>DATEDIF(Sales_Orders[[#This Row],[Order Date Adj]],Sales_Orders[[#This Row],[Shipping Date Adj]],"d")</f>
        <v>5</v>
      </c>
      <c r="O880" s="6">
        <f>Sales_Orders[[#This Row],[Quantity]]*Sales_Orders[[#This Row],[Planned Sales Price]]*(1-Sales_Orders[[#This Row],[Discount]])</f>
        <v>503.57600000000002</v>
      </c>
      <c r="P880" t="str">
        <f>RIGHT(Sales_Orders[[#This Row],[Customer ID]],5)</f>
        <v>20305</v>
      </c>
      <c r="Q880" t="str">
        <f>RIGHT(Sales_Orders[[#This Row],[Product ID]],8)</f>
        <v>10003832</v>
      </c>
      <c r="R880" s="6">
        <f>Sales_Orders[[#This Row],[Total Planned Sales Price]]-Sales_Orders[[#This Row],[Total Purchasing Price]]</f>
        <v>238.536</v>
      </c>
      <c r="S880" s="10">
        <f>Sales_Orders[[#This Row],[Profit Value]]/Sales_Orders[[#This Row],[Total Planned Sales Price]]</f>
        <v>0.47368421052631576</v>
      </c>
    </row>
    <row r="881" spans="1:19" x14ac:dyDescent="0.35">
      <c r="A881" t="s">
        <v>3197</v>
      </c>
      <c r="B881" s="3" t="s">
        <v>3198</v>
      </c>
      <c r="C881" t="s">
        <v>3199</v>
      </c>
      <c r="D881" t="s">
        <v>1147</v>
      </c>
      <c r="E881" t="s">
        <v>2330</v>
      </c>
      <c r="F881" t="s">
        <v>3200</v>
      </c>
      <c r="G881">
        <v>1</v>
      </c>
      <c r="H881" s="5">
        <v>3.24</v>
      </c>
      <c r="I881" s="5">
        <v>6.48</v>
      </c>
      <c r="J881">
        <v>0</v>
      </c>
      <c r="K881" s="1">
        <f>DATEVALUE(Sales_Orders[[#This Row],[Order Date]])</f>
        <v>42937</v>
      </c>
      <c r="L881" s="1">
        <f>DATEVALUE(Sales_Orders[[#This Row],[Shipping Date]])</f>
        <v>42941</v>
      </c>
      <c r="M881" s="6">
        <f>Sales_Orders[[#This Row],[Quantity]]*Sales_Orders[[#This Row],[Purchasing Price]]</f>
        <v>3.24</v>
      </c>
      <c r="N881">
        <f>DATEDIF(Sales_Orders[[#This Row],[Order Date Adj]],Sales_Orders[[#This Row],[Shipping Date Adj]],"d")</f>
        <v>4</v>
      </c>
      <c r="O881" s="6">
        <f>Sales_Orders[[#This Row],[Quantity]]*Sales_Orders[[#This Row],[Planned Sales Price]]*(1-Sales_Orders[[#This Row],[Discount]])</f>
        <v>6.48</v>
      </c>
      <c r="P881" t="str">
        <f>RIGHT(Sales_Orders[[#This Row],[Customer ID]],5)</f>
        <v>21025</v>
      </c>
      <c r="Q881" t="str">
        <f>RIGHT(Sales_Orders[[#This Row],[Product ID]],8)</f>
        <v>10001934</v>
      </c>
      <c r="R881" s="6">
        <f>Sales_Orders[[#This Row],[Total Planned Sales Price]]-Sales_Orders[[#This Row],[Total Purchasing Price]]</f>
        <v>3.24</v>
      </c>
      <c r="S881" s="10">
        <f>Sales_Orders[[#This Row],[Profit Value]]/Sales_Orders[[#This Row],[Total Planned Sales Price]]</f>
        <v>0.5</v>
      </c>
    </row>
    <row r="882" spans="1:19" x14ac:dyDescent="0.35">
      <c r="A882" t="s">
        <v>3201</v>
      </c>
      <c r="B882" s="3" t="s">
        <v>2891</v>
      </c>
      <c r="C882" t="s">
        <v>3202</v>
      </c>
      <c r="D882" t="s">
        <v>1147</v>
      </c>
      <c r="E882" t="s">
        <v>2762</v>
      </c>
      <c r="F882" t="s">
        <v>3203</v>
      </c>
      <c r="G882">
        <v>2</v>
      </c>
      <c r="H882" s="5">
        <v>136.04500000000002</v>
      </c>
      <c r="I882" s="5">
        <v>209.3</v>
      </c>
      <c r="J882">
        <v>0.02</v>
      </c>
      <c r="K882" s="1">
        <f>DATEVALUE(Sales_Orders[[#This Row],[Order Date]])</f>
        <v>43099</v>
      </c>
      <c r="L882" s="1">
        <f>DATEVALUE(Sales_Orders[[#This Row],[Shipping Date]])</f>
        <v>43105</v>
      </c>
      <c r="M882" s="6">
        <f>Sales_Orders[[#This Row],[Quantity]]*Sales_Orders[[#This Row],[Purchasing Price]]</f>
        <v>272.09000000000003</v>
      </c>
      <c r="N882">
        <f>DATEDIF(Sales_Orders[[#This Row],[Order Date Adj]],Sales_Orders[[#This Row],[Shipping Date Adj]],"d")</f>
        <v>6</v>
      </c>
      <c r="O882" s="6">
        <f>Sales_Orders[[#This Row],[Quantity]]*Sales_Orders[[#This Row],[Planned Sales Price]]*(1-Sales_Orders[[#This Row],[Discount]])</f>
        <v>410.22800000000001</v>
      </c>
      <c r="P882" t="str">
        <f>RIGHT(Sales_Orders[[#This Row],[Customer ID]],5)</f>
        <v>12430</v>
      </c>
      <c r="Q882" t="str">
        <f>RIGHT(Sales_Orders[[#This Row],[Product ID]],8)</f>
        <v>10002457</v>
      </c>
      <c r="R882" s="6">
        <f>Sales_Orders[[#This Row],[Total Planned Sales Price]]-Sales_Orders[[#This Row],[Total Purchasing Price]]</f>
        <v>138.13799999999998</v>
      </c>
      <c r="S882" s="10">
        <f>Sales_Orders[[#This Row],[Profit Value]]/Sales_Orders[[#This Row],[Total Planned Sales Price]]</f>
        <v>0.33673469387755095</v>
      </c>
    </row>
    <row r="883" spans="1:19" x14ac:dyDescent="0.35">
      <c r="A883" t="s">
        <v>3204</v>
      </c>
      <c r="B883" s="3" t="s">
        <v>2997</v>
      </c>
      <c r="C883" t="s">
        <v>3205</v>
      </c>
      <c r="D883" t="s">
        <v>1147</v>
      </c>
      <c r="E883" t="s">
        <v>3206</v>
      </c>
      <c r="F883" t="s">
        <v>1733</v>
      </c>
      <c r="G883">
        <v>2</v>
      </c>
      <c r="H883" s="5">
        <v>58.691999999999993</v>
      </c>
      <c r="I883" s="5">
        <v>97.82</v>
      </c>
      <c r="J883">
        <v>0.05</v>
      </c>
      <c r="K883" s="1">
        <f>DATEVALUE(Sales_Orders[[#This Row],[Order Date]])</f>
        <v>42905</v>
      </c>
      <c r="L883" s="1">
        <f>DATEVALUE(Sales_Orders[[#This Row],[Shipping Date]])</f>
        <v>42909</v>
      </c>
      <c r="M883" s="6">
        <f>Sales_Orders[[#This Row],[Quantity]]*Sales_Orders[[#This Row],[Purchasing Price]]</f>
        <v>117.38399999999999</v>
      </c>
      <c r="N883">
        <f>DATEDIF(Sales_Orders[[#This Row],[Order Date Adj]],Sales_Orders[[#This Row],[Shipping Date Adj]],"d")</f>
        <v>4</v>
      </c>
      <c r="O883" s="6">
        <f>Sales_Orders[[#This Row],[Quantity]]*Sales_Orders[[#This Row],[Planned Sales Price]]*(1-Sales_Orders[[#This Row],[Discount]])</f>
        <v>185.85799999999998</v>
      </c>
      <c r="P883" t="str">
        <f>RIGHT(Sales_Orders[[#This Row],[Customer ID]],5)</f>
        <v>10405</v>
      </c>
      <c r="Q883" t="str">
        <f>RIGHT(Sales_Orders[[#This Row],[Product ID]],8)</f>
        <v>10003892</v>
      </c>
      <c r="R883" s="6">
        <f>Sales_Orders[[#This Row],[Total Planned Sales Price]]-Sales_Orders[[#This Row],[Total Purchasing Price]]</f>
        <v>68.47399999999999</v>
      </c>
      <c r="S883" s="10">
        <f>Sales_Orders[[#This Row],[Profit Value]]/Sales_Orders[[#This Row],[Total Planned Sales Price]]</f>
        <v>0.36842105263157893</v>
      </c>
    </row>
    <row r="884" spans="1:19" x14ac:dyDescent="0.35">
      <c r="A884" t="s">
        <v>3204</v>
      </c>
      <c r="B884" s="3" t="s">
        <v>2997</v>
      </c>
      <c r="C884" t="s">
        <v>3205</v>
      </c>
      <c r="D884" t="s">
        <v>1147</v>
      </c>
      <c r="E884" t="s">
        <v>3206</v>
      </c>
      <c r="F884" t="s">
        <v>1585</v>
      </c>
      <c r="G884">
        <v>8</v>
      </c>
      <c r="H884" s="5">
        <v>51.56</v>
      </c>
      <c r="I884" s="5">
        <v>103.12</v>
      </c>
      <c r="J884">
        <v>0.05</v>
      </c>
      <c r="K884" s="1">
        <f>DATEVALUE(Sales_Orders[[#This Row],[Order Date]])</f>
        <v>42905</v>
      </c>
      <c r="L884" s="1">
        <f>DATEVALUE(Sales_Orders[[#This Row],[Shipping Date]])</f>
        <v>42909</v>
      </c>
      <c r="M884" s="6">
        <f>Sales_Orders[[#This Row],[Quantity]]*Sales_Orders[[#This Row],[Purchasing Price]]</f>
        <v>412.48</v>
      </c>
      <c r="N884">
        <f>DATEDIF(Sales_Orders[[#This Row],[Order Date Adj]],Sales_Orders[[#This Row],[Shipping Date Adj]],"d")</f>
        <v>4</v>
      </c>
      <c r="O884" s="6">
        <f>Sales_Orders[[#This Row],[Quantity]]*Sales_Orders[[#This Row],[Planned Sales Price]]*(1-Sales_Orders[[#This Row],[Discount]])</f>
        <v>783.71199999999999</v>
      </c>
      <c r="P884" t="str">
        <f>RIGHT(Sales_Orders[[#This Row],[Customer ID]],5)</f>
        <v>10405</v>
      </c>
      <c r="Q884" t="str">
        <f>RIGHT(Sales_Orders[[#This Row],[Product ID]],8)</f>
        <v>10001101</v>
      </c>
      <c r="R884" s="6">
        <f>Sales_Orders[[#This Row],[Total Planned Sales Price]]-Sales_Orders[[#This Row],[Total Purchasing Price]]</f>
        <v>371.23199999999997</v>
      </c>
      <c r="S884" s="10">
        <f>Sales_Orders[[#This Row],[Profit Value]]/Sales_Orders[[#This Row],[Total Planned Sales Price]]</f>
        <v>0.47368421052631576</v>
      </c>
    </row>
    <row r="885" spans="1:19" x14ac:dyDescent="0.35">
      <c r="A885" t="s">
        <v>3207</v>
      </c>
      <c r="B885" s="3" t="s">
        <v>2958</v>
      </c>
      <c r="C885" t="s">
        <v>3089</v>
      </c>
      <c r="D885" t="s">
        <v>1164</v>
      </c>
      <c r="E885" t="s">
        <v>3208</v>
      </c>
      <c r="F885" t="s">
        <v>3209</v>
      </c>
      <c r="G885">
        <v>3</v>
      </c>
      <c r="H885" s="5">
        <v>15.444000000000001</v>
      </c>
      <c r="I885" s="5">
        <v>23.76</v>
      </c>
      <c r="J885">
        <v>7.0000000000000007E-2</v>
      </c>
      <c r="K885" s="1">
        <f>DATEVALUE(Sales_Orders[[#This Row],[Order Date]])</f>
        <v>42894</v>
      </c>
      <c r="L885" s="1">
        <f>DATEVALUE(Sales_Orders[[#This Row],[Shipping Date]])</f>
        <v>42896</v>
      </c>
      <c r="M885" s="6">
        <f>Sales_Orders[[#This Row],[Quantity]]*Sales_Orders[[#This Row],[Purchasing Price]]</f>
        <v>46.332000000000001</v>
      </c>
      <c r="N885">
        <f>DATEDIF(Sales_Orders[[#This Row],[Order Date Adj]],Sales_Orders[[#This Row],[Shipping Date Adj]],"d")</f>
        <v>2</v>
      </c>
      <c r="O885" s="6">
        <f>Sales_Orders[[#This Row],[Quantity]]*Sales_Orders[[#This Row],[Planned Sales Price]]*(1-Sales_Orders[[#This Row],[Discount]])</f>
        <v>66.290399999999991</v>
      </c>
      <c r="P885" t="str">
        <f>RIGHT(Sales_Orders[[#This Row],[Customer ID]],5)</f>
        <v>21235</v>
      </c>
      <c r="Q885" t="str">
        <f>RIGHT(Sales_Orders[[#This Row],[Product ID]],8)</f>
        <v>10004231</v>
      </c>
      <c r="R885" s="6">
        <f>Sales_Orders[[#This Row],[Total Planned Sales Price]]-Sales_Orders[[#This Row],[Total Purchasing Price]]</f>
        <v>19.95839999999999</v>
      </c>
      <c r="S885" s="10">
        <f>Sales_Orders[[#This Row],[Profit Value]]/Sales_Orders[[#This Row],[Total Planned Sales Price]]</f>
        <v>0.3010752688172042</v>
      </c>
    </row>
    <row r="886" spans="1:19" x14ac:dyDescent="0.35">
      <c r="A886" t="s">
        <v>3207</v>
      </c>
      <c r="B886" s="3" t="s">
        <v>2958</v>
      </c>
      <c r="C886" t="s">
        <v>3089</v>
      </c>
      <c r="D886" t="s">
        <v>1164</v>
      </c>
      <c r="E886" t="s">
        <v>3208</v>
      </c>
      <c r="F886" t="s">
        <v>1881</v>
      </c>
      <c r="G886">
        <v>3</v>
      </c>
      <c r="H886" s="5">
        <v>51.0336</v>
      </c>
      <c r="I886" s="5">
        <v>85.055999999999997</v>
      </c>
      <c r="J886">
        <v>0.08</v>
      </c>
      <c r="K886" s="1">
        <f>DATEVALUE(Sales_Orders[[#This Row],[Order Date]])</f>
        <v>42894</v>
      </c>
      <c r="L886" s="1">
        <f>DATEVALUE(Sales_Orders[[#This Row],[Shipping Date]])</f>
        <v>42896</v>
      </c>
      <c r="M886" s="6">
        <f>Sales_Orders[[#This Row],[Quantity]]*Sales_Orders[[#This Row],[Purchasing Price]]</f>
        <v>153.10079999999999</v>
      </c>
      <c r="N886">
        <f>DATEDIF(Sales_Orders[[#This Row],[Order Date Adj]],Sales_Orders[[#This Row],[Shipping Date Adj]],"d")</f>
        <v>2</v>
      </c>
      <c r="O886" s="6">
        <f>Sales_Orders[[#This Row],[Quantity]]*Sales_Orders[[#This Row],[Planned Sales Price]]*(1-Sales_Orders[[#This Row],[Discount]])</f>
        <v>234.75456000000003</v>
      </c>
      <c r="P886" t="str">
        <f>RIGHT(Sales_Orders[[#This Row],[Customer ID]],5)</f>
        <v>21235</v>
      </c>
      <c r="Q886" t="str">
        <f>RIGHT(Sales_Orders[[#This Row],[Product ID]],8)</f>
        <v>10000474</v>
      </c>
      <c r="R886" s="6">
        <f>Sales_Orders[[#This Row],[Total Planned Sales Price]]-Sales_Orders[[#This Row],[Total Purchasing Price]]</f>
        <v>81.653760000000034</v>
      </c>
      <c r="S886" s="10">
        <f>Sales_Orders[[#This Row],[Profit Value]]/Sales_Orders[[#This Row],[Total Planned Sales Price]]</f>
        <v>0.34782608695652184</v>
      </c>
    </row>
    <row r="887" spans="1:19" x14ac:dyDescent="0.35">
      <c r="A887" t="s">
        <v>3207</v>
      </c>
      <c r="B887" s="3" t="s">
        <v>2958</v>
      </c>
      <c r="C887" t="s">
        <v>3089</v>
      </c>
      <c r="D887" t="s">
        <v>1164</v>
      </c>
      <c r="E887" t="s">
        <v>3208</v>
      </c>
      <c r="F887" t="s">
        <v>3210</v>
      </c>
      <c r="G887">
        <v>3</v>
      </c>
      <c r="H887" s="5">
        <v>267.10320000000002</v>
      </c>
      <c r="I887" s="5">
        <v>381.57600000000002</v>
      </c>
      <c r="J887">
        <v>7.0000000000000007E-2</v>
      </c>
      <c r="K887" s="1">
        <f>DATEVALUE(Sales_Orders[[#This Row],[Order Date]])</f>
        <v>42894</v>
      </c>
      <c r="L887" s="1">
        <f>DATEVALUE(Sales_Orders[[#This Row],[Shipping Date]])</f>
        <v>42896</v>
      </c>
      <c r="M887" s="6">
        <f>Sales_Orders[[#This Row],[Quantity]]*Sales_Orders[[#This Row],[Purchasing Price]]</f>
        <v>801.30960000000005</v>
      </c>
      <c r="N887">
        <f>DATEDIF(Sales_Orders[[#This Row],[Order Date Adj]],Sales_Orders[[#This Row],[Shipping Date Adj]],"d")</f>
        <v>2</v>
      </c>
      <c r="O887" s="6">
        <f>Sales_Orders[[#This Row],[Quantity]]*Sales_Orders[[#This Row],[Planned Sales Price]]*(1-Sales_Orders[[#This Row],[Discount]])</f>
        <v>1064.5970399999999</v>
      </c>
      <c r="P887" t="str">
        <f>RIGHT(Sales_Orders[[#This Row],[Customer ID]],5)</f>
        <v>21235</v>
      </c>
      <c r="Q887" t="str">
        <f>RIGHT(Sales_Orders[[#This Row],[Product ID]],8)</f>
        <v>10004042</v>
      </c>
      <c r="R887" s="6">
        <f>Sales_Orders[[#This Row],[Total Planned Sales Price]]-Sales_Orders[[#This Row],[Total Purchasing Price]]</f>
        <v>263.28743999999983</v>
      </c>
      <c r="S887" s="10">
        <f>Sales_Orders[[#This Row],[Profit Value]]/Sales_Orders[[#This Row],[Total Planned Sales Price]]</f>
        <v>0.24731182795698911</v>
      </c>
    </row>
    <row r="888" spans="1:19" x14ac:dyDescent="0.35">
      <c r="A888" t="s">
        <v>3211</v>
      </c>
      <c r="B888" s="3" t="s">
        <v>3212</v>
      </c>
      <c r="C888" t="s">
        <v>3090</v>
      </c>
      <c r="D888" t="s">
        <v>1147</v>
      </c>
      <c r="E888" t="s">
        <v>2186</v>
      </c>
      <c r="F888" t="s">
        <v>2043</v>
      </c>
      <c r="G888">
        <v>3</v>
      </c>
      <c r="H888" s="5">
        <v>15.584400000000002</v>
      </c>
      <c r="I888" s="5">
        <v>23.976000000000003</v>
      </c>
      <c r="J888">
        <v>0.06</v>
      </c>
      <c r="K888" s="1">
        <f>DATEVALUE(Sales_Orders[[#This Row],[Order Date]])</f>
        <v>42895</v>
      </c>
      <c r="L888" s="1">
        <f>DATEVALUE(Sales_Orders[[#This Row],[Shipping Date]])</f>
        <v>42899</v>
      </c>
      <c r="M888" s="6">
        <f>Sales_Orders[[#This Row],[Quantity]]*Sales_Orders[[#This Row],[Purchasing Price]]</f>
        <v>46.753200000000007</v>
      </c>
      <c r="N888">
        <f>DATEDIF(Sales_Orders[[#This Row],[Order Date Adj]],Sales_Orders[[#This Row],[Shipping Date Adj]],"d")</f>
        <v>4</v>
      </c>
      <c r="O888" s="6">
        <f>Sales_Orders[[#This Row],[Quantity]]*Sales_Orders[[#This Row],[Planned Sales Price]]*(1-Sales_Orders[[#This Row],[Discount]])</f>
        <v>67.612320000000011</v>
      </c>
      <c r="P888" t="str">
        <f>RIGHT(Sales_Orders[[#This Row],[Customer ID]],5)</f>
        <v>17800</v>
      </c>
      <c r="Q888" t="str">
        <f>RIGHT(Sales_Orders[[#This Row],[Product ID]],8)</f>
        <v>10002759</v>
      </c>
      <c r="R888" s="6">
        <f>Sales_Orders[[#This Row],[Total Planned Sales Price]]-Sales_Orders[[#This Row],[Total Purchasing Price]]</f>
        <v>20.859120000000004</v>
      </c>
      <c r="S888" s="10">
        <f>Sales_Orders[[#This Row],[Profit Value]]/Sales_Orders[[#This Row],[Total Planned Sales Price]]</f>
        <v>0.30851063829787234</v>
      </c>
    </row>
    <row r="889" spans="1:19" x14ac:dyDescent="0.35">
      <c r="A889" t="s">
        <v>3211</v>
      </c>
      <c r="B889" s="3" t="s">
        <v>3212</v>
      </c>
      <c r="C889" t="s">
        <v>3090</v>
      </c>
      <c r="D889" t="s">
        <v>1147</v>
      </c>
      <c r="E889" t="s">
        <v>2186</v>
      </c>
      <c r="F889" t="s">
        <v>3213</v>
      </c>
      <c r="G889">
        <v>1</v>
      </c>
      <c r="H889" s="5">
        <v>65.35499999999999</v>
      </c>
      <c r="I889" s="5">
        <v>108.925</v>
      </c>
      <c r="J889">
        <v>0.06</v>
      </c>
      <c r="K889" s="1">
        <f>DATEVALUE(Sales_Orders[[#This Row],[Order Date]])</f>
        <v>42895</v>
      </c>
      <c r="L889" s="1">
        <f>DATEVALUE(Sales_Orders[[#This Row],[Shipping Date]])</f>
        <v>42899</v>
      </c>
      <c r="M889" s="6">
        <f>Sales_Orders[[#This Row],[Quantity]]*Sales_Orders[[#This Row],[Purchasing Price]]</f>
        <v>65.35499999999999</v>
      </c>
      <c r="N889">
        <f>DATEDIF(Sales_Orders[[#This Row],[Order Date Adj]],Sales_Orders[[#This Row],[Shipping Date Adj]],"d")</f>
        <v>4</v>
      </c>
      <c r="O889" s="6">
        <f>Sales_Orders[[#This Row],[Quantity]]*Sales_Orders[[#This Row],[Planned Sales Price]]*(1-Sales_Orders[[#This Row],[Discount]])</f>
        <v>102.3895</v>
      </c>
      <c r="P889" t="str">
        <f>RIGHT(Sales_Orders[[#This Row],[Customer ID]],5)</f>
        <v>17800</v>
      </c>
      <c r="Q889" t="str">
        <f>RIGHT(Sales_Orders[[#This Row],[Product ID]],8)</f>
        <v>10000688</v>
      </c>
      <c r="R889" s="6">
        <f>Sales_Orders[[#This Row],[Total Planned Sales Price]]-Sales_Orders[[#This Row],[Total Purchasing Price]]</f>
        <v>37.034500000000008</v>
      </c>
      <c r="S889" s="10">
        <f>Sales_Orders[[#This Row],[Profit Value]]/Sales_Orders[[#This Row],[Total Planned Sales Price]]</f>
        <v>0.36170212765957455</v>
      </c>
    </row>
    <row r="890" spans="1:19" x14ac:dyDescent="0.35">
      <c r="A890" t="s">
        <v>3211</v>
      </c>
      <c r="B890" s="3" t="s">
        <v>3212</v>
      </c>
      <c r="C890" t="s">
        <v>3090</v>
      </c>
      <c r="D890" t="s">
        <v>1147</v>
      </c>
      <c r="E890" t="s">
        <v>2186</v>
      </c>
      <c r="F890" t="s">
        <v>2901</v>
      </c>
      <c r="G890">
        <v>8</v>
      </c>
      <c r="H890" s="5">
        <v>19.993600000000001</v>
      </c>
      <c r="I890" s="5">
        <v>36.351999999999997</v>
      </c>
      <c r="J890">
        <v>0.08</v>
      </c>
      <c r="K890" s="1">
        <f>DATEVALUE(Sales_Orders[[#This Row],[Order Date]])</f>
        <v>42895</v>
      </c>
      <c r="L890" s="1">
        <f>DATEVALUE(Sales_Orders[[#This Row],[Shipping Date]])</f>
        <v>42899</v>
      </c>
      <c r="M890" s="6">
        <f>Sales_Orders[[#This Row],[Quantity]]*Sales_Orders[[#This Row],[Purchasing Price]]</f>
        <v>159.94880000000001</v>
      </c>
      <c r="N890">
        <f>DATEDIF(Sales_Orders[[#This Row],[Order Date Adj]],Sales_Orders[[#This Row],[Shipping Date Adj]],"d")</f>
        <v>4</v>
      </c>
      <c r="O890" s="6">
        <f>Sales_Orders[[#This Row],[Quantity]]*Sales_Orders[[#This Row],[Planned Sales Price]]*(1-Sales_Orders[[#This Row],[Discount]])</f>
        <v>267.55072000000001</v>
      </c>
      <c r="P890" t="str">
        <f>RIGHT(Sales_Orders[[#This Row],[Customer ID]],5)</f>
        <v>17800</v>
      </c>
      <c r="Q890" t="str">
        <f>RIGHT(Sales_Orders[[#This Row],[Product ID]],8)</f>
        <v>10002377</v>
      </c>
      <c r="R890" s="6">
        <f>Sales_Orders[[#This Row],[Total Planned Sales Price]]-Sales_Orders[[#This Row],[Total Purchasing Price]]</f>
        <v>107.60192000000001</v>
      </c>
      <c r="S890" s="10">
        <f>Sales_Orders[[#This Row],[Profit Value]]/Sales_Orders[[#This Row],[Total Planned Sales Price]]</f>
        <v>0.40217391304347827</v>
      </c>
    </row>
    <row r="891" spans="1:19" x14ac:dyDescent="0.35">
      <c r="A891" t="s">
        <v>3214</v>
      </c>
      <c r="B891" s="3" t="s">
        <v>2996</v>
      </c>
      <c r="C891" t="s">
        <v>3215</v>
      </c>
      <c r="D891" t="s">
        <v>1147</v>
      </c>
      <c r="E891" t="s">
        <v>3002</v>
      </c>
      <c r="F891" t="s">
        <v>3216</v>
      </c>
      <c r="G891">
        <v>5</v>
      </c>
      <c r="H891" s="5">
        <v>11.735999999999999</v>
      </c>
      <c r="I891" s="5">
        <v>19.559999999999999</v>
      </c>
      <c r="J891">
        <v>0.08</v>
      </c>
      <c r="K891" s="1">
        <f>DATEVALUE(Sales_Orders[[#This Row],[Order Date]])</f>
        <v>42901</v>
      </c>
      <c r="L891" s="1">
        <f>DATEVALUE(Sales_Orders[[#This Row],[Shipping Date]])</f>
        <v>42908</v>
      </c>
      <c r="M891" s="6">
        <f>Sales_Orders[[#This Row],[Quantity]]*Sales_Orders[[#This Row],[Purchasing Price]]</f>
        <v>58.679999999999993</v>
      </c>
      <c r="N891">
        <f>DATEDIF(Sales_Orders[[#This Row],[Order Date Adj]],Sales_Orders[[#This Row],[Shipping Date Adj]],"d")</f>
        <v>7</v>
      </c>
      <c r="O891" s="6">
        <f>Sales_Orders[[#This Row],[Quantity]]*Sales_Orders[[#This Row],[Planned Sales Price]]*(1-Sales_Orders[[#This Row],[Discount]])</f>
        <v>89.975999999999999</v>
      </c>
      <c r="P891" t="str">
        <f>RIGHT(Sales_Orders[[#This Row],[Customer ID]],5)</f>
        <v>20995</v>
      </c>
      <c r="Q891" t="str">
        <f>RIGHT(Sales_Orders[[#This Row],[Product ID]],8)</f>
        <v>10001954</v>
      </c>
      <c r="R891" s="6">
        <f>Sales_Orders[[#This Row],[Total Planned Sales Price]]-Sales_Orders[[#This Row],[Total Purchasing Price]]</f>
        <v>31.296000000000006</v>
      </c>
      <c r="S891" s="10">
        <f>Sales_Orders[[#This Row],[Profit Value]]/Sales_Orders[[#This Row],[Total Planned Sales Price]]</f>
        <v>0.34782608695652184</v>
      </c>
    </row>
    <row r="892" spans="1:19" x14ac:dyDescent="0.35">
      <c r="A892" t="s">
        <v>3217</v>
      </c>
      <c r="B892" s="3" t="s">
        <v>3161</v>
      </c>
      <c r="C892" t="s">
        <v>3039</v>
      </c>
      <c r="D892" t="s">
        <v>1270</v>
      </c>
      <c r="E892" t="s">
        <v>3218</v>
      </c>
      <c r="F892" t="s">
        <v>3219</v>
      </c>
      <c r="G892">
        <v>3</v>
      </c>
      <c r="H892" s="5">
        <v>30.72</v>
      </c>
      <c r="I892" s="5">
        <v>61.44</v>
      </c>
      <c r="J892">
        <v>0.09</v>
      </c>
      <c r="K892" s="1">
        <f>DATEVALUE(Sales_Orders[[#This Row],[Order Date]])</f>
        <v>43074</v>
      </c>
      <c r="L892" s="1">
        <f>DATEVALUE(Sales_Orders[[#This Row],[Shipping Date]])</f>
        <v>43077</v>
      </c>
      <c r="M892" s="6">
        <f>Sales_Orders[[#This Row],[Quantity]]*Sales_Orders[[#This Row],[Purchasing Price]]</f>
        <v>92.16</v>
      </c>
      <c r="N892">
        <f>DATEDIF(Sales_Orders[[#This Row],[Order Date Adj]],Sales_Orders[[#This Row],[Shipping Date Adj]],"d")</f>
        <v>3</v>
      </c>
      <c r="O892" s="6">
        <f>Sales_Orders[[#This Row],[Quantity]]*Sales_Orders[[#This Row],[Planned Sales Price]]*(1-Sales_Orders[[#This Row],[Discount]])</f>
        <v>167.7312</v>
      </c>
      <c r="P892" t="str">
        <f>RIGHT(Sales_Orders[[#This Row],[Customer ID]],5)</f>
        <v>19570</v>
      </c>
      <c r="Q892" t="str">
        <f>RIGHT(Sales_Orders[[#This Row],[Product ID]],8)</f>
        <v>10004532</v>
      </c>
      <c r="R892" s="6">
        <f>Sales_Orders[[#This Row],[Total Planned Sales Price]]-Sales_Orders[[#This Row],[Total Purchasing Price]]</f>
        <v>75.571200000000005</v>
      </c>
      <c r="S892" s="10">
        <f>Sales_Orders[[#This Row],[Profit Value]]/Sales_Orders[[#This Row],[Total Planned Sales Price]]</f>
        <v>0.45054945054945056</v>
      </c>
    </row>
    <row r="893" spans="1:19" x14ac:dyDescent="0.35">
      <c r="A893" t="s">
        <v>3217</v>
      </c>
      <c r="B893" s="3" t="s">
        <v>3161</v>
      </c>
      <c r="C893" t="s">
        <v>3039</v>
      </c>
      <c r="D893" t="s">
        <v>1270</v>
      </c>
      <c r="E893" t="s">
        <v>3218</v>
      </c>
      <c r="F893" t="s">
        <v>3220</v>
      </c>
      <c r="G893">
        <v>5</v>
      </c>
      <c r="H893" s="5">
        <v>19.45</v>
      </c>
      <c r="I893" s="5">
        <v>38.9</v>
      </c>
      <c r="J893">
        <v>0.04</v>
      </c>
      <c r="K893" s="1">
        <f>DATEVALUE(Sales_Orders[[#This Row],[Order Date]])</f>
        <v>43074</v>
      </c>
      <c r="L893" s="1">
        <f>DATEVALUE(Sales_Orders[[#This Row],[Shipping Date]])</f>
        <v>43077</v>
      </c>
      <c r="M893" s="6">
        <f>Sales_Orders[[#This Row],[Quantity]]*Sales_Orders[[#This Row],[Purchasing Price]]</f>
        <v>97.25</v>
      </c>
      <c r="N893">
        <f>DATEDIF(Sales_Orders[[#This Row],[Order Date Adj]],Sales_Orders[[#This Row],[Shipping Date Adj]],"d")</f>
        <v>3</v>
      </c>
      <c r="O893" s="6">
        <f>Sales_Orders[[#This Row],[Quantity]]*Sales_Orders[[#This Row],[Planned Sales Price]]*(1-Sales_Orders[[#This Row],[Discount]])</f>
        <v>186.72</v>
      </c>
      <c r="P893" t="str">
        <f>RIGHT(Sales_Orders[[#This Row],[Customer ID]],5)</f>
        <v>19570</v>
      </c>
      <c r="Q893" t="str">
        <f>RIGHT(Sales_Orders[[#This Row],[Product ID]],8)</f>
        <v>10002137</v>
      </c>
      <c r="R893" s="6">
        <f>Sales_Orders[[#This Row],[Total Planned Sales Price]]-Sales_Orders[[#This Row],[Total Purchasing Price]]</f>
        <v>89.47</v>
      </c>
      <c r="S893" s="10">
        <f>Sales_Orders[[#This Row],[Profit Value]]/Sales_Orders[[#This Row],[Total Planned Sales Price]]</f>
        <v>0.47916666666666669</v>
      </c>
    </row>
    <row r="894" spans="1:19" x14ac:dyDescent="0.35">
      <c r="A894" t="s">
        <v>3217</v>
      </c>
      <c r="B894" s="3" t="s">
        <v>3161</v>
      </c>
      <c r="C894" t="s">
        <v>3039</v>
      </c>
      <c r="D894" t="s">
        <v>1270</v>
      </c>
      <c r="E894" t="s">
        <v>3218</v>
      </c>
      <c r="F894" t="s">
        <v>2378</v>
      </c>
      <c r="G894">
        <v>3</v>
      </c>
      <c r="H894" s="5">
        <v>64.603500000000011</v>
      </c>
      <c r="I894" s="5">
        <v>99.390000000000015</v>
      </c>
      <c r="J894">
        <v>0.08</v>
      </c>
      <c r="K894" s="1">
        <f>DATEVALUE(Sales_Orders[[#This Row],[Order Date]])</f>
        <v>43074</v>
      </c>
      <c r="L894" s="1">
        <f>DATEVALUE(Sales_Orders[[#This Row],[Shipping Date]])</f>
        <v>43077</v>
      </c>
      <c r="M894" s="6">
        <f>Sales_Orders[[#This Row],[Quantity]]*Sales_Orders[[#This Row],[Purchasing Price]]</f>
        <v>193.81050000000005</v>
      </c>
      <c r="N894">
        <f>DATEDIF(Sales_Orders[[#This Row],[Order Date Adj]],Sales_Orders[[#This Row],[Shipping Date Adj]],"d")</f>
        <v>3</v>
      </c>
      <c r="O894" s="6">
        <f>Sales_Orders[[#This Row],[Quantity]]*Sales_Orders[[#This Row],[Planned Sales Price]]*(1-Sales_Orders[[#This Row],[Discount]])</f>
        <v>274.3164000000001</v>
      </c>
      <c r="P894" t="str">
        <f>RIGHT(Sales_Orders[[#This Row],[Customer ID]],5)</f>
        <v>19570</v>
      </c>
      <c r="Q894" t="str">
        <f>RIGHT(Sales_Orders[[#This Row],[Product ID]],8)</f>
        <v>10003832</v>
      </c>
      <c r="R894" s="6">
        <f>Sales_Orders[[#This Row],[Total Planned Sales Price]]-Sales_Orders[[#This Row],[Total Purchasing Price]]</f>
        <v>80.505900000000054</v>
      </c>
      <c r="S894" s="10">
        <f>Sales_Orders[[#This Row],[Profit Value]]/Sales_Orders[[#This Row],[Total Planned Sales Price]]</f>
        <v>0.2934782608695653</v>
      </c>
    </row>
    <row r="895" spans="1:19" x14ac:dyDescent="0.35">
      <c r="A895" t="s">
        <v>3221</v>
      </c>
      <c r="B895" s="3" t="s">
        <v>3222</v>
      </c>
      <c r="C895" t="s">
        <v>3223</v>
      </c>
      <c r="D895" t="s">
        <v>1147</v>
      </c>
      <c r="E895" t="s">
        <v>3224</v>
      </c>
      <c r="F895" t="s">
        <v>3225</v>
      </c>
      <c r="G895">
        <v>3</v>
      </c>
      <c r="H895" s="5">
        <v>1.6127999999999998</v>
      </c>
      <c r="I895" s="5">
        <v>2.6879999999999997</v>
      </c>
      <c r="J895">
        <v>0.09</v>
      </c>
      <c r="K895" s="1">
        <f>DATEVALUE(Sales_Orders[[#This Row],[Order Date]])</f>
        <v>42812</v>
      </c>
      <c r="L895" s="1">
        <f>DATEVALUE(Sales_Orders[[#This Row],[Shipping Date]])</f>
        <v>42817</v>
      </c>
      <c r="M895" s="6">
        <f>Sales_Orders[[#This Row],[Quantity]]*Sales_Orders[[#This Row],[Purchasing Price]]</f>
        <v>4.8383999999999991</v>
      </c>
      <c r="N895">
        <f>DATEDIF(Sales_Orders[[#This Row],[Order Date Adj]],Sales_Orders[[#This Row],[Shipping Date Adj]],"d")</f>
        <v>5</v>
      </c>
      <c r="O895" s="6">
        <f>Sales_Orders[[#This Row],[Quantity]]*Sales_Orders[[#This Row],[Planned Sales Price]]*(1-Sales_Orders[[#This Row],[Discount]])</f>
        <v>7.3382399999999999</v>
      </c>
      <c r="P895" t="str">
        <f>RIGHT(Sales_Orders[[#This Row],[Customer ID]],5)</f>
        <v>11980</v>
      </c>
      <c r="Q895" t="str">
        <f>RIGHT(Sales_Orders[[#This Row],[Product ID]],8)</f>
        <v>10000804</v>
      </c>
      <c r="R895" s="6">
        <f>Sales_Orders[[#This Row],[Total Planned Sales Price]]-Sales_Orders[[#This Row],[Total Purchasing Price]]</f>
        <v>2.4998400000000007</v>
      </c>
      <c r="S895" s="10">
        <f>Sales_Orders[[#This Row],[Profit Value]]/Sales_Orders[[#This Row],[Total Planned Sales Price]]</f>
        <v>0.34065934065934078</v>
      </c>
    </row>
    <row r="896" spans="1:19" x14ac:dyDescent="0.35">
      <c r="A896" t="s">
        <v>3221</v>
      </c>
      <c r="B896" s="3" t="s">
        <v>3222</v>
      </c>
      <c r="C896" t="s">
        <v>3223</v>
      </c>
      <c r="D896" t="s">
        <v>1147</v>
      </c>
      <c r="E896" t="s">
        <v>3224</v>
      </c>
      <c r="F896" t="s">
        <v>3226</v>
      </c>
      <c r="G896">
        <v>3</v>
      </c>
      <c r="H896" s="5">
        <v>19.4712</v>
      </c>
      <c r="I896" s="5">
        <v>27.816000000000003</v>
      </c>
      <c r="J896">
        <v>7.0000000000000007E-2</v>
      </c>
      <c r="K896" s="1">
        <f>DATEVALUE(Sales_Orders[[#This Row],[Order Date]])</f>
        <v>42812</v>
      </c>
      <c r="L896" s="1">
        <f>DATEVALUE(Sales_Orders[[#This Row],[Shipping Date]])</f>
        <v>42817</v>
      </c>
      <c r="M896" s="6">
        <f>Sales_Orders[[#This Row],[Quantity]]*Sales_Orders[[#This Row],[Purchasing Price]]</f>
        <v>58.413600000000002</v>
      </c>
      <c r="N896">
        <f>DATEDIF(Sales_Orders[[#This Row],[Order Date Adj]],Sales_Orders[[#This Row],[Shipping Date Adj]],"d")</f>
        <v>5</v>
      </c>
      <c r="O896" s="6">
        <f>Sales_Orders[[#This Row],[Quantity]]*Sales_Orders[[#This Row],[Planned Sales Price]]*(1-Sales_Orders[[#This Row],[Discount]])</f>
        <v>77.606639999999999</v>
      </c>
      <c r="P896" t="str">
        <f>RIGHT(Sales_Orders[[#This Row],[Customer ID]],5)</f>
        <v>11980</v>
      </c>
      <c r="Q896" t="str">
        <f>RIGHT(Sales_Orders[[#This Row],[Product ID]],8)</f>
        <v>10003614</v>
      </c>
      <c r="R896" s="6">
        <f>Sales_Orders[[#This Row],[Total Planned Sales Price]]-Sales_Orders[[#This Row],[Total Purchasing Price]]</f>
        <v>19.193039999999996</v>
      </c>
      <c r="S896" s="10">
        <f>Sales_Orders[[#This Row],[Profit Value]]/Sales_Orders[[#This Row],[Total Planned Sales Price]]</f>
        <v>0.24731182795698919</v>
      </c>
    </row>
    <row r="897" spans="1:19" x14ac:dyDescent="0.35">
      <c r="A897" t="s">
        <v>3221</v>
      </c>
      <c r="B897" s="3" t="s">
        <v>3222</v>
      </c>
      <c r="C897" t="s">
        <v>3223</v>
      </c>
      <c r="D897" t="s">
        <v>1147</v>
      </c>
      <c r="E897" t="s">
        <v>3224</v>
      </c>
      <c r="F897" t="s">
        <v>3227</v>
      </c>
      <c r="G897">
        <v>3</v>
      </c>
      <c r="H897" s="5">
        <v>57.766799999999996</v>
      </c>
      <c r="I897" s="5">
        <v>82.524000000000001</v>
      </c>
      <c r="J897">
        <v>0.05</v>
      </c>
      <c r="K897" s="1">
        <f>DATEVALUE(Sales_Orders[[#This Row],[Order Date]])</f>
        <v>42812</v>
      </c>
      <c r="L897" s="1">
        <f>DATEVALUE(Sales_Orders[[#This Row],[Shipping Date]])</f>
        <v>42817</v>
      </c>
      <c r="M897" s="6">
        <f>Sales_Orders[[#This Row],[Quantity]]*Sales_Orders[[#This Row],[Purchasing Price]]</f>
        <v>173.3004</v>
      </c>
      <c r="N897">
        <f>DATEDIF(Sales_Orders[[#This Row],[Order Date Adj]],Sales_Orders[[#This Row],[Shipping Date Adj]],"d")</f>
        <v>5</v>
      </c>
      <c r="O897" s="6">
        <f>Sales_Orders[[#This Row],[Quantity]]*Sales_Orders[[#This Row],[Planned Sales Price]]*(1-Sales_Orders[[#This Row],[Discount]])</f>
        <v>235.1934</v>
      </c>
      <c r="P897" t="str">
        <f>RIGHT(Sales_Orders[[#This Row],[Customer ID]],5)</f>
        <v>11980</v>
      </c>
      <c r="Q897" t="str">
        <f>RIGHT(Sales_Orders[[#This Row],[Product ID]],8)</f>
        <v>10003553</v>
      </c>
      <c r="R897" s="6">
        <f>Sales_Orders[[#This Row],[Total Planned Sales Price]]-Sales_Orders[[#This Row],[Total Purchasing Price]]</f>
        <v>61.893000000000001</v>
      </c>
      <c r="S897" s="10">
        <f>Sales_Orders[[#This Row],[Profit Value]]/Sales_Orders[[#This Row],[Total Planned Sales Price]]</f>
        <v>0.26315789473684209</v>
      </c>
    </row>
    <row r="898" spans="1:19" x14ac:dyDescent="0.35">
      <c r="A898" t="s">
        <v>3221</v>
      </c>
      <c r="B898" s="3" t="s">
        <v>3222</v>
      </c>
      <c r="C898" t="s">
        <v>3223</v>
      </c>
      <c r="D898" t="s">
        <v>1147</v>
      </c>
      <c r="E898" t="s">
        <v>3224</v>
      </c>
      <c r="F898" t="s">
        <v>3228</v>
      </c>
      <c r="G898">
        <v>3</v>
      </c>
      <c r="H898" s="5">
        <v>118.94609999999999</v>
      </c>
      <c r="I898" s="5">
        <v>182.99399999999997</v>
      </c>
      <c r="J898">
        <v>0.06</v>
      </c>
      <c r="K898" s="1">
        <f>DATEVALUE(Sales_Orders[[#This Row],[Order Date]])</f>
        <v>42812</v>
      </c>
      <c r="L898" s="1">
        <f>DATEVALUE(Sales_Orders[[#This Row],[Shipping Date]])</f>
        <v>42817</v>
      </c>
      <c r="M898" s="6">
        <f>Sales_Orders[[#This Row],[Quantity]]*Sales_Orders[[#This Row],[Purchasing Price]]</f>
        <v>356.83829999999995</v>
      </c>
      <c r="N898">
        <f>DATEDIF(Sales_Orders[[#This Row],[Order Date Adj]],Sales_Orders[[#This Row],[Shipping Date Adj]],"d")</f>
        <v>5</v>
      </c>
      <c r="O898" s="6">
        <f>Sales_Orders[[#This Row],[Quantity]]*Sales_Orders[[#This Row],[Planned Sales Price]]*(1-Sales_Orders[[#This Row],[Discount]])</f>
        <v>516.04307999999992</v>
      </c>
      <c r="P898" t="str">
        <f>RIGHT(Sales_Orders[[#This Row],[Customer ID]],5)</f>
        <v>11980</v>
      </c>
      <c r="Q898" t="str">
        <f>RIGHT(Sales_Orders[[#This Row],[Product ID]],8)</f>
        <v>10004632</v>
      </c>
      <c r="R898" s="6">
        <f>Sales_Orders[[#This Row],[Total Planned Sales Price]]-Sales_Orders[[#This Row],[Total Purchasing Price]]</f>
        <v>159.20477999999997</v>
      </c>
      <c r="S898" s="10">
        <f>Sales_Orders[[#This Row],[Profit Value]]/Sales_Orders[[#This Row],[Total Planned Sales Price]]</f>
        <v>0.30851063829787234</v>
      </c>
    </row>
    <row r="899" spans="1:19" x14ac:dyDescent="0.35">
      <c r="A899" t="s">
        <v>3229</v>
      </c>
      <c r="B899" s="3" t="s">
        <v>3230</v>
      </c>
      <c r="C899" t="s">
        <v>3230</v>
      </c>
      <c r="D899" t="s">
        <v>1543</v>
      </c>
      <c r="E899" t="s">
        <v>3231</v>
      </c>
      <c r="F899" t="s">
        <v>3232</v>
      </c>
      <c r="G899">
        <v>4</v>
      </c>
      <c r="H899" s="5">
        <v>3999.99</v>
      </c>
      <c r="I899" s="5">
        <v>7999.98</v>
      </c>
      <c r="J899">
        <v>0.05</v>
      </c>
      <c r="K899" s="1">
        <f>DATEVALUE(Sales_Orders[[#This Row],[Order Date]])</f>
        <v>43043</v>
      </c>
      <c r="L899" s="1">
        <f>DATEVALUE(Sales_Orders[[#This Row],[Shipping Date]])</f>
        <v>43043</v>
      </c>
      <c r="M899" s="6">
        <f>Sales_Orders[[#This Row],[Quantity]]*Sales_Orders[[#This Row],[Purchasing Price]]</f>
        <v>15999.96</v>
      </c>
      <c r="N899">
        <f>DATEDIF(Sales_Orders[[#This Row],[Order Date Adj]],Sales_Orders[[#This Row],[Shipping Date Adj]],"d")</f>
        <v>0</v>
      </c>
      <c r="O899" s="6">
        <f>Sales_Orders[[#This Row],[Quantity]]*Sales_Orders[[#This Row],[Planned Sales Price]]*(1-Sales_Orders[[#This Row],[Discount]])</f>
        <v>30399.923999999995</v>
      </c>
      <c r="P899" t="str">
        <f>RIGHT(Sales_Orders[[#This Row],[Customer ID]],5)</f>
        <v>14635</v>
      </c>
      <c r="Q899" t="str">
        <f>RIGHT(Sales_Orders[[#This Row],[Product ID]],8)</f>
        <v>10004125</v>
      </c>
      <c r="R899" s="6">
        <f>Sales_Orders[[#This Row],[Total Planned Sales Price]]-Sales_Orders[[#This Row],[Total Purchasing Price]]</f>
        <v>14399.963999999996</v>
      </c>
      <c r="S899" s="10">
        <f>Sales_Orders[[#This Row],[Profit Value]]/Sales_Orders[[#This Row],[Total Planned Sales Price]]</f>
        <v>0.47368421052631576</v>
      </c>
    </row>
    <row r="900" spans="1:19" x14ac:dyDescent="0.35">
      <c r="A900" t="s">
        <v>3229</v>
      </c>
      <c r="B900" s="3" t="s">
        <v>3230</v>
      </c>
      <c r="C900" t="s">
        <v>3230</v>
      </c>
      <c r="D900" t="s">
        <v>1543</v>
      </c>
      <c r="E900" t="s">
        <v>3231</v>
      </c>
      <c r="F900" t="s">
        <v>3203</v>
      </c>
      <c r="G900">
        <v>2</v>
      </c>
      <c r="H900" s="5">
        <v>83.720000000000013</v>
      </c>
      <c r="I900" s="5">
        <v>167.44000000000003</v>
      </c>
      <c r="J900">
        <v>0.04</v>
      </c>
      <c r="K900" s="1">
        <f>DATEVALUE(Sales_Orders[[#This Row],[Order Date]])</f>
        <v>43043</v>
      </c>
      <c r="L900" s="1">
        <f>DATEVALUE(Sales_Orders[[#This Row],[Shipping Date]])</f>
        <v>43043</v>
      </c>
      <c r="M900" s="6">
        <f>Sales_Orders[[#This Row],[Quantity]]*Sales_Orders[[#This Row],[Purchasing Price]]</f>
        <v>167.44000000000003</v>
      </c>
      <c r="N900">
        <f>DATEDIF(Sales_Orders[[#This Row],[Order Date Adj]],Sales_Orders[[#This Row],[Shipping Date Adj]],"d")</f>
        <v>0</v>
      </c>
      <c r="O900" s="6">
        <f>Sales_Orders[[#This Row],[Quantity]]*Sales_Orders[[#This Row],[Planned Sales Price]]*(1-Sales_Orders[[#This Row],[Discount]])</f>
        <v>321.48480000000006</v>
      </c>
      <c r="P900" t="str">
        <f>RIGHT(Sales_Orders[[#This Row],[Customer ID]],5)</f>
        <v>14635</v>
      </c>
      <c r="Q900" t="str">
        <f>RIGHT(Sales_Orders[[#This Row],[Product ID]],8)</f>
        <v>10002457</v>
      </c>
      <c r="R900" s="6">
        <f>Sales_Orders[[#This Row],[Total Planned Sales Price]]-Sales_Orders[[#This Row],[Total Purchasing Price]]</f>
        <v>154.04480000000004</v>
      </c>
      <c r="S900" s="10">
        <f>Sales_Orders[[#This Row],[Profit Value]]/Sales_Orders[[#This Row],[Total Planned Sales Price]]</f>
        <v>0.47916666666666669</v>
      </c>
    </row>
    <row r="901" spans="1:19" x14ac:dyDescent="0.35">
      <c r="A901" t="s">
        <v>3233</v>
      </c>
      <c r="B901" s="3" t="s">
        <v>2890</v>
      </c>
      <c r="C901" t="s">
        <v>3035</v>
      </c>
      <c r="D901" t="s">
        <v>1147</v>
      </c>
      <c r="E901" t="s">
        <v>3234</v>
      </c>
      <c r="F901" t="s">
        <v>3235</v>
      </c>
      <c r="G901">
        <v>2</v>
      </c>
      <c r="H901" s="5">
        <v>134.3888</v>
      </c>
      <c r="I901" s="5">
        <v>191.98400000000001</v>
      </c>
      <c r="J901">
        <v>0.06</v>
      </c>
      <c r="K901" s="1">
        <f>DATEVALUE(Sales_Orders[[#This Row],[Order Date]])</f>
        <v>43094</v>
      </c>
      <c r="L901" s="1">
        <f>DATEVALUE(Sales_Orders[[#This Row],[Shipping Date]])</f>
        <v>43098</v>
      </c>
      <c r="M901" s="6">
        <f>Sales_Orders[[#This Row],[Quantity]]*Sales_Orders[[#This Row],[Purchasing Price]]</f>
        <v>268.77760000000001</v>
      </c>
      <c r="N901">
        <f>DATEDIF(Sales_Orders[[#This Row],[Order Date Adj]],Sales_Orders[[#This Row],[Shipping Date Adj]],"d")</f>
        <v>4</v>
      </c>
      <c r="O901" s="6">
        <f>Sales_Orders[[#This Row],[Quantity]]*Sales_Orders[[#This Row],[Planned Sales Price]]*(1-Sales_Orders[[#This Row],[Discount]])</f>
        <v>360.92991999999998</v>
      </c>
      <c r="P901" t="str">
        <f>RIGHT(Sales_Orders[[#This Row],[Customer ID]],5)</f>
        <v>19285</v>
      </c>
      <c r="Q901" t="str">
        <f>RIGHT(Sales_Orders[[#This Row],[Product ID]],8)</f>
        <v>10004015</v>
      </c>
      <c r="R901" s="6">
        <f>Sales_Orders[[#This Row],[Total Planned Sales Price]]-Sales_Orders[[#This Row],[Total Purchasing Price]]</f>
        <v>92.152319999999975</v>
      </c>
      <c r="S901" s="10">
        <f>Sales_Orders[[#This Row],[Profit Value]]/Sales_Orders[[#This Row],[Total Planned Sales Price]]</f>
        <v>0.25531914893617014</v>
      </c>
    </row>
    <row r="902" spans="1:19" x14ac:dyDescent="0.35">
      <c r="A902" t="s">
        <v>3236</v>
      </c>
      <c r="B902" s="3" t="s">
        <v>3237</v>
      </c>
      <c r="C902" t="s">
        <v>3122</v>
      </c>
      <c r="D902" t="s">
        <v>1147</v>
      </c>
      <c r="E902" t="s">
        <v>1516</v>
      </c>
      <c r="F902" t="s">
        <v>2936</v>
      </c>
      <c r="G902">
        <v>3</v>
      </c>
      <c r="H902" s="5">
        <v>8.2896000000000019</v>
      </c>
      <c r="I902" s="5">
        <v>15.072000000000003</v>
      </c>
      <c r="J902">
        <v>0.05</v>
      </c>
      <c r="K902" s="1">
        <f>DATEVALUE(Sales_Orders[[#This Row],[Order Date]])</f>
        <v>42980</v>
      </c>
      <c r="L902" s="1">
        <f>DATEVALUE(Sales_Orders[[#This Row],[Shipping Date]])</f>
        <v>42986</v>
      </c>
      <c r="M902" s="6">
        <f>Sales_Orders[[#This Row],[Quantity]]*Sales_Orders[[#This Row],[Purchasing Price]]</f>
        <v>24.868800000000007</v>
      </c>
      <c r="N902">
        <f>DATEDIF(Sales_Orders[[#This Row],[Order Date Adj]],Sales_Orders[[#This Row],[Shipping Date Adj]],"d")</f>
        <v>6</v>
      </c>
      <c r="O902" s="6">
        <f>Sales_Orders[[#This Row],[Quantity]]*Sales_Orders[[#This Row],[Planned Sales Price]]*(1-Sales_Orders[[#This Row],[Discount]])</f>
        <v>42.955200000000005</v>
      </c>
      <c r="P902" t="str">
        <f>RIGHT(Sales_Orders[[#This Row],[Customer ID]],5)</f>
        <v>13600</v>
      </c>
      <c r="Q902" t="str">
        <f>RIGHT(Sales_Orders[[#This Row],[Product ID]],8)</f>
        <v>10002960</v>
      </c>
      <c r="R902" s="6">
        <f>Sales_Orders[[#This Row],[Total Planned Sales Price]]-Sales_Orders[[#This Row],[Total Purchasing Price]]</f>
        <v>18.086399999999998</v>
      </c>
      <c r="S902" s="10">
        <f>Sales_Orders[[#This Row],[Profit Value]]/Sales_Orders[[#This Row],[Total Planned Sales Price]]</f>
        <v>0.42105263157894729</v>
      </c>
    </row>
    <row r="903" spans="1:19" x14ac:dyDescent="0.35">
      <c r="A903" t="s">
        <v>3238</v>
      </c>
      <c r="B903" s="3" t="s">
        <v>3121</v>
      </c>
      <c r="C903" t="s">
        <v>3116</v>
      </c>
      <c r="D903" t="s">
        <v>1147</v>
      </c>
      <c r="E903" t="s">
        <v>3239</v>
      </c>
      <c r="F903" t="s">
        <v>3240</v>
      </c>
      <c r="G903">
        <v>4</v>
      </c>
      <c r="H903" s="5">
        <v>13.446400000000001</v>
      </c>
      <c r="I903" s="5">
        <v>24.448</v>
      </c>
      <c r="J903">
        <v>0.08</v>
      </c>
      <c r="K903" s="1">
        <f>DATEVALUE(Sales_Orders[[#This Row],[Order Date]])</f>
        <v>42981</v>
      </c>
      <c r="L903" s="1">
        <f>DATEVALUE(Sales_Orders[[#This Row],[Shipping Date]])</f>
        <v>42985</v>
      </c>
      <c r="M903" s="6">
        <f>Sales_Orders[[#This Row],[Quantity]]*Sales_Orders[[#This Row],[Purchasing Price]]</f>
        <v>53.785600000000002</v>
      </c>
      <c r="N903">
        <f>DATEDIF(Sales_Orders[[#This Row],[Order Date Adj]],Sales_Orders[[#This Row],[Shipping Date Adj]],"d")</f>
        <v>4</v>
      </c>
      <c r="O903" s="6">
        <f>Sales_Orders[[#This Row],[Quantity]]*Sales_Orders[[#This Row],[Planned Sales Price]]*(1-Sales_Orders[[#This Row],[Discount]])</f>
        <v>89.968640000000008</v>
      </c>
      <c r="P903" t="str">
        <f>RIGHT(Sales_Orders[[#This Row],[Customer ID]],5)</f>
        <v>10915</v>
      </c>
      <c r="Q903" t="str">
        <f>RIGHT(Sales_Orders[[#This Row],[Product ID]],8)</f>
        <v>10001219</v>
      </c>
      <c r="R903" s="6">
        <f>Sales_Orders[[#This Row],[Total Planned Sales Price]]-Sales_Orders[[#This Row],[Total Purchasing Price]]</f>
        <v>36.183040000000005</v>
      </c>
      <c r="S903" s="10">
        <f>Sales_Orders[[#This Row],[Profit Value]]/Sales_Orders[[#This Row],[Total Planned Sales Price]]</f>
        <v>0.40217391304347827</v>
      </c>
    </row>
    <row r="904" spans="1:19" x14ac:dyDescent="0.35">
      <c r="A904" t="s">
        <v>3241</v>
      </c>
      <c r="B904" s="3" t="s">
        <v>3179</v>
      </c>
      <c r="C904" t="s">
        <v>3242</v>
      </c>
      <c r="D904" t="s">
        <v>1147</v>
      </c>
      <c r="E904" t="s">
        <v>3243</v>
      </c>
      <c r="F904" t="s">
        <v>3244</v>
      </c>
      <c r="G904">
        <v>6</v>
      </c>
      <c r="H904" s="5">
        <v>168.804</v>
      </c>
      <c r="I904" s="5">
        <v>281.34000000000003</v>
      </c>
      <c r="J904">
        <v>7.0000000000000007E-2</v>
      </c>
      <c r="K904" s="1">
        <f>DATEVALUE(Sales_Orders[[#This Row],[Order Date]])</f>
        <v>42874</v>
      </c>
      <c r="L904" s="1">
        <f>DATEVALUE(Sales_Orders[[#This Row],[Shipping Date]])</f>
        <v>42879</v>
      </c>
      <c r="M904" s="6">
        <f>Sales_Orders[[#This Row],[Quantity]]*Sales_Orders[[#This Row],[Purchasing Price]]</f>
        <v>1012.8240000000001</v>
      </c>
      <c r="N904">
        <f>DATEDIF(Sales_Orders[[#This Row],[Order Date Adj]],Sales_Orders[[#This Row],[Shipping Date Adj]],"d")</f>
        <v>5</v>
      </c>
      <c r="O904" s="6">
        <f>Sales_Orders[[#This Row],[Quantity]]*Sales_Orders[[#This Row],[Planned Sales Price]]*(1-Sales_Orders[[#This Row],[Discount]])</f>
        <v>1569.8772000000001</v>
      </c>
      <c r="P904" t="str">
        <f>RIGHT(Sales_Orders[[#This Row],[Customer ID]],5)</f>
        <v>19765</v>
      </c>
      <c r="Q904" t="str">
        <f>RIGHT(Sales_Orders[[#This Row],[Product ID]],8)</f>
        <v>10001154</v>
      </c>
      <c r="R904" s="6">
        <f>Sales_Orders[[#This Row],[Total Planned Sales Price]]-Sales_Orders[[#This Row],[Total Purchasing Price]]</f>
        <v>557.05320000000006</v>
      </c>
      <c r="S904" s="10">
        <f>Sales_Orders[[#This Row],[Profit Value]]/Sales_Orders[[#This Row],[Total Planned Sales Price]]</f>
        <v>0.35483870967741937</v>
      </c>
    </row>
    <row r="905" spans="1:19" x14ac:dyDescent="0.35">
      <c r="A905" t="s">
        <v>3241</v>
      </c>
      <c r="B905" s="3" t="s">
        <v>3179</v>
      </c>
      <c r="C905" t="s">
        <v>3242</v>
      </c>
      <c r="D905" t="s">
        <v>1147</v>
      </c>
      <c r="E905" t="s">
        <v>3243</v>
      </c>
      <c r="F905" t="s">
        <v>1361</v>
      </c>
      <c r="G905">
        <v>2</v>
      </c>
      <c r="H905" s="5">
        <v>153.99</v>
      </c>
      <c r="I905" s="5">
        <v>307.98</v>
      </c>
      <c r="J905">
        <v>7.0000000000000007E-2</v>
      </c>
      <c r="K905" s="1">
        <f>DATEVALUE(Sales_Orders[[#This Row],[Order Date]])</f>
        <v>42874</v>
      </c>
      <c r="L905" s="1">
        <f>DATEVALUE(Sales_Orders[[#This Row],[Shipping Date]])</f>
        <v>42879</v>
      </c>
      <c r="M905" s="6">
        <f>Sales_Orders[[#This Row],[Quantity]]*Sales_Orders[[#This Row],[Purchasing Price]]</f>
        <v>307.98</v>
      </c>
      <c r="N905">
        <f>DATEDIF(Sales_Orders[[#This Row],[Order Date Adj]],Sales_Orders[[#This Row],[Shipping Date Adj]],"d")</f>
        <v>5</v>
      </c>
      <c r="O905" s="6">
        <f>Sales_Orders[[#This Row],[Quantity]]*Sales_Orders[[#This Row],[Planned Sales Price]]*(1-Sales_Orders[[#This Row],[Discount]])</f>
        <v>572.84280000000001</v>
      </c>
      <c r="P905" t="str">
        <f>RIGHT(Sales_Orders[[#This Row],[Customer ID]],5)</f>
        <v>19765</v>
      </c>
      <c r="Q905" t="str">
        <f>RIGHT(Sales_Orders[[#This Row],[Product ID]],8)</f>
        <v>10003012</v>
      </c>
      <c r="R905" s="6">
        <f>Sales_Orders[[#This Row],[Total Planned Sales Price]]-Sales_Orders[[#This Row],[Total Purchasing Price]]</f>
        <v>264.86279999999999</v>
      </c>
      <c r="S905" s="10">
        <f>Sales_Orders[[#This Row],[Profit Value]]/Sales_Orders[[#This Row],[Total Planned Sales Price]]</f>
        <v>0.46236559139784944</v>
      </c>
    </row>
    <row r="906" spans="1:19" x14ac:dyDescent="0.35">
      <c r="A906" t="s">
        <v>3241</v>
      </c>
      <c r="B906" s="3" t="s">
        <v>3179</v>
      </c>
      <c r="C906" t="s">
        <v>3242</v>
      </c>
      <c r="D906" t="s">
        <v>1147</v>
      </c>
      <c r="E906" t="s">
        <v>3243</v>
      </c>
      <c r="F906" t="s">
        <v>3245</v>
      </c>
      <c r="G906">
        <v>3</v>
      </c>
      <c r="H906" s="5">
        <v>149.98499999999999</v>
      </c>
      <c r="I906" s="5">
        <v>299.96999999999997</v>
      </c>
      <c r="J906">
        <v>0.08</v>
      </c>
      <c r="K906" s="1">
        <f>DATEVALUE(Sales_Orders[[#This Row],[Order Date]])</f>
        <v>42874</v>
      </c>
      <c r="L906" s="1">
        <f>DATEVALUE(Sales_Orders[[#This Row],[Shipping Date]])</f>
        <v>42879</v>
      </c>
      <c r="M906" s="6">
        <f>Sales_Orders[[#This Row],[Quantity]]*Sales_Orders[[#This Row],[Purchasing Price]]</f>
        <v>449.95499999999993</v>
      </c>
      <c r="N906">
        <f>DATEDIF(Sales_Orders[[#This Row],[Order Date Adj]],Sales_Orders[[#This Row],[Shipping Date Adj]],"d")</f>
        <v>5</v>
      </c>
      <c r="O906" s="6">
        <f>Sales_Orders[[#This Row],[Quantity]]*Sales_Orders[[#This Row],[Planned Sales Price]]*(1-Sales_Orders[[#This Row],[Discount]])</f>
        <v>827.91719999999987</v>
      </c>
      <c r="P906" t="str">
        <f>RIGHT(Sales_Orders[[#This Row],[Customer ID]],5)</f>
        <v>19765</v>
      </c>
      <c r="Q906" t="str">
        <f>RIGHT(Sales_Orders[[#This Row],[Product ID]],8)</f>
        <v>10001606</v>
      </c>
      <c r="R906" s="6">
        <f>Sales_Orders[[#This Row],[Total Planned Sales Price]]-Sales_Orders[[#This Row],[Total Purchasing Price]]</f>
        <v>377.96219999999994</v>
      </c>
      <c r="S906" s="10">
        <f>Sales_Orders[[#This Row],[Profit Value]]/Sales_Orders[[#This Row],[Total Planned Sales Price]]</f>
        <v>0.45652173913043476</v>
      </c>
    </row>
    <row r="907" spans="1:19" x14ac:dyDescent="0.35">
      <c r="A907" t="s">
        <v>3246</v>
      </c>
      <c r="B907" s="3" t="s">
        <v>3186</v>
      </c>
      <c r="C907" t="s">
        <v>3247</v>
      </c>
      <c r="D907" t="s">
        <v>1147</v>
      </c>
      <c r="E907" t="s">
        <v>2376</v>
      </c>
      <c r="F907" t="s">
        <v>3248</v>
      </c>
      <c r="G907">
        <v>3</v>
      </c>
      <c r="H907" s="5">
        <v>72.139199999999988</v>
      </c>
      <c r="I907" s="5">
        <v>103.05599999999998</v>
      </c>
      <c r="J907">
        <v>0.06</v>
      </c>
      <c r="K907" s="1">
        <f>DATEVALUE(Sales_Orders[[#This Row],[Order Date]])</f>
        <v>43002</v>
      </c>
      <c r="L907" s="1">
        <f>DATEVALUE(Sales_Orders[[#This Row],[Shipping Date]])</f>
        <v>43007</v>
      </c>
      <c r="M907" s="6">
        <f>Sales_Orders[[#This Row],[Quantity]]*Sales_Orders[[#This Row],[Purchasing Price]]</f>
        <v>216.41759999999996</v>
      </c>
      <c r="N907">
        <f>DATEDIF(Sales_Orders[[#This Row],[Order Date Adj]],Sales_Orders[[#This Row],[Shipping Date Adj]],"d")</f>
        <v>5</v>
      </c>
      <c r="O907" s="6">
        <f>Sales_Orders[[#This Row],[Quantity]]*Sales_Orders[[#This Row],[Planned Sales Price]]*(1-Sales_Orders[[#This Row],[Discount]])</f>
        <v>290.61791999999991</v>
      </c>
      <c r="P907" t="str">
        <f>RIGHT(Sales_Orders[[#This Row],[Customer ID]],5)</f>
        <v>16540</v>
      </c>
      <c r="Q907" t="str">
        <f>RIGHT(Sales_Orders[[#This Row],[Product ID]],8)</f>
        <v>10002253</v>
      </c>
      <c r="R907" s="6">
        <f>Sales_Orders[[#This Row],[Total Planned Sales Price]]-Sales_Orders[[#This Row],[Total Purchasing Price]]</f>
        <v>74.200319999999948</v>
      </c>
      <c r="S907" s="10">
        <f>Sales_Orders[[#This Row],[Profit Value]]/Sales_Orders[[#This Row],[Total Planned Sales Price]]</f>
        <v>0.25531914893617014</v>
      </c>
    </row>
    <row r="908" spans="1:19" x14ac:dyDescent="0.35">
      <c r="A908" t="s">
        <v>3249</v>
      </c>
      <c r="B908" s="3" t="s">
        <v>2975</v>
      </c>
      <c r="C908" t="s">
        <v>3250</v>
      </c>
      <c r="D908" t="s">
        <v>1147</v>
      </c>
      <c r="E908" t="s">
        <v>3251</v>
      </c>
      <c r="F908" t="s">
        <v>3252</v>
      </c>
      <c r="G908">
        <v>2</v>
      </c>
      <c r="H908" s="5">
        <v>11.419200000000002</v>
      </c>
      <c r="I908" s="5">
        <v>17.568000000000001</v>
      </c>
      <c r="J908">
        <v>7.0000000000000007E-2</v>
      </c>
      <c r="K908" s="1">
        <f>DATEVALUE(Sales_Orders[[#This Row],[Order Date]])</f>
        <v>42994</v>
      </c>
      <c r="L908" s="1">
        <f>DATEVALUE(Sales_Orders[[#This Row],[Shipping Date]])</f>
        <v>42998</v>
      </c>
      <c r="M908" s="6">
        <f>Sales_Orders[[#This Row],[Quantity]]*Sales_Orders[[#This Row],[Purchasing Price]]</f>
        <v>22.838400000000004</v>
      </c>
      <c r="N908">
        <f>DATEDIF(Sales_Orders[[#This Row],[Order Date Adj]],Sales_Orders[[#This Row],[Shipping Date Adj]],"d")</f>
        <v>4</v>
      </c>
      <c r="O908" s="6">
        <f>Sales_Orders[[#This Row],[Quantity]]*Sales_Orders[[#This Row],[Planned Sales Price]]*(1-Sales_Orders[[#This Row],[Discount]])</f>
        <v>32.676479999999998</v>
      </c>
      <c r="P908" t="str">
        <f>RIGHT(Sales_Orders[[#This Row],[Customer ID]],5)</f>
        <v>15355</v>
      </c>
      <c r="Q908" t="str">
        <f>RIGHT(Sales_Orders[[#This Row],[Product ID]],8)</f>
        <v>10001141</v>
      </c>
      <c r="R908" s="6">
        <f>Sales_Orders[[#This Row],[Total Planned Sales Price]]-Sales_Orders[[#This Row],[Total Purchasing Price]]</f>
        <v>9.8380799999999944</v>
      </c>
      <c r="S908" s="10">
        <f>Sales_Orders[[#This Row],[Profit Value]]/Sales_Orders[[#This Row],[Total Planned Sales Price]]</f>
        <v>0.30107526881720414</v>
      </c>
    </row>
    <row r="909" spans="1:19" x14ac:dyDescent="0.35">
      <c r="A909" t="s">
        <v>3249</v>
      </c>
      <c r="B909" s="3" t="s">
        <v>2975</v>
      </c>
      <c r="C909" t="s">
        <v>3250</v>
      </c>
      <c r="D909" t="s">
        <v>1147</v>
      </c>
      <c r="E909" t="s">
        <v>3251</v>
      </c>
      <c r="F909" t="s">
        <v>3253</v>
      </c>
      <c r="G909">
        <v>1</v>
      </c>
      <c r="H909" s="5">
        <v>33.595199999999998</v>
      </c>
      <c r="I909" s="5">
        <v>55.991999999999997</v>
      </c>
      <c r="J909">
        <v>0.05</v>
      </c>
      <c r="K909" s="1">
        <f>DATEVALUE(Sales_Orders[[#This Row],[Order Date]])</f>
        <v>42994</v>
      </c>
      <c r="L909" s="1">
        <f>DATEVALUE(Sales_Orders[[#This Row],[Shipping Date]])</f>
        <v>42998</v>
      </c>
      <c r="M909" s="6">
        <f>Sales_Orders[[#This Row],[Quantity]]*Sales_Orders[[#This Row],[Purchasing Price]]</f>
        <v>33.595199999999998</v>
      </c>
      <c r="N909">
        <f>DATEDIF(Sales_Orders[[#This Row],[Order Date Adj]],Sales_Orders[[#This Row],[Shipping Date Adj]],"d")</f>
        <v>4</v>
      </c>
      <c r="O909" s="6">
        <f>Sales_Orders[[#This Row],[Quantity]]*Sales_Orders[[#This Row],[Planned Sales Price]]*(1-Sales_Orders[[#This Row],[Discount]])</f>
        <v>53.192399999999992</v>
      </c>
      <c r="P909" t="str">
        <f>RIGHT(Sales_Orders[[#This Row],[Customer ID]],5)</f>
        <v>15355</v>
      </c>
      <c r="Q909" t="str">
        <f>RIGHT(Sales_Orders[[#This Row],[Product ID]],8)</f>
        <v>10002170</v>
      </c>
      <c r="R909" s="6">
        <f>Sales_Orders[[#This Row],[Total Planned Sales Price]]-Sales_Orders[[#This Row],[Total Purchasing Price]]</f>
        <v>19.597199999999994</v>
      </c>
      <c r="S909" s="10">
        <f>Sales_Orders[[#This Row],[Profit Value]]/Sales_Orders[[#This Row],[Total Planned Sales Price]]</f>
        <v>0.36842105263157887</v>
      </c>
    </row>
    <row r="910" spans="1:19" x14ac:dyDescent="0.35">
      <c r="A910" t="s">
        <v>3254</v>
      </c>
      <c r="B910" s="3" t="s">
        <v>3255</v>
      </c>
      <c r="C910" t="s">
        <v>3110</v>
      </c>
      <c r="D910" t="s">
        <v>1147</v>
      </c>
      <c r="E910" t="s">
        <v>3256</v>
      </c>
      <c r="F910" t="s">
        <v>1952</v>
      </c>
      <c r="G910">
        <v>3</v>
      </c>
      <c r="H910" s="5">
        <v>145.76399999999998</v>
      </c>
      <c r="I910" s="5">
        <v>242.94</v>
      </c>
      <c r="J910">
        <v>0.04</v>
      </c>
      <c r="K910" s="1">
        <f>DATEVALUE(Sales_Orders[[#This Row],[Order Date]])</f>
        <v>42756</v>
      </c>
      <c r="L910" s="1">
        <f>DATEVALUE(Sales_Orders[[#This Row],[Shipping Date]])</f>
        <v>42760</v>
      </c>
      <c r="M910" s="6">
        <f>Sales_Orders[[#This Row],[Quantity]]*Sales_Orders[[#This Row],[Purchasing Price]]</f>
        <v>437.29199999999992</v>
      </c>
      <c r="N910">
        <f>DATEDIF(Sales_Orders[[#This Row],[Order Date Adj]],Sales_Orders[[#This Row],[Shipping Date Adj]],"d")</f>
        <v>4</v>
      </c>
      <c r="O910" s="6">
        <f>Sales_Orders[[#This Row],[Quantity]]*Sales_Orders[[#This Row],[Planned Sales Price]]*(1-Sales_Orders[[#This Row],[Discount]])</f>
        <v>699.66719999999987</v>
      </c>
      <c r="P910" t="str">
        <f>RIGHT(Sales_Orders[[#This Row],[Customer ID]],5)</f>
        <v>13030</v>
      </c>
      <c r="Q910" t="str">
        <f>RIGHT(Sales_Orders[[#This Row],[Product ID]],8)</f>
        <v>10000736</v>
      </c>
      <c r="R910" s="6">
        <f>Sales_Orders[[#This Row],[Total Planned Sales Price]]-Sales_Orders[[#This Row],[Total Purchasing Price]]</f>
        <v>262.37519999999995</v>
      </c>
      <c r="S910" s="10">
        <f>Sales_Orders[[#This Row],[Profit Value]]/Sales_Orders[[#This Row],[Total Planned Sales Price]]</f>
        <v>0.375</v>
      </c>
    </row>
    <row r="911" spans="1:19" x14ac:dyDescent="0.35">
      <c r="A911" t="s">
        <v>3254</v>
      </c>
      <c r="B911" s="3" t="s">
        <v>3255</v>
      </c>
      <c r="C911" t="s">
        <v>3110</v>
      </c>
      <c r="D911" t="s">
        <v>1147</v>
      </c>
      <c r="E911" t="s">
        <v>3256</v>
      </c>
      <c r="F911" t="s">
        <v>3257</v>
      </c>
      <c r="G911">
        <v>3</v>
      </c>
      <c r="H911" s="5">
        <v>89.984999999999999</v>
      </c>
      <c r="I911" s="5">
        <v>179.97</v>
      </c>
      <c r="J911">
        <v>0.05</v>
      </c>
      <c r="K911" s="1">
        <f>DATEVALUE(Sales_Orders[[#This Row],[Order Date]])</f>
        <v>42756</v>
      </c>
      <c r="L911" s="1">
        <f>DATEVALUE(Sales_Orders[[#This Row],[Shipping Date]])</f>
        <v>42760</v>
      </c>
      <c r="M911" s="6">
        <f>Sales_Orders[[#This Row],[Quantity]]*Sales_Orders[[#This Row],[Purchasing Price]]</f>
        <v>269.95499999999998</v>
      </c>
      <c r="N911">
        <f>DATEDIF(Sales_Orders[[#This Row],[Order Date Adj]],Sales_Orders[[#This Row],[Shipping Date Adj]],"d")</f>
        <v>4</v>
      </c>
      <c r="O911" s="6">
        <f>Sales_Orders[[#This Row],[Quantity]]*Sales_Orders[[#This Row],[Planned Sales Price]]*(1-Sales_Orders[[#This Row],[Discount]])</f>
        <v>512.91449999999998</v>
      </c>
      <c r="P911" t="str">
        <f>RIGHT(Sales_Orders[[#This Row],[Customer ID]],5)</f>
        <v>13030</v>
      </c>
      <c r="Q911" t="str">
        <f>RIGHT(Sales_Orders[[#This Row],[Product ID]],8)</f>
        <v>10003610</v>
      </c>
      <c r="R911" s="6">
        <f>Sales_Orders[[#This Row],[Total Planned Sales Price]]-Sales_Orders[[#This Row],[Total Purchasing Price]]</f>
        <v>242.95949999999999</v>
      </c>
      <c r="S911" s="10">
        <f>Sales_Orders[[#This Row],[Profit Value]]/Sales_Orders[[#This Row],[Total Planned Sales Price]]</f>
        <v>0.47368421052631582</v>
      </c>
    </row>
    <row r="912" spans="1:19" x14ac:dyDescent="0.35">
      <c r="A912" t="s">
        <v>3254</v>
      </c>
      <c r="B912" s="3" t="s">
        <v>3255</v>
      </c>
      <c r="C912" t="s">
        <v>3110</v>
      </c>
      <c r="D912" t="s">
        <v>1147</v>
      </c>
      <c r="E912" t="s">
        <v>3256</v>
      </c>
      <c r="F912" t="s">
        <v>1367</v>
      </c>
      <c r="G912">
        <v>6</v>
      </c>
      <c r="H912" s="5">
        <v>49.847999999999999</v>
      </c>
      <c r="I912" s="5">
        <v>99.695999999999998</v>
      </c>
      <c r="J912">
        <v>0.08</v>
      </c>
      <c r="K912" s="1">
        <f>DATEVALUE(Sales_Orders[[#This Row],[Order Date]])</f>
        <v>42756</v>
      </c>
      <c r="L912" s="1">
        <f>DATEVALUE(Sales_Orders[[#This Row],[Shipping Date]])</f>
        <v>42760</v>
      </c>
      <c r="M912" s="6">
        <f>Sales_Orders[[#This Row],[Quantity]]*Sales_Orders[[#This Row],[Purchasing Price]]</f>
        <v>299.08799999999997</v>
      </c>
      <c r="N912">
        <f>DATEDIF(Sales_Orders[[#This Row],[Order Date Adj]],Sales_Orders[[#This Row],[Shipping Date Adj]],"d")</f>
        <v>4</v>
      </c>
      <c r="O912" s="6">
        <f>Sales_Orders[[#This Row],[Quantity]]*Sales_Orders[[#This Row],[Planned Sales Price]]*(1-Sales_Orders[[#This Row],[Discount]])</f>
        <v>550.32191999999998</v>
      </c>
      <c r="P912" t="str">
        <f>RIGHT(Sales_Orders[[#This Row],[Customer ID]],5)</f>
        <v>13030</v>
      </c>
      <c r="Q912" t="str">
        <f>RIGHT(Sales_Orders[[#This Row],[Product ID]],8)</f>
        <v>10003982</v>
      </c>
      <c r="R912" s="6">
        <f>Sales_Orders[[#This Row],[Total Planned Sales Price]]-Sales_Orders[[#This Row],[Total Purchasing Price]]</f>
        <v>251.23392000000001</v>
      </c>
      <c r="S912" s="10">
        <f>Sales_Orders[[#This Row],[Profit Value]]/Sales_Orders[[#This Row],[Total Planned Sales Price]]</f>
        <v>0.45652173913043481</v>
      </c>
    </row>
    <row r="913" spans="1:19" x14ac:dyDescent="0.35">
      <c r="A913" t="s">
        <v>3254</v>
      </c>
      <c r="B913" s="3" t="s">
        <v>3255</v>
      </c>
      <c r="C913" t="s">
        <v>3110</v>
      </c>
      <c r="D913" t="s">
        <v>1147</v>
      </c>
      <c r="E913" t="s">
        <v>3256</v>
      </c>
      <c r="F913" t="s">
        <v>2234</v>
      </c>
      <c r="G913">
        <v>4</v>
      </c>
      <c r="H913" s="5">
        <v>18.158400000000004</v>
      </c>
      <c r="I913" s="5">
        <v>27.936000000000003</v>
      </c>
      <c r="J913">
        <v>0.08</v>
      </c>
      <c r="K913" s="1">
        <f>DATEVALUE(Sales_Orders[[#This Row],[Order Date]])</f>
        <v>42756</v>
      </c>
      <c r="L913" s="1">
        <f>DATEVALUE(Sales_Orders[[#This Row],[Shipping Date]])</f>
        <v>42760</v>
      </c>
      <c r="M913" s="6">
        <f>Sales_Orders[[#This Row],[Quantity]]*Sales_Orders[[#This Row],[Purchasing Price]]</f>
        <v>72.633600000000015</v>
      </c>
      <c r="N913">
        <f>DATEDIF(Sales_Orders[[#This Row],[Order Date Adj]],Sales_Orders[[#This Row],[Shipping Date Adj]],"d")</f>
        <v>4</v>
      </c>
      <c r="O913" s="6">
        <f>Sales_Orders[[#This Row],[Quantity]]*Sales_Orders[[#This Row],[Planned Sales Price]]*(1-Sales_Orders[[#This Row],[Discount]])</f>
        <v>102.80448000000001</v>
      </c>
      <c r="P913" t="str">
        <f>RIGHT(Sales_Orders[[#This Row],[Customer ID]],5)</f>
        <v>13030</v>
      </c>
      <c r="Q913" t="str">
        <f>RIGHT(Sales_Orders[[#This Row],[Product ID]],8)</f>
        <v>10003291</v>
      </c>
      <c r="R913" s="6">
        <f>Sales_Orders[[#This Row],[Total Planned Sales Price]]-Sales_Orders[[#This Row],[Total Purchasing Price]]</f>
        <v>30.170879999999997</v>
      </c>
      <c r="S913" s="10">
        <f>Sales_Orders[[#This Row],[Profit Value]]/Sales_Orders[[#This Row],[Total Planned Sales Price]]</f>
        <v>0.29347826086956513</v>
      </c>
    </row>
    <row r="914" spans="1:19" x14ac:dyDescent="0.35">
      <c r="A914" t="s">
        <v>3254</v>
      </c>
      <c r="B914" s="3" t="s">
        <v>3255</v>
      </c>
      <c r="C914" t="s">
        <v>3110</v>
      </c>
      <c r="D914" t="s">
        <v>1147</v>
      </c>
      <c r="E914" t="s">
        <v>3256</v>
      </c>
      <c r="F914" t="s">
        <v>3258</v>
      </c>
      <c r="G914">
        <v>1</v>
      </c>
      <c r="H914" s="5">
        <v>50.988</v>
      </c>
      <c r="I914" s="5">
        <v>84.98</v>
      </c>
      <c r="J914">
        <v>0.06</v>
      </c>
      <c r="K914" s="1">
        <f>DATEVALUE(Sales_Orders[[#This Row],[Order Date]])</f>
        <v>42756</v>
      </c>
      <c r="L914" s="1">
        <f>DATEVALUE(Sales_Orders[[#This Row],[Shipping Date]])</f>
        <v>42760</v>
      </c>
      <c r="M914" s="6">
        <f>Sales_Orders[[#This Row],[Quantity]]*Sales_Orders[[#This Row],[Purchasing Price]]</f>
        <v>50.988</v>
      </c>
      <c r="N914">
        <f>DATEDIF(Sales_Orders[[#This Row],[Order Date Adj]],Sales_Orders[[#This Row],[Shipping Date Adj]],"d")</f>
        <v>4</v>
      </c>
      <c r="O914" s="6">
        <f>Sales_Orders[[#This Row],[Quantity]]*Sales_Orders[[#This Row],[Planned Sales Price]]*(1-Sales_Orders[[#This Row],[Discount]])</f>
        <v>79.881199999999993</v>
      </c>
      <c r="P914" t="str">
        <f>RIGHT(Sales_Orders[[#This Row],[Customer ID]],5)</f>
        <v>13030</v>
      </c>
      <c r="Q914" t="str">
        <f>RIGHT(Sales_Orders[[#This Row],[Product ID]],8)</f>
        <v>10001619</v>
      </c>
      <c r="R914" s="6">
        <f>Sales_Orders[[#This Row],[Total Planned Sales Price]]-Sales_Orders[[#This Row],[Total Purchasing Price]]</f>
        <v>28.893199999999993</v>
      </c>
      <c r="S914" s="10">
        <f>Sales_Orders[[#This Row],[Profit Value]]/Sales_Orders[[#This Row],[Total Planned Sales Price]]</f>
        <v>0.36170212765957444</v>
      </c>
    </row>
    <row r="915" spans="1:19" x14ac:dyDescent="0.35">
      <c r="A915" t="s">
        <v>3254</v>
      </c>
      <c r="B915" s="3" t="s">
        <v>3255</v>
      </c>
      <c r="C915" t="s">
        <v>3110</v>
      </c>
      <c r="D915" t="s">
        <v>1147</v>
      </c>
      <c r="E915" t="s">
        <v>3256</v>
      </c>
      <c r="F915" t="s">
        <v>3259</v>
      </c>
      <c r="G915">
        <v>5</v>
      </c>
      <c r="H915" s="5">
        <v>13.103999999999999</v>
      </c>
      <c r="I915" s="5">
        <v>18.72</v>
      </c>
      <c r="J915">
        <v>0.03</v>
      </c>
      <c r="K915" s="1">
        <f>DATEVALUE(Sales_Orders[[#This Row],[Order Date]])</f>
        <v>42756</v>
      </c>
      <c r="L915" s="1">
        <f>DATEVALUE(Sales_Orders[[#This Row],[Shipping Date]])</f>
        <v>42760</v>
      </c>
      <c r="M915" s="6">
        <f>Sales_Orders[[#This Row],[Quantity]]*Sales_Orders[[#This Row],[Purchasing Price]]</f>
        <v>65.52</v>
      </c>
      <c r="N915">
        <f>DATEDIF(Sales_Orders[[#This Row],[Order Date Adj]],Sales_Orders[[#This Row],[Shipping Date Adj]],"d")</f>
        <v>4</v>
      </c>
      <c r="O915" s="6">
        <f>Sales_Orders[[#This Row],[Quantity]]*Sales_Orders[[#This Row],[Planned Sales Price]]*(1-Sales_Orders[[#This Row],[Discount]])</f>
        <v>90.791999999999987</v>
      </c>
      <c r="P915" t="str">
        <f>RIGHT(Sales_Orders[[#This Row],[Customer ID]],5)</f>
        <v>13030</v>
      </c>
      <c r="Q915" t="str">
        <f>RIGHT(Sales_Orders[[#This Row],[Product ID]],8)</f>
        <v>10000138</v>
      </c>
      <c r="R915" s="6">
        <f>Sales_Orders[[#This Row],[Total Planned Sales Price]]-Sales_Orders[[#This Row],[Total Purchasing Price]]</f>
        <v>25.271999999999991</v>
      </c>
      <c r="S915" s="10">
        <f>Sales_Orders[[#This Row],[Profit Value]]/Sales_Orders[[#This Row],[Total Planned Sales Price]]</f>
        <v>0.27835051546391748</v>
      </c>
    </row>
    <row r="916" spans="1:19" x14ac:dyDescent="0.35">
      <c r="A916" t="s">
        <v>3260</v>
      </c>
      <c r="B916" s="3" t="s">
        <v>3261</v>
      </c>
      <c r="C916" t="s">
        <v>3262</v>
      </c>
      <c r="D916" t="s">
        <v>1147</v>
      </c>
      <c r="E916" t="s">
        <v>2820</v>
      </c>
      <c r="F916" t="s">
        <v>3263</v>
      </c>
      <c r="G916">
        <v>3</v>
      </c>
      <c r="H916" s="5">
        <v>37.732500000000002</v>
      </c>
      <c r="I916" s="5">
        <v>58.050000000000004</v>
      </c>
      <c r="J916">
        <v>0.05</v>
      </c>
      <c r="K916" s="1">
        <f>DATEVALUE(Sales_Orders[[#This Row],[Order Date]])</f>
        <v>43010</v>
      </c>
      <c r="L916" s="1">
        <f>DATEVALUE(Sales_Orders[[#This Row],[Shipping Date]])</f>
        <v>43014</v>
      </c>
      <c r="M916" s="6">
        <f>Sales_Orders[[#This Row],[Quantity]]*Sales_Orders[[#This Row],[Purchasing Price]]</f>
        <v>113.19750000000001</v>
      </c>
      <c r="N916">
        <f>DATEDIF(Sales_Orders[[#This Row],[Order Date Adj]],Sales_Orders[[#This Row],[Shipping Date Adj]],"d")</f>
        <v>4</v>
      </c>
      <c r="O916" s="6">
        <f>Sales_Orders[[#This Row],[Quantity]]*Sales_Orders[[#This Row],[Planned Sales Price]]*(1-Sales_Orders[[#This Row],[Discount]])</f>
        <v>165.4425</v>
      </c>
      <c r="P916" t="str">
        <f>RIGHT(Sales_Orders[[#This Row],[Customer ID]],5)</f>
        <v>19735</v>
      </c>
      <c r="Q916" t="str">
        <f>RIGHT(Sales_Orders[[#This Row],[Product ID]],8)</f>
        <v>10003638</v>
      </c>
      <c r="R916" s="6">
        <f>Sales_Orders[[#This Row],[Total Planned Sales Price]]-Sales_Orders[[#This Row],[Total Purchasing Price]]</f>
        <v>52.24499999999999</v>
      </c>
      <c r="S916" s="10">
        <f>Sales_Orders[[#This Row],[Profit Value]]/Sales_Orders[[#This Row],[Total Planned Sales Price]]</f>
        <v>0.31578947368421045</v>
      </c>
    </row>
    <row r="917" spans="1:19" x14ac:dyDescent="0.35">
      <c r="A917" t="s">
        <v>3260</v>
      </c>
      <c r="B917" s="3" t="s">
        <v>3261</v>
      </c>
      <c r="C917" t="s">
        <v>3262</v>
      </c>
      <c r="D917" t="s">
        <v>1147</v>
      </c>
      <c r="E917" t="s">
        <v>2820</v>
      </c>
      <c r="F917" t="s">
        <v>3264</v>
      </c>
      <c r="G917">
        <v>11</v>
      </c>
      <c r="H917" s="5">
        <v>94.644000000000005</v>
      </c>
      <c r="I917" s="5">
        <v>157.74</v>
      </c>
      <c r="J917">
        <v>0.05</v>
      </c>
      <c r="K917" s="1">
        <f>DATEVALUE(Sales_Orders[[#This Row],[Order Date]])</f>
        <v>43010</v>
      </c>
      <c r="L917" s="1">
        <f>DATEVALUE(Sales_Orders[[#This Row],[Shipping Date]])</f>
        <v>43014</v>
      </c>
      <c r="M917" s="6">
        <f>Sales_Orders[[#This Row],[Quantity]]*Sales_Orders[[#This Row],[Purchasing Price]]</f>
        <v>1041.0840000000001</v>
      </c>
      <c r="N917">
        <f>DATEDIF(Sales_Orders[[#This Row],[Order Date Adj]],Sales_Orders[[#This Row],[Shipping Date Adj]],"d")</f>
        <v>4</v>
      </c>
      <c r="O917" s="6">
        <f>Sales_Orders[[#This Row],[Quantity]]*Sales_Orders[[#This Row],[Planned Sales Price]]*(1-Sales_Orders[[#This Row],[Discount]])</f>
        <v>1648.383</v>
      </c>
      <c r="P917" t="str">
        <f>RIGHT(Sales_Orders[[#This Row],[Customer ID]],5)</f>
        <v>19735</v>
      </c>
      <c r="Q917" t="str">
        <f>RIGHT(Sales_Orders[[#This Row],[Product ID]],8)</f>
        <v>10003577</v>
      </c>
      <c r="R917" s="6">
        <f>Sales_Orders[[#This Row],[Total Planned Sales Price]]-Sales_Orders[[#This Row],[Total Purchasing Price]]</f>
        <v>607.29899999999998</v>
      </c>
      <c r="S917" s="10">
        <f>Sales_Orders[[#This Row],[Profit Value]]/Sales_Orders[[#This Row],[Total Planned Sales Price]]</f>
        <v>0.36842105263157893</v>
      </c>
    </row>
    <row r="918" spans="1:19" x14ac:dyDescent="0.35">
      <c r="A918" t="s">
        <v>3260</v>
      </c>
      <c r="B918" s="3" t="s">
        <v>3261</v>
      </c>
      <c r="C918" t="s">
        <v>3262</v>
      </c>
      <c r="D918" t="s">
        <v>1147</v>
      </c>
      <c r="E918" t="s">
        <v>2820</v>
      </c>
      <c r="F918" t="s">
        <v>1376</v>
      </c>
      <c r="G918">
        <v>7</v>
      </c>
      <c r="H918" s="5">
        <v>31.339000000000006</v>
      </c>
      <c r="I918" s="5">
        <v>56.980000000000004</v>
      </c>
      <c r="J918">
        <v>0.05</v>
      </c>
      <c r="K918" s="1">
        <f>DATEVALUE(Sales_Orders[[#This Row],[Order Date]])</f>
        <v>43010</v>
      </c>
      <c r="L918" s="1">
        <f>DATEVALUE(Sales_Orders[[#This Row],[Shipping Date]])</f>
        <v>43014</v>
      </c>
      <c r="M918" s="6">
        <f>Sales_Orders[[#This Row],[Quantity]]*Sales_Orders[[#This Row],[Purchasing Price]]</f>
        <v>219.37300000000005</v>
      </c>
      <c r="N918">
        <f>DATEDIF(Sales_Orders[[#This Row],[Order Date Adj]],Sales_Orders[[#This Row],[Shipping Date Adj]],"d")</f>
        <v>4</v>
      </c>
      <c r="O918" s="6">
        <f>Sales_Orders[[#This Row],[Quantity]]*Sales_Orders[[#This Row],[Planned Sales Price]]*(1-Sales_Orders[[#This Row],[Discount]])</f>
        <v>378.91699999999997</v>
      </c>
      <c r="P918" t="str">
        <f>RIGHT(Sales_Orders[[#This Row],[Customer ID]],5)</f>
        <v>19735</v>
      </c>
      <c r="Q918" t="str">
        <f>RIGHT(Sales_Orders[[#This Row],[Product ID]],8)</f>
        <v>10003478</v>
      </c>
      <c r="R918" s="6">
        <f>Sales_Orders[[#This Row],[Total Planned Sales Price]]-Sales_Orders[[#This Row],[Total Purchasing Price]]</f>
        <v>159.54399999999993</v>
      </c>
      <c r="S918" s="10">
        <f>Sales_Orders[[#This Row],[Profit Value]]/Sales_Orders[[#This Row],[Total Planned Sales Price]]</f>
        <v>0.42105263157894718</v>
      </c>
    </row>
    <row r="919" spans="1:19" x14ac:dyDescent="0.35">
      <c r="A919" t="s">
        <v>3260</v>
      </c>
      <c r="B919" s="3" t="s">
        <v>3261</v>
      </c>
      <c r="C919" t="s">
        <v>3262</v>
      </c>
      <c r="D919" t="s">
        <v>1147</v>
      </c>
      <c r="E919" t="s">
        <v>2820</v>
      </c>
      <c r="F919" t="s">
        <v>3265</v>
      </c>
      <c r="G919">
        <v>1</v>
      </c>
      <c r="H919" s="5">
        <v>1.728</v>
      </c>
      <c r="I919" s="5">
        <v>2.88</v>
      </c>
      <c r="J919">
        <v>0.05</v>
      </c>
      <c r="K919" s="1">
        <f>DATEVALUE(Sales_Orders[[#This Row],[Order Date]])</f>
        <v>43010</v>
      </c>
      <c r="L919" s="1">
        <f>DATEVALUE(Sales_Orders[[#This Row],[Shipping Date]])</f>
        <v>43014</v>
      </c>
      <c r="M919" s="6">
        <f>Sales_Orders[[#This Row],[Quantity]]*Sales_Orders[[#This Row],[Purchasing Price]]</f>
        <v>1.728</v>
      </c>
      <c r="N919">
        <f>DATEDIF(Sales_Orders[[#This Row],[Order Date Adj]],Sales_Orders[[#This Row],[Shipping Date Adj]],"d")</f>
        <v>4</v>
      </c>
      <c r="O919" s="6">
        <f>Sales_Orders[[#This Row],[Quantity]]*Sales_Orders[[#This Row],[Planned Sales Price]]*(1-Sales_Orders[[#This Row],[Discount]])</f>
        <v>2.7359999999999998</v>
      </c>
      <c r="P919" t="str">
        <f>RIGHT(Sales_Orders[[#This Row],[Customer ID]],5)</f>
        <v>19735</v>
      </c>
      <c r="Q919" t="str">
        <f>RIGHT(Sales_Orders[[#This Row],[Product ID]],8)</f>
        <v>10000546</v>
      </c>
      <c r="R919" s="6">
        <f>Sales_Orders[[#This Row],[Total Planned Sales Price]]-Sales_Orders[[#This Row],[Total Purchasing Price]]</f>
        <v>1.0079999999999998</v>
      </c>
      <c r="S919" s="10">
        <f>Sales_Orders[[#This Row],[Profit Value]]/Sales_Orders[[#This Row],[Total Planned Sales Price]]</f>
        <v>0.36842105263157893</v>
      </c>
    </row>
    <row r="920" spans="1:19" x14ac:dyDescent="0.35">
      <c r="A920" t="s">
        <v>3266</v>
      </c>
      <c r="B920" s="3" t="s">
        <v>3267</v>
      </c>
      <c r="C920" t="s">
        <v>3268</v>
      </c>
      <c r="D920" t="s">
        <v>1147</v>
      </c>
      <c r="E920" t="s">
        <v>3269</v>
      </c>
      <c r="F920" t="s">
        <v>1474</v>
      </c>
      <c r="G920">
        <v>3</v>
      </c>
      <c r="H920" s="5">
        <v>9.1895999999999987</v>
      </c>
      <c r="I920" s="5">
        <v>13.128</v>
      </c>
      <c r="J920">
        <v>0.08</v>
      </c>
      <c r="K920" s="1">
        <f>DATEVALUE(Sales_Orders[[#This Row],[Order Date]])</f>
        <v>42939</v>
      </c>
      <c r="L920" s="1">
        <f>DATEVALUE(Sales_Orders[[#This Row],[Shipping Date]])</f>
        <v>42944</v>
      </c>
      <c r="M920" s="6">
        <f>Sales_Orders[[#This Row],[Quantity]]*Sales_Orders[[#This Row],[Purchasing Price]]</f>
        <v>27.568799999999996</v>
      </c>
      <c r="N920">
        <f>DATEDIF(Sales_Orders[[#This Row],[Order Date Adj]],Sales_Orders[[#This Row],[Shipping Date Adj]],"d")</f>
        <v>5</v>
      </c>
      <c r="O920" s="6">
        <f>Sales_Orders[[#This Row],[Quantity]]*Sales_Orders[[#This Row],[Planned Sales Price]]*(1-Sales_Orders[[#This Row],[Discount]])</f>
        <v>36.233280000000001</v>
      </c>
      <c r="P920" t="str">
        <f>RIGHT(Sales_Orders[[#This Row],[Customer ID]],5)</f>
        <v>12340</v>
      </c>
      <c r="Q920" t="str">
        <f>RIGHT(Sales_Orders[[#This Row],[Product ID]],8)</f>
        <v>10000848</v>
      </c>
      <c r="R920" s="6">
        <f>Sales_Orders[[#This Row],[Total Planned Sales Price]]-Sales_Orders[[#This Row],[Total Purchasing Price]]</f>
        <v>8.6644800000000046</v>
      </c>
      <c r="S920" s="10">
        <f>Sales_Orders[[#This Row],[Profit Value]]/Sales_Orders[[#This Row],[Total Planned Sales Price]]</f>
        <v>0.23913043478260881</v>
      </c>
    </row>
    <row r="921" spans="1:19" x14ac:dyDescent="0.35">
      <c r="A921" t="s">
        <v>3270</v>
      </c>
      <c r="B921" s="3" t="s">
        <v>2903</v>
      </c>
      <c r="C921" t="s">
        <v>3271</v>
      </c>
      <c r="D921" t="s">
        <v>1147</v>
      </c>
      <c r="E921" t="s">
        <v>3272</v>
      </c>
      <c r="F921" t="s">
        <v>2901</v>
      </c>
      <c r="G921">
        <v>4</v>
      </c>
      <c r="H921" s="5">
        <v>14.767999999999999</v>
      </c>
      <c r="I921" s="5">
        <v>22.72</v>
      </c>
      <c r="J921">
        <v>7.0000000000000007E-2</v>
      </c>
      <c r="K921" s="1">
        <f>DATEVALUE(Sales_Orders[[#This Row],[Order Date]])</f>
        <v>42996</v>
      </c>
      <c r="L921" s="1">
        <f>DATEVALUE(Sales_Orders[[#This Row],[Shipping Date]])</f>
        <v>43000</v>
      </c>
      <c r="M921" s="6">
        <f>Sales_Orders[[#This Row],[Quantity]]*Sales_Orders[[#This Row],[Purchasing Price]]</f>
        <v>59.071999999999996</v>
      </c>
      <c r="N921">
        <f>DATEDIF(Sales_Orders[[#This Row],[Order Date Adj]],Sales_Orders[[#This Row],[Shipping Date Adj]],"d")</f>
        <v>4</v>
      </c>
      <c r="O921" s="6">
        <f>Sales_Orders[[#This Row],[Quantity]]*Sales_Orders[[#This Row],[Planned Sales Price]]*(1-Sales_Orders[[#This Row],[Discount]])</f>
        <v>84.518399999999986</v>
      </c>
      <c r="P921" t="str">
        <f>RIGHT(Sales_Orders[[#This Row],[Customer ID]],5)</f>
        <v>11020</v>
      </c>
      <c r="Q921" t="str">
        <f>RIGHT(Sales_Orders[[#This Row],[Product ID]],8)</f>
        <v>10002377</v>
      </c>
      <c r="R921" s="6">
        <f>Sales_Orders[[#This Row],[Total Planned Sales Price]]-Sales_Orders[[#This Row],[Total Purchasing Price]]</f>
        <v>25.44639999999999</v>
      </c>
      <c r="S921" s="10">
        <f>Sales_Orders[[#This Row],[Profit Value]]/Sales_Orders[[#This Row],[Total Planned Sales Price]]</f>
        <v>0.30107526881720426</v>
      </c>
    </row>
    <row r="922" spans="1:19" x14ac:dyDescent="0.35">
      <c r="A922" t="s">
        <v>3273</v>
      </c>
      <c r="B922" s="3" t="s">
        <v>2992</v>
      </c>
      <c r="C922" t="s">
        <v>3047</v>
      </c>
      <c r="D922" t="s">
        <v>1147</v>
      </c>
      <c r="E922" t="s">
        <v>1749</v>
      </c>
      <c r="F922" t="s">
        <v>3274</v>
      </c>
      <c r="G922">
        <v>3</v>
      </c>
      <c r="H922" s="5">
        <v>6.8145000000000007</v>
      </c>
      <c r="I922" s="5">
        <v>12.39</v>
      </c>
      <c r="J922">
        <v>0.08</v>
      </c>
      <c r="K922" s="1">
        <f>DATEVALUE(Sales_Orders[[#This Row],[Order Date]])</f>
        <v>43042</v>
      </c>
      <c r="L922" s="1">
        <f>DATEVALUE(Sales_Orders[[#This Row],[Shipping Date]])</f>
        <v>43046</v>
      </c>
      <c r="M922" s="6">
        <f>Sales_Orders[[#This Row],[Quantity]]*Sales_Orders[[#This Row],[Purchasing Price]]</f>
        <v>20.4435</v>
      </c>
      <c r="N922">
        <f>DATEDIF(Sales_Orders[[#This Row],[Order Date Adj]],Sales_Orders[[#This Row],[Shipping Date Adj]],"d")</f>
        <v>4</v>
      </c>
      <c r="O922" s="6">
        <f>Sales_Orders[[#This Row],[Quantity]]*Sales_Orders[[#This Row],[Planned Sales Price]]*(1-Sales_Orders[[#This Row],[Discount]])</f>
        <v>34.196400000000004</v>
      </c>
      <c r="P922" t="str">
        <f>RIGHT(Sales_Orders[[#This Row],[Customer ID]],5)</f>
        <v>16105</v>
      </c>
      <c r="Q922" t="str">
        <f>RIGHT(Sales_Orders[[#This Row],[Product ID]],8)</f>
        <v>10004484</v>
      </c>
      <c r="R922" s="6">
        <f>Sales_Orders[[#This Row],[Total Planned Sales Price]]-Sales_Orders[[#This Row],[Total Purchasing Price]]</f>
        <v>13.752900000000004</v>
      </c>
      <c r="S922" s="10">
        <f>Sales_Orders[[#This Row],[Profit Value]]/Sales_Orders[[#This Row],[Total Planned Sales Price]]</f>
        <v>0.40217391304347833</v>
      </c>
    </row>
    <row r="923" spans="1:19" x14ac:dyDescent="0.35">
      <c r="A923" t="s">
        <v>3275</v>
      </c>
      <c r="B923" s="3" t="s">
        <v>3276</v>
      </c>
      <c r="C923" t="s">
        <v>2898</v>
      </c>
      <c r="D923" t="s">
        <v>1147</v>
      </c>
      <c r="E923" t="s">
        <v>3277</v>
      </c>
      <c r="F923" t="s">
        <v>2817</v>
      </c>
      <c r="G923">
        <v>2</v>
      </c>
      <c r="H923" s="5">
        <v>10.968</v>
      </c>
      <c r="I923" s="5">
        <v>18.28</v>
      </c>
      <c r="J923">
        <v>0.08</v>
      </c>
      <c r="K923" s="1">
        <f>DATEVALUE(Sales_Orders[[#This Row],[Order Date]])</f>
        <v>42765</v>
      </c>
      <c r="L923" s="1">
        <f>DATEVALUE(Sales_Orders[[#This Row],[Shipping Date]])</f>
        <v>42771</v>
      </c>
      <c r="M923" s="6">
        <f>Sales_Orders[[#This Row],[Quantity]]*Sales_Orders[[#This Row],[Purchasing Price]]</f>
        <v>21.936</v>
      </c>
      <c r="N923">
        <f>DATEDIF(Sales_Orders[[#This Row],[Order Date Adj]],Sales_Orders[[#This Row],[Shipping Date Adj]],"d")</f>
        <v>6</v>
      </c>
      <c r="O923" s="6">
        <f>Sales_Orders[[#This Row],[Quantity]]*Sales_Orders[[#This Row],[Planned Sales Price]]*(1-Sales_Orders[[#This Row],[Discount]])</f>
        <v>33.635200000000005</v>
      </c>
      <c r="P923" t="str">
        <f>RIGHT(Sales_Orders[[#This Row],[Customer ID]],5)</f>
        <v>11245</v>
      </c>
      <c r="Q923" t="str">
        <f>RIGHT(Sales_Orders[[#This Row],[Product ID]],8)</f>
        <v>10001036</v>
      </c>
      <c r="R923" s="6">
        <f>Sales_Orders[[#This Row],[Total Planned Sales Price]]-Sales_Orders[[#This Row],[Total Purchasing Price]]</f>
        <v>11.699200000000005</v>
      </c>
      <c r="S923" s="10">
        <f>Sales_Orders[[#This Row],[Profit Value]]/Sales_Orders[[#This Row],[Total Planned Sales Price]]</f>
        <v>0.34782608695652184</v>
      </c>
    </row>
    <row r="924" spans="1:19" x14ac:dyDescent="0.35">
      <c r="A924" t="s">
        <v>3275</v>
      </c>
      <c r="B924" s="3" t="s">
        <v>3276</v>
      </c>
      <c r="C924" t="s">
        <v>2898</v>
      </c>
      <c r="D924" t="s">
        <v>1147</v>
      </c>
      <c r="E924" t="s">
        <v>3277</v>
      </c>
      <c r="F924" t="s">
        <v>1667</v>
      </c>
      <c r="G924">
        <v>3</v>
      </c>
      <c r="H924" s="5">
        <v>113.85000000000001</v>
      </c>
      <c r="I924" s="5">
        <v>207</v>
      </c>
      <c r="J924">
        <v>0.09</v>
      </c>
      <c r="K924" s="1">
        <f>DATEVALUE(Sales_Orders[[#This Row],[Order Date]])</f>
        <v>42765</v>
      </c>
      <c r="L924" s="1">
        <f>DATEVALUE(Sales_Orders[[#This Row],[Shipping Date]])</f>
        <v>42771</v>
      </c>
      <c r="M924" s="6">
        <f>Sales_Orders[[#This Row],[Quantity]]*Sales_Orders[[#This Row],[Purchasing Price]]</f>
        <v>341.55</v>
      </c>
      <c r="N924">
        <f>DATEDIF(Sales_Orders[[#This Row],[Order Date Adj]],Sales_Orders[[#This Row],[Shipping Date Adj]],"d")</f>
        <v>6</v>
      </c>
      <c r="O924" s="6">
        <f>Sales_Orders[[#This Row],[Quantity]]*Sales_Orders[[#This Row],[Planned Sales Price]]*(1-Sales_Orders[[#This Row],[Discount]])</f>
        <v>565.11</v>
      </c>
      <c r="P924" t="str">
        <f>RIGHT(Sales_Orders[[#This Row],[Customer ID]],5)</f>
        <v>11245</v>
      </c>
      <c r="Q924" t="str">
        <f>RIGHT(Sales_Orders[[#This Row],[Product ID]],8)</f>
        <v>10004614</v>
      </c>
      <c r="R924" s="6">
        <f>Sales_Orders[[#This Row],[Total Planned Sales Price]]-Sales_Orders[[#This Row],[Total Purchasing Price]]</f>
        <v>223.56</v>
      </c>
      <c r="S924" s="10">
        <f>Sales_Orders[[#This Row],[Profit Value]]/Sales_Orders[[#This Row],[Total Planned Sales Price]]</f>
        <v>0.39560439560439559</v>
      </c>
    </row>
    <row r="925" spans="1:19" x14ac:dyDescent="0.35">
      <c r="A925" t="s">
        <v>3275</v>
      </c>
      <c r="B925" s="3" t="s">
        <v>3276</v>
      </c>
      <c r="C925" t="s">
        <v>2898</v>
      </c>
      <c r="D925" t="s">
        <v>1147</v>
      </c>
      <c r="E925" t="s">
        <v>3277</v>
      </c>
      <c r="F925" t="s">
        <v>3278</v>
      </c>
      <c r="G925">
        <v>5</v>
      </c>
      <c r="H925" s="5">
        <v>19.41</v>
      </c>
      <c r="I925" s="5">
        <v>32.35</v>
      </c>
      <c r="J925">
        <v>7.0000000000000007E-2</v>
      </c>
      <c r="K925" s="1">
        <f>DATEVALUE(Sales_Orders[[#This Row],[Order Date]])</f>
        <v>42765</v>
      </c>
      <c r="L925" s="1">
        <f>DATEVALUE(Sales_Orders[[#This Row],[Shipping Date]])</f>
        <v>42771</v>
      </c>
      <c r="M925" s="6">
        <f>Sales_Orders[[#This Row],[Quantity]]*Sales_Orders[[#This Row],[Purchasing Price]]</f>
        <v>97.05</v>
      </c>
      <c r="N925">
        <f>DATEDIF(Sales_Orders[[#This Row],[Order Date Adj]],Sales_Orders[[#This Row],[Shipping Date Adj]],"d")</f>
        <v>6</v>
      </c>
      <c r="O925" s="6">
        <f>Sales_Orders[[#This Row],[Quantity]]*Sales_Orders[[#This Row],[Planned Sales Price]]*(1-Sales_Orders[[#This Row],[Discount]])</f>
        <v>150.42749999999998</v>
      </c>
      <c r="P925" t="str">
        <f>RIGHT(Sales_Orders[[#This Row],[Customer ID]],5)</f>
        <v>11245</v>
      </c>
      <c r="Q925" t="str">
        <f>RIGHT(Sales_Orders[[#This Row],[Product ID]],8)</f>
        <v>10000301</v>
      </c>
      <c r="R925" s="6">
        <f>Sales_Orders[[#This Row],[Total Planned Sales Price]]-Sales_Orders[[#This Row],[Total Purchasing Price]]</f>
        <v>53.377499999999984</v>
      </c>
      <c r="S925" s="10">
        <f>Sales_Orders[[#This Row],[Profit Value]]/Sales_Orders[[#This Row],[Total Planned Sales Price]]</f>
        <v>0.35483870967741932</v>
      </c>
    </row>
    <row r="926" spans="1:19" x14ac:dyDescent="0.35">
      <c r="A926" t="s">
        <v>3275</v>
      </c>
      <c r="B926" s="3" t="s">
        <v>3276</v>
      </c>
      <c r="C926" t="s">
        <v>2898</v>
      </c>
      <c r="D926" t="s">
        <v>1147</v>
      </c>
      <c r="E926" t="s">
        <v>3277</v>
      </c>
      <c r="F926" t="s">
        <v>1152</v>
      </c>
      <c r="G926">
        <v>1</v>
      </c>
      <c r="H926" s="5">
        <v>3.855</v>
      </c>
      <c r="I926" s="5">
        <v>7.71</v>
      </c>
      <c r="J926">
        <v>0.05</v>
      </c>
      <c r="K926" s="1">
        <f>DATEVALUE(Sales_Orders[[#This Row],[Order Date]])</f>
        <v>42765</v>
      </c>
      <c r="L926" s="1">
        <f>DATEVALUE(Sales_Orders[[#This Row],[Shipping Date]])</f>
        <v>42771</v>
      </c>
      <c r="M926" s="6">
        <f>Sales_Orders[[#This Row],[Quantity]]*Sales_Orders[[#This Row],[Purchasing Price]]</f>
        <v>3.855</v>
      </c>
      <c r="N926">
        <f>DATEDIF(Sales_Orders[[#This Row],[Order Date Adj]],Sales_Orders[[#This Row],[Shipping Date Adj]],"d")</f>
        <v>6</v>
      </c>
      <c r="O926" s="6">
        <f>Sales_Orders[[#This Row],[Quantity]]*Sales_Orders[[#This Row],[Planned Sales Price]]*(1-Sales_Orders[[#This Row],[Discount]])</f>
        <v>7.3244999999999996</v>
      </c>
      <c r="P926" t="str">
        <f>RIGHT(Sales_Orders[[#This Row],[Customer ID]],5)</f>
        <v>11245</v>
      </c>
      <c r="Q926" t="str">
        <f>RIGHT(Sales_Orders[[#This Row],[Product ID]],8)</f>
        <v>10003910</v>
      </c>
      <c r="R926" s="6">
        <f>Sales_Orders[[#This Row],[Total Planned Sales Price]]-Sales_Orders[[#This Row],[Total Purchasing Price]]</f>
        <v>3.4694999999999996</v>
      </c>
      <c r="S926" s="10">
        <f>Sales_Orders[[#This Row],[Profit Value]]/Sales_Orders[[#This Row],[Total Planned Sales Price]]</f>
        <v>0.47368421052631576</v>
      </c>
    </row>
    <row r="927" spans="1:19" x14ac:dyDescent="0.35">
      <c r="A927" t="s">
        <v>3275</v>
      </c>
      <c r="B927" s="3" t="s">
        <v>3276</v>
      </c>
      <c r="C927" t="s">
        <v>2898</v>
      </c>
      <c r="D927" t="s">
        <v>1147</v>
      </c>
      <c r="E927" t="s">
        <v>3277</v>
      </c>
      <c r="F927" t="s">
        <v>2095</v>
      </c>
      <c r="G927">
        <v>2</v>
      </c>
      <c r="H927" s="5">
        <v>20.149999999999999</v>
      </c>
      <c r="I927" s="5">
        <v>40.299999999999997</v>
      </c>
      <c r="J927">
        <v>0.06</v>
      </c>
      <c r="K927" s="1">
        <f>DATEVALUE(Sales_Orders[[#This Row],[Order Date]])</f>
        <v>42765</v>
      </c>
      <c r="L927" s="1">
        <f>DATEVALUE(Sales_Orders[[#This Row],[Shipping Date]])</f>
        <v>42771</v>
      </c>
      <c r="M927" s="6">
        <f>Sales_Orders[[#This Row],[Quantity]]*Sales_Orders[[#This Row],[Purchasing Price]]</f>
        <v>40.299999999999997</v>
      </c>
      <c r="N927">
        <f>DATEDIF(Sales_Orders[[#This Row],[Order Date Adj]],Sales_Orders[[#This Row],[Shipping Date Adj]],"d")</f>
        <v>6</v>
      </c>
      <c r="O927" s="6">
        <f>Sales_Orders[[#This Row],[Quantity]]*Sales_Orders[[#This Row],[Planned Sales Price]]*(1-Sales_Orders[[#This Row],[Discount]])</f>
        <v>75.763999999999996</v>
      </c>
      <c r="P927" t="str">
        <f>RIGHT(Sales_Orders[[#This Row],[Customer ID]],5)</f>
        <v>11245</v>
      </c>
      <c r="Q927" t="str">
        <f>RIGHT(Sales_Orders[[#This Row],[Product ID]],8)</f>
        <v>10004648</v>
      </c>
      <c r="R927" s="6">
        <f>Sales_Orders[[#This Row],[Total Planned Sales Price]]-Sales_Orders[[#This Row],[Total Purchasing Price]]</f>
        <v>35.463999999999999</v>
      </c>
      <c r="S927" s="10">
        <f>Sales_Orders[[#This Row],[Profit Value]]/Sales_Orders[[#This Row],[Total Planned Sales Price]]</f>
        <v>0.46808510638297873</v>
      </c>
    </row>
    <row r="928" spans="1:19" x14ac:dyDescent="0.35">
      <c r="A928" t="s">
        <v>3275</v>
      </c>
      <c r="B928" s="3" t="s">
        <v>3276</v>
      </c>
      <c r="C928" t="s">
        <v>2898</v>
      </c>
      <c r="D928" t="s">
        <v>1147</v>
      </c>
      <c r="E928" t="s">
        <v>3277</v>
      </c>
      <c r="F928" t="s">
        <v>3279</v>
      </c>
      <c r="G928">
        <v>7</v>
      </c>
      <c r="H928" s="5">
        <v>22.477000000000004</v>
      </c>
      <c r="I928" s="5">
        <v>34.580000000000005</v>
      </c>
      <c r="J928">
        <v>0.06</v>
      </c>
      <c r="K928" s="1">
        <f>DATEVALUE(Sales_Orders[[#This Row],[Order Date]])</f>
        <v>42765</v>
      </c>
      <c r="L928" s="1">
        <f>DATEVALUE(Sales_Orders[[#This Row],[Shipping Date]])</f>
        <v>42771</v>
      </c>
      <c r="M928" s="6">
        <f>Sales_Orders[[#This Row],[Quantity]]*Sales_Orders[[#This Row],[Purchasing Price]]</f>
        <v>157.33900000000003</v>
      </c>
      <c r="N928">
        <f>DATEDIF(Sales_Orders[[#This Row],[Order Date Adj]],Sales_Orders[[#This Row],[Shipping Date Adj]],"d")</f>
        <v>6</v>
      </c>
      <c r="O928" s="6">
        <f>Sales_Orders[[#This Row],[Quantity]]*Sales_Orders[[#This Row],[Planned Sales Price]]*(1-Sales_Orders[[#This Row],[Discount]])</f>
        <v>227.53640000000001</v>
      </c>
      <c r="P928" t="str">
        <f>RIGHT(Sales_Orders[[#This Row],[Customer ID]],5)</f>
        <v>11245</v>
      </c>
      <c r="Q928" t="str">
        <f>RIGHT(Sales_Orders[[#This Row],[Product ID]],8)</f>
        <v>10002597</v>
      </c>
      <c r="R928" s="6">
        <f>Sales_Orders[[#This Row],[Total Planned Sales Price]]-Sales_Orders[[#This Row],[Total Purchasing Price]]</f>
        <v>70.197399999999988</v>
      </c>
      <c r="S928" s="10">
        <f>Sales_Orders[[#This Row],[Profit Value]]/Sales_Orders[[#This Row],[Total Planned Sales Price]]</f>
        <v>0.30851063829787229</v>
      </c>
    </row>
    <row r="929" spans="1:19" x14ac:dyDescent="0.35">
      <c r="A929" t="s">
        <v>3280</v>
      </c>
      <c r="B929" s="3" t="s">
        <v>3281</v>
      </c>
      <c r="C929" t="s">
        <v>3282</v>
      </c>
      <c r="D929" t="s">
        <v>1164</v>
      </c>
      <c r="E929" t="s">
        <v>2299</v>
      </c>
      <c r="F929" t="s">
        <v>3283</v>
      </c>
      <c r="G929">
        <v>2</v>
      </c>
      <c r="H929" s="5">
        <v>10.473599999999999</v>
      </c>
      <c r="I929" s="5">
        <v>17.456</v>
      </c>
      <c r="J929">
        <v>0.05</v>
      </c>
      <c r="K929" s="1">
        <f>DATEVALUE(Sales_Orders[[#This Row],[Order Date]])</f>
        <v>42811</v>
      </c>
      <c r="L929" s="1">
        <f>DATEVALUE(Sales_Orders[[#This Row],[Shipping Date]])</f>
        <v>42815</v>
      </c>
      <c r="M929" s="6">
        <f>Sales_Orders[[#This Row],[Quantity]]*Sales_Orders[[#This Row],[Purchasing Price]]</f>
        <v>20.947199999999999</v>
      </c>
      <c r="N929">
        <f>DATEDIF(Sales_Orders[[#This Row],[Order Date Adj]],Sales_Orders[[#This Row],[Shipping Date Adj]],"d")</f>
        <v>4</v>
      </c>
      <c r="O929" s="6">
        <f>Sales_Orders[[#This Row],[Quantity]]*Sales_Orders[[#This Row],[Planned Sales Price]]*(1-Sales_Orders[[#This Row],[Discount]])</f>
        <v>33.166399999999996</v>
      </c>
      <c r="P929" t="str">
        <f>RIGHT(Sales_Orders[[#This Row],[Customer ID]],5)</f>
        <v>12565</v>
      </c>
      <c r="Q929" t="str">
        <f>RIGHT(Sales_Orders[[#This Row],[Product ID]],8)</f>
        <v>10000014</v>
      </c>
      <c r="R929" s="6">
        <f>Sales_Orders[[#This Row],[Total Planned Sales Price]]-Sales_Orders[[#This Row],[Total Purchasing Price]]</f>
        <v>12.219199999999997</v>
      </c>
      <c r="S929" s="10">
        <f>Sales_Orders[[#This Row],[Profit Value]]/Sales_Orders[[#This Row],[Total Planned Sales Price]]</f>
        <v>0.36842105263157893</v>
      </c>
    </row>
    <row r="930" spans="1:19" x14ac:dyDescent="0.35">
      <c r="A930" t="s">
        <v>3284</v>
      </c>
      <c r="B930" s="3" t="s">
        <v>3285</v>
      </c>
      <c r="C930" t="s">
        <v>3187</v>
      </c>
      <c r="D930" t="s">
        <v>1147</v>
      </c>
      <c r="E930" t="s">
        <v>2167</v>
      </c>
      <c r="F930" t="s">
        <v>3265</v>
      </c>
      <c r="G930">
        <v>7</v>
      </c>
      <c r="H930" s="5">
        <v>13.104000000000001</v>
      </c>
      <c r="I930" s="5">
        <v>20.16</v>
      </c>
      <c r="J930">
        <v>0.05</v>
      </c>
      <c r="K930" s="1">
        <f>DATEVALUE(Sales_Orders[[#This Row],[Order Date]])</f>
        <v>42999</v>
      </c>
      <c r="L930" s="1">
        <f>DATEVALUE(Sales_Orders[[#This Row],[Shipping Date]])</f>
        <v>43004</v>
      </c>
      <c r="M930" s="6">
        <f>Sales_Orders[[#This Row],[Quantity]]*Sales_Orders[[#This Row],[Purchasing Price]]</f>
        <v>91.728000000000009</v>
      </c>
      <c r="N930">
        <f>DATEDIF(Sales_Orders[[#This Row],[Order Date Adj]],Sales_Orders[[#This Row],[Shipping Date Adj]],"d")</f>
        <v>5</v>
      </c>
      <c r="O930" s="6">
        <f>Sales_Orders[[#This Row],[Quantity]]*Sales_Orders[[#This Row],[Planned Sales Price]]*(1-Sales_Orders[[#This Row],[Discount]])</f>
        <v>134.06399999999999</v>
      </c>
      <c r="P930" t="str">
        <f>RIGHT(Sales_Orders[[#This Row],[Customer ID]],5)</f>
        <v>19495</v>
      </c>
      <c r="Q930" t="str">
        <f>RIGHT(Sales_Orders[[#This Row],[Product ID]],8)</f>
        <v>10000546</v>
      </c>
      <c r="R930" s="6">
        <f>Sales_Orders[[#This Row],[Total Planned Sales Price]]-Sales_Orders[[#This Row],[Total Purchasing Price]]</f>
        <v>42.335999999999984</v>
      </c>
      <c r="S930" s="10">
        <f>Sales_Orders[[#This Row],[Profit Value]]/Sales_Orders[[#This Row],[Total Planned Sales Price]]</f>
        <v>0.31578947368421045</v>
      </c>
    </row>
    <row r="931" spans="1:19" x14ac:dyDescent="0.35">
      <c r="A931" t="s">
        <v>3286</v>
      </c>
      <c r="B931" s="3" t="s">
        <v>3287</v>
      </c>
      <c r="C931" t="s">
        <v>3288</v>
      </c>
      <c r="D931" t="s">
        <v>1270</v>
      </c>
      <c r="E931" t="s">
        <v>2707</v>
      </c>
      <c r="F931" t="s">
        <v>2743</v>
      </c>
      <c r="G931">
        <v>1</v>
      </c>
      <c r="H931" s="5">
        <v>13.337999999999999</v>
      </c>
      <c r="I931" s="5">
        <v>22.23</v>
      </c>
      <c r="J931">
        <v>0.05</v>
      </c>
      <c r="K931" s="1">
        <f>DATEVALUE(Sales_Orders[[#This Row],[Order Date]])</f>
        <v>42786</v>
      </c>
      <c r="L931" s="1">
        <f>DATEVALUE(Sales_Orders[[#This Row],[Shipping Date]])</f>
        <v>42789</v>
      </c>
      <c r="M931" s="6">
        <f>Sales_Orders[[#This Row],[Quantity]]*Sales_Orders[[#This Row],[Purchasing Price]]</f>
        <v>13.337999999999999</v>
      </c>
      <c r="N931">
        <f>DATEDIF(Sales_Orders[[#This Row],[Order Date Adj]],Sales_Orders[[#This Row],[Shipping Date Adj]],"d")</f>
        <v>3</v>
      </c>
      <c r="O931" s="6">
        <f>Sales_Orders[[#This Row],[Quantity]]*Sales_Orders[[#This Row],[Planned Sales Price]]*(1-Sales_Orders[[#This Row],[Discount]])</f>
        <v>21.118500000000001</v>
      </c>
      <c r="P931" t="str">
        <f>RIGHT(Sales_Orders[[#This Row],[Customer ID]],5)</f>
        <v>14935</v>
      </c>
      <c r="Q931" t="str">
        <f>RIGHT(Sales_Orders[[#This Row],[Product ID]],8)</f>
        <v>10004090</v>
      </c>
      <c r="R931" s="6">
        <f>Sales_Orders[[#This Row],[Total Planned Sales Price]]-Sales_Orders[[#This Row],[Total Purchasing Price]]</f>
        <v>7.7805000000000017</v>
      </c>
      <c r="S931" s="10">
        <f>Sales_Orders[[#This Row],[Profit Value]]/Sales_Orders[[#This Row],[Total Planned Sales Price]]</f>
        <v>0.36842105263157904</v>
      </c>
    </row>
    <row r="932" spans="1:19" x14ac:dyDescent="0.35">
      <c r="A932" t="s">
        <v>3286</v>
      </c>
      <c r="B932" s="3" t="s">
        <v>3287</v>
      </c>
      <c r="C932" t="s">
        <v>3288</v>
      </c>
      <c r="D932" t="s">
        <v>1270</v>
      </c>
      <c r="E932" t="s">
        <v>2707</v>
      </c>
      <c r="F932" t="s">
        <v>1859</v>
      </c>
      <c r="G932">
        <v>2</v>
      </c>
      <c r="H932" s="5">
        <v>118.78240000000001</v>
      </c>
      <c r="I932" s="5">
        <v>215.96799999999999</v>
      </c>
      <c r="J932">
        <v>7.0000000000000007E-2</v>
      </c>
      <c r="K932" s="1">
        <f>DATEVALUE(Sales_Orders[[#This Row],[Order Date]])</f>
        <v>42786</v>
      </c>
      <c r="L932" s="1">
        <f>DATEVALUE(Sales_Orders[[#This Row],[Shipping Date]])</f>
        <v>42789</v>
      </c>
      <c r="M932" s="6">
        <f>Sales_Orders[[#This Row],[Quantity]]*Sales_Orders[[#This Row],[Purchasing Price]]</f>
        <v>237.56480000000002</v>
      </c>
      <c r="N932">
        <f>DATEDIF(Sales_Orders[[#This Row],[Order Date Adj]],Sales_Orders[[#This Row],[Shipping Date Adj]],"d")</f>
        <v>3</v>
      </c>
      <c r="O932" s="6">
        <f>Sales_Orders[[#This Row],[Quantity]]*Sales_Orders[[#This Row],[Planned Sales Price]]*(1-Sales_Orders[[#This Row],[Discount]])</f>
        <v>401.70047999999997</v>
      </c>
      <c r="P932" t="str">
        <f>RIGHT(Sales_Orders[[#This Row],[Customer ID]],5)</f>
        <v>14935</v>
      </c>
      <c r="Q932" t="str">
        <f>RIGHT(Sales_Orders[[#This Row],[Product ID]],8)</f>
        <v>10001580</v>
      </c>
      <c r="R932" s="6">
        <f>Sales_Orders[[#This Row],[Total Planned Sales Price]]-Sales_Orders[[#This Row],[Total Purchasing Price]]</f>
        <v>164.13567999999995</v>
      </c>
      <c r="S932" s="10">
        <f>Sales_Orders[[#This Row],[Profit Value]]/Sales_Orders[[#This Row],[Total Planned Sales Price]]</f>
        <v>0.40860215053763432</v>
      </c>
    </row>
    <row r="933" spans="1:19" x14ac:dyDescent="0.35">
      <c r="A933" t="s">
        <v>3289</v>
      </c>
      <c r="B933" s="3" t="s">
        <v>3290</v>
      </c>
      <c r="C933" t="s">
        <v>3291</v>
      </c>
      <c r="D933" t="s">
        <v>1270</v>
      </c>
      <c r="E933" t="s">
        <v>3292</v>
      </c>
      <c r="F933" t="s">
        <v>3293</v>
      </c>
      <c r="G933">
        <v>2</v>
      </c>
      <c r="H933" s="5">
        <v>9.14</v>
      </c>
      <c r="I933" s="5">
        <v>18.28</v>
      </c>
      <c r="J933">
        <v>0.08</v>
      </c>
      <c r="K933" s="1">
        <f>DATEVALUE(Sales_Orders[[#This Row],[Order Date]])</f>
        <v>42847</v>
      </c>
      <c r="L933" s="1">
        <f>DATEVALUE(Sales_Orders[[#This Row],[Shipping Date]])</f>
        <v>42849</v>
      </c>
      <c r="M933" s="6">
        <f>Sales_Orders[[#This Row],[Quantity]]*Sales_Orders[[#This Row],[Purchasing Price]]</f>
        <v>18.28</v>
      </c>
      <c r="N933">
        <f>DATEDIF(Sales_Orders[[#This Row],[Order Date Adj]],Sales_Orders[[#This Row],[Shipping Date Adj]],"d")</f>
        <v>2</v>
      </c>
      <c r="O933" s="6">
        <f>Sales_Orders[[#This Row],[Quantity]]*Sales_Orders[[#This Row],[Planned Sales Price]]*(1-Sales_Orders[[#This Row],[Discount]])</f>
        <v>33.635200000000005</v>
      </c>
      <c r="P933" t="str">
        <f>RIGHT(Sales_Orders[[#This Row],[Customer ID]],5)</f>
        <v>14440</v>
      </c>
      <c r="Q933" t="str">
        <f>RIGHT(Sales_Orders[[#This Row],[Product ID]],8)</f>
        <v>10000794</v>
      </c>
      <c r="R933" s="6">
        <f>Sales_Orders[[#This Row],[Total Planned Sales Price]]-Sales_Orders[[#This Row],[Total Purchasing Price]]</f>
        <v>15.355200000000004</v>
      </c>
      <c r="S933" s="10">
        <f>Sales_Orders[[#This Row],[Profit Value]]/Sales_Orders[[#This Row],[Total Planned Sales Price]]</f>
        <v>0.45652173913043481</v>
      </c>
    </row>
    <row r="934" spans="1:19" x14ac:dyDescent="0.35">
      <c r="A934" t="s">
        <v>3294</v>
      </c>
      <c r="B934" s="3" t="s">
        <v>3295</v>
      </c>
      <c r="C934" t="s">
        <v>3295</v>
      </c>
      <c r="D934" t="s">
        <v>1543</v>
      </c>
      <c r="E934" t="s">
        <v>3296</v>
      </c>
      <c r="F934" t="s">
        <v>3293</v>
      </c>
      <c r="G934">
        <v>2</v>
      </c>
      <c r="H934" s="5">
        <v>9.14</v>
      </c>
      <c r="I934" s="5">
        <v>18.28</v>
      </c>
      <c r="J934">
        <v>0.08</v>
      </c>
      <c r="K934" s="1">
        <f>DATEVALUE(Sales_Orders[[#This Row],[Order Date]])</f>
        <v>42869</v>
      </c>
      <c r="L934" s="1">
        <f>DATEVALUE(Sales_Orders[[#This Row],[Shipping Date]])</f>
        <v>42869</v>
      </c>
      <c r="M934" s="6">
        <f>Sales_Orders[[#This Row],[Quantity]]*Sales_Orders[[#This Row],[Purchasing Price]]</f>
        <v>18.28</v>
      </c>
      <c r="N934">
        <f>DATEDIF(Sales_Orders[[#This Row],[Order Date Adj]],Sales_Orders[[#This Row],[Shipping Date Adj]],"d")</f>
        <v>0</v>
      </c>
      <c r="O934" s="6">
        <f>Sales_Orders[[#This Row],[Quantity]]*Sales_Orders[[#This Row],[Planned Sales Price]]*(1-Sales_Orders[[#This Row],[Discount]])</f>
        <v>33.635200000000005</v>
      </c>
      <c r="P934" t="str">
        <f>RIGHT(Sales_Orders[[#This Row],[Customer ID]],5)</f>
        <v>19015</v>
      </c>
      <c r="Q934" t="str">
        <f>RIGHT(Sales_Orders[[#This Row],[Product ID]],8)</f>
        <v>10000794</v>
      </c>
      <c r="R934" s="6">
        <f>Sales_Orders[[#This Row],[Total Planned Sales Price]]-Sales_Orders[[#This Row],[Total Purchasing Price]]</f>
        <v>15.355200000000004</v>
      </c>
      <c r="S934" s="10">
        <f>Sales_Orders[[#This Row],[Profit Value]]/Sales_Orders[[#This Row],[Total Planned Sales Price]]</f>
        <v>0.45652173913043481</v>
      </c>
    </row>
    <row r="935" spans="1:19" x14ac:dyDescent="0.35">
      <c r="A935" t="s">
        <v>3294</v>
      </c>
      <c r="B935" s="3" t="s">
        <v>3295</v>
      </c>
      <c r="C935" t="s">
        <v>3295</v>
      </c>
      <c r="D935" t="s">
        <v>1543</v>
      </c>
      <c r="E935" t="s">
        <v>3296</v>
      </c>
      <c r="F935" t="s">
        <v>3297</v>
      </c>
      <c r="G935">
        <v>7</v>
      </c>
      <c r="H935" s="5">
        <v>699.96500000000003</v>
      </c>
      <c r="I935" s="5">
        <v>1399.93</v>
      </c>
      <c r="J935">
        <v>0.08</v>
      </c>
      <c r="K935" s="1">
        <f>DATEVALUE(Sales_Orders[[#This Row],[Order Date]])</f>
        <v>42869</v>
      </c>
      <c r="L935" s="1">
        <f>DATEVALUE(Sales_Orders[[#This Row],[Shipping Date]])</f>
        <v>42869</v>
      </c>
      <c r="M935" s="6">
        <f>Sales_Orders[[#This Row],[Quantity]]*Sales_Orders[[#This Row],[Purchasing Price]]</f>
        <v>4899.7550000000001</v>
      </c>
      <c r="N935">
        <f>DATEDIF(Sales_Orders[[#This Row],[Order Date Adj]],Sales_Orders[[#This Row],[Shipping Date Adj]],"d")</f>
        <v>0</v>
      </c>
      <c r="O935" s="6">
        <f>Sales_Orders[[#This Row],[Quantity]]*Sales_Orders[[#This Row],[Planned Sales Price]]*(1-Sales_Orders[[#This Row],[Discount]])</f>
        <v>9015.5492000000013</v>
      </c>
      <c r="P935" t="str">
        <f>RIGHT(Sales_Orders[[#This Row],[Customer ID]],5)</f>
        <v>19015</v>
      </c>
      <c r="Q935" t="str">
        <f>RIGHT(Sales_Orders[[#This Row],[Product ID]],8)</f>
        <v>10001838</v>
      </c>
      <c r="R935" s="6">
        <f>Sales_Orders[[#This Row],[Total Planned Sales Price]]-Sales_Orders[[#This Row],[Total Purchasing Price]]</f>
        <v>4115.7942000000012</v>
      </c>
      <c r="S935" s="10">
        <f>Sales_Orders[[#This Row],[Profit Value]]/Sales_Orders[[#This Row],[Total Planned Sales Price]]</f>
        <v>0.45652173913043487</v>
      </c>
    </row>
    <row r="936" spans="1:19" x14ac:dyDescent="0.35">
      <c r="A936" t="s">
        <v>3298</v>
      </c>
      <c r="B936" s="3" t="s">
        <v>2881</v>
      </c>
      <c r="C936" t="s">
        <v>3299</v>
      </c>
      <c r="D936" t="s">
        <v>1147</v>
      </c>
      <c r="E936" t="s">
        <v>3300</v>
      </c>
      <c r="F936" t="s">
        <v>3301</v>
      </c>
      <c r="G936">
        <v>3</v>
      </c>
      <c r="H936" s="5">
        <v>143.98199999999997</v>
      </c>
      <c r="I936" s="5">
        <v>239.96999999999997</v>
      </c>
      <c r="J936">
        <v>0.06</v>
      </c>
      <c r="K936" s="1">
        <f>DATEVALUE(Sales_Orders[[#This Row],[Order Date]])</f>
        <v>42906</v>
      </c>
      <c r="L936" s="1">
        <f>DATEVALUE(Sales_Orders[[#This Row],[Shipping Date]])</f>
        <v>42913</v>
      </c>
      <c r="M936" s="6">
        <f>Sales_Orders[[#This Row],[Quantity]]*Sales_Orders[[#This Row],[Purchasing Price]]</f>
        <v>431.94599999999991</v>
      </c>
      <c r="N936">
        <f>DATEDIF(Sales_Orders[[#This Row],[Order Date Adj]],Sales_Orders[[#This Row],[Shipping Date Adj]],"d")</f>
        <v>7</v>
      </c>
      <c r="O936" s="6">
        <f>Sales_Orders[[#This Row],[Quantity]]*Sales_Orders[[#This Row],[Planned Sales Price]]*(1-Sales_Orders[[#This Row],[Discount]])</f>
        <v>676.71539999999982</v>
      </c>
      <c r="P936" t="str">
        <f>RIGHT(Sales_Orders[[#This Row],[Customer ID]],5)</f>
        <v>21325</v>
      </c>
      <c r="Q936" t="str">
        <f>RIGHT(Sales_Orders[[#This Row],[Product ID]],8)</f>
        <v>10002402</v>
      </c>
      <c r="R936" s="6">
        <f>Sales_Orders[[#This Row],[Total Planned Sales Price]]-Sales_Orders[[#This Row],[Total Purchasing Price]]</f>
        <v>244.76939999999991</v>
      </c>
      <c r="S936" s="10">
        <f>Sales_Orders[[#This Row],[Profit Value]]/Sales_Orders[[#This Row],[Total Planned Sales Price]]</f>
        <v>0.36170212765957444</v>
      </c>
    </row>
    <row r="937" spans="1:19" x14ac:dyDescent="0.35">
      <c r="A937" t="s">
        <v>3298</v>
      </c>
      <c r="B937" s="3" t="s">
        <v>2881</v>
      </c>
      <c r="C937" t="s">
        <v>3299</v>
      </c>
      <c r="D937" t="s">
        <v>1147</v>
      </c>
      <c r="E937" t="s">
        <v>3300</v>
      </c>
      <c r="F937" t="s">
        <v>1540</v>
      </c>
      <c r="G937">
        <v>2</v>
      </c>
      <c r="H937" s="5">
        <v>4.91</v>
      </c>
      <c r="I937" s="5">
        <v>9.82</v>
      </c>
      <c r="J937">
        <v>0.06</v>
      </c>
      <c r="K937" s="1">
        <f>DATEVALUE(Sales_Orders[[#This Row],[Order Date]])</f>
        <v>42906</v>
      </c>
      <c r="L937" s="1">
        <f>DATEVALUE(Sales_Orders[[#This Row],[Shipping Date]])</f>
        <v>42913</v>
      </c>
      <c r="M937" s="6">
        <f>Sales_Orders[[#This Row],[Quantity]]*Sales_Orders[[#This Row],[Purchasing Price]]</f>
        <v>9.82</v>
      </c>
      <c r="N937">
        <f>DATEDIF(Sales_Orders[[#This Row],[Order Date Adj]],Sales_Orders[[#This Row],[Shipping Date Adj]],"d")</f>
        <v>7</v>
      </c>
      <c r="O937" s="6">
        <f>Sales_Orders[[#This Row],[Quantity]]*Sales_Orders[[#This Row],[Planned Sales Price]]*(1-Sales_Orders[[#This Row],[Discount]])</f>
        <v>18.461600000000001</v>
      </c>
      <c r="P937" t="str">
        <f>RIGHT(Sales_Orders[[#This Row],[Customer ID]],5)</f>
        <v>21325</v>
      </c>
      <c r="Q937" t="str">
        <f>RIGHT(Sales_Orders[[#This Row],[Product ID]],8)</f>
        <v>10003223</v>
      </c>
      <c r="R937" s="6">
        <f>Sales_Orders[[#This Row],[Total Planned Sales Price]]-Sales_Orders[[#This Row],[Total Purchasing Price]]</f>
        <v>8.6416000000000004</v>
      </c>
      <c r="S937" s="10">
        <f>Sales_Orders[[#This Row],[Profit Value]]/Sales_Orders[[#This Row],[Total Planned Sales Price]]</f>
        <v>0.46808510638297873</v>
      </c>
    </row>
    <row r="938" spans="1:19" x14ac:dyDescent="0.35">
      <c r="A938" t="s">
        <v>3302</v>
      </c>
      <c r="B938" s="3" t="s">
        <v>3064</v>
      </c>
      <c r="C938" t="s">
        <v>3303</v>
      </c>
      <c r="D938" t="s">
        <v>1147</v>
      </c>
      <c r="E938" t="s">
        <v>2742</v>
      </c>
      <c r="F938" t="s">
        <v>3304</v>
      </c>
      <c r="G938">
        <v>7</v>
      </c>
      <c r="H938" s="5">
        <v>21</v>
      </c>
      <c r="I938" s="5">
        <v>35</v>
      </c>
      <c r="J938">
        <v>0.04</v>
      </c>
      <c r="K938" s="1">
        <f>DATEVALUE(Sales_Orders[[#This Row],[Order Date]])</f>
        <v>42968</v>
      </c>
      <c r="L938" s="1">
        <f>DATEVALUE(Sales_Orders[[#This Row],[Shipping Date]])</f>
        <v>42975</v>
      </c>
      <c r="M938" s="6">
        <f>Sales_Orders[[#This Row],[Quantity]]*Sales_Orders[[#This Row],[Purchasing Price]]</f>
        <v>147</v>
      </c>
      <c r="N938">
        <f>DATEDIF(Sales_Orders[[#This Row],[Order Date Adj]],Sales_Orders[[#This Row],[Shipping Date Adj]],"d")</f>
        <v>7</v>
      </c>
      <c r="O938" s="6">
        <f>Sales_Orders[[#This Row],[Quantity]]*Sales_Orders[[#This Row],[Planned Sales Price]]*(1-Sales_Orders[[#This Row],[Discount]])</f>
        <v>235.2</v>
      </c>
      <c r="P938" t="str">
        <f>RIGHT(Sales_Orders[[#This Row],[Customer ID]],5)</f>
        <v>14710</v>
      </c>
      <c r="Q938" t="str">
        <f>RIGHT(Sales_Orders[[#This Row],[Product ID]],8)</f>
        <v>10002280</v>
      </c>
      <c r="R938" s="6">
        <f>Sales_Orders[[#This Row],[Total Planned Sales Price]]-Sales_Orders[[#This Row],[Total Purchasing Price]]</f>
        <v>88.199999999999989</v>
      </c>
      <c r="S938" s="10">
        <f>Sales_Orders[[#This Row],[Profit Value]]/Sales_Orders[[#This Row],[Total Planned Sales Price]]</f>
        <v>0.37499999999999994</v>
      </c>
    </row>
    <row r="939" spans="1:19" x14ac:dyDescent="0.35">
      <c r="A939" t="s">
        <v>3302</v>
      </c>
      <c r="B939" s="3" t="s">
        <v>3064</v>
      </c>
      <c r="C939" t="s">
        <v>3303</v>
      </c>
      <c r="D939" t="s">
        <v>1147</v>
      </c>
      <c r="E939" t="s">
        <v>2742</v>
      </c>
      <c r="F939" t="s">
        <v>3305</v>
      </c>
      <c r="G939">
        <v>4</v>
      </c>
      <c r="H939" s="5">
        <v>26.068000000000001</v>
      </c>
      <c r="I939" s="5">
        <v>37.24</v>
      </c>
      <c r="J939">
        <v>0.05</v>
      </c>
      <c r="K939" s="1">
        <f>DATEVALUE(Sales_Orders[[#This Row],[Order Date]])</f>
        <v>42968</v>
      </c>
      <c r="L939" s="1">
        <f>DATEVALUE(Sales_Orders[[#This Row],[Shipping Date]])</f>
        <v>42975</v>
      </c>
      <c r="M939" s="6">
        <f>Sales_Orders[[#This Row],[Quantity]]*Sales_Orders[[#This Row],[Purchasing Price]]</f>
        <v>104.27200000000001</v>
      </c>
      <c r="N939">
        <f>DATEDIF(Sales_Orders[[#This Row],[Order Date Adj]],Sales_Orders[[#This Row],[Shipping Date Adj]],"d")</f>
        <v>7</v>
      </c>
      <c r="O939" s="6">
        <f>Sales_Orders[[#This Row],[Quantity]]*Sales_Orders[[#This Row],[Planned Sales Price]]*(1-Sales_Orders[[#This Row],[Discount]])</f>
        <v>141.512</v>
      </c>
      <c r="P939" t="str">
        <f>RIGHT(Sales_Orders[[#This Row],[Customer ID]],5)</f>
        <v>14710</v>
      </c>
      <c r="Q939" t="str">
        <f>RIGHT(Sales_Orders[[#This Row],[Product ID]],8)</f>
        <v>10000381</v>
      </c>
      <c r="R939" s="6">
        <f>Sales_Orders[[#This Row],[Total Planned Sales Price]]-Sales_Orders[[#This Row],[Total Purchasing Price]]</f>
        <v>37.239999999999995</v>
      </c>
      <c r="S939" s="10">
        <f>Sales_Orders[[#This Row],[Profit Value]]/Sales_Orders[[#This Row],[Total Planned Sales Price]]</f>
        <v>0.26315789473684209</v>
      </c>
    </row>
    <row r="940" spans="1:19" x14ac:dyDescent="0.35">
      <c r="A940" t="s">
        <v>3302</v>
      </c>
      <c r="B940" s="3" t="s">
        <v>3064</v>
      </c>
      <c r="C940" t="s">
        <v>3303</v>
      </c>
      <c r="D940" t="s">
        <v>1147</v>
      </c>
      <c r="E940" t="s">
        <v>2742</v>
      </c>
      <c r="F940" t="s">
        <v>3306</v>
      </c>
      <c r="G940">
        <v>2</v>
      </c>
      <c r="H940" s="5">
        <v>10.696</v>
      </c>
      <c r="I940" s="5">
        <v>15.28</v>
      </c>
      <c r="J940">
        <v>0.08</v>
      </c>
      <c r="K940" s="1">
        <f>DATEVALUE(Sales_Orders[[#This Row],[Order Date]])</f>
        <v>42968</v>
      </c>
      <c r="L940" s="1">
        <f>DATEVALUE(Sales_Orders[[#This Row],[Shipping Date]])</f>
        <v>42975</v>
      </c>
      <c r="M940" s="6">
        <f>Sales_Orders[[#This Row],[Quantity]]*Sales_Orders[[#This Row],[Purchasing Price]]</f>
        <v>21.391999999999999</v>
      </c>
      <c r="N940">
        <f>DATEDIF(Sales_Orders[[#This Row],[Order Date Adj]],Sales_Orders[[#This Row],[Shipping Date Adj]],"d")</f>
        <v>7</v>
      </c>
      <c r="O940" s="6">
        <f>Sales_Orders[[#This Row],[Quantity]]*Sales_Orders[[#This Row],[Planned Sales Price]]*(1-Sales_Orders[[#This Row],[Discount]])</f>
        <v>28.115200000000002</v>
      </c>
      <c r="P940" t="str">
        <f>RIGHT(Sales_Orders[[#This Row],[Customer ID]],5)</f>
        <v>14710</v>
      </c>
      <c r="Q940" t="str">
        <f>RIGHT(Sales_Orders[[#This Row],[Product ID]],8)</f>
        <v>10004459</v>
      </c>
      <c r="R940" s="6">
        <f>Sales_Orders[[#This Row],[Total Planned Sales Price]]-Sales_Orders[[#This Row],[Total Purchasing Price]]</f>
        <v>6.7232000000000021</v>
      </c>
      <c r="S940" s="10">
        <f>Sales_Orders[[#This Row],[Profit Value]]/Sales_Orders[[#This Row],[Total Planned Sales Price]]</f>
        <v>0.23913043478260876</v>
      </c>
    </row>
    <row r="941" spans="1:19" x14ac:dyDescent="0.35">
      <c r="A941" t="s">
        <v>3307</v>
      </c>
      <c r="B941" s="3" t="s">
        <v>2962</v>
      </c>
      <c r="C941" t="s">
        <v>3308</v>
      </c>
      <c r="D941" t="s">
        <v>1164</v>
      </c>
      <c r="E941" t="s">
        <v>1188</v>
      </c>
      <c r="F941" t="s">
        <v>1675</v>
      </c>
      <c r="G941">
        <v>2</v>
      </c>
      <c r="H941" s="5">
        <v>196.274</v>
      </c>
      <c r="I941" s="5">
        <v>301.95999999999998</v>
      </c>
      <c r="J941">
        <v>0.08</v>
      </c>
      <c r="K941" s="1">
        <f>DATEVALUE(Sales_Orders[[#This Row],[Order Date]])</f>
        <v>42902</v>
      </c>
      <c r="L941" s="1">
        <f>DATEVALUE(Sales_Orders[[#This Row],[Shipping Date]])</f>
        <v>42907</v>
      </c>
      <c r="M941" s="6">
        <f>Sales_Orders[[#This Row],[Quantity]]*Sales_Orders[[#This Row],[Purchasing Price]]</f>
        <v>392.548</v>
      </c>
      <c r="N941">
        <f>DATEDIF(Sales_Orders[[#This Row],[Order Date Adj]],Sales_Orders[[#This Row],[Shipping Date Adj]],"d")</f>
        <v>5</v>
      </c>
      <c r="O941" s="6">
        <f>Sales_Orders[[#This Row],[Quantity]]*Sales_Orders[[#This Row],[Planned Sales Price]]*(1-Sales_Orders[[#This Row],[Discount]])</f>
        <v>555.60640000000001</v>
      </c>
      <c r="P941" t="str">
        <f>RIGHT(Sales_Orders[[#This Row],[Customer ID]],5)</f>
        <v>15745</v>
      </c>
      <c r="Q941" t="str">
        <f>RIGHT(Sales_Orders[[#This Row],[Product ID]],8)</f>
        <v>10000665</v>
      </c>
      <c r="R941" s="6">
        <f>Sales_Orders[[#This Row],[Total Planned Sales Price]]-Sales_Orders[[#This Row],[Total Purchasing Price]]</f>
        <v>163.05840000000001</v>
      </c>
      <c r="S941" s="10">
        <f>Sales_Orders[[#This Row],[Profit Value]]/Sales_Orders[[#This Row],[Total Planned Sales Price]]</f>
        <v>0.29347826086956524</v>
      </c>
    </row>
    <row r="942" spans="1:19" x14ac:dyDescent="0.35">
      <c r="A942" t="s">
        <v>3307</v>
      </c>
      <c r="B942" s="3" t="s">
        <v>2962</v>
      </c>
      <c r="C942" t="s">
        <v>3308</v>
      </c>
      <c r="D942" t="s">
        <v>1164</v>
      </c>
      <c r="E942" t="s">
        <v>1188</v>
      </c>
      <c r="F942" t="s">
        <v>3309</v>
      </c>
      <c r="G942">
        <v>3</v>
      </c>
      <c r="H942" s="5">
        <v>108.396</v>
      </c>
      <c r="I942" s="5">
        <v>180.66</v>
      </c>
      <c r="J942">
        <v>0.06</v>
      </c>
      <c r="K942" s="1">
        <f>DATEVALUE(Sales_Orders[[#This Row],[Order Date]])</f>
        <v>42902</v>
      </c>
      <c r="L942" s="1">
        <f>DATEVALUE(Sales_Orders[[#This Row],[Shipping Date]])</f>
        <v>42907</v>
      </c>
      <c r="M942" s="6">
        <f>Sales_Orders[[#This Row],[Quantity]]*Sales_Orders[[#This Row],[Purchasing Price]]</f>
        <v>325.18799999999999</v>
      </c>
      <c r="N942">
        <f>DATEDIF(Sales_Orders[[#This Row],[Order Date Adj]],Sales_Orders[[#This Row],[Shipping Date Adj]],"d")</f>
        <v>5</v>
      </c>
      <c r="O942" s="6">
        <f>Sales_Orders[[#This Row],[Quantity]]*Sales_Orders[[#This Row],[Planned Sales Price]]*(1-Sales_Orders[[#This Row],[Discount]])</f>
        <v>509.46119999999996</v>
      </c>
      <c r="P942" t="str">
        <f>RIGHT(Sales_Orders[[#This Row],[Customer ID]],5)</f>
        <v>15745</v>
      </c>
      <c r="Q942" t="str">
        <f>RIGHT(Sales_Orders[[#This Row],[Product ID]],8)</f>
        <v>10003884</v>
      </c>
      <c r="R942" s="6">
        <f>Sales_Orders[[#This Row],[Total Planned Sales Price]]-Sales_Orders[[#This Row],[Total Purchasing Price]]</f>
        <v>184.27319999999997</v>
      </c>
      <c r="S942" s="10">
        <f>Sales_Orders[[#This Row],[Profit Value]]/Sales_Orders[[#This Row],[Total Planned Sales Price]]</f>
        <v>0.36170212765957444</v>
      </c>
    </row>
    <row r="943" spans="1:19" x14ac:dyDescent="0.35">
      <c r="A943" t="s">
        <v>3307</v>
      </c>
      <c r="B943" s="3" t="s">
        <v>2962</v>
      </c>
      <c r="C943" t="s">
        <v>3308</v>
      </c>
      <c r="D943" t="s">
        <v>1164</v>
      </c>
      <c r="E943" t="s">
        <v>1188</v>
      </c>
      <c r="F943" t="s">
        <v>3310</v>
      </c>
      <c r="G943">
        <v>2</v>
      </c>
      <c r="H943" s="5">
        <v>105.589</v>
      </c>
      <c r="I943" s="5">
        <v>191.98</v>
      </c>
      <c r="J943">
        <v>0.03</v>
      </c>
      <c r="K943" s="1">
        <f>DATEVALUE(Sales_Orders[[#This Row],[Order Date]])</f>
        <v>42902</v>
      </c>
      <c r="L943" s="1">
        <f>DATEVALUE(Sales_Orders[[#This Row],[Shipping Date]])</f>
        <v>42907</v>
      </c>
      <c r="M943" s="6">
        <f>Sales_Orders[[#This Row],[Quantity]]*Sales_Orders[[#This Row],[Purchasing Price]]</f>
        <v>211.178</v>
      </c>
      <c r="N943">
        <f>DATEDIF(Sales_Orders[[#This Row],[Order Date Adj]],Sales_Orders[[#This Row],[Shipping Date Adj]],"d")</f>
        <v>5</v>
      </c>
      <c r="O943" s="6">
        <f>Sales_Orders[[#This Row],[Quantity]]*Sales_Orders[[#This Row],[Planned Sales Price]]*(1-Sales_Orders[[#This Row],[Discount]])</f>
        <v>372.44119999999998</v>
      </c>
      <c r="P943" t="str">
        <f>RIGHT(Sales_Orders[[#This Row],[Customer ID]],5)</f>
        <v>15745</v>
      </c>
      <c r="Q943" t="str">
        <f>RIGHT(Sales_Orders[[#This Row],[Product ID]],8)</f>
        <v>10001557</v>
      </c>
      <c r="R943" s="6">
        <f>Sales_Orders[[#This Row],[Total Planned Sales Price]]-Sales_Orders[[#This Row],[Total Purchasing Price]]</f>
        <v>161.26319999999998</v>
      </c>
      <c r="S943" s="10">
        <f>Sales_Orders[[#This Row],[Profit Value]]/Sales_Orders[[#This Row],[Total Planned Sales Price]]</f>
        <v>0.43298969072164945</v>
      </c>
    </row>
    <row r="944" spans="1:19" x14ac:dyDescent="0.35">
      <c r="A944" t="s">
        <v>3307</v>
      </c>
      <c r="B944" s="3" t="s">
        <v>2962</v>
      </c>
      <c r="C944" t="s">
        <v>3308</v>
      </c>
      <c r="D944" t="s">
        <v>1164</v>
      </c>
      <c r="E944" t="s">
        <v>1188</v>
      </c>
      <c r="F944" t="s">
        <v>3311</v>
      </c>
      <c r="G944">
        <v>1</v>
      </c>
      <c r="H944" s="5">
        <v>39.593999999999994</v>
      </c>
      <c r="I944" s="5">
        <v>65.989999999999995</v>
      </c>
      <c r="J944">
        <v>0</v>
      </c>
      <c r="K944" s="1">
        <f>DATEVALUE(Sales_Orders[[#This Row],[Order Date]])</f>
        <v>42902</v>
      </c>
      <c r="L944" s="1">
        <f>DATEVALUE(Sales_Orders[[#This Row],[Shipping Date]])</f>
        <v>42907</v>
      </c>
      <c r="M944" s="6">
        <f>Sales_Orders[[#This Row],[Quantity]]*Sales_Orders[[#This Row],[Purchasing Price]]</f>
        <v>39.593999999999994</v>
      </c>
      <c r="N944">
        <f>DATEDIF(Sales_Orders[[#This Row],[Order Date Adj]],Sales_Orders[[#This Row],[Shipping Date Adj]],"d")</f>
        <v>5</v>
      </c>
      <c r="O944" s="6">
        <f>Sales_Orders[[#This Row],[Quantity]]*Sales_Orders[[#This Row],[Planned Sales Price]]*(1-Sales_Orders[[#This Row],[Discount]])</f>
        <v>65.989999999999995</v>
      </c>
      <c r="P944" t="str">
        <f>RIGHT(Sales_Orders[[#This Row],[Customer ID]],5)</f>
        <v>15745</v>
      </c>
      <c r="Q944" t="str">
        <f>RIGHT(Sales_Orders[[#This Row],[Product ID]],8)</f>
        <v>10002085</v>
      </c>
      <c r="R944" s="6">
        <f>Sales_Orders[[#This Row],[Total Planned Sales Price]]-Sales_Orders[[#This Row],[Total Purchasing Price]]</f>
        <v>26.396000000000001</v>
      </c>
      <c r="S944" s="10">
        <f>Sales_Orders[[#This Row],[Profit Value]]/Sales_Orders[[#This Row],[Total Planned Sales Price]]</f>
        <v>0.4</v>
      </c>
    </row>
    <row r="945" spans="1:19" x14ac:dyDescent="0.35">
      <c r="A945" t="s">
        <v>3312</v>
      </c>
      <c r="B945" s="3" t="s">
        <v>3230</v>
      </c>
      <c r="C945" t="s">
        <v>2876</v>
      </c>
      <c r="D945" t="s">
        <v>1147</v>
      </c>
      <c r="E945" t="s">
        <v>3313</v>
      </c>
      <c r="F945" t="s">
        <v>3314</v>
      </c>
      <c r="G945">
        <v>2</v>
      </c>
      <c r="H945" s="5">
        <v>6.764800000000001</v>
      </c>
      <c r="I945" s="5">
        <v>9.6640000000000015</v>
      </c>
      <c r="J945">
        <v>0.03</v>
      </c>
      <c r="K945" s="1">
        <f>DATEVALUE(Sales_Orders[[#This Row],[Order Date]])</f>
        <v>43043</v>
      </c>
      <c r="L945" s="1">
        <f>DATEVALUE(Sales_Orders[[#This Row],[Shipping Date]])</f>
        <v>43050</v>
      </c>
      <c r="M945" s="6">
        <f>Sales_Orders[[#This Row],[Quantity]]*Sales_Orders[[#This Row],[Purchasing Price]]</f>
        <v>13.529600000000002</v>
      </c>
      <c r="N945">
        <f>DATEDIF(Sales_Orders[[#This Row],[Order Date Adj]],Sales_Orders[[#This Row],[Shipping Date Adj]],"d")</f>
        <v>7</v>
      </c>
      <c r="O945" s="6">
        <f>Sales_Orders[[#This Row],[Quantity]]*Sales_Orders[[#This Row],[Planned Sales Price]]*(1-Sales_Orders[[#This Row],[Discount]])</f>
        <v>18.748160000000002</v>
      </c>
      <c r="P945" t="str">
        <f>RIGHT(Sales_Orders[[#This Row],[Customer ID]],5)</f>
        <v>15175</v>
      </c>
      <c r="Q945" t="str">
        <f>RIGHT(Sales_Orders[[#This Row],[Product ID]],8)</f>
        <v>10001560</v>
      </c>
      <c r="R945" s="6">
        <f>Sales_Orders[[#This Row],[Total Planned Sales Price]]-Sales_Orders[[#This Row],[Total Purchasing Price]]</f>
        <v>5.2185600000000001</v>
      </c>
      <c r="S945" s="10">
        <f>Sales_Orders[[#This Row],[Profit Value]]/Sales_Orders[[#This Row],[Total Planned Sales Price]]</f>
        <v>0.27835051546391748</v>
      </c>
    </row>
    <row r="946" spans="1:19" x14ac:dyDescent="0.35">
      <c r="A946" t="s">
        <v>3315</v>
      </c>
      <c r="B946" s="3" t="s">
        <v>3316</v>
      </c>
      <c r="C946" t="s">
        <v>3317</v>
      </c>
      <c r="D946" t="s">
        <v>1147</v>
      </c>
      <c r="E946" t="s">
        <v>3318</v>
      </c>
      <c r="F946" t="s">
        <v>3319</v>
      </c>
      <c r="G946">
        <v>4</v>
      </c>
      <c r="H946" s="5">
        <v>34.227199999999996</v>
      </c>
      <c r="I946" s="5">
        <v>48.896000000000001</v>
      </c>
      <c r="J946">
        <v>7.0000000000000007E-2</v>
      </c>
      <c r="K946" s="1">
        <f>DATEVALUE(Sales_Orders[[#This Row],[Order Date]])</f>
        <v>42736</v>
      </c>
      <c r="L946" s="1">
        <f>DATEVALUE(Sales_Orders[[#This Row],[Shipping Date]])</f>
        <v>42741</v>
      </c>
      <c r="M946" s="6">
        <f>Sales_Orders[[#This Row],[Quantity]]*Sales_Orders[[#This Row],[Purchasing Price]]</f>
        <v>136.90879999999999</v>
      </c>
      <c r="N946">
        <f>DATEDIF(Sales_Orders[[#This Row],[Order Date Adj]],Sales_Orders[[#This Row],[Shipping Date Adj]],"d")</f>
        <v>5</v>
      </c>
      <c r="O946" s="6">
        <f>Sales_Orders[[#This Row],[Quantity]]*Sales_Orders[[#This Row],[Planned Sales Price]]*(1-Sales_Orders[[#This Row],[Discount]])</f>
        <v>181.89311999999998</v>
      </c>
      <c r="P946" t="str">
        <f>RIGHT(Sales_Orders[[#This Row],[Customer ID]],5)</f>
        <v>14725</v>
      </c>
      <c r="Q946" t="str">
        <f>RIGHT(Sales_Orders[[#This Row],[Product ID]],8)</f>
        <v>10003878</v>
      </c>
      <c r="R946" s="6">
        <f>Sales_Orders[[#This Row],[Total Planned Sales Price]]-Sales_Orders[[#This Row],[Total Purchasing Price]]</f>
        <v>44.984319999999997</v>
      </c>
      <c r="S946" s="10">
        <f>Sales_Orders[[#This Row],[Profit Value]]/Sales_Orders[[#This Row],[Total Planned Sales Price]]</f>
        <v>0.24731182795698925</v>
      </c>
    </row>
    <row r="947" spans="1:19" x14ac:dyDescent="0.35">
      <c r="A947" t="s">
        <v>3320</v>
      </c>
      <c r="B947" s="3" t="s">
        <v>3321</v>
      </c>
      <c r="C947" t="s">
        <v>2826</v>
      </c>
      <c r="D947" t="s">
        <v>1147</v>
      </c>
      <c r="E947" t="s">
        <v>3322</v>
      </c>
      <c r="F947" t="s">
        <v>2377</v>
      </c>
      <c r="G947">
        <v>1</v>
      </c>
      <c r="H947" s="5">
        <v>5.327</v>
      </c>
      <c r="I947" s="5">
        <v>7.61</v>
      </c>
      <c r="J947">
        <v>0.06</v>
      </c>
      <c r="K947" s="1">
        <f>DATEVALUE(Sales_Orders[[#This Row],[Order Date]])</f>
        <v>42835</v>
      </c>
      <c r="L947" s="1">
        <f>DATEVALUE(Sales_Orders[[#This Row],[Shipping Date]])</f>
        <v>42840</v>
      </c>
      <c r="M947" s="6">
        <f>Sales_Orders[[#This Row],[Quantity]]*Sales_Orders[[#This Row],[Purchasing Price]]</f>
        <v>5.327</v>
      </c>
      <c r="N947">
        <f>DATEDIF(Sales_Orders[[#This Row],[Order Date Adj]],Sales_Orders[[#This Row],[Shipping Date Adj]],"d")</f>
        <v>5</v>
      </c>
      <c r="O947" s="6">
        <f>Sales_Orders[[#This Row],[Quantity]]*Sales_Orders[[#This Row],[Planned Sales Price]]*(1-Sales_Orders[[#This Row],[Discount]])</f>
        <v>7.1533999999999995</v>
      </c>
      <c r="P947" t="str">
        <f>RIGHT(Sales_Orders[[#This Row],[Customer ID]],5)</f>
        <v>20125</v>
      </c>
      <c r="Q947" t="str">
        <f>RIGHT(Sales_Orders[[#This Row],[Product ID]],8)</f>
        <v>10004569</v>
      </c>
      <c r="R947" s="6">
        <f>Sales_Orders[[#This Row],[Total Planned Sales Price]]-Sales_Orders[[#This Row],[Total Purchasing Price]]</f>
        <v>1.8263999999999996</v>
      </c>
      <c r="S947" s="10">
        <f>Sales_Orders[[#This Row],[Profit Value]]/Sales_Orders[[#This Row],[Total Planned Sales Price]]</f>
        <v>0.25531914893617019</v>
      </c>
    </row>
    <row r="948" spans="1:19" x14ac:dyDescent="0.35">
      <c r="A948" t="s">
        <v>3320</v>
      </c>
      <c r="B948" s="3" t="s">
        <v>3321</v>
      </c>
      <c r="C948" t="s">
        <v>2826</v>
      </c>
      <c r="D948" t="s">
        <v>1147</v>
      </c>
      <c r="E948" t="s">
        <v>3322</v>
      </c>
      <c r="F948" t="s">
        <v>1332</v>
      </c>
      <c r="G948">
        <v>2</v>
      </c>
      <c r="H948" s="5">
        <v>4.6539999999999999</v>
      </c>
      <c r="I948" s="5">
        <v>7.16</v>
      </c>
      <c r="J948">
        <v>0.06</v>
      </c>
      <c r="K948" s="1">
        <f>DATEVALUE(Sales_Orders[[#This Row],[Order Date]])</f>
        <v>42835</v>
      </c>
      <c r="L948" s="1">
        <f>DATEVALUE(Sales_Orders[[#This Row],[Shipping Date]])</f>
        <v>42840</v>
      </c>
      <c r="M948" s="6">
        <f>Sales_Orders[[#This Row],[Quantity]]*Sales_Orders[[#This Row],[Purchasing Price]]</f>
        <v>9.3079999999999998</v>
      </c>
      <c r="N948">
        <f>DATEDIF(Sales_Orders[[#This Row],[Order Date Adj]],Sales_Orders[[#This Row],[Shipping Date Adj]],"d")</f>
        <v>5</v>
      </c>
      <c r="O948" s="6">
        <f>Sales_Orders[[#This Row],[Quantity]]*Sales_Orders[[#This Row],[Planned Sales Price]]*(1-Sales_Orders[[#This Row],[Discount]])</f>
        <v>13.460799999999999</v>
      </c>
      <c r="P948" t="str">
        <f>RIGHT(Sales_Orders[[#This Row],[Customer ID]],5)</f>
        <v>20125</v>
      </c>
      <c r="Q948" t="str">
        <f>RIGHT(Sales_Orders[[#This Row],[Product ID]],8)</f>
        <v>10000624</v>
      </c>
      <c r="R948" s="6">
        <f>Sales_Orders[[#This Row],[Total Planned Sales Price]]-Sales_Orders[[#This Row],[Total Purchasing Price]]</f>
        <v>4.1527999999999992</v>
      </c>
      <c r="S948" s="10">
        <f>Sales_Orders[[#This Row],[Profit Value]]/Sales_Orders[[#This Row],[Total Planned Sales Price]]</f>
        <v>0.30851063829787229</v>
      </c>
    </row>
    <row r="949" spans="1:19" x14ac:dyDescent="0.35">
      <c r="A949" t="s">
        <v>3323</v>
      </c>
      <c r="B949" s="3" t="s">
        <v>3324</v>
      </c>
      <c r="C949" t="s">
        <v>3325</v>
      </c>
      <c r="D949" t="s">
        <v>1147</v>
      </c>
      <c r="E949" t="s">
        <v>3318</v>
      </c>
      <c r="F949" t="s">
        <v>2176</v>
      </c>
      <c r="G949">
        <v>5</v>
      </c>
      <c r="H949" s="5">
        <v>96.080000000000013</v>
      </c>
      <c r="I949" s="5">
        <v>192.16000000000003</v>
      </c>
      <c r="J949">
        <v>0.05</v>
      </c>
      <c r="K949" s="1">
        <f>DATEVALUE(Sales_Orders[[#This Row],[Order Date]])</f>
        <v>42972</v>
      </c>
      <c r="L949" s="1">
        <f>DATEVALUE(Sales_Orders[[#This Row],[Shipping Date]])</f>
        <v>42976</v>
      </c>
      <c r="M949" s="6">
        <f>Sales_Orders[[#This Row],[Quantity]]*Sales_Orders[[#This Row],[Purchasing Price]]</f>
        <v>480.40000000000009</v>
      </c>
      <c r="N949">
        <f>DATEDIF(Sales_Orders[[#This Row],[Order Date Adj]],Sales_Orders[[#This Row],[Shipping Date Adj]],"d")</f>
        <v>4</v>
      </c>
      <c r="O949" s="6">
        <f>Sales_Orders[[#This Row],[Quantity]]*Sales_Orders[[#This Row],[Planned Sales Price]]*(1-Sales_Orders[[#This Row],[Discount]])</f>
        <v>912.7600000000001</v>
      </c>
      <c r="P949" t="str">
        <f>RIGHT(Sales_Orders[[#This Row],[Customer ID]],5)</f>
        <v>14725</v>
      </c>
      <c r="Q949" t="str">
        <f>RIGHT(Sales_Orders[[#This Row],[Product ID]],8)</f>
        <v>10001790</v>
      </c>
      <c r="R949" s="6">
        <f>Sales_Orders[[#This Row],[Total Planned Sales Price]]-Sales_Orders[[#This Row],[Total Purchasing Price]]</f>
        <v>432.36</v>
      </c>
      <c r="S949" s="10">
        <f>Sales_Orders[[#This Row],[Profit Value]]/Sales_Orders[[#This Row],[Total Planned Sales Price]]</f>
        <v>0.47368421052631576</v>
      </c>
    </row>
    <row r="950" spans="1:19" x14ac:dyDescent="0.35">
      <c r="A950" t="s">
        <v>3326</v>
      </c>
      <c r="B950" s="3" t="s">
        <v>3327</v>
      </c>
      <c r="C950" t="s">
        <v>3328</v>
      </c>
      <c r="D950" t="s">
        <v>1164</v>
      </c>
      <c r="E950" t="s">
        <v>1694</v>
      </c>
      <c r="F950" t="s">
        <v>3329</v>
      </c>
      <c r="G950">
        <v>3</v>
      </c>
      <c r="H950" s="5">
        <v>44.506800000000005</v>
      </c>
      <c r="I950" s="5">
        <v>68.472000000000008</v>
      </c>
      <c r="J950">
        <v>0</v>
      </c>
      <c r="K950" s="1">
        <f>DATEVALUE(Sales_Orders[[#This Row],[Order Date]])</f>
        <v>43069</v>
      </c>
      <c r="L950" s="1">
        <f>DATEVALUE(Sales_Orders[[#This Row],[Shipping Date]])</f>
        <v>43071</v>
      </c>
      <c r="M950" s="6">
        <f>Sales_Orders[[#This Row],[Quantity]]*Sales_Orders[[#This Row],[Purchasing Price]]</f>
        <v>133.52040000000002</v>
      </c>
      <c r="N950">
        <f>DATEDIF(Sales_Orders[[#This Row],[Order Date Adj]],Sales_Orders[[#This Row],[Shipping Date Adj]],"d")</f>
        <v>2</v>
      </c>
      <c r="O950" s="6">
        <f>Sales_Orders[[#This Row],[Quantity]]*Sales_Orders[[#This Row],[Planned Sales Price]]*(1-Sales_Orders[[#This Row],[Discount]])</f>
        <v>205.41600000000003</v>
      </c>
      <c r="P950" t="str">
        <f>RIGHT(Sales_Orders[[#This Row],[Customer ID]],5)</f>
        <v>14815</v>
      </c>
      <c r="Q950" t="str">
        <f>RIGHT(Sales_Orders[[#This Row],[Product ID]],8)</f>
        <v>10003984</v>
      </c>
      <c r="R950" s="6">
        <f>Sales_Orders[[#This Row],[Total Planned Sales Price]]-Sales_Orders[[#This Row],[Total Purchasing Price]]</f>
        <v>71.895600000000002</v>
      </c>
      <c r="S950" s="10">
        <f>Sales_Orders[[#This Row],[Profit Value]]/Sales_Orders[[#This Row],[Total Planned Sales Price]]</f>
        <v>0.35</v>
      </c>
    </row>
    <row r="951" spans="1:19" x14ac:dyDescent="0.35">
      <c r="A951" t="s">
        <v>3326</v>
      </c>
      <c r="B951" s="3" t="s">
        <v>3327</v>
      </c>
      <c r="C951" t="s">
        <v>3328</v>
      </c>
      <c r="D951" t="s">
        <v>1164</v>
      </c>
      <c r="E951" t="s">
        <v>1694</v>
      </c>
      <c r="F951" t="s">
        <v>3330</v>
      </c>
      <c r="G951">
        <v>5</v>
      </c>
      <c r="H951" s="5">
        <v>745.7399999999999</v>
      </c>
      <c r="I951" s="5">
        <v>1242.8999999999999</v>
      </c>
      <c r="J951">
        <v>0.05</v>
      </c>
      <c r="K951" s="1">
        <f>DATEVALUE(Sales_Orders[[#This Row],[Order Date]])</f>
        <v>43069</v>
      </c>
      <c r="L951" s="1">
        <f>DATEVALUE(Sales_Orders[[#This Row],[Shipping Date]])</f>
        <v>43071</v>
      </c>
      <c r="M951" s="6">
        <f>Sales_Orders[[#This Row],[Quantity]]*Sales_Orders[[#This Row],[Purchasing Price]]</f>
        <v>3728.6999999999994</v>
      </c>
      <c r="N951">
        <f>DATEDIF(Sales_Orders[[#This Row],[Order Date Adj]],Sales_Orders[[#This Row],[Shipping Date Adj]],"d")</f>
        <v>2</v>
      </c>
      <c r="O951" s="6">
        <f>Sales_Orders[[#This Row],[Quantity]]*Sales_Orders[[#This Row],[Planned Sales Price]]*(1-Sales_Orders[[#This Row],[Discount]])</f>
        <v>5903.7749999999987</v>
      </c>
      <c r="P951" t="str">
        <f>RIGHT(Sales_Orders[[#This Row],[Customer ID]],5)</f>
        <v>14815</v>
      </c>
      <c r="Q951" t="str">
        <f>RIGHT(Sales_Orders[[#This Row],[Product ID]],8)</f>
        <v>10004287</v>
      </c>
      <c r="R951" s="6">
        <f>Sales_Orders[[#This Row],[Total Planned Sales Price]]-Sales_Orders[[#This Row],[Total Purchasing Price]]</f>
        <v>2175.0749999999994</v>
      </c>
      <c r="S951" s="10">
        <f>Sales_Orders[[#This Row],[Profit Value]]/Sales_Orders[[#This Row],[Total Planned Sales Price]]</f>
        <v>0.36842105263157893</v>
      </c>
    </row>
    <row r="952" spans="1:19" x14ac:dyDescent="0.35">
      <c r="A952" t="s">
        <v>3331</v>
      </c>
      <c r="B952" s="3" t="s">
        <v>3332</v>
      </c>
      <c r="C952" t="s">
        <v>3332</v>
      </c>
      <c r="D952" t="s">
        <v>1543</v>
      </c>
      <c r="E952" t="s">
        <v>1534</v>
      </c>
      <c r="F952" t="s">
        <v>3333</v>
      </c>
      <c r="G952">
        <v>4</v>
      </c>
      <c r="H952" s="5">
        <v>8.0879999999999992</v>
      </c>
      <c r="I952" s="5">
        <v>13.48</v>
      </c>
      <c r="J952">
        <v>0.02</v>
      </c>
      <c r="K952" s="1">
        <f>DATEVALUE(Sales_Orders[[#This Row],[Order Date]])</f>
        <v>43092</v>
      </c>
      <c r="L952" s="1">
        <f>DATEVALUE(Sales_Orders[[#This Row],[Shipping Date]])</f>
        <v>43092</v>
      </c>
      <c r="M952" s="6">
        <f>Sales_Orders[[#This Row],[Quantity]]*Sales_Orders[[#This Row],[Purchasing Price]]</f>
        <v>32.351999999999997</v>
      </c>
      <c r="N952">
        <f>DATEDIF(Sales_Orders[[#This Row],[Order Date Adj]],Sales_Orders[[#This Row],[Shipping Date Adj]],"d")</f>
        <v>0</v>
      </c>
      <c r="O952" s="6">
        <f>Sales_Orders[[#This Row],[Quantity]]*Sales_Orders[[#This Row],[Planned Sales Price]]*(1-Sales_Orders[[#This Row],[Discount]])</f>
        <v>52.8416</v>
      </c>
      <c r="P952" t="str">
        <f>RIGHT(Sales_Orders[[#This Row],[Customer ID]],5)</f>
        <v>14470</v>
      </c>
      <c r="Q952" t="str">
        <f>RIGHT(Sales_Orders[[#This Row],[Product ID]],8)</f>
        <v>10001118</v>
      </c>
      <c r="R952" s="6">
        <f>Sales_Orders[[#This Row],[Total Planned Sales Price]]-Sales_Orders[[#This Row],[Total Purchasing Price]]</f>
        <v>20.489600000000003</v>
      </c>
      <c r="S952" s="10">
        <f>Sales_Orders[[#This Row],[Profit Value]]/Sales_Orders[[#This Row],[Total Planned Sales Price]]</f>
        <v>0.38775510204081637</v>
      </c>
    </row>
    <row r="953" spans="1:19" x14ac:dyDescent="0.35">
      <c r="A953" t="s">
        <v>3334</v>
      </c>
      <c r="B953" s="3" t="s">
        <v>3335</v>
      </c>
      <c r="C953" t="s">
        <v>3336</v>
      </c>
      <c r="D953" t="s">
        <v>1147</v>
      </c>
      <c r="E953" t="s">
        <v>2580</v>
      </c>
      <c r="F953" t="s">
        <v>3337</v>
      </c>
      <c r="G953">
        <v>12</v>
      </c>
      <c r="H953" s="5">
        <v>50.256</v>
      </c>
      <c r="I953" s="5">
        <v>83.76</v>
      </c>
      <c r="J953">
        <v>0.05</v>
      </c>
      <c r="K953" s="1">
        <f>DATEVALUE(Sales_Orders[[#This Row],[Order Date]])</f>
        <v>42912</v>
      </c>
      <c r="L953" s="1">
        <f>DATEVALUE(Sales_Orders[[#This Row],[Shipping Date]])</f>
        <v>42918</v>
      </c>
      <c r="M953" s="6">
        <f>Sales_Orders[[#This Row],[Quantity]]*Sales_Orders[[#This Row],[Purchasing Price]]</f>
        <v>603.072</v>
      </c>
      <c r="N953">
        <f>DATEDIF(Sales_Orders[[#This Row],[Order Date Adj]],Sales_Orders[[#This Row],[Shipping Date Adj]],"d")</f>
        <v>6</v>
      </c>
      <c r="O953" s="6">
        <f>Sales_Orders[[#This Row],[Quantity]]*Sales_Orders[[#This Row],[Planned Sales Price]]*(1-Sales_Orders[[#This Row],[Discount]])</f>
        <v>954.86400000000003</v>
      </c>
      <c r="P953" t="str">
        <f>RIGHT(Sales_Orders[[#This Row],[Customer ID]],5)</f>
        <v>18730</v>
      </c>
      <c r="Q953" t="str">
        <f>RIGHT(Sales_Orders[[#This Row],[Product ID]],8)</f>
        <v>10002486</v>
      </c>
      <c r="R953" s="6">
        <f>Sales_Orders[[#This Row],[Total Planned Sales Price]]-Sales_Orders[[#This Row],[Total Purchasing Price]]</f>
        <v>351.79200000000003</v>
      </c>
      <c r="S953" s="10">
        <f>Sales_Orders[[#This Row],[Profit Value]]/Sales_Orders[[#This Row],[Total Planned Sales Price]]</f>
        <v>0.36842105263157898</v>
      </c>
    </row>
    <row r="954" spans="1:19" x14ac:dyDescent="0.35">
      <c r="A954" t="s">
        <v>3338</v>
      </c>
      <c r="B954" s="3" t="s">
        <v>3339</v>
      </c>
      <c r="C954" t="s">
        <v>2835</v>
      </c>
      <c r="D954" t="s">
        <v>1147</v>
      </c>
      <c r="E954" t="s">
        <v>3340</v>
      </c>
      <c r="F954" t="s">
        <v>1732</v>
      </c>
      <c r="G954">
        <v>7</v>
      </c>
      <c r="H954" s="5">
        <v>26.361999999999995</v>
      </c>
      <c r="I954" s="5">
        <v>37.659999999999997</v>
      </c>
      <c r="J954">
        <v>0.05</v>
      </c>
      <c r="K954" s="1">
        <f>DATEVALUE(Sales_Orders[[#This Row],[Order Date]])</f>
        <v>43022</v>
      </c>
      <c r="L954" s="1">
        <f>DATEVALUE(Sales_Orders[[#This Row],[Shipping Date]])</f>
        <v>43027</v>
      </c>
      <c r="M954" s="6">
        <f>Sales_Orders[[#This Row],[Quantity]]*Sales_Orders[[#This Row],[Purchasing Price]]</f>
        <v>184.53399999999996</v>
      </c>
      <c r="N954">
        <f>DATEDIF(Sales_Orders[[#This Row],[Order Date Adj]],Sales_Orders[[#This Row],[Shipping Date Adj]],"d")</f>
        <v>5</v>
      </c>
      <c r="O954" s="6">
        <f>Sales_Orders[[#This Row],[Quantity]]*Sales_Orders[[#This Row],[Planned Sales Price]]*(1-Sales_Orders[[#This Row],[Discount]])</f>
        <v>250.43899999999999</v>
      </c>
      <c r="P954" t="str">
        <f>RIGHT(Sales_Orders[[#This Row],[Customer ID]],5)</f>
        <v>13735</v>
      </c>
      <c r="Q954" t="str">
        <f>RIGHT(Sales_Orders[[#This Row],[Product ID]],8)</f>
        <v>10001078</v>
      </c>
      <c r="R954" s="6">
        <f>Sales_Orders[[#This Row],[Total Planned Sales Price]]-Sales_Orders[[#This Row],[Total Purchasing Price]]</f>
        <v>65.90500000000003</v>
      </c>
      <c r="S954" s="10">
        <f>Sales_Orders[[#This Row],[Profit Value]]/Sales_Orders[[#This Row],[Total Planned Sales Price]]</f>
        <v>0.26315789473684226</v>
      </c>
    </row>
    <row r="955" spans="1:19" x14ac:dyDescent="0.35">
      <c r="A955" t="s">
        <v>3341</v>
      </c>
      <c r="B955" s="3" t="s">
        <v>2881</v>
      </c>
      <c r="C955" t="s">
        <v>3335</v>
      </c>
      <c r="D955" t="s">
        <v>1147</v>
      </c>
      <c r="E955" t="s">
        <v>2525</v>
      </c>
      <c r="F955" t="s">
        <v>3342</v>
      </c>
      <c r="G955">
        <v>5</v>
      </c>
      <c r="H955" s="5">
        <v>97.467500000000001</v>
      </c>
      <c r="I955" s="5">
        <v>149.94999999999999</v>
      </c>
      <c r="J955">
        <v>0.05</v>
      </c>
      <c r="K955" s="1">
        <f>DATEVALUE(Sales_Orders[[#This Row],[Order Date]])</f>
        <v>42906</v>
      </c>
      <c r="L955" s="1">
        <f>DATEVALUE(Sales_Orders[[#This Row],[Shipping Date]])</f>
        <v>42912</v>
      </c>
      <c r="M955" s="6">
        <f>Sales_Orders[[#This Row],[Quantity]]*Sales_Orders[[#This Row],[Purchasing Price]]</f>
        <v>487.33749999999998</v>
      </c>
      <c r="N955">
        <f>DATEDIF(Sales_Orders[[#This Row],[Order Date Adj]],Sales_Orders[[#This Row],[Shipping Date Adj]],"d")</f>
        <v>6</v>
      </c>
      <c r="O955" s="6">
        <f>Sales_Orders[[#This Row],[Quantity]]*Sales_Orders[[#This Row],[Planned Sales Price]]*(1-Sales_Orders[[#This Row],[Discount]])</f>
        <v>712.26249999999993</v>
      </c>
      <c r="P955" t="str">
        <f>RIGHT(Sales_Orders[[#This Row],[Customer ID]],5)</f>
        <v>15475</v>
      </c>
      <c r="Q955" t="str">
        <f>RIGHT(Sales_Orders[[#This Row],[Product ID]],8)</f>
        <v>10000927</v>
      </c>
      <c r="R955" s="6">
        <f>Sales_Orders[[#This Row],[Total Planned Sales Price]]-Sales_Orders[[#This Row],[Total Purchasing Price]]</f>
        <v>224.92499999999995</v>
      </c>
      <c r="S955" s="10">
        <f>Sales_Orders[[#This Row],[Profit Value]]/Sales_Orders[[#This Row],[Total Planned Sales Price]]</f>
        <v>0.31578947368421051</v>
      </c>
    </row>
    <row r="956" spans="1:19" x14ac:dyDescent="0.35">
      <c r="A956" t="s">
        <v>3341</v>
      </c>
      <c r="B956" s="3" t="s">
        <v>2881</v>
      </c>
      <c r="C956" t="s">
        <v>3335</v>
      </c>
      <c r="D956" t="s">
        <v>1147</v>
      </c>
      <c r="E956" t="s">
        <v>2525</v>
      </c>
      <c r="F956" t="s">
        <v>1931</v>
      </c>
      <c r="G956">
        <v>3</v>
      </c>
      <c r="H956" s="5">
        <v>30.787199999999999</v>
      </c>
      <c r="I956" s="5">
        <v>51.311999999999998</v>
      </c>
      <c r="J956">
        <v>0.05</v>
      </c>
      <c r="K956" s="1">
        <f>DATEVALUE(Sales_Orders[[#This Row],[Order Date]])</f>
        <v>42906</v>
      </c>
      <c r="L956" s="1">
        <f>DATEVALUE(Sales_Orders[[#This Row],[Shipping Date]])</f>
        <v>42912</v>
      </c>
      <c r="M956" s="6">
        <f>Sales_Orders[[#This Row],[Quantity]]*Sales_Orders[[#This Row],[Purchasing Price]]</f>
        <v>92.361599999999996</v>
      </c>
      <c r="N956">
        <f>DATEDIF(Sales_Orders[[#This Row],[Order Date Adj]],Sales_Orders[[#This Row],[Shipping Date Adj]],"d")</f>
        <v>6</v>
      </c>
      <c r="O956" s="6">
        <f>Sales_Orders[[#This Row],[Quantity]]*Sales_Orders[[#This Row],[Planned Sales Price]]*(1-Sales_Orders[[#This Row],[Discount]])</f>
        <v>146.23919999999998</v>
      </c>
      <c r="P956" t="str">
        <f>RIGHT(Sales_Orders[[#This Row],[Customer ID]],5)</f>
        <v>15475</v>
      </c>
      <c r="Q956" t="str">
        <f>RIGHT(Sales_Orders[[#This Row],[Product ID]],8)</f>
        <v>10001098</v>
      </c>
      <c r="R956" s="6">
        <f>Sales_Orders[[#This Row],[Total Planned Sales Price]]-Sales_Orders[[#This Row],[Total Purchasing Price]]</f>
        <v>53.877599999999987</v>
      </c>
      <c r="S956" s="10">
        <f>Sales_Orders[[#This Row],[Profit Value]]/Sales_Orders[[#This Row],[Total Planned Sales Price]]</f>
        <v>0.36842105263157893</v>
      </c>
    </row>
    <row r="957" spans="1:19" x14ac:dyDescent="0.35">
      <c r="A957" t="s">
        <v>3343</v>
      </c>
      <c r="B957" s="3" t="s">
        <v>3335</v>
      </c>
      <c r="C957" t="s">
        <v>3299</v>
      </c>
      <c r="D957" t="s">
        <v>1270</v>
      </c>
      <c r="E957" t="s">
        <v>1511</v>
      </c>
      <c r="F957" t="s">
        <v>3344</v>
      </c>
      <c r="G957">
        <v>1</v>
      </c>
      <c r="H957" s="5">
        <v>2.4970000000000003</v>
      </c>
      <c r="I957" s="5">
        <v>4.54</v>
      </c>
      <c r="J957">
        <v>0.05</v>
      </c>
      <c r="K957" s="1">
        <f>DATEVALUE(Sales_Orders[[#This Row],[Order Date]])</f>
        <v>42912</v>
      </c>
      <c r="L957" s="1">
        <f>DATEVALUE(Sales_Orders[[#This Row],[Shipping Date]])</f>
        <v>42913</v>
      </c>
      <c r="M957" s="6">
        <f>Sales_Orders[[#This Row],[Quantity]]*Sales_Orders[[#This Row],[Purchasing Price]]</f>
        <v>2.4970000000000003</v>
      </c>
      <c r="N957">
        <f>DATEDIF(Sales_Orders[[#This Row],[Order Date Adj]],Sales_Orders[[#This Row],[Shipping Date Adj]],"d")</f>
        <v>1</v>
      </c>
      <c r="O957" s="6">
        <f>Sales_Orders[[#This Row],[Quantity]]*Sales_Orders[[#This Row],[Planned Sales Price]]*(1-Sales_Orders[[#This Row],[Discount]])</f>
        <v>4.3129999999999997</v>
      </c>
      <c r="P957" t="str">
        <f>RIGHT(Sales_Orders[[#This Row],[Customer ID]],5)</f>
        <v>21550</v>
      </c>
      <c r="Q957" t="str">
        <f>RIGHT(Sales_Orders[[#This Row],[Product ID]],8)</f>
        <v>10001622</v>
      </c>
      <c r="R957" s="6">
        <f>Sales_Orders[[#This Row],[Total Planned Sales Price]]-Sales_Orders[[#This Row],[Total Purchasing Price]]</f>
        <v>1.8159999999999994</v>
      </c>
      <c r="S957" s="10">
        <f>Sales_Orders[[#This Row],[Profit Value]]/Sales_Orders[[#This Row],[Total Planned Sales Price]]</f>
        <v>0.42105263157894723</v>
      </c>
    </row>
    <row r="958" spans="1:19" x14ac:dyDescent="0.35">
      <c r="A958" t="s">
        <v>3343</v>
      </c>
      <c r="B958" s="3" t="s">
        <v>3335</v>
      </c>
      <c r="C958" t="s">
        <v>3299</v>
      </c>
      <c r="D958" t="s">
        <v>1270</v>
      </c>
      <c r="E958" t="s">
        <v>1511</v>
      </c>
      <c r="F958" t="s">
        <v>3345</v>
      </c>
      <c r="G958">
        <v>4</v>
      </c>
      <c r="H958" s="5">
        <v>9.5519999999999996</v>
      </c>
      <c r="I958" s="5">
        <v>15.92</v>
      </c>
      <c r="J958">
        <v>0.05</v>
      </c>
      <c r="K958" s="1">
        <f>DATEVALUE(Sales_Orders[[#This Row],[Order Date]])</f>
        <v>42912</v>
      </c>
      <c r="L958" s="1">
        <f>DATEVALUE(Sales_Orders[[#This Row],[Shipping Date]])</f>
        <v>42913</v>
      </c>
      <c r="M958" s="6">
        <f>Sales_Orders[[#This Row],[Quantity]]*Sales_Orders[[#This Row],[Purchasing Price]]</f>
        <v>38.207999999999998</v>
      </c>
      <c r="N958">
        <f>DATEDIF(Sales_Orders[[#This Row],[Order Date Adj]],Sales_Orders[[#This Row],[Shipping Date Adj]],"d")</f>
        <v>1</v>
      </c>
      <c r="O958" s="6">
        <f>Sales_Orders[[#This Row],[Quantity]]*Sales_Orders[[#This Row],[Planned Sales Price]]*(1-Sales_Orders[[#This Row],[Discount]])</f>
        <v>60.495999999999995</v>
      </c>
      <c r="P958" t="str">
        <f>RIGHT(Sales_Orders[[#This Row],[Customer ID]],5)</f>
        <v>21550</v>
      </c>
      <c r="Q958" t="str">
        <f>RIGHT(Sales_Orders[[#This Row],[Product ID]],8)</f>
        <v>10003158</v>
      </c>
      <c r="R958" s="6">
        <f>Sales_Orders[[#This Row],[Total Planned Sales Price]]-Sales_Orders[[#This Row],[Total Purchasing Price]]</f>
        <v>22.287999999999997</v>
      </c>
      <c r="S958" s="10">
        <f>Sales_Orders[[#This Row],[Profit Value]]/Sales_Orders[[#This Row],[Total Planned Sales Price]]</f>
        <v>0.36842105263157893</v>
      </c>
    </row>
    <row r="959" spans="1:19" x14ac:dyDescent="0.35">
      <c r="A959" t="s">
        <v>3343</v>
      </c>
      <c r="B959" s="3" t="s">
        <v>3335</v>
      </c>
      <c r="C959" t="s">
        <v>3299</v>
      </c>
      <c r="D959" t="s">
        <v>1270</v>
      </c>
      <c r="E959" t="s">
        <v>1511</v>
      </c>
      <c r="F959" t="s">
        <v>3346</v>
      </c>
      <c r="G959">
        <v>8</v>
      </c>
      <c r="H959" s="5">
        <v>271.95999999999998</v>
      </c>
      <c r="I959" s="5">
        <v>543.91999999999996</v>
      </c>
      <c r="J959">
        <v>0.05</v>
      </c>
      <c r="K959" s="1">
        <f>DATEVALUE(Sales_Orders[[#This Row],[Order Date]])</f>
        <v>42912</v>
      </c>
      <c r="L959" s="1">
        <f>DATEVALUE(Sales_Orders[[#This Row],[Shipping Date]])</f>
        <v>42913</v>
      </c>
      <c r="M959" s="6">
        <f>Sales_Orders[[#This Row],[Quantity]]*Sales_Orders[[#This Row],[Purchasing Price]]</f>
        <v>2175.6799999999998</v>
      </c>
      <c r="N959">
        <f>DATEDIF(Sales_Orders[[#This Row],[Order Date Adj]],Sales_Orders[[#This Row],[Shipping Date Adj]],"d")</f>
        <v>1</v>
      </c>
      <c r="O959" s="6">
        <f>Sales_Orders[[#This Row],[Quantity]]*Sales_Orders[[#This Row],[Planned Sales Price]]*(1-Sales_Orders[[#This Row],[Discount]])</f>
        <v>4133.7919999999995</v>
      </c>
      <c r="P959" t="str">
        <f>RIGHT(Sales_Orders[[#This Row],[Customer ID]],5)</f>
        <v>21550</v>
      </c>
      <c r="Q959" t="str">
        <f>RIGHT(Sales_Orders[[#This Row],[Product ID]],8)</f>
        <v>10002660</v>
      </c>
      <c r="R959" s="6">
        <f>Sales_Orders[[#This Row],[Total Planned Sales Price]]-Sales_Orders[[#This Row],[Total Purchasing Price]]</f>
        <v>1958.1119999999996</v>
      </c>
      <c r="S959" s="10">
        <f>Sales_Orders[[#This Row],[Profit Value]]/Sales_Orders[[#This Row],[Total Planned Sales Price]]</f>
        <v>0.47368421052631576</v>
      </c>
    </row>
    <row r="960" spans="1:19" x14ac:dyDescent="0.35">
      <c r="A960" t="s">
        <v>3347</v>
      </c>
      <c r="B960" s="3" t="s">
        <v>3348</v>
      </c>
      <c r="C960" t="s">
        <v>3349</v>
      </c>
      <c r="D960" t="s">
        <v>1164</v>
      </c>
      <c r="E960" t="s">
        <v>3350</v>
      </c>
      <c r="F960" t="s">
        <v>3351</v>
      </c>
      <c r="G960">
        <v>8</v>
      </c>
      <c r="H960" s="5">
        <v>32.872</v>
      </c>
      <c r="I960" s="5">
        <v>46.96</v>
      </c>
      <c r="J960">
        <v>0.08</v>
      </c>
      <c r="K960" s="1">
        <f>DATEVALUE(Sales_Orders[[#This Row],[Order Date]])</f>
        <v>43037</v>
      </c>
      <c r="L960" s="1">
        <f>DATEVALUE(Sales_Orders[[#This Row],[Shipping Date]])</f>
        <v>43039</v>
      </c>
      <c r="M960" s="6">
        <f>Sales_Orders[[#This Row],[Quantity]]*Sales_Orders[[#This Row],[Purchasing Price]]</f>
        <v>262.976</v>
      </c>
      <c r="N960">
        <f>DATEDIF(Sales_Orders[[#This Row],[Order Date Adj]],Sales_Orders[[#This Row],[Shipping Date Adj]],"d")</f>
        <v>2</v>
      </c>
      <c r="O960" s="6">
        <f>Sales_Orders[[#This Row],[Quantity]]*Sales_Orders[[#This Row],[Planned Sales Price]]*(1-Sales_Orders[[#This Row],[Discount]])</f>
        <v>345.62560000000002</v>
      </c>
      <c r="P960" t="str">
        <f>RIGHT(Sales_Orders[[#This Row],[Customer ID]],5)</f>
        <v>14530</v>
      </c>
      <c r="Q960" t="str">
        <f>RIGHT(Sales_Orders[[#This Row],[Product ID]],8)</f>
        <v>10002250</v>
      </c>
      <c r="R960" s="6">
        <f>Sales_Orders[[#This Row],[Total Planned Sales Price]]-Sales_Orders[[#This Row],[Total Purchasing Price]]</f>
        <v>82.649600000000021</v>
      </c>
      <c r="S960" s="10">
        <f>Sales_Orders[[#This Row],[Profit Value]]/Sales_Orders[[#This Row],[Total Planned Sales Price]]</f>
        <v>0.23913043478260873</v>
      </c>
    </row>
    <row r="961" spans="1:19" x14ac:dyDescent="0.35">
      <c r="A961" t="s">
        <v>3352</v>
      </c>
      <c r="B961" s="3" t="s">
        <v>2876</v>
      </c>
      <c r="C961" t="s">
        <v>2858</v>
      </c>
      <c r="D961" t="s">
        <v>1270</v>
      </c>
      <c r="E961" t="s">
        <v>3002</v>
      </c>
      <c r="F961" t="s">
        <v>3353</v>
      </c>
      <c r="G961">
        <v>5</v>
      </c>
      <c r="H961" s="5">
        <v>6.2640000000000002</v>
      </c>
      <c r="I961" s="5">
        <v>10.440000000000001</v>
      </c>
      <c r="J961">
        <v>7.0000000000000007E-2</v>
      </c>
      <c r="K961" s="1">
        <f>DATEVALUE(Sales_Orders[[#This Row],[Order Date]])</f>
        <v>43050</v>
      </c>
      <c r="L961" s="1">
        <f>DATEVALUE(Sales_Orders[[#This Row],[Shipping Date]])</f>
        <v>43052</v>
      </c>
      <c r="M961" s="6">
        <f>Sales_Orders[[#This Row],[Quantity]]*Sales_Orders[[#This Row],[Purchasing Price]]</f>
        <v>31.32</v>
      </c>
      <c r="N961">
        <f>DATEDIF(Sales_Orders[[#This Row],[Order Date Adj]],Sales_Orders[[#This Row],[Shipping Date Adj]],"d")</f>
        <v>2</v>
      </c>
      <c r="O961" s="6">
        <f>Sales_Orders[[#This Row],[Quantity]]*Sales_Orders[[#This Row],[Planned Sales Price]]*(1-Sales_Orders[[#This Row],[Discount]])</f>
        <v>48.545999999999999</v>
      </c>
      <c r="P961" t="str">
        <f>RIGHT(Sales_Orders[[#This Row],[Customer ID]],5)</f>
        <v>20995</v>
      </c>
      <c r="Q961" t="str">
        <f>RIGHT(Sales_Orders[[#This Row],[Product ID]],8)</f>
        <v>10001045</v>
      </c>
      <c r="R961" s="6">
        <f>Sales_Orders[[#This Row],[Total Planned Sales Price]]-Sales_Orders[[#This Row],[Total Purchasing Price]]</f>
        <v>17.225999999999999</v>
      </c>
      <c r="S961" s="10">
        <f>Sales_Orders[[#This Row],[Profit Value]]/Sales_Orders[[#This Row],[Total Planned Sales Price]]</f>
        <v>0.35483870967741932</v>
      </c>
    </row>
    <row r="962" spans="1:19" x14ac:dyDescent="0.35">
      <c r="A962" t="s">
        <v>3352</v>
      </c>
      <c r="B962" s="3" t="s">
        <v>2876</v>
      </c>
      <c r="C962" t="s">
        <v>2858</v>
      </c>
      <c r="D962" t="s">
        <v>1270</v>
      </c>
      <c r="E962" t="s">
        <v>3002</v>
      </c>
      <c r="F962" t="s">
        <v>3354</v>
      </c>
      <c r="G962">
        <v>4</v>
      </c>
      <c r="H962" s="5">
        <v>10.0848</v>
      </c>
      <c r="I962" s="5">
        <v>18.335999999999999</v>
      </c>
      <c r="J962">
        <v>7.0000000000000007E-2</v>
      </c>
      <c r="K962" s="1">
        <f>DATEVALUE(Sales_Orders[[#This Row],[Order Date]])</f>
        <v>43050</v>
      </c>
      <c r="L962" s="1">
        <f>DATEVALUE(Sales_Orders[[#This Row],[Shipping Date]])</f>
        <v>43052</v>
      </c>
      <c r="M962" s="6">
        <f>Sales_Orders[[#This Row],[Quantity]]*Sales_Orders[[#This Row],[Purchasing Price]]</f>
        <v>40.339199999999998</v>
      </c>
      <c r="N962">
        <f>DATEDIF(Sales_Orders[[#This Row],[Order Date Adj]],Sales_Orders[[#This Row],[Shipping Date Adj]],"d")</f>
        <v>2</v>
      </c>
      <c r="O962" s="6">
        <f>Sales_Orders[[#This Row],[Quantity]]*Sales_Orders[[#This Row],[Planned Sales Price]]*(1-Sales_Orders[[#This Row],[Discount]])</f>
        <v>68.209919999999997</v>
      </c>
      <c r="P962" t="str">
        <f>RIGHT(Sales_Orders[[#This Row],[Customer ID]],5)</f>
        <v>20995</v>
      </c>
      <c r="Q962" t="str">
        <f>RIGHT(Sales_Orders[[#This Row],[Product ID]],8)</f>
        <v>10001510</v>
      </c>
      <c r="R962" s="6">
        <f>Sales_Orders[[#This Row],[Total Planned Sales Price]]-Sales_Orders[[#This Row],[Total Purchasing Price]]</f>
        <v>27.870719999999999</v>
      </c>
      <c r="S962" s="10">
        <f>Sales_Orders[[#This Row],[Profit Value]]/Sales_Orders[[#This Row],[Total Planned Sales Price]]</f>
        <v>0.40860215053763443</v>
      </c>
    </row>
    <row r="963" spans="1:19" x14ac:dyDescent="0.35">
      <c r="A963" t="s">
        <v>3355</v>
      </c>
      <c r="B963" s="3" t="s">
        <v>2841</v>
      </c>
      <c r="C963" t="s">
        <v>2849</v>
      </c>
      <c r="D963" t="s">
        <v>1270</v>
      </c>
      <c r="E963" t="s">
        <v>1221</v>
      </c>
      <c r="F963" t="s">
        <v>2338</v>
      </c>
      <c r="G963">
        <v>3</v>
      </c>
      <c r="H963" s="5">
        <v>194.38560000000004</v>
      </c>
      <c r="I963" s="5">
        <v>323.97600000000006</v>
      </c>
      <c r="J963">
        <v>0.08</v>
      </c>
      <c r="K963" s="1">
        <f>DATEVALUE(Sales_Orders[[#This Row],[Order Date]])</f>
        <v>42993</v>
      </c>
      <c r="L963" s="1">
        <f>DATEVALUE(Sales_Orders[[#This Row],[Shipping Date]])</f>
        <v>42995</v>
      </c>
      <c r="M963" s="6">
        <f>Sales_Orders[[#This Row],[Quantity]]*Sales_Orders[[#This Row],[Purchasing Price]]</f>
        <v>583.15680000000009</v>
      </c>
      <c r="N963">
        <f>DATEDIF(Sales_Orders[[#This Row],[Order Date Adj]],Sales_Orders[[#This Row],[Shipping Date Adj]],"d")</f>
        <v>2</v>
      </c>
      <c r="O963" s="6">
        <f>Sales_Orders[[#This Row],[Quantity]]*Sales_Orders[[#This Row],[Planned Sales Price]]*(1-Sales_Orders[[#This Row],[Discount]])</f>
        <v>894.17376000000013</v>
      </c>
      <c r="P963" t="str">
        <f>RIGHT(Sales_Orders[[#This Row],[Customer ID]],5)</f>
        <v>13060</v>
      </c>
      <c r="Q963" t="str">
        <f>RIGHT(Sales_Orders[[#This Row],[Product ID]],8)</f>
        <v>10004536</v>
      </c>
      <c r="R963" s="6">
        <f>Sales_Orders[[#This Row],[Total Planned Sales Price]]-Sales_Orders[[#This Row],[Total Purchasing Price]]</f>
        <v>311.01696000000004</v>
      </c>
      <c r="S963" s="10">
        <f>Sales_Orders[[#This Row],[Profit Value]]/Sales_Orders[[#This Row],[Total Planned Sales Price]]</f>
        <v>0.34782608695652173</v>
      </c>
    </row>
    <row r="964" spans="1:19" x14ac:dyDescent="0.35">
      <c r="A964" t="s">
        <v>3356</v>
      </c>
      <c r="B964" s="3" t="s">
        <v>2891</v>
      </c>
      <c r="C964" t="s">
        <v>3357</v>
      </c>
      <c r="D964" t="s">
        <v>1147</v>
      </c>
      <c r="E964" t="s">
        <v>1177</v>
      </c>
      <c r="F964" t="s">
        <v>3358</v>
      </c>
      <c r="G964">
        <v>4</v>
      </c>
      <c r="H964" s="5">
        <v>193.88160000000002</v>
      </c>
      <c r="I964" s="5">
        <v>323.13600000000002</v>
      </c>
      <c r="J964">
        <v>0.06</v>
      </c>
      <c r="K964" s="1">
        <f>DATEVALUE(Sales_Orders[[#This Row],[Order Date]])</f>
        <v>43099</v>
      </c>
      <c r="L964" s="1">
        <f>DATEVALUE(Sales_Orders[[#This Row],[Shipping Date]])</f>
        <v>43103</v>
      </c>
      <c r="M964" s="6">
        <f>Sales_Orders[[#This Row],[Quantity]]*Sales_Orders[[#This Row],[Purchasing Price]]</f>
        <v>775.52640000000008</v>
      </c>
      <c r="N964">
        <f>DATEDIF(Sales_Orders[[#This Row],[Order Date Adj]],Sales_Orders[[#This Row],[Shipping Date Adj]],"d")</f>
        <v>4</v>
      </c>
      <c r="O964" s="6">
        <f>Sales_Orders[[#This Row],[Quantity]]*Sales_Orders[[#This Row],[Planned Sales Price]]*(1-Sales_Orders[[#This Row],[Discount]])</f>
        <v>1214.99136</v>
      </c>
      <c r="P964" t="str">
        <f>RIGHT(Sales_Orders[[#This Row],[Customer ID]],5)</f>
        <v>18865</v>
      </c>
      <c r="Q964" t="str">
        <f>RIGHT(Sales_Orders[[#This Row],[Product ID]],8)</f>
        <v>10003441</v>
      </c>
      <c r="R964" s="6">
        <f>Sales_Orders[[#This Row],[Total Planned Sales Price]]-Sales_Orders[[#This Row],[Total Purchasing Price]]</f>
        <v>439.46495999999991</v>
      </c>
      <c r="S964" s="10">
        <f>Sales_Orders[[#This Row],[Profit Value]]/Sales_Orders[[#This Row],[Total Planned Sales Price]]</f>
        <v>0.36170212765957438</v>
      </c>
    </row>
    <row r="965" spans="1:19" x14ac:dyDescent="0.35">
      <c r="A965" t="s">
        <v>3356</v>
      </c>
      <c r="B965" s="3" t="s">
        <v>2891</v>
      </c>
      <c r="C965" t="s">
        <v>3357</v>
      </c>
      <c r="D965" t="s">
        <v>1147</v>
      </c>
      <c r="E965" t="s">
        <v>1177</v>
      </c>
      <c r="F965" t="s">
        <v>3359</v>
      </c>
      <c r="G965">
        <v>7</v>
      </c>
      <c r="H965" s="5">
        <v>63.651000000000003</v>
      </c>
      <c r="I965" s="5">
        <v>90.93</v>
      </c>
      <c r="J965">
        <v>0.08</v>
      </c>
      <c r="K965" s="1">
        <f>DATEVALUE(Sales_Orders[[#This Row],[Order Date]])</f>
        <v>43099</v>
      </c>
      <c r="L965" s="1">
        <f>DATEVALUE(Sales_Orders[[#This Row],[Shipping Date]])</f>
        <v>43103</v>
      </c>
      <c r="M965" s="6">
        <f>Sales_Orders[[#This Row],[Quantity]]*Sales_Orders[[#This Row],[Purchasing Price]]</f>
        <v>445.55700000000002</v>
      </c>
      <c r="N965">
        <f>DATEDIF(Sales_Orders[[#This Row],[Order Date Adj]],Sales_Orders[[#This Row],[Shipping Date Adj]],"d")</f>
        <v>4</v>
      </c>
      <c r="O965" s="6">
        <f>Sales_Orders[[#This Row],[Quantity]]*Sales_Orders[[#This Row],[Planned Sales Price]]*(1-Sales_Orders[[#This Row],[Discount]])</f>
        <v>585.58920000000001</v>
      </c>
      <c r="P965" t="str">
        <f>RIGHT(Sales_Orders[[#This Row],[Customer ID]],5)</f>
        <v>18865</v>
      </c>
      <c r="Q965" t="str">
        <f>RIGHT(Sales_Orders[[#This Row],[Product ID]],8)</f>
        <v>10004774</v>
      </c>
      <c r="R965" s="6">
        <f>Sales_Orders[[#This Row],[Total Planned Sales Price]]-Sales_Orders[[#This Row],[Total Purchasing Price]]</f>
        <v>140.03219999999999</v>
      </c>
      <c r="S965" s="10">
        <f>Sales_Orders[[#This Row],[Profit Value]]/Sales_Orders[[#This Row],[Total Planned Sales Price]]</f>
        <v>0.23913043478260868</v>
      </c>
    </row>
    <row r="966" spans="1:19" x14ac:dyDescent="0.35">
      <c r="A966" t="s">
        <v>3356</v>
      </c>
      <c r="B966" s="3" t="s">
        <v>2891</v>
      </c>
      <c r="C966" t="s">
        <v>3357</v>
      </c>
      <c r="D966" t="s">
        <v>1147</v>
      </c>
      <c r="E966" t="s">
        <v>1177</v>
      </c>
      <c r="F966" t="s">
        <v>3360</v>
      </c>
      <c r="G966">
        <v>3</v>
      </c>
      <c r="H966" s="5">
        <v>36.943199999999997</v>
      </c>
      <c r="I966" s="5">
        <v>52.775999999999996</v>
      </c>
      <c r="J966">
        <v>0.08</v>
      </c>
      <c r="K966" s="1">
        <f>DATEVALUE(Sales_Orders[[#This Row],[Order Date]])</f>
        <v>43099</v>
      </c>
      <c r="L966" s="1">
        <f>DATEVALUE(Sales_Orders[[#This Row],[Shipping Date]])</f>
        <v>43103</v>
      </c>
      <c r="M966" s="6">
        <f>Sales_Orders[[#This Row],[Quantity]]*Sales_Orders[[#This Row],[Purchasing Price]]</f>
        <v>110.8296</v>
      </c>
      <c r="N966">
        <f>DATEDIF(Sales_Orders[[#This Row],[Order Date Adj]],Sales_Orders[[#This Row],[Shipping Date Adj]],"d")</f>
        <v>4</v>
      </c>
      <c r="O966" s="6">
        <f>Sales_Orders[[#This Row],[Quantity]]*Sales_Orders[[#This Row],[Planned Sales Price]]*(1-Sales_Orders[[#This Row],[Discount]])</f>
        <v>145.66175999999999</v>
      </c>
      <c r="P966" t="str">
        <f>RIGHT(Sales_Orders[[#This Row],[Customer ID]],5)</f>
        <v>18865</v>
      </c>
      <c r="Q966" t="str">
        <f>RIGHT(Sales_Orders[[#This Row],[Product ID]],8)</f>
        <v>10003684</v>
      </c>
      <c r="R966" s="6">
        <f>Sales_Orders[[#This Row],[Total Planned Sales Price]]-Sales_Orders[[#This Row],[Total Purchasing Price]]</f>
        <v>34.832159999999988</v>
      </c>
      <c r="S966" s="10">
        <f>Sales_Orders[[#This Row],[Profit Value]]/Sales_Orders[[#This Row],[Total Planned Sales Price]]</f>
        <v>0.23913043478260862</v>
      </c>
    </row>
    <row r="967" spans="1:19" x14ac:dyDescent="0.35">
      <c r="A967" t="s">
        <v>3361</v>
      </c>
      <c r="B967" s="3" t="s">
        <v>3237</v>
      </c>
      <c r="C967" t="s">
        <v>3116</v>
      </c>
      <c r="D967" t="s">
        <v>1147</v>
      </c>
      <c r="E967" t="s">
        <v>3362</v>
      </c>
      <c r="F967" t="s">
        <v>3363</v>
      </c>
      <c r="G967">
        <v>4</v>
      </c>
      <c r="H967" s="5">
        <v>779.87</v>
      </c>
      <c r="I967" s="5">
        <v>1199.8</v>
      </c>
      <c r="J967">
        <v>0.09</v>
      </c>
      <c r="K967" s="1">
        <f>DATEVALUE(Sales_Orders[[#This Row],[Order Date]])</f>
        <v>42980</v>
      </c>
      <c r="L967" s="1">
        <f>DATEVALUE(Sales_Orders[[#This Row],[Shipping Date]])</f>
        <v>42985</v>
      </c>
      <c r="M967" s="6">
        <f>Sales_Orders[[#This Row],[Quantity]]*Sales_Orders[[#This Row],[Purchasing Price]]</f>
        <v>3119.48</v>
      </c>
      <c r="N967">
        <f>DATEDIF(Sales_Orders[[#This Row],[Order Date Adj]],Sales_Orders[[#This Row],[Shipping Date Adj]],"d")</f>
        <v>5</v>
      </c>
      <c r="O967" s="6">
        <f>Sales_Orders[[#This Row],[Quantity]]*Sales_Orders[[#This Row],[Planned Sales Price]]*(1-Sales_Orders[[#This Row],[Discount]])</f>
        <v>4367.2719999999999</v>
      </c>
      <c r="P967" t="str">
        <f>RIGHT(Sales_Orders[[#This Row],[Customer ID]],5)</f>
        <v>11335</v>
      </c>
      <c r="Q967" t="str">
        <f>RIGHT(Sales_Orders[[#This Row],[Product ID]],8)</f>
        <v>10001494</v>
      </c>
      <c r="R967" s="6">
        <f>Sales_Orders[[#This Row],[Total Planned Sales Price]]-Sales_Orders[[#This Row],[Total Purchasing Price]]</f>
        <v>1247.7919999999999</v>
      </c>
      <c r="S967" s="10">
        <f>Sales_Orders[[#This Row],[Profit Value]]/Sales_Orders[[#This Row],[Total Planned Sales Price]]</f>
        <v>0.2857142857142857</v>
      </c>
    </row>
    <row r="968" spans="1:19" x14ac:dyDescent="0.35">
      <c r="A968" t="s">
        <v>3361</v>
      </c>
      <c r="B968" s="3" t="s">
        <v>3237</v>
      </c>
      <c r="C968" t="s">
        <v>3116</v>
      </c>
      <c r="D968" t="s">
        <v>1147</v>
      </c>
      <c r="E968" t="s">
        <v>3362</v>
      </c>
      <c r="F968" t="s">
        <v>3364</v>
      </c>
      <c r="G968">
        <v>7</v>
      </c>
      <c r="H968" s="5">
        <v>1157.268</v>
      </c>
      <c r="I968" s="5">
        <v>1928.7800000000002</v>
      </c>
      <c r="J968">
        <v>0.04</v>
      </c>
      <c r="K968" s="1">
        <f>DATEVALUE(Sales_Orders[[#This Row],[Order Date]])</f>
        <v>42980</v>
      </c>
      <c r="L968" s="1">
        <f>DATEVALUE(Sales_Orders[[#This Row],[Shipping Date]])</f>
        <v>42985</v>
      </c>
      <c r="M968" s="6">
        <f>Sales_Orders[[#This Row],[Quantity]]*Sales_Orders[[#This Row],[Purchasing Price]]</f>
        <v>8100.8760000000002</v>
      </c>
      <c r="N968">
        <f>DATEDIF(Sales_Orders[[#This Row],[Order Date Adj]],Sales_Orders[[#This Row],[Shipping Date Adj]],"d")</f>
        <v>5</v>
      </c>
      <c r="O968" s="6">
        <f>Sales_Orders[[#This Row],[Quantity]]*Sales_Orders[[#This Row],[Planned Sales Price]]*(1-Sales_Orders[[#This Row],[Discount]])</f>
        <v>12961.401600000001</v>
      </c>
      <c r="P968" t="str">
        <f>RIGHT(Sales_Orders[[#This Row],[Customer ID]],5)</f>
        <v>11335</v>
      </c>
      <c r="Q968" t="str">
        <f>RIGHT(Sales_Orders[[#This Row],[Product ID]],8)</f>
        <v>10004666</v>
      </c>
      <c r="R968" s="6">
        <f>Sales_Orders[[#This Row],[Total Planned Sales Price]]-Sales_Orders[[#This Row],[Total Purchasing Price]]</f>
        <v>4860.5256000000008</v>
      </c>
      <c r="S968" s="10">
        <f>Sales_Orders[[#This Row],[Profit Value]]/Sales_Orders[[#This Row],[Total Planned Sales Price]]</f>
        <v>0.37500000000000006</v>
      </c>
    </row>
    <row r="969" spans="1:19" x14ac:dyDescent="0.35">
      <c r="A969" t="s">
        <v>3361</v>
      </c>
      <c r="B969" s="3" t="s">
        <v>3237</v>
      </c>
      <c r="C969" t="s">
        <v>3116</v>
      </c>
      <c r="D969" t="s">
        <v>1147</v>
      </c>
      <c r="E969" t="s">
        <v>3362</v>
      </c>
      <c r="F969" t="s">
        <v>3365</v>
      </c>
      <c r="G969">
        <v>2</v>
      </c>
      <c r="H969" s="5">
        <v>193.80900000000003</v>
      </c>
      <c r="I969" s="5">
        <v>352.38</v>
      </c>
      <c r="J969">
        <v>0.08</v>
      </c>
      <c r="K969" s="1">
        <f>DATEVALUE(Sales_Orders[[#This Row],[Order Date]])</f>
        <v>42980</v>
      </c>
      <c r="L969" s="1">
        <f>DATEVALUE(Sales_Orders[[#This Row],[Shipping Date]])</f>
        <v>42985</v>
      </c>
      <c r="M969" s="6">
        <f>Sales_Orders[[#This Row],[Quantity]]*Sales_Orders[[#This Row],[Purchasing Price]]</f>
        <v>387.61800000000005</v>
      </c>
      <c r="N969">
        <f>DATEDIF(Sales_Orders[[#This Row],[Order Date Adj]],Sales_Orders[[#This Row],[Shipping Date Adj]],"d")</f>
        <v>5</v>
      </c>
      <c r="O969" s="6">
        <f>Sales_Orders[[#This Row],[Quantity]]*Sales_Orders[[#This Row],[Planned Sales Price]]*(1-Sales_Orders[[#This Row],[Discount]])</f>
        <v>648.37919999999997</v>
      </c>
      <c r="P969" t="str">
        <f>RIGHT(Sales_Orders[[#This Row],[Customer ID]],5)</f>
        <v>11335</v>
      </c>
      <c r="Q969" t="str">
        <f>RIGHT(Sales_Orders[[#This Row],[Product ID]],8)</f>
        <v>10003816</v>
      </c>
      <c r="R969" s="6">
        <f>Sales_Orders[[#This Row],[Total Planned Sales Price]]-Sales_Orders[[#This Row],[Total Purchasing Price]]</f>
        <v>260.76119999999992</v>
      </c>
      <c r="S969" s="10">
        <f>Sales_Orders[[#This Row],[Profit Value]]/Sales_Orders[[#This Row],[Total Planned Sales Price]]</f>
        <v>0.40217391304347816</v>
      </c>
    </row>
    <row r="970" spans="1:19" x14ac:dyDescent="0.35">
      <c r="A970" t="s">
        <v>3366</v>
      </c>
      <c r="B970" s="3" t="s">
        <v>3097</v>
      </c>
      <c r="C970" t="s">
        <v>3367</v>
      </c>
      <c r="D970" t="s">
        <v>1270</v>
      </c>
      <c r="E970" t="s">
        <v>2094</v>
      </c>
      <c r="F970" t="s">
        <v>1293</v>
      </c>
      <c r="G970">
        <v>1</v>
      </c>
      <c r="H970" s="5">
        <v>23.47</v>
      </c>
      <c r="I970" s="5">
        <v>46.94</v>
      </c>
      <c r="J970">
        <v>7.0000000000000007E-2</v>
      </c>
      <c r="K970" s="1">
        <f>DATEVALUE(Sales_Orders[[#This Row],[Order Date]])</f>
        <v>43066</v>
      </c>
      <c r="L970" s="1">
        <f>DATEVALUE(Sales_Orders[[#This Row],[Shipping Date]])</f>
        <v>43068</v>
      </c>
      <c r="M970" s="6">
        <f>Sales_Orders[[#This Row],[Quantity]]*Sales_Orders[[#This Row],[Purchasing Price]]</f>
        <v>23.47</v>
      </c>
      <c r="N970">
        <f>DATEDIF(Sales_Orders[[#This Row],[Order Date Adj]],Sales_Orders[[#This Row],[Shipping Date Adj]],"d")</f>
        <v>2</v>
      </c>
      <c r="O970" s="6">
        <f>Sales_Orders[[#This Row],[Quantity]]*Sales_Orders[[#This Row],[Planned Sales Price]]*(1-Sales_Orders[[#This Row],[Discount]])</f>
        <v>43.654199999999996</v>
      </c>
      <c r="P970" t="str">
        <f>RIGHT(Sales_Orders[[#This Row],[Customer ID]],5)</f>
        <v>11650</v>
      </c>
      <c r="Q970" t="str">
        <f>RIGHT(Sales_Orders[[#This Row],[Product ID]],8)</f>
        <v>10004091</v>
      </c>
      <c r="R970" s="6">
        <f>Sales_Orders[[#This Row],[Total Planned Sales Price]]-Sales_Orders[[#This Row],[Total Purchasing Price]]</f>
        <v>20.184199999999997</v>
      </c>
      <c r="S970" s="10">
        <f>Sales_Orders[[#This Row],[Profit Value]]/Sales_Orders[[#This Row],[Total Planned Sales Price]]</f>
        <v>0.46236559139784944</v>
      </c>
    </row>
    <row r="971" spans="1:19" x14ac:dyDescent="0.35">
      <c r="A971" t="s">
        <v>3366</v>
      </c>
      <c r="B971" s="3" t="s">
        <v>3097</v>
      </c>
      <c r="C971" t="s">
        <v>3367</v>
      </c>
      <c r="D971" t="s">
        <v>1270</v>
      </c>
      <c r="E971" t="s">
        <v>2094</v>
      </c>
      <c r="F971" t="s">
        <v>2501</v>
      </c>
      <c r="G971">
        <v>9</v>
      </c>
      <c r="H971" s="5">
        <v>71.865000000000009</v>
      </c>
      <c r="I971" s="5">
        <v>143.73000000000002</v>
      </c>
      <c r="J971">
        <v>0.05</v>
      </c>
      <c r="K971" s="1">
        <f>DATEVALUE(Sales_Orders[[#This Row],[Order Date]])</f>
        <v>43066</v>
      </c>
      <c r="L971" s="1">
        <f>DATEVALUE(Sales_Orders[[#This Row],[Shipping Date]])</f>
        <v>43068</v>
      </c>
      <c r="M971" s="6">
        <f>Sales_Orders[[#This Row],[Quantity]]*Sales_Orders[[#This Row],[Purchasing Price]]</f>
        <v>646.78500000000008</v>
      </c>
      <c r="N971">
        <f>DATEDIF(Sales_Orders[[#This Row],[Order Date Adj]],Sales_Orders[[#This Row],[Shipping Date Adj]],"d")</f>
        <v>2</v>
      </c>
      <c r="O971" s="6">
        <f>Sales_Orders[[#This Row],[Quantity]]*Sales_Orders[[#This Row],[Planned Sales Price]]*(1-Sales_Orders[[#This Row],[Discount]])</f>
        <v>1228.8915000000002</v>
      </c>
      <c r="P971" t="str">
        <f>RIGHT(Sales_Orders[[#This Row],[Customer ID]],5)</f>
        <v>11650</v>
      </c>
      <c r="Q971" t="str">
        <f>RIGHT(Sales_Orders[[#This Row],[Product ID]],8)</f>
        <v>10001772</v>
      </c>
      <c r="R971" s="6">
        <f>Sales_Orders[[#This Row],[Total Planned Sales Price]]-Sales_Orders[[#This Row],[Total Purchasing Price]]</f>
        <v>582.1065000000001</v>
      </c>
      <c r="S971" s="10">
        <f>Sales_Orders[[#This Row],[Profit Value]]/Sales_Orders[[#This Row],[Total Planned Sales Price]]</f>
        <v>0.47368421052631582</v>
      </c>
    </row>
    <row r="972" spans="1:19" x14ac:dyDescent="0.35">
      <c r="A972" t="s">
        <v>3368</v>
      </c>
      <c r="B972" s="3" t="s">
        <v>3369</v>
      </c>
      <c r="C972" t="s">
        <v>2988</v>
      </c>
      <c r="D972" t="s">
        <v>1270</v>
      </c>
      <c r="E972" t="s">
        <v>2027</v>
      </c>
      <c r="F972" t="s">
        <v>1443</v>
      </c>
      <c r="G972">
        <v>3</v>
      </c>
      <c r="H972" s="5">
        <v>9.4848000000000017</v>
      </c>
      <c r="I972" s="5">
        <v>14.592000000000002</v>
      </c>
      <c r="J972">
        <v>0.02</v>
      </c>
      <c r="K972" s="1">
        <f>DATEVALUE(Sales_Orders[[#This Row],[Order Date]])</f>
        <v>42839</v>
      </c>
      <c r="L972" s="1">
        <f>DATEVALUE(Sales_Orders[[#This Row],[Shipping Date]])</f>
        <v>42842</v>
      </c>
      <c r="M972" s="6">
        <f>Sales_Orders[[#This Row],[Quantity]]*Sales_Orders[[#This Row],[Purchasing Price]]</f>
        <v>28.454400000000007</v>
      </c>
      <c r="N972">
        <f>DATEDIF(Sales_Orders[[#This Row],[Order Date Adj]],Sales_Orders[[#This Row],[Shipping Date Adj]],"d")</f>
        <v>3</v>
      </c>
      <c r="O972" s="6">
        <f>Sales_Orders[[#This Row],[Quantity]]*Sales_Orders[[#This Row],[Planned Sales Price]]*(1-Sales_Orders[[#This Row],[Discount]])</f>
        <v>42.900480000000009</v>
      </c>
      <c r="P972" t="str">
        <f>RIGHT(Sales_Orders[[#This Row],[Customer ID]],5)</f>
        <v>10165</v>
      </c>
      <c r="Q972" t="str">
        <f>RIGHT(Sales_Orders[[#This Row],[Product ID]],8)</f>
        <v>10003560</v>
      </c>
      <c r="R972" s="6">
        <f>Sales_Orders[[#This Row],[Total Planned Sales Price]]-Sales_Orders[[#This Row],[Total Purchasing Price]]</f>
        <v>14.446080000000002</v>
      </c>
      <c r="S972" s="10">
        <f>Sales_Orders[[#This Row],[Profit Value]]/Sales_Orders[[#This Row],[Total Planned Sales Price]]</f>
        <v>0.33673469387755101</v>
      </c>
    </row>
    <row r="973" spans="1:19" x14ac:dyDescent="0.35">
      <c r="A973" t="s">
        <v>3368</v>
      </c>
      <c r="B973" s="3" t="s">
        <v>3369</v>
      </c>
      <c r="C973" t="s">
        <v>2988</v>
      </c>
      <c r="D973" t="s">
        <v>1270</v>
      </c>
      <c r="E973" t="s">
        <v>2027</v>
      </c>
      <c r="F973" t="s">
        <v>3370</v>
      </c>
      <c r="G973">
        <v>3</v>
      </c>
      <c r="H973" s="5">
        <v>53.913599999999995</v>
      </c>
      <c r="I973" s="5">
        <v>89.855999999999995</v>
      </c>
      <c r="J973">
        <v>0.03</v>
      </c>
      <c r="K973" s="1">
        <f>DATEVALUE(Sales_Orders[[#This Row],[Order Date]])</f>
        <v>42839</v>
      </c>
      <c r="L973" s="1">
        <f>DATEVALUE(Sales_Orders[[#This Row],[Shipping Date]])</f>
        <v>42842</v>
      </c>
      <c r="M973" s="6">
        <f>Sales_Orders[[#This Row],[Quantity]]*Sales_Orders[[#This Row],[Purchasing Price]]</f>
        <v>161.74079999999998</v>
      </c>
      <c r="N973">
        <f>DATEDIF(Sales_Orders[[#This Row],[Order Date Adj]],Sales_Orders[[#This Row],[Shipping Date Adj]],"d")</f>
        <v>3</v>
      </c>
      <c r="O973" s="6">
        <f>Sales_Orders[[#This Row],[Quantity]]*Sales_Orders[[#This Row],[Planned Sales Price]]*(1-Sales_Orders[[#This Row],[Discount]])</f>
        <v>261.48095999999998</v>
      </c>
      <c r="P973" t="str">
        <f>RIGHT(Sales_Orders[[#This Row],[Customer ID]],5)</f>
        <v>10165</v>
      </c>
      <c r="Q973" t="str">
        <f>RIGHT(Sales_Orders[[#This Row],[Product ID]],8)</f>
        <v>10001468</v>
      </c>
      <c r="R973" s="6">
        <f>Sales_Orders[[#This Row],[Total Planned Sales Price]]-Sales_Orders[[#This Row],[Total Purchasing Price]]</f>
        <v>99.740160000000003</v>
      </c>
      <c r="S973" s="10">
        <f>Sales_Orders[[#This Row],[Profit Value]]/Sales_Orders[[#This Row],[Total Planned Sales Price]]</f>
        <v>0.3814432989690722</v>
      </c>
    </row>
    <row r="974" spans="1:19" x14ac:dyDescent="0.35">
      <c r="A974" t="s">
        <v>3368</v>
      </c>
      <c r="B974" s="3" t="s">
        <v>3369</v>
      </c>
      <c r="C974" t="s">
        <v>2988</v>
      </c>
      <c r="D974" t="s">
        <v>1270</v>
      </c>
      <c r="E974" t="s">
        <v>2027</v>
      </c>
      <c r="F974" t="s">
        <v>2685</v>
      </c>
      <c r="G974">
        <v>3</v>
      </c>
      <c r="H974" s="5">
        <v>7.6296000000000017</v>
      </c>
      <c r="I974" s="5">
        <v>13.872000000000002</v>
      </c>
      <c r="J974">
        <v>0.03</v>
      </c>
      <c r="K974" s="1">
        <f>DATEVALUE(Sales_Orders[[#This Row],[Order Date]])</f>
        <v>42839</v>
      </c>
      <c r="L974" s="1">
        <f>DATEVALUE(Sales_Orders[[#This Row],[Shipping Date]])</f>
        <v>42842</v>
      </c>
      <c r="M974" s="6">
        <f>Sales_Orders[[#This Row],[Quantity]]*Sales_Orders[[#This Row],[Purchasing Price]]</f>
        <v>22.888800000000003</v>
      </c>
      <c r="N974">
        <f>DATEDIF(Sales_Orders[[#This Row],[Order Date Adj]],Sales_Orders[[#This Row],[Shipping Date Adj]],"d")</f>
        <v>3</v>
      </c>
      <c r="O974" s="6">
        <f>Sales_Orders[[#This Row],[Quantity]]*Sales_Orders[[#This Row],[Planned Sales Price]]*(1-Sales_Orders[[#This Row],[Discount]])</f>
        <v>40.367520000000006</v>
      </c>
      <c r="P974" t="str">
        <f>RIGHT(Sales_Orders[[#This Row],[Customer ID]],5)</f>
        <v>10165</v>
      </c>
      <c r="Q974" t="str">
        <f>RIGHT(Sales_Orders[[#This Row],[Product ID]],8)</f>
        <v>10004971</v>
      </c>
      <c r="R974" s="6">
        <f>Sales_Orders[[#This Row],[Total Planned Sales Price]]-Sales_Orders[[#This Row],[Total Purchasing Price]]</f>
        <v>17.478720000000003</v>
      </c>
      <c r="S974" s="10">
        <f>Sales_Orders[[#This Row],[Profit Value]]/Sales_Orders[[#This Row],[Total Planned Sales Price]]</f>
        <v>0.4329896907216495</v>
      </c>
    </row>
    <row r="975" spans="1:19" x14ac:dyDescent="0.35">
      <c r="A975" t="s">
        <v>3371</v>
      </c>
      <c r="B975" s="3" t="s">
        <v>3237</v>
      </c>
      <c r="C975" t="s">
        <v>3372</v>
      </c>
      <c r="D975" t="s">
        <v>1147</v>
      </c>
      <c r="E975" t="s">
        <v>3373</v>
      </c>
      <c r="F975" t="s">
        <v>3374</v>
      </c>
      <c r="G975">
        <v>3</v>
      </c>
      <c r="H975" s="5">
        <v>7.3151999999999999</v>
      </c>
      <c r="I975" s="5">
        <v>12.192</v>
      </c>
      <c r="J975">
        <v>0.05</v>
      </c>
      <c r="K975" s="1">
        <f>DATEVALUE(Sales_Orders[[#This Row],[Order Date]])</f>
        <v>42980</v>
      </c>
      <c r="L975" s="1">
        <f>DATEVALUE(Sales_Orders[[#This Row],[Shipping Date]])</f>
        <v>42984</v>
      </c>
      <c r="M975" s="6">
        <f>Sales_Orders[[#This Row],[Quantity]]*Sales_Orders[[#This Row],[Purchasing Price]]</f>
        <v>21.945599999999999</v>
      </c>
      <c r="N975">
        <f>DATEDIF(Sales_Orders[[#This Row],[Order Date Adj]],Sales_Orders[[#This Row],[Shipping Date Adj]],"d")</f>
        <v>4</v>
      </c>
      <c r="O975" s="6">
        <f>Sales_Orders[[#This Row],[Quantity]]*Sales_Orders[[#This Row],[Planned Sales Price]]*(1-Sales_Orders[[#This Row],[Discount]])</f>
        <v>34.747199999999999</v>
      </c>
      <c r="P975" t="str">
        <f>RIGHT(Sales_Orders[[#This Row],[Customer ID]],5)</f>
        <v>19300</v>
      </c>
      <c r="Q975" t="str">
        <f>RIGHT(Sales_Orders[[#This Row],[Product ID]],8)</f>
        <v>10002195</v>
      </c>
      <c r="R975" s="6">
        <f>Sales_Orders[[#This Row],[Total Planned Sales Price]]-Sales_Orders[[#This Row],[Total Purchasing Price]]</f>
        <v>12.801600000000001</v>
      </c>
      <c r="S975" s="10">
        <f>Sales_Orders[[#This Row],[Profit Value]]/Sales_Orders[[#This Row],[Total Planned Sales Price]]</f>
        <v>0.36842105263157898</v>
      </c>
    </row>
    <row r="976" spans="1:19" x14ac:dyDescent="0.35">
      <c r="A976" t="s">
        <v>3375</v>
      </c>
      <c r="B976" s="3" t="s">
        <v>2894</v>
      </c>
      <c r="C976" t="s">
        <v>2871</v>
      </c>
      <c r="D976" t="s">
        <v>1270</v>
      </c>
      <c r="E976" t="s">
        <v>2228</v>
      </c>
      <c r="F976" t="s">
        <v>1355</v>
      </c>
      <c r="G976">
        <v>1</v>
      </c>
      <c r="H976" s="5">
        <v>111.99299999999999</v>
      </c>
      <c r="I976" s="5">
        <v>159.99</v>
      </c>
      <c r="J976">
        <v>0.05</v>
      </c>
      <c r="K976" s="1">
        <f>DATEVALUE(Sales_Orders[[#This Row],[Order Date]])</f>
        <v>43044</v>
      </c>
      <c r="L976" s="1">
        <f>DATEVALUE(Sales_Orders[[#This Row],[Shipping Date]])</f>
        <v>43045</v>
      </c>
      <c r="M976" s="6">
        <f>Sales_Orders[[#This Row],[Quantity]]*Sales_Orders[[#This Row],[Purchasing Price]]</f>
        <v>111.99299999999999</v>
      </c>
      <c r="N976">
        <f>DATEDIF(Sales_Orders[[#This Row],[Order Date Adj]],Sales_Orders[[#This Row],[Shipping Date Adj]],"d")</f>
        <v>1</v>
      </c>
      <c r="O976" s="6">
        <f>Sales_Orders[[#This Row],[Quantity]]*Sales_Orders[[#This Row],[Planned Sales Price]]*(1-Sales_Orders[[#This Row],[Discount]])</f>
        <v>151.9905</v>
      </c>
      <c r="P976" t="str">
        <f>RIGHT(Sales_Orders[[#This Row],[Customer ID]],5)</f>
        <v>19885</v>
      </c>
      <c r="Q976" t="str">
        <f>RIGHT(Sales_Orders[[#This Row],[Product ID]],8)</f>
        <v>10003911</v>
      </c>
      <c r="R976" s="6">
        <f>Sales_Orders[[#This Row],[Total Planned Sales Price]]-Sales_Orders[[#This Row],[Total Purchasing Price]]</f>
        <v>39.997500000000002</v>
      </c>
      <c r="S976" s="10">
        <f>Sales_Orders[[#This Row],[Profit Value]]/Sales_Orders[[#This Row],[Total Planned Sales Price]]</f>
        <v>0.26315789473684215</v>
      </c>
    </row>
    <row r="977" spans="1:19" x14ac:dyDescent="0.35">
      <c r="A977" t="s">
        <v>3376</v>
      </c>
      <c r="B977" s="3" t="s">
        <v>2886</v>
      </c>
      <c r="C977" t="s">
        <v>3328</v>
      </c>
      <c r="D977" t="s">
        <v>1147</v>
      </c>
      <c r="E977" t="s">
        <v>2474</v>
      </c>
      <c r="F977" t="s">
        <v>3377</v>
      </c>
      <c r="G977">
        <v>7</v>
      </c>
      <c r="H977" s="5">
        <v>361.54160000000002</v>
      </c>
      <c r="I977" s="5">
        <v>516.48800000000006</v>
      </c>
      <c r="J977">
        <v>7.0000000000000007E-2</v>
      </c>
      <c r="K977" s="1">
        <f>DATEVALUE(Sales_Orders[[#This Row],[Order Date]])</f>
        <v>43067</v>
      </c>
      <c r="L977" s="1">
        <f>DATEVALUE(Sales_Orders[[#This Row],[Shipping Date]])</f>
        <v>43071</v>
      </c>
      <c r="M977" s="6">
        <f>Sales_Orders[[#This Row],[Quantity]]*Sales_Orders[[#This Row],[Purchasing Price]]</f>
        <v>2530.7912000000001</v>
      </c>
      <c r="N977">
        <f>DATEDIF(Sales_Orders[[#This Row],[Order Date Adj]],Sales_Orders[[#This Row],[Shipping Date Adj]],"d")</f>
        <v>4</v>
      </c>
      <c r="O977" s="6">
        <f>Sales_Orders[[#This Row],[Quantity]]*Sales_Orders[[#This Row],[Planned Sales Price]]*(1-Sales_Orders[[#This Row],[Discount]])</f>
        <v>3362.3368799999998</v>
      </c>
      <c r="P977" t="str">
        <f>RIGHT(Sales_Orders[[#This Row],[Customer ID]],5)</f>
        <v>19795</v>
      </c>
      <c r="Q977" t="str">
        <f>RIGHT(Sales_Orders[[#This Row],[Product ID]],8)</f>
        <v>10003601</v>
      </c>
      <c r="R977" s="6">
        <f>Sales_Orders[[#This Row],[Total Planned Sales Price]]-Sales_Orders[[#This Row],[Total Purchasing Price]]</f>
        <v>831.54567999999972</v>
      </c>
      <c r="S977" s="10">
        <f>Sales_Orders[[#This Row],[Profit Value]]/Sales_Orders[[#This Row],[Total Planned Sales Price]]</f>
        <v>0.24731182795698917</v>
      </c>
    </row>
    <row r="978" spans="1:19" x14ac:dyDescent="0.35">
      <c r="A978" t="s">
        <v>3376</v>
      </c>
      <c r="B978" s="3" t="s">
        <v>2886</v>
      </c>
      <c r="C978" t="s">
        <v>3328</v>
      </c>
      <c r="D978" t="s">
        <v>1147</v>
      </c>
      <c r="E978" t="s">
        <v>2474</v>
      </c>
      <c r="F978" t="s">
        <v>2368</v>
      </c>
      <c r="G978">
        <v>6</v>
      </c>
      <c r="H978" s="5">
        <v>705.06240000000003</v>
      </c>
      <c r="I978" s="5">
        <v>1007.2320000000001</v>
      </c>
      <c r="J978">
        <v>7.0000000000000007E-2</v>
      </c>
      <c r="K978" s="1">
        <f>DATEVALUE(Sales_Orders[[#This Row],[Order Date]])</f>
        <v>43067</v>
      </c>
      <c r="L978" s="1">
        <f>DATEVALUE(Sales_Orders[[#This Row],[Shipping Date]])</f>
        <v>43071</v>
      </c>
      <c r="M978" s="6">
        <f>Sales_Orders[[#This Row],[Quantity]]*Sales_Orders[[#This Row],[Purchasing Price]]</f>
        <v>4230.3744000000006</v>
      </c>
      <c r="N978">
        <f>DATEDIF(Sales_Orders[[#This Row],[Order Date Adj]],Sales_Orders[[#This Row],[Shipping Date Adj]],"d")</f>
        <v>4</v>
      </c>
      <c r="O978" s="6">
        <f>Sales_Orders[[#This Row],[Quantity]]*Sales_Orders[[#This Row],[Planned Sales Price]]*(1-Sales_Orders[[#This Row],[Discount]])</f>
        <v>5620.3545600000007</v>
      </c>
      <c r="P978" t="str">
        <f>RIGHT(Sales_Orders[[#This Row],[Customer ID]],5)</f>
        <v>19795</v>
      </c>
      <c r="Q978" t="str">
        <f>RIGHT(Sales_Orders[[#This Row],[Product ID]],8)</f>
        <v>10000576</v>
      </c>
      <c r="R978" s="6">
        <f>Sales_Orders[[#This Row],[Total Planned Sales Price]]-Sales_Orders[[#This Row],[Total Purchasing Price]]</f>
        <v>1389.9801600000001</v>
      </c>
      <c r="S978" s="10">
        <f>Sales_Orders[[#This Row],[Profit Value]]/Sales_Orders[[#This Row],[Total Planned Sales Price]]</f>
        <v>0.24731182795698922</v>
      </c>
    </row>
    <row r="979" spans="1:19" x14ac:dyDescent="0.35">
      <c r="A979" t="s">
        <v>3376</v>
      </c>
      <c r="B979" s="3" t="s">
        <v>2886</v>
      </c>
      <c r="C979" t="s">
        <v>3328</v>
      </c>
      <c r="D979" t="s">
        <v>1147</v>
      </c>
      <c r="E979" t="s">
        <v>2474</v>
      </c>
      <c r="F979" t="s">
        <v>3378</v>
      </c>
      <c r="G979">
        <v>12</v>
      </c>
      <c r="H979" s="5">
        <v>1342.4580000000001</v>
      </c>
      <c r="I979" s="5">
        <v>2065.3200000000002</v>
      </c>
      <c r="J979">
        <v>0.08</v>
      </c>
      <c r="K979" s="1">
        <f>DATEVALUE(Sales_Orders[[#This Row],[Order Date]])</f>
        <v>43067</v>
      </c>
      <c r="L979" s="1">
        <f>DATEVALUE(Sales_Orders[[#This Row],[Shipping Date]])</f>
        <v>43071</v>
      </c>
      <c r="M979" s="6">
        <f>Sales_Orders[[#This Row],[Quantity]]*Sales_Orders[[#This Row],[Purchasing Price]]</f>
        <v>16109.496000000001</v>
      </c>
      <c r="N979">
        <f>DATEDIF(Sales_Orders[[#This Row],[Order Date Adj]],Sales_Orders[[#This Row],[Shipping Date Adj]],"d")</f>
        <v>4</v>
      </c>
      <c r="O979" s="6">
        <f>Sales_Orders[[#This Row],[Quantity]]*Sales_Orders[[#This Row],[Planned Sales Price]]*(1-Sales_Orders[[#This Row],[Discount]])</f>
        <v>22801.132800000003</v>
      </c>
      <c r="P979" t="str">
        <f>RIGHT(Sales_Orders[[#This Row],[Customer ID]],5)</f>
        <v>19795</v>
      </c>
      <c r="Q979" t="str">
        <f>RIGHT(Sales_Orders[[#This Row],[Product ID]],8)</f>
        <v>10004154</v>
      </c>
      <c r="R979" s="6">
        <f>Sales_Orders[[#This Row],[Total Planned Sales Price]]-Sales_Orders[[#This Row],[Total Purchasing Price]]</f>
        <v>6691.636800000002</v>
      </c>
      <c r="S979" s="10">
        <f>Sales_Orders[[#This Row],[Profit Value]]/Sales_Orders[[#This Row],[Total Planned Sales Price]]</f>
        <v>0.29347826086956524</v>
      </c>
    </row>
    <row r="980" spans="1:19" x14ac:dyDescent="0.35">
      <c r="A980" t="s">
        <v>3376</v>
      </c>
      <c r="B980" s="3" t="s">
        <v>2886</v>
      </c>
      <c r="C980" t="s">
        <v>3328</v>
      </c>
      <c r="D980" t="s">
        <v>1147</v>
      </c>
      <c r="E980" t="s">
        <v>2474</v>
      </c>
      <c r="F980" t="s">
        <v>3379</v>
      </c>
      <c r="G980">
        <v>3</v>
      </c>
      <c r="H980" s="5">
        <v>9.3312000000000008</v>
      </c>
      <c r="I980" s="5">
        <v>15.552000000000003</v>
      </c>
      <c r="J980">
        <v>7.0000000000000007E-2</v>
      </c>
      <c r="K980" s="1">
        <f>DATEVALUE(Sales_Orders[[#This Row],[Order Date]])</f>
        <v>43067</v>
      </c>
      <c r="L980" s="1">
        <f>DATEVALUE(Sales_Orders[[#This Row],[Shipping Date]])</f>
        <v>43071</v>
      </c>
      <c r="M980" s="6">
        <f>Sales_Orders[[#This Row],[Quantity]]*Sales_Orders[[#This Row],[Purchasing Price]]</f>
        <v>27.993600000000001</v>
      </c>
      <c r="N980">
        <f>DATEDIF(Sales_Orders[[#This Row],[Order Date Adj]],Sales_Orders[[#This Row],[Shipping Date Adj]],"d")</f>
        <v>4</v>
      </c>
      <c r="O980" s="6">
        <f>Sales_Orders[[#This Row],[Quantity]]*Sales_Orders[[#This Row],[Planned Sales Price]]*(1-Sales_Orders[[#This Row],[Discount]])</f>
        <v>43.390080000000005</v>
      </c>
      <c r="P980" t="str">
        <f>RIGHT(Sales_Orders[[#This Row],[Customer ID]],5)</f>
        <v>19795</v>
      </c>
      <c r="Q980" t="str">
        <f>RIGHT(Sales_Orders[[#This Row],[Product ID]],8)</f>
        <v>10000788</v>
      </c>
      <c r="R980" s="6">
        <f>Sales_Orders[[#This Row],[Total Planned Sales Price]]-Sales_Orders[[#This Row],[Total Purchasing Price]]</f>
        <v>15.396480000000004</v>
      </c>
      <c r="S980" s="10">
        <f>Sales_Orders[[#This Row],[Profit Value]]/Sales_Orders[[#This Row],[Total Planned Sales Price]]</f>
        <v>0.35483870967741943</v>
      </c>
    </row>
    <row r="981" spans="1:19" x14ac:dyDescent="0.35">
      <c r="A981" t="s">
        <v>3376</v>
      </c>
      <c r="B981" s="3" t="s">
        <v>2886</v>
      </c>
      <c r="C981" t="s">
        <v>3328</v>
      </c>
      <c r="D981" t="s">
        <v>1147</v>
      </c>
      <c r="E981" t="s">
        <v>2474</v>
      </c>
      <c r="F981" t="s">
        <v>2952</v>
      </c>
      <c r="G981">
        <v>6</v>
      </c>
      <c r="H981" s="5">
        <v>13.939200000000001</v>
      </c>
      <c r="I981" s="5">
        <v>25.344000000000001</v>
      </c>
      <c r="J981">
        <v>0.06</v>
      </c>
      <c r="K981" s="1">
        <f>DATEVALUE(Sales_Orders[[#This Row],[Order Date]])</f>
        <v>43067</v>
      </c>
      <c r="L981" s="1">
        <f>DATEVALUE(Sales_Orders[[#This Row],[Shipping Date]])</f>
        <v>43071</v>
      </c>
      <c r="M981" s="6">
        <f>Sales_Orders[[#This Row],[Quantity]]*Sales_Orders[[#This Row],[Purchasing Price]]</f>
        <v>83.635200000000012</v>
      </c>
      <c r="N981">
        <f>DATEDIF(Sales_Orders[[#This Row],[Order Date Adj]],Sales_Orders[[#This Row],[Shipping Date Adj]],"d")</f>
        <v>4</v>
      </c>
      <c r="O981" s="6">
        <f>Sales_Orders[[#This Row],[Quantity]]*Sales_Orders[[#This Row],[Planned Sales Price]]*(1-Sales_Orders[[#This Row],[Discount]])</f>
        <v>142.94016000000002</v>
      </c>
      <c r="P981" t="str">
        <f>RIGHT(Sales_Orders[[#This Row],[Customer ID]],5)</f>
        <v>19795</v>
      </c>
      <c r="Q981" t="str">
        <f>RIGHT(Sales_Orders[[#This Row],[Product ID]],8)</f>
        <v>10002479</v>
      </c>
      <c r="R981" s="6">
        <f>Sales_Orders[[#This Row],[Total Planned Sales Price]]-Sales_Orders[[#This Row],[Total Purchasing Price]]</f>
        <v>59.304960000000008</v>
      </c>
      <c r="S981" s="10">
        <f>Sales_Orders[[#This Row],[Profit Value]]/Sales_Orders[[#This Row],[Total Planned Sales Price]]</f>
        <v>0.41489361702127658</v>
      </c>
    </row>
    <row r="982" spans="1:19" x14ac:dyDescent="0.35">
      <c r="A982" t="s">
        <v>3380</v>
      </c>
      <c r="B982" s="3" t="s">
        <v>3381</v>
      </c>
      <c r="C982" t="s">
        <v>2947</v>
      </c>
      <c r="D982" t="s">
        <v>1147</v>
      </c>
      <c r="E982" t="s">
        <v>3382</v>
      </c>
      <c r="F982" t="s">
        <v>3383</v>
      </c>
      <c r="G982">
        <v>4</v>
      </c>
      <c r="H982" s="5">
        <v>15.283200000000001</v>
      </c>
      <c r="I982" s="5">
        <v>25.472000000000001</v>
      </c>
      <c r="J982">
        <v>0.06</v>
      </c>
      <c r="K982" s="1">
        <f>DATEVALUE(Sales_Orders[[#This Row],[Order Date]])</f>
        <v>42828</v>
      </c>
      <c r="L982" s="1">
        <f>DATEVALUE(Sales_Orders[[#This Row],[Shipping Date]])</f>
        <v>42832</v>
      </c>
      <c r="M982" s="6">
        <f>Sales_Orders[[#This Row],[Quantity]]*Sales_Orders[[#This Row],[Purchasing Price]]</f>
        <v>61.132800000000003</v>
      </c>
      <c r="N982">
        <f>DATEDIF(Sales_Orders[[#This Row],[Order Date Adj]],Sales_Orders[[#This Row],[Shipping Date Adj]],"d")</f>
        <v>4</v>
      </c>
      <c r="O982" s="6">
        <f>Sales_Orders[[#This Row],[Quantity]]*Sales_Orders[[#This Row],[Planned Sales Price]]*(1-Sales_Orders[[#This Row],[Discount]])</f>
        <v>95.774720000000002</v>
      </c>
      <c r="P982" t="str">
        <f>RIGHT(Sales_Orders[[#This Row],[Customer ID]],5)</f>
        <v>16360</v>
      </c>
      <c r="Q982" t="str">
        <f>RIGHT(Sales_Orders[[#This Row],[Product ID]],8)</f>
        <v>10001940</v>
      </c>
      <c r="R982" s="6">
        <f>Sales_Orders[[#This Row],[Total Planned Sales Price]]-Sales_Orders[[#This Row],[Total Purchasing Price]]</f>
        <v>34.641919999999999</v>
      </c>
      <c r="S982" s="10">
        <f>Sales_Orders[[#This Row],[Profit Value]]/Sales_Orders[[#This Row],[Total Planned Sales Price]]</f>
        <v>0.36170212765957444</v>
      </c>
    </row>
    <row r="983" spans="1:19" x14ac:dyDescent="0.35">
      <c r="A983" t="s">
        <v>3384</v>
      </c>
      <c r="B983" s="3" t="s">
        <v>2971</v>
      </c>
      <c r="C983" t="s">
        <v>3385</v>
      </c>
      <c r="D983" t="s">
        <v>1147</v>
      </c>
      <c r="E983" t="s">
        <v>3386</v>
      </c>
      <c r="F983" t="s">
        <v>1839</v>
      </c>
      <c r="G983">
        <v>2</v>
      </c>
      <c r="H983" s="5">
        <v>13.584000000000001</v>
      </c>
      <c r="I983" s="5">
        <v>27.168000000000003</v>
      </c>
      <c r="J983">
        <v>0.06</v>
      </c>
      <c r="K983" s="1">
        <f>DATEVALUE(Sales_Orders[[#This Row],[Order Date]])</f>
        <v>43097</v>
      </c>
      <c r="L983" s="1">
        <f>DATEVALUE(Sales_Orders[[#This Row],[Shipping Date]])</f>
        <v>43101</v>
      </c>
      <c r="M983" s="6">
        <f>Sales_Orders[[#This Row],[Quantity]]*Sales_Orders[[#This Row],[Purchasing Price]]</f>
        <v>27.168000000000003</v>
      </c>
      <c r="N983">
        <f>DATEDIF(Sales_Orders[[#This Row],[Order Date Adj]],Sales_Orders[[#This Row],[Shipping Date Adj]],"d")</f>
        <v>4</v>
      </c>
      <c r="O983" s="6">
        <f>Sales_Orders[[#This Row],[Quantity]]*Sales_Orders[[#This Row],[Planned Sales Price]]*(1-Sales_Orders[[#This Row],[Discount]])</f>
        <v>51.075839999999999</v>
      </c>
      <c r="P983" t="str">
        <f>RIGHT(Sales_Orders[[#This Row],[Customer ID]],5)</f>
        <v>14665</v>
      </c>
      <c r="Q983" t="str">
        <f>RIGHT(Sales_Orders[[#This Row],[Product ID]],8)</f>
        <v>10001958</v>
      </c>
      <c r="R983" s="6">
        <f>Sales_Orders[[#This Row],[Total Planned Sales Price]]-Sales_Orders[[#This Row],[Total Purchasing Price]]</f>
        <v>23.907839999999997</v>
      </c>
      <c r="S983" s="10">
        <f>Sales_Orders[[#This Row],[Profit Value]]/Sales_Orders[[#This Row],[Total Planned Sales Price]]</f>
        <v>0.46808510638297868</v>
      </c>
    </row>
    <row r="984" spans="1:19" x14ac:dyDescent="0.35">
      <c r="A984" t="s">
        <v>3384</v>
      </c>
      <c r="B984" s="3" t="s">
        <v>2971</v>
      </c>
      <c r="C984" t="s">
        <v>3385</v>
      </c>
      <c r="D984" t="s">
        <v>1147</v>
      </c>
      <c r="E984" t="s">
        <v>3386</v>
      </c>
      <c r="F984" t="s">
        <v>2399</v>
      </c>
      <c r="G984">
        <v>2</v>
      </c>
      <c r="H984" s="5">
        <v>39.426399999999994</v>
      </c>
      <c r="I984" s="5">
        <v>78.852799999999988</v>
      </c>
      <c r="J984">
        <v>0.08</v>
      </c>
      <c r="K984" s="1">
        <f>DATEVALUE(Sales_Orders[[#This Row],[Order Date]])</f>
        <v>43097</v>
      </c>
      <c r="L984" s="1">
        <f>DATEVALUE(Sales_Orders[[#This Row],[Shipping Date]])</f>
        <v>43101</v>
      </c>
      <c r="M984" s="6">
        <f>Sales_Orders[[#This Row],[Quantity]]*Sales_Orders[[#This Row],[Purchasing Price]]</f>
        <v>78.852799999999988</v>
      </c>
      <c r="N984">
        <f>DATEDIF(Sales_Orders[[#This Row],[Order Date Adj]],Sales_Orders[[#This Row],[Shipping Date Adj]],"d")</f>
        <v>4</v>
      </c>
      <c r="O984" s="6">
        <f>Sales_Orders[[#This Row],[Quantity]]*Sales_Orders[[#This Row],[Planned Sales Price]]*(1-Sales_Orders[[#This Row],[Discount]])</f>
        <v>145.08915199999998</v>
      </c>
      <c r="P984" t="str">
        <f>RIGHT(Sales_Orders[[#This Row],[Customer ID]],5)</f>
        <v>14665</v>
      </c>
      <c r="Q984" t="str">
        <f>RIGHT(Sales_Orders[[#This Row],[Product ID]],8)</f>
        <v>10004709</v>
      </c>
      <c r="R984" s="6">
        <f>Sales_Orders[[#This Row],[Total Planned Sales Price]]-Sales_Orders[[#This Row],[Total Purchasing Price]]</f>
        <v>66.236351999999997</v>
      </c>
      <c r="S984" s="10">
        <f>Sales_Orders[[#This Row],[Profit Value]]/Sales_Orders[[#This Row],[Total Planned Sales Price]]</f>
        <v>0.45652173913043481</v>
      </c>
    </row>
    <row r="985" spans="1:19" x14ac:dyDescent="0.35">
      <c r="A985" t="s">
        <v>3387</v>
      </c>
      <c r="B985" s="3" t="s">
        <v>3327</v>
      </c>
      <c r="C985" t="s">
        <v>3388</v>
      </c>
      <c r="D985" t="s">
        <v>1147</v>
      </c>
      <c r="E985" t="s">
        <v>3389</v>
      </c>
      <c r="F985" t="s">
        <v>1982</v>
      </c>
      <c r="G985">
        <v>5</v>
      </c>
      <c r="H985" s="5">
        <v>112.97</v>
      </c>
      <c r="I985" s="5">
        <v>173.79999999999998</v>
      </c>
      <c r="J985">
        <v>0.08</v>
      </c>
      <c r="K985" s="1">
        <f>DATEVALUE(Sales_Orders[[#This Row],[Order Date]])</f>
        <v>43069</v>
      </c>
      <c r="L985" s="1">
        <f>DATEVALUE(Sales_Orders[[#This Row],[Shipping Date]])</f>
        <v>43073</v>
      </c>
      <c r="M985" s="6">
        <f>Sales_Orders[[#This Row],[Quantity]]*Sales_Orders[[#This Row],[Purchasing Price]]</f>
        <v>564.85</v>
      </c>
      <c r="N985">
        <f>DATEDIF(Sales_Orders[[#This Row],[Order Date Adj]],Sales_Orders[[#This Row],[Shipping Date Adj]],"d")</f>
        <v>4</v>
      </c>
      <c r="O985" s="6">
        <f>Sales_Orders[[#This Row],[Quantity]]*Sales_Orders[[#This Row],[Planned Sales Price]]*(1-Sales_Orders[[#This Row],[Discount]])</f>
        <v>799.4799999999999</v>
      </c>
      <c r="P985" t="str">
        <f>RIGHT(Sales_Orders[[#This Row],[Customer ID]],5)</f>
        <v>20275</v>
      </c>
      <c r="Q985" t="str">
        <f>RIGHT(Sales_Orders[[#This Row],[Product ID]],8)</f>
        <v>10000604</v>
      </c>
      <c r="R985" s="6">
        <f>Sales_Orders[[#This Row],[Total Planned Sales Price]]-Sales_Orders[[#This Row],[Total Purchasing Price]]</f>
        <v>234.62999999999988</v>
      </c>
      <c r="S985" s="10">
        <f>Sales_Orders[[#This Row],[Profit Value]]/Sales_Orders[[#This Row],[Total Planned Sales Price]]</f>
        <v>0.29347826086956508</v>
      </c>
    </row>
    <row r="986" spans="1:19" x14ac:dyDescent="0.35">
      <c r="A986" t="s">
        <v>3390</v>
      </c>
      <c r="B986" s="3" t="s">
        <v>3391</v>
      </c>
      <c r="C986" t="s">
        <v>3392</v>
      </c>
      <c r="D986" t="s">
        <v>1164</v>
      </c>
      <c r="E986" t="s">
        <v>3393</v>
      </c>
      <c r="F986" t="s">
        <v>2749</v>
      </c>
      <c r="G986">
        <v>1</v>
      </c>
      <c r="H986" s="5">
        <v>17.755200000000002</v>
      </c>
      <c r="I986" s="5">
        <v>29.592000000000002</v>
      </c>
      <c r="J986">
        <v>0.09</v>
      </c>
      <c r="K986" s="1">
        <f>DATEVALUE(Sales_Orders[[#This Row],[Order Date]])</f>
        <v>42870</v>
      </c>
      <c r="L986" s="1">
        <f>DATEVALUE(Sales_Orders[[#This Row],[Shipping Date]])</f>
        <v>42873</v>
      </c>
      <c r="M986" s="6">
        <f>Sales_Orders[[#This Row],[Quantity]]*Sales_Orders[[#This Row],[Purchasing Price]]</f>
        <v>17.755200000000002</v>
      </c>
      <c r="N986">
        <f>DATEDIF(Sales_Orders[[#This Row],[Order Date Adj]],Sales_Orders[[#This Row],[Shipping Date Adj]],"d")</f>
        <v>3</v>
      </c>
      <c r="O986" s="6">
        <f>Sales_Orders[[#This Row],[Quantity]]*Sales_Orders[[#This Row],[Planned Sales Price]]*(1-Sales_Orders[[#This Row],[Discount]])</f>
        <v>26.928720000000002</v>
      </c>
      <c r="P986" t="str">
        <f>RIGHT(Sales_Orders[[#This Row],[Customer ID]],5)</f>
        <v>15970</v>
      </c>
      <c r="Q986" t="str">
        <f>RIGHT(Sales_Orders[[#This Row],[Product ID]],8)</f>
        <v>10002923</v>
      </c>
      <c r="R986" s="6">
        <f>Sales_Orders[[#This Row],[Total Planned Sales Price]]-Sales_Orders[[#This Row],[Total Purchasing Price]]</f>
        <v>9.1735199999999999</v>
      </c>
      <c r="S986" s="10">
        <f>Sales_Orders[[#This Row],[Profit Value]]/Sales_Orders[[#This Row],[Total Planned Sales Price]]</f>
        <v>0.34065934065934061</v>
      </c>
    </row>
    <row r="987" spans="1:19" x14ac:dyDescent="0.35">
      <c r="A987" t="s">
        <v>3390</v>
      </c>
      <c r="B987" s="3" t="s">
        <v>3391</v>
      </c>
      <c r="C987" t="s">
        <v>3392</v>
      </c>
      <c r="D987" t="s">
        <v>1164</v>
      </c>
      <c r="E987" t="s">
        <v>3393</v>
      </c>
      <c r="F987" t="s">
        <v>3394</v>
      </c>
      <c r="G987">
        <v>2</v>
      </c>
      <c r="H987" s="5">
        <v>3.3264000000000005</v>
      </c>
      <c r="I987" s="5">
        <v>4.7520000000000007</v>
      </c>
      <c r="J987">
        <v>0.04</v>
      </c>
      <c r="K987" s="1">
        <f>DATEVALUE(Sales_Orders[[#This Row],[Order Date]])</f>
        <v>42870</v>
      </c>
      <c r="L987" s="1">
        <f>DATEVALUE(Sales_Orders[[#This Row],[Shipping Date]])</f>
        <v>42873</v>
      </c>
      <c r="M987" s="6">
        <f>Sales_Orders[[#This Row],[Quantity]]*Sales_Orders[[#This Row],[Purchasing Price]]</f>
        <v>6.6528000000000009</v>
      </c>
      <c r="N987">
        <f>DATEDIF(Sales_Orders[[#This Row],[Order Date Adj]],Sales_Orders[[#This Row],[Shipping Date Adj]],"d")</f>
        <v>3</v>
      </c>
      <c r="O987" s="6">
        <f>Sales_Orders[[#This Row],[Quantity]]*Sales_Orders[[#This Row],[Planned Sales Price]]*(1-Sales_Orders[[#This Row],[Discount]])</f>
        <v>9.1238400000000013</v>
      </c>
      <c r="P987" t="str">
        <f>RIGHT(Sales_Orders[[#This Row],[Customer ID]],5)</f>
        <v>15970</v>
      </c>
      <c r="Q987" t="str">
        <f>RIGHT(Sales_Orders[[#This Row],[Product ID]],8)</f>
        <v>10004465</v>
      </c>
      <c r="R987" s="6">
        <f>Sales_Orders[[#This Row],[Total Planned Sales Price]]-Sales_Orders[[#This Row],[Total Purchasing Price]]</f>
        <v>2.4710400000000003</v>
      </c>
      <c r="S987" s="10">
        <f>Sales_Orders[[#This Row],[Profit Value]]/Sales_Orders[[#This Row],[Total Planned Sales Price]]</f>
        <v>0.27083333333333331</v>
      </c>
    </row>
    <row r="988" spans="1:19" x14ac:dyDescent="0.35">
      <c r="A988" t="s">
        <v>3390</v>
      </c>
      <c r="B988" s="3" t="s">
        <v>3391</v>
      </c>
      <c r="C988" t="s">
        <v>3392</v>
      </c>
      <c r="D988" t="s">
        <v>1164</v>
      </c>
      <c r="E988" t="s">
        <v>3393</v>
      </c>
      <c r="F988" t="s">
        <v>3395</v>
      </c>
      <c r="G988">
        <v>3</v>
      </c>
      <c r="H988" s="5">
        <v>10.886400000000002</v>
      </c>
      <c r="I988" s="5">
        <v>15.552000000000003</v>
      </c>
      <c r="J988">
        <v>0.08</v>
      </c>
      <c r="K988" s="1">
        <f>DATEVALUE(Sales_Orders[[#This Row],[Order Date]])</f>
        <v>42870</v>
      </c>
      <c r="L988" s="1">
        <f>DATEVALUE(Sales_Orders[[#This Row],[Shipping Date]])</f>
        <v>42873</v>
      </c>
      <c r="M988" s="6">
        <f>Sales_Orders[[#This Row],[Quantity]]*Sales_Orders[[#This Row],[Purchasing Price]]</f>
        <v>32.659200000000006</v>
      </c>
      <c r="N988">
        <f>DATEDIF(Sales_Orders[[#This Row],[Order Date Adj]],Sales_Orders[[#This Row],[Shipping Date Adj]],"d")</f>
        <v>3</v>
      </c>
      <c r="O988" s="6">
        <f>Sales_Orders[[#This Row],[Quantity]]*Sales_Orders[[#This Row],[Planned Sales Price]]*(1-Sales_Orders[[#This Row],[Discount]])</f>
        <v>42.923520000000011</v>
      </c>
      <c r="P988" t="str">
        <f>RIGHT(Sales_Orders[[#This Row],[Customer ID]],5)</f>
        <v>15970</v>
      </c>
      <c r="Q988" t="str">
        <f>RIGHT(Sales_Orders[[#This Row],[Product ID]],8)</f>
        <v>10002333</v>
      </c>
      <c r="R988" s="6">
        <f>Sales_Orders[[#This Row],[Total Planned Sales Price]]-Sales_Orders[[#This Row],[Total Purchasing Price]]</f>
        <v>10.264320000000005</v>
      </c>
      <c r="S988" s="10">
        <f>Sales_Orders[[#This Row],[Profit Value]]/Sales_Orders[[#This Row],[Total Planned Sales Price]]</f>
        <v>0.23913043478260876</v>
      </c>
    </row>
    <row r="989" spans="1:19" x14ac:dyDescent="0.35">
      <c r="A989" t="s">
        <v>3396</v>
      </c>
      <c r="B989" s="3" t="s">
        <v>3166</v>
      </c>
      <c r="C989" t="s">
        <v>2985</v>
      </c>
      <c r="D989" t="s">
        <v>1147</v>
      </c>
      <c r="E989" t="s">
        <v>3397</v>
      </c>
      <c r="F989" t="s">
        <v>2374</v>
      </c>
      <c r="G989">
        <v>2</v>
      </c>
      <c r="H989" s="5">
        <v>192.9408</v>
      </c>
      <c r="I989" s="5">
        <v>321.56799999999998</v>
      </c>
      <c r="J989">
        <v>7.0000000000000007E-2</v>
      </c>
      <c r="K989" s="1">
        <f>DATEVALUE(Sales_Orders[[#This Row],[Order Date]])</f>
        <v>43053</v>
      </c>
      <c r="L989" s="1">
        <f>DATEVALUE(Sales_Orders[[#This Row],[Shipping Date]])</f>
        <v>43058</v>
      </c>
      <c r="M989" s="6">
        <f>Sales_Orders[[#This Row],[Quantity]]*Sales_Orders[[#This Row],[Purchasing Price]]</f>
        <v>385.88159999999999</v>
      </c>
      <c r="N989">
        <f>DATEDIF(Sales_Orders[[#This Row],[Order Date Adj]],Sales_Orders[[#This Row],[Shipping Date Adj]],"d")</f>
        <v>5</v>
      </c>
      <c r="O989" s="6">
        <f>Sales_Orders[[#This Row],[Quantity]]*Sales_Orders[[#This Row],[Planned Sales Price]]*(1-Sales_Orders[[#This Row],[Discount]])</f>
        <v>598.11647999999991</v>
      </c>
      <c r="P989" t="str">
        <f>RIGHT(Sales_Orders[[#This Row],[Customer ID]],5)</f>
        <v>16990</v>
      </c>
      <c r="Q989" t="str">
        <f>RIGHT(Sales_Orders[[#This Row],[Product ID]],8)</f>
        <v>10002965</v>
      </c>
      <c r="R989" s="6">
        <f>Sales_Orders[[#This Row],[Total Planned Sales Price]]-Sales_Orders[[#This Row],[Total Purchasing Price]]</f>
        <v>212.23487999999992</v>
      </c>
      <c r="S989" s="10">
        <f>Sales_Orders[[#This Row],[Profit Value]]/Sales_Orders[[#This Row],[Total Planned Sales Price]]</f>
        <v>0.35483870967741926</v>
      </c>
    </row>
    <row r="990" spans="1:19" x14ac:dyDescent="0.35">
      <c r="A990" t="s">
        <v>3398</v>
      </c>
      <c r="B990" s="3" t="s">
        <v>3399</v>
      </c>
      <c r="C990" t="s">
        <v>3400</v>
      </c>
      <c r="D990" t="s">
        <v>1270</v>
      </c>
      <c r="E990" t="s">
        <v>3401</v>
      </c>
      <c r="F990" t="s">
        <v>3402</v>
      </c>
      <c r="G990">
        <v>2</v>
      </c>
      <c r="H990" s="5">
        <v>4.91</v>
      </c>
      <c r="I990" s="5">
        <v>9.82</v>
      </c>
      <c r="J990">
        <v>0.06</v>
      </c>
      <c r="K990" s="1">
        <f>DATEVALUE(Sales_Orders[[#This Row],[Order Date]])</f>
        <v>42834</v>
      </c>
      <c r="L990" s="1">
        <f>DATEVALUE(Sales_Orders[[#This Row],[Shipping Date]])</f>
        <v>42836</v>
      </c>
      <c r="M990" s="6">
        <f>Sales_Orders[[#This Row],[Quantity]]*Sales_Orders[[#This Row],[Purchasing Price]]</f>
        <v>9.82</v>
      </c>
      <c r="N990">
        <f>DATEDIF(Sales_Orders[[#This Row],[Order Date Adj]],Sales_Orders[[#This Row],[Shipping Date Adj]],"d")</f>
        <v>2</v>
      </c>
      <c r="O990" s="6">
        <f>Sales_Orders[[#This Row],[Quantity]]*Sales_Orders[[#This Row],[Planned Sales Price]]*(1-Sales_Orders[[#This Row],[Discount]])</f>
        <v>18.461600000000001</v>
      </c>
      <c r="P990" t="str">
        <f>RIGHT(Sales_Orders[[#This Row],[Customer ID]],5)</f>
        <v>11800</v>
      </c>
      <c r="Q990" t="str">
        <f>RIGHT(Sales_Orders[[#This Row],[Product ID]],8)</f>
        <v>10004055</v>
      </c>
      <c r="R990" s="6">
        <f>Sales_Orders[[#This Row],[Total Planned Sales Price]]-Sales_Orders[[#This Row],[Total Purchasing Price]]</f>
        <v>8.6416000000000004</v>
      </c>
      <c r="S990" s="10">
        <f>Sales_Orders[[#This Row],[Profit Value]]/Sales_Orders[[#This Row],[Total Planned Sales Price]]</f>
        <v>0.46808510638297873</v>
      </c>
    </row>
    <row r="991" spans="1:19" x14ac:dyDescent="0.35">
      <c r="A991" t="s">
        <v>3398</v>
      </c>
      <c r="B991" s="3" t="s">
        <v>3399</v>
      </c>
      <c r="C991" t="s">
        <v>3400</v>
      </c>
      <c r="D991" t="s">
        <v>1270</v>
      </c>
      <c r="E991" t="s">
        <v>3401</v>
      </c>
      <c r="F991" t="s">
        <v>3052</v>
      </c>
      <c r="G991">
        <v>3</v>
      </c>
      <c r="H991" s="5">
        <v>23.380500000000001</v>
      </c>
      <c r="I991" s="5">
        <v>35.97</v>
      </c>
      <c r="J991">
        <v>0.05</v>
      </c>
      <c r="K991" s="1">
        <f>DATEVALUE(Sales_Orders[[#This Row],[Order Date]])</f>
        <v>42834</v>
      </c>
      <c r="L991" s="1">
        <f>DATEVALUE(Sales_Orders[[#This Row],[Shipping Date]])</f>
        <v>42836</v>
      </c>
      <c r="M991" s="6">
        <f>Sales_Orders[[#This Row],[Quantity]]*Sales_Orders[[#This Row],[Purchasing Price]]</f>
        <v>70.141500000000008</v>
      </c>
      <c r="N991">
        <f>DATEDIF(Sales_Orders[[#This Row],[Order Date Adj]],Sales_Orders[[#This Row],[Shipping Date Adj]],"d")</f>
        <v>2</v>
      </c>
      <c r="O991" s="6">
        <f>Sales_Orders[[#This Row],[Quantity]]*Sales_Orders[[#This Row],[Planned Sales Price]]*(1-Sales_Orders[[#This Row],[Discount]])</f>
        <v>102.5145</v>
      </c>
      <c r="P991" t="str">
        <f>RIGHT(Sales_Orders[[#This Row],[Customer ID]],5)</f>
        <v>11800</v>
      </c>
      <c r="Q991" t="str">
        <f>RIGHT(Sales_Orders[[#This Row],[Product ID]],8)</f>
        <v>10004344</v>
      </c>
      <c r="R991" s="6">
        <f>Sales_Orders[[#This Row],[Total Planned Sales Price]]-Sales_Orders[[#This Row],[Total Purchasing Price]]</f>
        <v>32.37299999999999</v>
      </c>
      <c r="S991" s="10">
        <f>Sales_Orders[[#This Row],[Profit Value]]/Sales_Orders[[#This Row],[Total Planned Sales Price]]</f>
        <v>0.31578947368421045</v>
      </c>
    </row>
    <row r="992" spans="1:19" x14ac:dyDescent="0.35">
      <c r="A992" t="s">
        <v>3398</v>
      </c>
      <c r="B992" s="3" t="s">
        <v>3399</v>
      </c>
      <c r="C992" t="s">
        <v>3400</v>
      </c>
      <c r="D992" t="s">
        <v>1270</v>
      </c>
      <c r="E992" t="s">
        <v>3401</v>
      </c>
      <c r="F992" t="s">
        <v>2169</v>
      </c>
      <c r="G992">
        <v>2</v>
      </c>
      <c r="H992" s="5">
        <v>7.7759999999999998</v>
      </c>
      <c r="I992" s="5">
        <v>12.96</v>
      </c>
      <c r="J992">
        <v>0.05</v>
      </c>
      <c r="K992" s="1">
        <f>DATEVALUE(Sales_Orders[[#This Row],[Order Date]])</f>
        <v>42834</v>
      </c>
      <c r="L992" s="1">
        <f>DATEVALUE(Sales_Orders[[#This Row],[Shipping Date]])</f>
        <v>42836</v>
      </c>
      <c r="M992" s="6">
        <f>Sales_Orders[[#This Row],[Quantity]]*Sales_Orders[[#This Row],[Purchasing Price]]</f>
        <v>15.552</v>
      </c>
      <c r="N992">
        <f>DATEDIF(Sales_Orders[[#This Row],[Order Date Adj]],Sales_Orders[[#This Row],[Shipping Date Adj]],"d")</f>
        <v>2</v>
      </c>
      <c r="O992" s="6">
        <f>Sales_Orders[[#This Row],[Quantity]]*Sales_Orders[[#This Row],[Planned Sales Price]]*(1-Sales_Orders[[#This Row],[Discount]])</f>
        <v>24.623999999999999</v>
      </c>
      <c r="P992" t="str">
        <f>RIGHT(Sales_Orders[[#This Row],[Customer ID]],5)</f>
        <v>11800</v>
      </c>
      <c r="Q992" t="str">
        <f>RIGHT(Sales_Orders[[#This Row],[Product ID]],8)</f>
        <v>10004621</v>
      </c>
      <c r="R992" s="6">
        <f>Sales_Orders[[#This Row],[Total Planned Sales Price]]-Sales_Orders[[#This Row],[Total Purchasing Price]]</f>
        <v>9.0719999999999992</v>
      </c>
      <c r="S992" s="10">
        <f>Sales_Orders[[#This Row],[Profit Value]]/Sales_Orders[[#This Row],[Total Planned Sales Price]]</f>
        <v>0.36842105263157893</v>
      </c>
    </row>
    <row r="993" spans="1:19" x14ac:dyDescent="0.35">
      <c r="A993" t="s">
        <v>3398</v>
      </c>
      <c r="B993" s="3" t="s">
        <v>3399</v>
      </c>
      <c r="C993" t="s">
        <v>3400</v>
      </c>
      <c r="D993" t="s">
        <v>1270</v>
      </c>
      <c r="E993" t="s">
        <v>3401</v>
      </c>
      <c r="F993" t="s">
        <v>3403</v>
      </c>
      <c r="G993">
        <v>4</v>
      </c>
      <c r="H993" s="5">
        <v>134.11999999999998</v>
      </c>
      <c r="I993" s="5">
        <v>191.6</v>
      </c>
      <c r="J993">
        <v>0.04</v>
      </c>
      <c r="K993" s="1">
        <f>DATEVALUE(Sales_Orders[[#This Row],[Order Date]])</f>
        <v>42834</v>
      </c>
      <c r="L993" s="1">
        <f>DATEVALUE(Sales_Orders[[#This Row],[Shipping Date]])</f>
        <v>42836</v>
      </c>
      <c r="M993" s="6">
        <f>Sales_Orders[[#This Row],[Quantity]]*Sales_Orders[[#This Row],[Purchasing Price]]</f>
        <v>536.4799999999999</v>
      </c>
      <c r="N993">
        <f>DATEDIF(Sales_Orders[[#This Row],[Order Date Adj]],Sales_Orders[[#This Row],[Shipping Date Adj]],"d")</f>
        <v>2</v>
      </c>
      <c r="O993" s="6">
        <f>Sales_Orders[[#This Row],[Quantity]]*Sales_Orders[[#This Row],[Planned Sales Price]]*(1-Sales_Orders[[#This Row],[Discount]])</f>
        <v>735.74399999999991</v>
      </c>
      <c r="P993" t="str">
        <f>RIGHT(Sales_Orders[[#This Row],[Customer ID]],5)</f>
        <v>11800</v>
      </c>
      <c r="Q993" t="str">
        <f>RIGHT(Sales_Orders[[#This Row],[Product ID]],8)</f>
        <v>10001281</v>
      </c>
      <c r="R993" s="6">
        <f>Sales_Orders[[#This Row],[Total Planned Sales Price]]-Sales_Orders[[#This Row],[Total Purchasing Price]]</f>
        <v>199.26400000000001</v>
      </c>
      <c r="S993" s="10">
        <f>Sales_Orders[[#This Row],[Profit Value]]/Sales_Orders[[#This Row],[Total Planned Sales Price]]</f>
        <v>0.27083333333333337</v>
      </c>
    </row>
    <row r="994" spans="1:19" x14ac:dyDescent="0.35">
      <c r="A994" t="s">
        <v>3398</v>
      </c>
      <c r="B994" s="3" t="s">
        <v>3399</v>
      </c>
      <c r="C994" t="s">
        <v>3400</v>
      </c>
      <c r="D994" t="s">
        <v>1270</v>
      </c>
      <c r="E994" t="s">
        <v>3401</v>
      </c>
      <c r="F994" t="s">
        <v>1661</v>
      </c>
      <c r="G994">
        <v>3</v>
      </c>
      <c r="H994" s="5">
        <v>6.048</v>
      </c>
      <c r="I994" s="5">
        <v>8.64</v>
      </c>
      <c r="J994">
        <v>0.05</v>
      </c>
      <c r="K994" s="1">
        <f>DATEVALUE(Sales_Orders[[#This Row],[Order Date]])</f>
        <v>42834</v>
      </c>
      <c r="L994" s="1">
        <f>DATEVALUE(Sales_Orders[[#This Row],[Shipping Date]])</f>
        <v>42836</v>
      </c>
      <c r="M994" s="6">
        <f>Sales_Orders[[#This Row],[Quantity]]*Sales_Orders[[#This Row],[Purchasing Price]]</f>
        <v>18.143999999999998</v>
      </c>
      <c r="N994">
        <f>DATEDIF(Sales_Orders[[#This Row],[Order Date Adj]],Sales_Orders[[#This Row],[Shipping Date Adj]],"d")</f>
        <v>2</v>
      </c>
      <c r="O994" s="6">
        <f>Sales_Orders[[#This Row],[Quantity]]*Sales_Orders[[#This Row],[Planned Sales Price]]*(1-Sales_Orders[[#This Row],[Discount]])</f>
        <v>24.623999999999999</v>
      </c>
      <c r="P994" t="str">
        <f>RIGHT(Sales_Orders[[#This Row],[Customer ID]],5)</f>
        <v>11800</v>
      </c>
      <c r="Q994" t="str">
        <f>RIGHT(Sales_Orders[[#This Row],[Product ID]],8)</f>
        <v>10001613</v>
      </c>
      <c r="R994" s="6">
        <f>Sales_Orders[[#This Row],[Total Planned Sales Price]]-Sales_Orders[[#This Row],[Total Purchasing Price]]</f>
        <v>6.48</v>
      </c>
      <c r="S994" s="10">
        <f>Sales_Orders[[#This Row],[Profit Value]]/Sales_Orders[[#This Row],[Total Planned Sales Price]]</f>
        <v>0.26315789473684215</v>
      </c>
    </row>
    <row r="995" spans="1:19" x14ac:dyDescent="0.35">
      <c r="A995" t="s">
        <v>3398</v>
      </c>
      <c r="B995" s="3" t="s">
        <v>3399</v>
      </c>
      <c r="C995" t="s">
        <v>3400</v>
      </c>
      <c r="D995" t="s">
        <v>1270</v>
      </c>
      <c r="E995" t="s">
        <v>3401</v>
      </c>
      <c r="F995" t="s">
        <v>3404</v>
      </c>
      <c r="G995">
        <v>3</v>
      </c>
      <c r="H995" s="5">
        <v>326.17650000000003</v>
      </c>
      <c r="I995" s="5">
        <v>501.81000000000006</v>
      </c>
      <c r="J995">
        <v>0.08</v>
      </c>
      <c r="K995" s="1">
        <f>DATEVALUE(Sales_Orders[[#This Row],[Order Date]])</f>
        <v>42834</v>
      </c>
      <c r="L995" s="1">
        <f>DATEVALUE(Sales_Orders[[#This Row],[Shipping Date]])</f>
        <v>42836</v>
      </c>
      <c r="M995" s="6">
        <f>Sales_Orders[[#This Row],[Quantity]]*Sales_Orders[[#This Row],[Purchasing Price]]</f>
        <v>978.5295000000001</v>
      </c>
      <c r="N995">
        <f>DATEDIF(Sales_Orders[[#This Row],[Order Date Adj]],Sales_Orders[[#This Row],[Shipping Date Adj]],"d")</f>
        <v>2</v>
      </c>
      <c r="O995" s="6">
        <f>Sales_Orders[[#This Row],[Quantity]]*Sales_Orders[[#This Row],[Planned Sales Price]]*(1-Sales_Orders[[#This Row],[Discount]])</f>
        <v>1384.9956000000004</v>
      </c>
      <c r="P995" t="str">
        <f>RIGHT(Sales_Orders[[#This Row],[Customer ID]],5)</f>
        <v>11800</v>
      </c>
      <c r="Q995" t="str">
        <f>RIGHT(Sales_Orders[[#This Row],[Product ID]],8)</f>
        <v>10001097</v>
      </c>
      <c r="R995" s="6">
        <f>Sales_Orders[[#This Row],[Total Planned Sales Price]]-Sales_Orders[[#This Row],[Total Purchasing Price]]</f>
        <v>406.46610000000032</v>
      </c>
      <c r="S995" s="10">
        <f>Sales_Orders[[#This Row],[Profit Value]]/Sales_Orders[[#This Row],[Total Planned Sales Price]]</f>
        <v>0.29347826086956535</v>
      </c>
    </row>
    <row r="996" spans="1:19" x14ac:dyDescent="0.35">
      <c r="A996" t="s">
        <v>3405</v>
      </c>
      <c r="B996" s="3" t="s">
        <v>3406</v>
      </c>
      <c r="C996" t="s">
        <v>3070</v>
      </c>
      <c r="D996" t="s">
        <v>1164</v>
      </c>
      <c r="E996" t="s">
        <v>1539</v>
      </c>
      <c r="F996" t="s">
        <v>2561</v>
      </c>
      <c r="G996">
        <v>7</v>
      </c>
      <c r="H996" s="5">
        <v>80.464999999999989</v>
      </c>
      <c r="I996" s="5">
        <v>160.92999999999998</v>
      </c>
      <c r="J996">
        <v>0.05</v>
      </c>
      <c r="K996" s="1">
        <f>DATEVALUE(Sales_Orders[[#This Row],[Order Date]])</f>
        <v>43013</v>
      </c>
      <c r="L996" s="1">
        <f>DATEVALUE(Sales_Orders[[#This Row],[Shipping Date]])</f>
        <v>43016</v>
      </c>
      <c r="M996" s="6">
        <f>Sales_Orders[[#This Row],[Quantity]]*Sales_Orders[[#This Row],[Purchasing Price]]</f>
        <v>563.25499999999988</v>
      </c>
      <c r="N996">
        <f>DATEDIF(Sales_Orders[[#This Row],[Order Date Adj]],Sales_Orders[[#This Row],[Shipping Date Adj]],"d")</f>
        <v>3</v>
      </c>
      <c r="O996" s="6">
        <f>Sales_Orders[[#This Row],[Quantity]]*Sales_Orders[[#This Row],[Planned Sales Price]]*(1-Sales_Orders[[#This Row],[Discount]])</f>
        <v>1070.1844999999996</v>
      </c>
      <c r="P996" t="str">
        <f>RIGHT(Sales_Orders[[#This Row],[Customer ID]],5)</f>
        <v>19195</v>
      </c>
      <c r="Q996" t="str">
        <f>RIGHT(Sales_Orders[[#This Row],[Product ID]],8)</f>
        <v>10003555</v>
      </c>
      <c r="R996" s="6">
        <f>Sales_Orders[[#This Row],[Total Planned Sales Price]]-Sales_Orders[[#This Row],[Total Purchasing Price]]</f>
        <v>506.92949999999973</v>
      </c>
      <c r="S996" s="10">
        <f>Sales_Orders[[#This Row],[Profit Value]]/Sales_Orders[[#This Row],[Total Planned Sales Price]]</f>
        <v>0.47368421052631571</v>
      </c>
    </row>
    <row r="997" spans="1:19" x14ac:dyDescent="0.35">
      <c r="A997" t="s">
        <v>3405</v>
      </c>
      <c r="B997" s="3" t="s">
        <v>3406</v>
      </c>
      <c r="C997" t="s">
        <v>3070</v>
      </c>
      <c r="D997" t="s">
        <v>1164</v>
      </c>
      <c r="E997" t="s">
        <v>1539</v>
      </c>
      <c r="F997" t="s">
        <v>3028</v>
      </c>
      <c r="G997">
        <v>3</v>
      </c>
      <c r="H997" s="5">
        <v>49.264800000000001</v>
      </c>
      <c r="I997" s="5">
        <v>75.792000000000002</v>
      </c>
      <c r="J997">
        <v>0</v>
      </c>
      <c r="K997" s="1">
        <f>DATEVALUE(Sales_Orders[[#This Row],[Order Date]])</f>
        <v>43013</v>
      </c>
      <c r="L997" s="1">
        <f>DATEVALUE(Sales_Orders[[#This Row],[Shipping Date]])</f>
        <v>43016</v>
      </c>
      <c r="M997" s="6">
        <f>Sales_Orders[[#This Row],[Quantity]]*Sales_Orders[[#This Row],[Purchasing Price]]</f>
        <v>147.7944</v>
      </c>
      <c r="N997">
        <f>DATEDIF(Sales_Orders[[#This Row],[Order Date Adj]],Sales_Orders[[#This Row],[Shipping Date Adj]],"d")</f>
        <v>3</v>
      </c>
      <c r="O997" s="6">
        <f>Sales_Orders[[#This Row],[Quantity]]*Sales_Orders[[#This Row],[Planned Sales Price]]*(1-Sales_Orders[[#This Row],[Discount]])</f>
        <v>227.376</v>
      </c>
      <c r="P997" t="str">
        <f>RIGHT(Sales_Orders[[#This Row],[Customer ID]],5)</f>
        <v>19195</v>
      </c>
      <c r="Q997" t="str">
        <f>RIGHT(Sales_Orders[[#This Row],[Product ID]],8)</f>
        <v>10004492</v>
      </c>
      <c r="R997" s="6">
        <f>Sales_Orders[[#This Row],[Total Planned Sales Price]]-Sales_Orders[[#This Row],[Total Purchasing Price]]</f>
        <v>79.581600000000009</v>
      </c>
      <c r="S997" s="10">
        <f>Sales_Orders[[#This Row],[Profit Value]]/Sales_Orders[[#This Row],[Total Planned Sales Price]]</f>
        <v>0.35000000000000003</v>
      </c>
    </row>
    <row r="998" spans="1:19" x14ac:dyDescent="0.35">
      <c r="A998" t="s">
        <v>3407</v>
      </c>
      <c r="B998" s="3" t="s">
        <v>3408</v>
      </c>
      <c r="C998" t="s">
        <v>3409</v>
      </c>
      <c r="D998" t="s">
        <v>1147</v>
      </c>
      <c r="E998" t="s">
        <v>3002</v>
      </c>
      <c r="F998" t="s">
        <v>3410</v>
      </c>
      <c r="G998">
        <v>2</v>
      </c>
      <c r="H998" s="5">
        <v>0.64800000000000013</v>
      </c>
      <c r="I998" s="5">
        <v>1.0800000000000003</v>
      </c>
      <c r="J998">
        <v>0.02</v>
      </c>
      <c r="K998" s="1">
        <f>DATEVALUE(Sales_Orders[[#This Row],[Order Date]])</f>
        <v>42925</v>
      </c>
      <c r="L998" s="1">
        <f>DATEVALUE(Sales_Orders[[#This Row],[Shipping Date]])</f>
        <v>42931</v>
      </c>
      <c r="M998" s="6">
        <f>Sales_Orders[[#This Row],[Quantity]]*Sales_Orders[[#This Row],[Purchasing Price]]</f>
        <v>1.2960000000000003</v>
      </c>
      <c r="N998">
        <f>DATEDIF(Sales_Orders[[#This Row],[Order Date Adj]],Sales_Orders[[#This Row],[Shipping Date Adj]],"d")</f>
        <v>6</v>
      </c>
      <c r="O998" s="6">
        <f>Sales_Orders[[#This Row],[Quantity]]*Sales_Orders[[#This Row],[Planned Sales Price]]*(1-Sales_Orders[[#This Row],[Discount]])</f>
        <v>2.1168000000000005</v>
      </c>
      <c r="P998" t="str">
        <f>RIGHT(Sales_Orders[[#This Row],[Customer ID]],5)</f>
        <v>20995</v>
      </c>
      <c r="Q998" t="str">
        <f>RIGHT(Sales_Orders[[#This Row],[Product ID]],8)</f>
        <v>10002012</v>
      </c>
      <c r="R998" s="6">
        <f>Sales_Orders[[#This Row],[Total Planned Sales Price]]-Sales_Orders[[#This Row],[Total Purchasing Price]]</f>
        <v>0.8208000000000002</v>
      </c>
      <c r="S998" s="10">
        <f>Sales_Orders[[#This Row],[Profit Value]]/Sales_Orders[[#This Row],[Total Planned Sales Price]]</f>
        <v>0.38775510204081631</v>
      </c>
    </row>
    <row r="999" spans="1:19" x14ac:dyDescent="0.35">
      <c r="A999" t="s">
        <v>3411</v>
      </c>
      <c r="B999" s="3" t="s">
        <v>3412</v>
      </c>
      <c r="C999" t="s">
        <v>3413</v>
      </c>
      <c r="D999" t="s">
        <v>1270</v>
      </c>
      <c r="E999" t="s">
        <v>2090</v>
      </c>
      <c r="F999" t="s">
        <v>1227</v>
      </c>
      <c r="G999">
        <v>2</v>
      </c>
      <c r="H999" s="5">
        <v>2141.9874</v>
      </c>
      <c r="I999" s="5">
        <v>3059.982</v>
      </c>
      <c r="J999">
        <v>0.03</v>
      </c>
      <c r="K999" s="1">
        <f>DATEVALUE(Sales_Orders[[#This Row],[Order Date]])</f>
        <v>42742</v>
      </c>
      <c r="L999" s="1">
        <f>DATEVALUE(Sales_Orders[[#This Row],[Shipping Date]])</f>
        <v>42745</v>
      </c>
      <c r="M999" s="6">
        <f>Sales_Orders[[#This Row],[Quantity]]*Sales_Orders[[#This Row],[Purchasing Price]]</f>
        <v>4283.9748</v>
      </c>
      <c r="N999">
        <f>DATEDIF(Sales_Orders[[#This Row],[Order Date Adj]],Sales_Orders[[#This Row],[Shipping Date Adj]],"d")</f>
        <v>3</v>
      </c>
      <c r="O999" s="6">
        <f>Sales_Orders[[#This Row],[Quantity]]*Sales_Orders[[#This Row],[Planned Sales Price]]*(1-Sales_Orders[[#This Row],[Discount]])</f>
        <v>5936.3650799999996</v>
      </c>
      <c r="P999" t="str">
        <f>RIGHT(Sales_Orders[[#This Row],[Customer ID]],5)</f>
        <v>11110</v>
      </c>
      <c r="Q999" t="str">
        <f>RIGHT(Sales_Orders[[#This Row],[Product ID]],8)</f>
        <v>10000822</v>
      </c>
      <c r="R999" s="6">
        <f>Sales_Orders[[#This Row],[Total Planned Sales Price]]-Sales_Orders[[#This Row],[Total Purchasing Price]]</f>
        <v>1652.3902799999996</v>
      </c>
      <c r="S999" s="10">
        <f>Sales_Orders[[#This Row],[Profit Value]]/Sales_Orders[[#This Row],[Total Planned Sales Price]]</f>
        <v>0.27835051546391748</v>
      </c>
    </row>
    <row r="1000" spans="1:19" x14ac:dyDescent="0.35">
      <c r="A1000" t="s">
        <v>3414</v>
      </c>
      <c r="B1000" s="3" t="s">
        <v>3247</v>
      </c>
      <c r="C1000" t="s">
        <v>3406</v>
      </c>
      <c r="D1000" t="s">
        <v>1147</v>
      </c>
      <c r="E1000" t="s">
        <v>3415</v>
      </c>
      <c r="F1000" t="s">
        <v>1571</v>
      </c>
      <c r="G1000">
        <v>2</v>
      </c>
      <c r="H1000" s="5">
        <v>3.9840000000000004</v>
      </c>
      <c r="I1000" s="5">
        <v>7.9680000000000009</v>
      </c>
      <c r="J1000">
        <v>0.05</v>
      </c>
      <c r="K1000" s="1">
        <f>DATEVALUE(Sales_Orders[[#This Row],[Order Date]])</f>
        <v>43007</v>
      </c>
      <c r="L1000" s="1">
        <f>DATEVALUE(Sales_Orders[[#This Row],[Shipping Date]])</f>
        <v>43013</v>
      </c>
      <c r="M1000" s="6">
        <f>Sales_Orders[[#This Row],[Quantity]]*Sales_Orders[[#This Row],[Purchasing Price]]</f>
        <v>7.9680000000000009</v>
      </c>
      <c r="N1000">
        <f>DATEDIF(Sales_Orders[[#This Row],[Order Date Adj]],Sales_Orders[[#This Row],[Shipping Date Adj]],"d")</f>
        <v>6</v>
      </c>
      <c r="O1000" s="6">
        <f>Sales_Orders[[#This Row],[Quantity]]*Sales_Orders[[#This Row],[Planned Sales Price]]*(1-Sales_Orders[[#This Row],[Discount]])</f>
        <v>15.139200000000001</v>
      </c>
      <c r="P1000" t="str">
        <f>RIGHT(Sales_Orders[[#This Row],[Customer ID]],5)</f>
        <v>10630</v>
      </c>
      <c r="Q1000" t="str">
        <f>RIGHT(Sales_Orders[[#This Row],[Product ID]],8)</f>
        <v>10001569</v>
      </c>
      <c r="R1000" s="6">
        <f>Sales_Orders[[#This Row],[Total Planned Sales Price]]-Sales_Orders[[#This Row],[Total Purchasing Price]]</f>
        <v>7.1711999999999998</v>
      </c>
      <c r="S1000" s="10">
        <f>Sales_Orders[[#This Row],[Profit Value]]/Sales_Orders[[#This Row],[Total Planned Sales Price]]</f>
        <v>0.47368421052631576</v>
      </c>
    </row>
    <row r="1001" spans="1:19" x14ac:dyDescent="0.35">
      <c r="A1001" t="s">
        <v>3414</v>
      </c>
      <c r="B1001" s="3" t="s">
        <v>3247</v>
      </c>
      <c r="C1001" t="s">
        <v>3406</v>
      </c>
      <c r="D1001" t="s">
        <v>1147</v>
      </c>
      <c r="E1001" t="s">
        <v>3415</v>
      </c>
      <c r="F1001" t="s">
        <v>3416</v>
      </c>
      <c r="G1001">
        <v>4</v>
      </c>
      <c r="H1001" s="5">
        <v>18.179200000000002</v>
      </c>
      <c r="I1001" s="5">
        <v>27.968000000000004</v>
      </c>
      <c r="J1001">
        <v>0.05</v>
      </c>
      <c r="K1001" s="1">
        <f>DATEVALUE(Sales_Orders[[#This Row],[Order Date]])</f>
        <v>43007</v>
      </c>
      <c r="L1001" s="1">
        <f>DATEVALUE(Sales_Orders[[#This Row],[Shipping Date]])</f>
        <v>43013</v>
      </c>
      <c r="M1001" s="6">
        <f>Sales_Orders[[#This Row],[Quantity]]*Sales_Orders[[#This Row],[Purchasing Price]]</f>
        <v>72.716800000000006</v>
      </c>
      <c r="N1001">
        <f>DATEDIF(Sales_Orders[[#This Row],[Order Date Adj]],Sales_Orders[[#This Row],[Shipping Date Adj]],"d")</f>
        <v>6</v>
      </c>
      <c r="O1001" s="6">
        <f>Sales_Orders[[#This Row],[Quantity]]*Sales_Orders[[#This Row],[Planned Sales Price]]*(1-Sales_Orders[[#This Row],[Discount]])</f>
        <v>106.2784</v>
      </c>
      <c r="P1001" t="str">
        <f>RIGHT(Sales_Orders[[#This Row],[Customer ID]],5)</f>
        <v>10630</v>
      </c>
      <c r="Q1001" t="str">
        <f>RIGHT(Sales_Orders[[#This Row],[Product ID]],8)</f>
        <v>10000461</v>
      </c>
      <c r="R1001" s="6">
        <f>Sales_Orders[[#This Row],[Total Planned Sales Price]]-Sales_Orders[[#This Row],[Total Purchasing Price]]</f>
        <v>33.561599999999999</v>
      </c>
      <c r="S1001" s="10">
        <f>Sales_Orders[[#This Row],[Profit Value]]/Sales_Orders[[#This Row],[Total Planned Sales Price]]</f>
        <v>0.31578947368421051</v>
      </c>
    </row>
    <row r="1002" spans="1:19" x14ac:dyDescent="0.35">
      <c r="A1002" t="s">
        <v>3414</v>
      </c>
      <c r="B1002" s="3" t="s">
        <v>3247</v>
      </c>
      <c r="C1002" t="s">
        <v>3406</v>
      </c>
      <c r="D1002" t="s">
        <v>1147</v>
      </c>
      <c r="E1002" t="s">
        <v>3415</v>
      </c>
      <c r="F1002" t="s">
        <v>3417</v>
      </c>
      <c r="G1002">
        <v>3</v>
      </c>
      <c r="H1002" s="5">
        <v>201.90599999999998</v>
      </c>
      <c r="I1002" s="5">
        <v>336.51</v>
      </c>
      <c r="J1002">
        <v>0.05</v>
      </c>
      <c r="K1002" s="1">
        <f>DATEVALUE(Sales_Orders[[#This Row],[Order Date]])</f>
        <v>43007</v>
      </c>
      <c r="L1002" s="1">
        <f>DATEVALUE(Sales_Orders[[#This Row],[Shipping Date]])</f>
        <v>43013</v>
      </c>
      <c r="M1002" s="6">
        <f>Sales_Orders[[#This Row],[Quantity]]*Sales_Orders[[#This Row],[Purchasing Price]]</f>
        <v>605.71799999999996</v>
      </c>
      <c r="N1002">
        <f>DATEDIF(Sales_Orders[[#This Row],[Order Date Adj]],Sales_Orders[[#This Row],[Shipping Date Adj]],"d")</f>
        <v>6</v>
      </c>
      <c r="O1002" s="6">
        <f>Sales_Orders[[#This Row],[Quantity]]*Sales_Orders[[#This Row],[Planned Sales Price]]*(1-Sales_Orders[[#This Row],[Discount]])</f>
        <v>959.05349999999999</v>
      </c>
      <c r="P1002" t="str">
        <f>RIGHT(Sales_Orders[[#This Row],[Customer ID]],5)</f>
        <v>10630</v>
      </c>
      <c r="Q1002" t="str">
        <f>RIGHT(Sales_Orders[[#This Row],[Product ID]],8)</f>
        <v>10003066</v>
      </c>
      <c r="R1002" s="6">
        <f>Sales_Orders[[#This Row],[Total Planned Sales Price]]-Sales_Orders[[#This Row],[Total Purchasing Price]]</f>
        <v>353.33550000000002</v>
      </c>
      <c r="S1002" s="10">
        <f>Sales_Orders[[#This Row],[Profit Value]]/Sales_Orders[[#This Row],[Total Planned Sales Price]]</f>
        <v>0.36842105263157898</v>
      </c>
    </row>
    <row r="1003" spans="1:19" x14ac:dyDescent="0.35">
      <c r="A1003" t="s">
        <v>3418</v>
      </c>
      <c r="B1003" s="3" t="s">
        <v>3419</v>
      </c>
      <c r="C1003" t="s">
        <v>3420</v>
      </c>
      <c r="D1003" t="s">
        <v>1147</v>
      </c>
      <c r="E1003" t="s">
        <v>2529</v>
      </c>
      <c r="F1003" t="s">
        <v>1494</v>
      </c>
      <c r="G1003">
        <v>5</v>
      </c>
      <c r="H1003" s="5">
        <v>364.03500000000003</v>
      </c>
      <c r="I1003" s="5">
        <v>520.05000000000007</v>
      </c>
      <c r="J1003">
        <v>0.05</v>
      </c>
      <c r="K1003" s="1">
        <f>DATEVALUE(Sales_Orders[[#This Row],[Order Date]])</f>
        <v>42876</v>
      </c>
      <c r="L1003" s="1">
        <f>DATEVALUE(Sales_Orders[[#This Row],[Shipping Date]])</f>
        <v>42881</v>
      </c>
      <c r="M1003" s="6">
        <f>Sales_Orders[[#This Row],[Quantity]]*Sales_Orders[[#This Row],[Purchasing Price]]</f>
        <v>1820.1750000000002</v>
      </c>
      <c r="N1003">
        <f>DATEDIF(Sales_Orders[[#This Row],[Order Date Adj]],Sales_Orders[[#This Row],[Shipping Date Adj]],"d")</f>
        <v>5</v>
      </c>
      <c r="O1003" s="6">
        <f>Sales_Orders[[#This Row],[Quantity]]*Sales_Orders[[#This Row],[Planned Sales Price]]*(1-Sales_Orders[[#This Row],[Discount]])</f>
        <v>2470.2375000000002</v>
      </c>
      <c r="P1003" t="str">
        <f>RIGHT(Sales_Orders[[#This Row],[Customer ID]],5)</f>
        <v>15805</v>
      </c>
      <c r="Q1003" t="str">
        <f>RIGHT(Sales_Orders[[#This Row],[Product ID]],8)</f>
        <v>10004071</v>
      </c>
      <c r="R1003" s="6">
        <f>Sales_Orders[[#This Row],[Total Planned Sales Price]]-Sales_Orders[[#This Row],[Total Purchasing Price]]</f>
        <v>650.0625</v>
      </c>
      <c r="S1003" s="10">
        <f>Sales_Orders[[#This Row],[Profit Value]]/Sales_Orders[[#This Row],[Total Planned Sales Price]]</f>
        <v>0.26315789473684209</v>
      </c>
    </row>
    <row r="1004" spans="1:19" x14ac:dyDescent="0.35">
      <c r="A1004" t="s">
        <v>3418</v>
      </c>
      <c r="B1004" s="3" t="s">
        <v>3419</v>
      </c>
      <c r="C1004" t="s">
        <v>3420</v>
      </c>
      <c r="D1004" t="s">
        <v>1147</v>
      </c>
      <c r="E1004" t="s">
        <v>2529</v>
      </c>
      <c r="F1004" t="s">
        <v>3421</v>
      </c>
      <c r="G1004">
        <v>3</v>
      </c>
      <c r="H1004" s="5">
        <v>11.6805</v>
      </c>
      <c r="I1004" s="5">
        <v>17.97</v>
      </c>
      <c r="J1004">
        <v>7.0000000000000007E-2</v>
      </c>
      <c r="K1004" s="1">
        <f>DATEVALUE(Sales_Orders[[#This Row],[Order Date]])</f>
        <v>42876</v>
      </c>
      <c r="L1004" s="1">
        <f>DATEVALUE(Sales_Orders[[#This Row],[Shipping Date]])</f>
        <v>42881</v>
      </c>
      <c r="M1004" s="6">
        <f>Sales_Orders[[#This Row],[Quantity]]*Sales_Orders[[#This Row],[Purchasing Price]]</f>
        <v>35.041499999999999</v>
      </c>
      <c r="N1004">
        <f>DATEDIF(Sales_Orders[[#This Row],[Order Date Adj]],Sales_Orders[[#This Row],[Shipping Date Adj]],"d")</f>
        <v>5</v>
      </c>
      <c r="O1004" s="6">
        <f>Sales_Orders[[#This Row],[Quantity]]*Sales_Orders[[#This Row],[Planned Sales Price]]*(1-Sales_Orders[[#This Row],[Discount]])</f>
        <v>50.136299999999991</v>
      </c>
      <c r="P1004" t="str">
        <f>RIGHT(Sales_Orders[[#This Row],[Customer ID]],5)</f>
        <v>15805</v>
      </c>
      <c r="Q1004" t="str">
        <f>RIGHT(Sales_Orders[[#This Row],[Product ID]],8)</f>
        <v>10001988</v>
      </c>
      <c r="R1004" s="6">
        <f>Sales_Orders[[#This Row],[Total Planned Sales Price]]-Sales_Orders[[#This Row],[Total Purchasing Price]]</f>
        <v>15.094799999999992</v>
      </c>
      <c r="S1004" s="10">
        <f>Sales_Orders[[#This Row],[Profit Value]]/Sales_Orders[[#This Row],[Total Planned Sales Price]]</f>
        <v>0.3010752688172042</v>
      </c>
    </row>
    <row r="1005" spans="1:19" x14ac:dyDescent="0.35">
      <c r="A1005" t="s">
        <v>3422</v>
      </c>
      <c r="B1005" s="3" t="s">
        <v>3423</v>
      </c>
      <c r="C1005" t="s">
        <v>3385</v>
      </c>
      <c r="D1005" t="s">
        <v>1147</v>
      </c>
      <c r="E1005" t="s">
        <v>2417</v>
      </c>
      <c r="F1005" t="s">
        <v>1401</v>
      </c>
      <c r="G1005">
        <v>5</v>
      </c>
      <c r="H1005" s="5">
        <v>31.324999999999999</v>
      </c>
      <c r="I1005" s="5">
        <v>44.75</v>
      </c>
      <c r="J1005">
        <v>0.05</v>
      </c>
      <c r="K1005" s="1">
        <f>DATEVALUE(Sales_Orders[[#This Row],[Order Date]])</f>
        <v>43095</v>
      </c>
      <c r="L1005" s="1">
        <f>DATEVALUE(Sales_Orders[[#This Row],[Shipping Date]])</f>
        <v>43101</v>
      </c>
      <c r="M1005" s="6">
        <f>Sales_Orders[[#This Row],[Quantity]]*Sales_Orders[[#This Row],[Purchasing Price]]</f>
        <v>156.625</v>
      </c>
      <c r="N1005">
        <f>DATEDIF(Sales_Orders[[#This Row],[Order Date Adj]],Sales_Orders[[#This Row],[Shipping Date Adj]],"d")</f>
        <v>6</v>
      </c>
      <c r="O1005" s="6">
        <f>Sales_Orders[[#This Row],[Quantity]]*Sales_Orders[[#This Row],[Planned Sales Price]]*(1-Sales_Orders[[#This Row],[Discount]])</f>
        <v>212.5625</v>
      </c>
      <c r="P1005" t="str">
        <f>RIGHT(Sales_Orders[[#This Row],[Customer ID]],5)</f>
        <v>18850</v>
      </c>
      <c r="Q1005" t="str">
        <f>RIGHT(Sales_Orders[[#This Row],[Product ID]],8)</f>
        <v>10001509</v>
      </c>
      <c r="R1005" s="6">
        <f>Sales_Orders[[#This Row],[Total Planned Sales Price]]-Sales_Orders[[#This Row],[Total Purchasing Price]]</f>
        <v>55.9375</v>
      </c>
      <c r="S1005" s="10">
        <f>Sales_Orders[[#This Row],[Profit Value]]/Sales_Orders[[#This Row],[Total Planned Sales Price]]</f>
        <v>0.26315789473684209</v>
      </c>
    </row>
    <row r="1006" spans="1:19" x14ac:dyDescent="0.35">
      <c r="A1006" t="s">
        <v>3424</v>
      </c>
      <c r="B1006" s="3" t="s">
        <v>3425</v>
      </c>
      <c r="C1006" t="s">
        <v>3191</v>
      </c>
      <c r="D1006" t="s">
        <v>1270</v>
      </c>
      <c r="E1006" t="s">
        <v>3181</v>
      </c>
      <c r="F1006" t="s">
        <v>1231</v>
      </c>
      <c r="G1006">
        <v>2</v>
      </c>
      <c r="H1006" s="5">
        <v>62.389600000000009</v>
      </c>
      <c r="I1006" s="5">
        <v>95.984000000000009</v>
      </c>
      <c r="J1006">
        <v>0.06</v>
      </c>
      <c r="K1006" s="1">
        <f>DATEVALUE(Sales_Orders[[#This Row],[Order Date]])</f>
        <v>42948</v>
      </c>
      <c r="L1006" s="1">
        <f>DATEVALUE(Sales_Orders[[#This Row],[Shipping Date]])</f>
        <v>42950</v>
      </c>
      <c r="M1006" s="6">
        <f>Sales_Orders[[#This Row],[Quantity]]*Sales_Orders[[#This Row],[Purchasing Price]]</f>
        <v>124.77920000000002</v>
      </c>
      <c r="N1006">
        <f>DATEDIF(Sales_Orders[[#This Row],[Order Date Adj]],Sales_Orders[[#This Row],[Shipping Date Adj]],"d")</f>
        <v>2</v>
      </c>
      <c r="O1006" s="6">
        <f>Sales_Orders[[#This Row],[Quantity]]*Sales_Orders[[#This Row],[Planned Sales Price]]*(1-Sales_Orders[[#This Row],[Discount]])</f>
        <v>180.44992000000002</v>
      </c>
      <c r="P1006" t="str">
        <f>RIGHT(Sales_Orders[[#This Row],[Customer ID]],5)</f>
        <v>10735</v>
      </c>
      <c r="Q1006" t="str">
        <f>RIGHT(Sales_Orders[[#This Row],[Product ID]],8)</f>
        <v>10003931</v>
      </c>
      <c r="R1006" s="6">
        <f>Sales_Orders[[#This Row],[Total Planned Sales Price]]-Sales_Orders[[#This Row],[Total Purchasing Price]]</f>
        <v>55.670720000000003</v>
      </c>
      <c r="S1006" s="10">
        <f>Sales_Orders[[#This Row],[Profit Value]]/Sales_Orders[[#This Row],[Total Planned Sales Price]]</f>
        <v>0.30851063829787234</v>
      </c>
    </row>
    <row r="1007" spans="1:19" x14ac:dyDescent="0.35">
      <c r="A1007" t="s">
        <v>3426</v>
      </c>
      <c r="B1007" s="3" t="s">
        <v>2880</v>
      </c>
      <c r="C1007" t="s">
        <v>3308</v>
      </c>
      <c r="D1007" t="s">
        <v>1164</v>
      </c>
      <c r="E1007" t="s">
        <v>1211</v>
      </c>
      <c r="F1007" t="s">
        <v>1707</v>
      </c>
      <c r="G1007">
        <v>3</v>
      </c>
      <c r="H1007" s="5">
        <v>85.387500000000003</v>
      </c>
      <c r="I1007" s="5">
        <v>155.25</v>
      </c>
      <c r="J1007">
        <v>0.06</v>
      </c>
      <c r="K1007" s="1">
        <f>DATEVALUE(Sales_Orders[[#This Row],[Order Date]])</f>
        <v>42903</v>
      </c>
      <c r="L1007" s="1">
        <f>DATEVALUE(Sales_Orders[[#This Row],[Shipping Date]])</f>
        <v>42907</v>
      </c>
      <c r="M1007" s="6">
        <f>Sales_Orders[[#This Row],[Quantity]]*Sales_Orders[[#This Row],[Purchasing Price]]</f>
        <v>256.16250000000002</v>
      </c>
      <c r="N1007">
        <f>DATEDIF(Sales_Orders[[#This Row],[Order Date Adj]],Sales_Orders[[#This Row],[Shipping Date Adj]],"d")</f>
        <v>4</v>
      </c>
      <c r="O1007" s="6">
        <f>Sales_Orders[[#This Row],[Quantity]]*Sales_Orders[[#This Row],[Planned Sales Price]]*(1-Sales_Orders[[#This Row],[Discount]])</f>
        <v>437.80499999999995</v>
      </c>
      <c r="P1007" t="str">
        <f>RIGHT(Sales_Orders[[#This Row],[Customer ID]],5)</f>
        <v>19165</v>
      </c>
      <c r="Q1007" t="str">
        <f>RIGHT(Sales_Orders[[#This Row],[Product ID]],8)</f>
        <v>10004848</v>
      </c>
      <c r="R1007" s="6">
        <f>Sales_Orders[[#This Row],[Total Planned Sales Price]]-Sales_Orders[[#This Row],[Total Purchasing Price]]</f>
        <v>181.64249999999993</v>
      </c>
      <c r="S1007" s="10">
        <f>Sales_Orders[[#This Row],[Profit Value]]/Sales_Orders[[#This Row],[Total Planned Sales Price]]</f>
        <v>0.41489361702127647</v>
      </c>
    </row>
    <row r="1008" spans="1:19" x14ac:dyDescent="0.35">
      <c r="A1008" t="s">
        <v>3426</v>
      </c>
      <c r="B1008" s="3" t="s">
        <v>2880</v>
      </c>
      <c r="C1008" t="s">
        <v>3308</v>
      </c>
      <c r="D1008" t="s">
        <v>1164</v>
      </c>
      <c r="E1008" t="s">
        <v>1211</v>
      </c>
      <c r="F1008" t="s">
        <v>3427</v>
      </c>
      <c r="G1008">
        <v>1</v>
      </c>
      <c r="H1008" s="5">
        <v>8.4179999999999993</v>
      </c>
      <c r="I1008" s="5">
        <v>14.03</v>
      </c>
      <c r="J1008">
        <v>0.05</v>
      </c>
      <c r="K1008" s="1">
        <f>DATEVALUE(Sales_Orders[[#This Row],[Order Date]])</f>
        <v>42903</v>
      </c>
      <c r="L1008" s="1">
        <f>DATEVALUE(Sales_Orders[[#This Row],[Shipping Date]])</f>
        <v>42907</v>
      </c>
      <c r="M1008" s="6">
        <f>Sales_Orders[[#This Row],[Quantity]]*Sales_Orders[[#This Row],[Purchasing Price]]</f>
        <v>8.4179999999999993</v>
      </c>
      <c r="N1008">
        <f>DATEDIF(Sales_Orders[[#This Row],[Order Date Adj]],Sales_Orders[[#This Row],[Shipping Date Adj]],"d")</f>
        <v>4</v>
      </c>
      <c r="O1008" s="6">
        <f>Sales_Orders[[#This Row],[Quantity]]*Sales_Orders[[#This Row],[Planned Sales Price]]*(1-Sales_Orders[[#This Row],[Discount]])</f>
        <v>13.328499999999998</v>
      </c>
      <c r="P1008" t="str">
        <f>RIGHT(Sales_Orders[[#This Row],[Customer ID]],5)</f>
        <v>19165</v>
      </c>
      <c r="Q1008" t="str">
        <f>RIGHT(Sales_Orders[[#This Row],[Product ID]],8)</f>
        <v>10003722</v>
      </c>
      <c r="R1008" s="6">
        <f>Sales_Orders[[#This Row],[Total Planned Sales Price]]-Sales_Orders[[#This Row],[Total Purchasing Price]]</f>
        <v>4.910499999999999</v>
      </c>
      <c r="S1008" s="10">
        <f>Sales_Orders[[#This Row],[Profit Value]]/Sales_Orders[[#This Row],[Total Planned Sales Price]]</f>
        <v>0.36842105263157893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F6A8-4595-4381-8521-9049096776BE}">
  <dimension ref="A1:D711"/>
  <sheetViews>
    <sheetView workbookViewId="0">
      <selection sqref="A1:D711"/>
    </sheetView>
  </sheetViews>
  <sheetFormatPr defaultRowHeight="14.5" x14ac:dyDescent="0.35"/>
  <cols>
    <col min="1" max="1" width="12" bestFit="1" customWidth="1"/>
    <col min="2" max="2" width="17.7265625" bestFit="1" customWidth="1"/>
    <col min="3" max="3" width="14.26953125" bestFit="1" customWidth="1"/>
    <col min="4" max="4" width="80.7265625" bestFit="1" customWidth="1"/>
  </cols>
  <sheetData>
    <row r="1" spans="1:4" x14ac:dyDescent="0.35">
      <c r="A1" t="s">
        <v>407</v>
      </c>
      <c r="B1" t="s">
        <v>408</v>
      </c>
      <c r="C1" t="s">
        <v>409</v>
      </c>
      <c r="D1" t="s">
        <v>410</v>
      </c>
    </row>
    <row r="2" spans="1:4" x14ac:dyDescent="0.35">
      <c r="A2">
        <v>10001798</v>
      </c>
      <c r="B2" t="s">
        <v>411</v>
      </c>
      <c r="C2" t="s">
        <v>412</v>
      </c>
      <c r="D2" t="s">
        <v>413</v>
      </c>
    </row>
    <row r="3" spans="1:4" x14ac:dyDescent="0.35">
      <c r="A3">
        <v>10000454</v>
      </c>
      <c r="B3" t="s">
        <v>411</v>
      </c>
      <c r="C3" t="s">
        <v>414</v>
      </c>
      <c r="D3" t="s">
        <v>415</v>
      </c>
    </row>
    <row r="4" spans="1:4" x14ac:dyDescent="0.35">
      <c r="A4">
        <v>10000240</v>
      </c>
      <c r="B4" t="s">
        <v>416</v>
      </c>
      <c r="C4" t="s">
        <v>417</v>
      </c>
      <c r="D4" t="s">
        <v>418</v>
      </c>
    </row>
    <row r="5" spans="1:4" x14ac:dyDescent="0.35">
      <c r="A5">
        <v>10000577</v>
      </c>
      <c r="B5" t="s">
        <v>411</v>
      </c>
      <c r="C5" t="s">
        <v>419</v>
      </c>
      <c r="D5" t="s">
        <v>420</v>
      </c>
    </row>
    <row r="6" spans="1:4" x14ac:dyDescent="0.35">
      <c r="A6">
        <v>10000760</v>
      </c>
      <c r="B6" t="s">
        <v>416</v>
      </c>
      <c r="C6" t="s">
        <v>421</v>
      </c>
      <c r="D6" t="s">
        <v>422</v>
      </c>
    </row>
    <row r="7" spans="1:4" x14ac:dyDescent="0.35">
      <c r="A7">
        <v>10001487</v>
      </c>
      <c r="B7" t="s">
        <v>411</v>
      </c>
      <c r="C7" t="s">
        <v>423</v>
      </c>
      <c r="D7" t="s">
        <v>424</v>
      </c>
    </row>
    <row r="8" spans="1:4" x14ac:dyDescent="0.35">
      <c r="A8">
        <v>10002833</v>
      </c>
      <c r="B8" t="s">
        <v>416</v>
      </c>
      <c r="C8" t="s">
        <v>425</v>
      </c>
      <c r="D8" t="s">
        <v>426</v>
      </c>
    </row>
    <row r="9" spans="1:4" x14ac:dyDescent="0.35">
      <c r="A9">
        <v>10002275</v>
      </c>
      <c r="B9" t="s">
        <v>427</v>
      </c>
      <c r="C9" t="s">
        <v>428</v>
      </c>
      <c r="D9" t="s">
        <v>429</v>
      </c>
    </row>
    <row r="10" spans="1:4" x14ac:dyDescent="0.35">
      <c r="A10">
        <v>10003910</v>
      </c>
      <c r="B10" t="s">
        <v>416</v>
      </c>
      <c r="C10" t="s">
        <v>430</v>
      </c>
      <c r="D10" t="s">
        <v>431</v>
      </c>
    </row>
    <row r="11" spans="1:4" x14ac:dyDescent="0.35">
      <c r="A11">
        <v>10002892</v>
      </c>
      <c r="B11" t="s">
        <v>416</v>
      </c>
      <c r="C11" t="s">
        <v>432</v>
      </c>
      <c r="D11" t="s">
        <v>433</v>
      </c>
    </row>
    <row r="12" spans="1:4" x14ac:dyDescent="0.35">
      <c r="A12">
        <v>10001539</v>
      </c>
      <c r="B12" t="s">
        <v>411</v>
      </c>
      <c r="C12" t="s">
        <v>419</v>
      </c>
      <c r="D12" t="s">
        <v>434</v>
      </c>
    </row>
    <row r="13" spans="1:4" x14ac:dyDescent="0.35">
      <c r="A13">
        <v>10002033</v>
      </c>
      <c r="B13" t="s">
        <v>427</v>
      </c>
      <c r="C13" t="s">
        <v>428</v>
      </c>
      <c r="D13" t="s">
        <v>435</v>
      </c>
    </row>
    <row r="14" spans="1:4" x14ac:dyDescent="0.35">
      <c r="A14">
        <v>10002365</v>
      </c>
      <c r="B14" t="s">
        <v>416</v>
      </c>
      <c r="C14" t="s">
        <v>436</v>
      </c>
      <c r="D14" t="s">
        <v>437</v>
      </c>
    </row>
    <row r="15" spans="1:4" x14ac:dyDescent="0.35">
      <c r="A15">
        <v>10003656</v>
      </c>
      <c r="B15" t="s">
        <v>416</v>
      </c>
      <c r="C15" t="s">
        <v>430</v>
      </c>
      <c r="D15" t="s">
        <v>438</v>
      </c>
    </row>
    <row r="16" spans="1:4" x14ac:dyDescent="0.35">
      <c r="A16">
        <v>10002311</v>
      </c>
      <c r="B16" t="s">
        <v>416</v>
      </c>
      <c r="C16" t="s">
        <v>432</v>
      </c>
      <c r="D16" t="s">
        <v>439</v>
      </c>
    </row>
    <row r="17" spans="1:4" x14ac:dyDescent="0.35">
      <c r="A17">
        <v>10000756</v>
      </c>
      <c r="B17" t="s">
        <v>416</v>
      </c>
      <c r="C17" t="s">
        <v>430</v>
      </c>
      <c r="D17" t="s">
        <v>440</v>
      </c>
    </row>
    <row r="18" spans="1:4" x14ac:dyDescent="0.35">
      <c r="A18">
        <v>10004186</v>
      </c>
      <c r="B18" t="s">
        <v>416</v>
      </c>
      <c r="C18" t="s">
        <v>421</v>
      </c>
      <c r="D18" t="s">
        <v>441</v>
      </c>
    </row>
    <row r="19" spans="1:4" x14ac:dyDescent="0.35">
      <c r="A19">
        <v>10000107</v>
      </c>
      <c r="B19" t="s">
        <v>416</v>
      </c>
      <c r="C19" t="s">
        <v>421</v>
      </c>
      <c r="D19" t="s">
        <v>442</v>
      </c>
    </row>
    <row r="20" spans="1:4" x14ac:dyDescent="0.35">
      <c r="A20">
        <v>10003056</v>
      </c>
      <c r="B20" t="s">
        <v>416</v>
      </c>
      <c r="C20" t="s">
        <v>425</v>
      </c>
      <c r="D20" t="s">
        <v>443</v>
      </c>
    </row>
    <row r="21" spans="1:4" x14ac:dyDescent="0.35">
      <c r="A21">
        <v>10001949</v>
      </c>
      <c r="B21" t="s">
        <v>427</v>
      </c>
      <c r="C21" t="s">
        <v>428</v>
      </c>
      <c r="D21" t="s">
        <v>444</v>
      </c>
    </row>
    <row r="22" spans="1:4" x14ac:dyDescent="0.35">
      <c r="A22">
        <v>10002215</v>
      </c>
      <c r="B22" t="s">
        <v>416</v>
      </c>
      <c r="C22" t="s">
        <v>430</v>
      </c>
      <c r="D22" t="s">
        <v>445</v>
      </c>
    </row>
    <row r="23" spans="1:4" x14ac:dyDescent="0.35">
      <c r="A23">
        <v>10000246</v>
      </c>
      <c r="B23" t="s">
        <v>416</v>
      </c>
      <c r="C23" t="s">
        <v>425</v>
      </c>
      <c r="D23" t="s">
        <v>446</v>
      </c>
    </row>
    <row r="24" spans="1:4" x14ac:dyDescent="0.35">
      <c r="A24">
        <v>10001492</v>
      </c>
      <c r="B24" t="s">
        <v>416</v>
      </c>
      <c r="C24" t="s">
        <v>432</v>
      </c>
      <c r="D24" t="s">
        <v>447</v>
      </c>
    </row>
    <row r="25" spans="1:4" x14ac:dyDescent="0.35">
      <c r="A25">
        <v>10002774</v>
      </c>
      <c r="B25" t="s">
        <v>411</v>
      </c>
      <c r="C25" t="s">
        <v>414</v>
      </c>
      <c r="D25" t="s">
        <v>448</v>
      </c>
    </row>
    <row r="26" spans="1:4" x14ac:dyDescent="0.35">
      <c r="A26">
        <v>10001634</v>
      </c>
      <c r="B26" t="s">
        <v>416</v>
      </c>
      <c r="C26" t="s">
        <v>430</v>
      </c>
      <c r="D26" t="s">
        <v>449</v>
      </c>
    </row>
    <row r="27" spans="1:4" x14ac:dyDescent="0.35">
      <c r="A27">
        <v>10003027</v>
      </c>
      <c r="B27" t="s">
        <v>427</v>
      </c>
      <c r="C27" t="s">
        <v>450</v>
      </c>
      <c r="D27" t="s">
        <v>451</v>
      </c>
    </row>
    <row r="28" spans="1:4" x14ac:dyDescent="0.35">
      <c r="A28">
        <v>10004834</v>
      </c>
      <c r="B28" t="s">
        <v>411</v>
      </c>
      <c r="C28" t="s">
        <v>412</v>
      </c>
      <c r="D28" t="s">
        <v>452</v>
      </c>
    </row>
    <row r="29" spans="1:4" x14ac:dyDescent="0.35">
      <c r="A29">
        <v>10000474</v>
      </c>
      <c r="B29" t="s">
        <v>416</v>
      </c>
      <c r="C29" t="s">
        <v>430</v>
      </c>
      <c r="D29" t="s">
        <v>453</v>
      </c>
    </row>
    <row r="30" spans="1:4" x14ac:dyDescent="0.35">
      <c r="A30">
        <v>10004848</v>
      </c>
      <c r="B30" t="s">
        <v>411</v>
      </c>
      <c r="C30" t="s">
        <v>423</v>
      </c>
      <c r="D30" t="s">
        <v>454</v>
      </c>
    </row>
    <row r="31" spans="1:4" x14ac:dyDescent="0.35">
      <c r="A31">
        <v>10001509</v>
      </c>
      <c r="B31" t="s">
        <v>416</v>
      </c>
      <c r="C31" t="s">
        <v>455</v>
      </c>
      <c r="D31" t="s">
        <v>456</v>
      </c>
    </row>
    <row r="32" spans="1:4" x14ac:dyDescent="0.35">
      <c r="A32">
        <v>10004042</v>
      </c>
      <c r="B32" t="s">
        <v>416</v>
      </c>
      <c r="C32" t="s">
        <v>425</v>
      </c>
      <c r="D32" t="s">
        <v>457</v>
      </c>
    </row>
    <row r="33" spans="1:4" x14ac:dyDescent="0.35">
      <c r="A33">
        <v>10001525</v>
      </c>
      <c r="B33" t="s">
        <v>416</v>
      </c>
      <c r="C33" t="s">
        <v>430</v>
      </c>
      <c r="D33" t="s">
        <v>458</v>
      </c>
    </row>
    <row r="34" spans="1:4" x14ac:dyDescent="0.35">
      <c r="A34">
        <v>10001683</v>
      </c>
      <c r="B34" t="s">
        <v>416</v>
      </c>
      <c r="C34" t="s">
        <v>425</v>
      </c>
      <c r="D34" t="s">
        <v>459</v>
      </c>
    </row>
    <row r="35" spans="1:4" x14ac:dyDescent="0.35">
      <c r="A35">
        <v>10000249</v>
      </c>
      <c r="B35" t="s">
        <v>416</v>
      </c>
      <c r="C35" t="s">
        <v>436</v>
      </c>
      <c r="D35" t="s">
        <v>460</v>
      </c>
    </row>
    <row r="36" spans="1:4" x14ac:dyDescent="0.35">
      <c r="A36">
        <v>10004977</v>
      </c>
      <c r="B36" t="s">
        <v>427</v>
      </c>
      <c r="C36" t="s">
        <v>428</v>
      </c>
      <c r="D36" t="s">
        <v>461</v>
      </c>
    </row>
    <row r="37" spans="1:4" x14ac:dyDescent="0.35">
      <c r="A37">
        <v>10003664</v>
      </c>
      <c r="B37" t="s">
        <v>411</v>
      </c>
      <c r="C37" t="s">
        <v>423</v>
      </c>
      <c r="D37" t="s">
        <v>462</v>
      </c>
    </row>
    <row r="38" spans="1:4" x14ac:dyDescent="0.35">
      <c r="A38">
        <v>10002986</v>
      </c>
      <c r="B38" t="s">
        <v>416</v>
      </c>
      <c r="C38" t="s">
        <v>455</v>
      </c>
      <c r="D38" t="s">
        <v>463</v>
      </c>
    </row>
    <row r="39" spans="1:4" x14ac:dyDescent="0.35">
      <c r="A39">
        <v>10004218</v>
      </c>
      <c r="B39" t="s">
        <v>411</v>
      </c>
      <c r="C39" t="s">
        <v>414</v>
      </c>
      <c r="D39" t="s">
        <v>464</v>
      </c>
    </row>
    <row r="40" spans="1:4" x14ac:dyDescent="0.35">
      <c r="A40">
        <v>10000486</v>
      </c>
      <c r="B40" t="s">
        <v>427</v>
      </c>
      <c r="C40" t="s">
        <v>428</v>
      </c>
      <c r="D40" t="s">
        <v>465</v>
      </c>
    </row>
    <row r="41" spans="1:4" x14ac:dyDescent="0.35">
      <c r="A41">
        <v>10004093</v>
      </c>
      <c r="B41" t="s">
        <v>427</v>
      </c>
      <c r="C41" t="s">
        <v>428</v>
      </c>
      <c r="D41" t="s">
        <v>466</v>
      </c>
    </row>
    <row r="42" spans="1:4" x14ac:dyDescent="0.35">
      <c r="A42">
        <v>10003479</v>
      </c>
      <c r="B42" t="s">
        <v>416</v>
      </c>
      <c r="C42" t="s">
        <v>421</v>
      </c>
      <c r="D42" t="s">
        <v>467</v>
      </c>
    </row>
    <row r="43" spans="1:4" x14ac:dyDescent="0.35">
      <c r="A43">
        <v>10003282</v>
      </c>
      <c r="B43" t="s">
        <v>416</v>
      </c>
      <c r="C43" t="s">
        <v>421</v>
      </c>
      <c r="D43" t="s">
        <v>468</v>
      </c>
    </row>
    <row r="44" spans="1:4" x14ac:dyDescent="0.35">
      <c r="A44">
        <v>10000171</v>
      </c>
      <c r="B44" t="s">
        <v>427</v>
      </c>
      <c r="C44" t="s">
        <v>450</v>
      </c>
      <c r="D44" t="s">
        <v>469</v>
      </c>
    </row>
    <row r="45" spans="1:4" x14ac:dyDescent="0.35">
      <c r="A45">
        <v>10003291</v>
      </c>
      <c r="B45" t="s">
        <v>416</v>
      </c>
      <c r="C45" t="s">
        <v>430</v>
      </c>
      <c r="D45" t="s">
        <v>470</v>
      </c>
    </row>
    <row r="46" spans="1:4" x14ac:dyDescent="0.35">
      <c r="A46">
        <v>10001713</v>
      </c>
      <c r="B46" t="s">
        <v>416</v>
      </c>
      <c r="C46" t="s">
        <v>421</v>
      </c>
      <c r="D46" t="s">
        <v>471</v>
      </c>
    </row>
    <row r="47" spans="1:4" x14ac:dyDescent="0.35">
      <c r="A47">
        <v>10002167</v>
      </c>
      <c r="B47" t="s">
        <v>427</v>
      </c>
      <c r="C47" t="s">
        <v>450</v>
      </c>
      <c r="D47" t="s">
        <v>472</v>
      </c>
    </row>
    <row r="48" spans="1:4" x14ac:dyDescent="0.35">
      <c r="A48">
        <v>10003988</v>
      </c>
      <c r="B48" t="s">
        <v>427</v>
      </c>
      <c r="C48" t="s">
        <v>428</v>
      </c>
      <c r="D48" t="s">
        <v>473</v>
      </c>
    </row>
    <row r="49" spans="1:4" x14ac:dyDescent="0.35">
      <c r="A49">
        <v>10004410</v>
      </c>
      <c r="B49" t="s">
        <v>416</v>
      </c>
      <c r="C49" t="s">
        <v>430</v>
      </c>
      <c r="D49" t="s">
        <v>474</v>
      </c>
    </row>
    <row r="50" spans="1:4" x14ac:dyDescent="0.35">
      <c r="A50">
        <v>10002762</v>
      </c>
      <c r="B50" t="s">
        <v>416</v>
      </c>
      <c r="C50" t="s">
        <v>417</v>
      </c>
      <c r="D50" t="s">
        <v>475</v>
      </c>
    </row>
    <row r="51" spans="1:4" x14ac:dyDescent="0.35">
      <c r="A51">
        <v>10001706</v>
      </c>
      <c r="B51" t="s">
        <v>411</v>
      </c>
      <c r="C51" t="s">
        <v>423</v>
      </c>
      <c r="D51" t="s">
        <v>476</v>
      </c>
    </row>
    <row r="52" spans="1:4" x14ac:dyDescent="0.35">
      <c r="A52">
        <v>10003061</v>
      </c>
      <c r="B52" t="s">
        <v>411</v>
      </c>
      <c r="C52" t="s">
        <v>414</v>
      </c>
      <c r="D52" t="s">
        <v>477</v>
      </c>
    </row>
    <row r="53" spans="1:4" x14ac:dyDescent="0.35">
      <c r="A53">
        <v>10000304</v>
      </c>
      <c r="B53" t="s">
        <v>416</v>
      </c>
      <c r="C53" t="s">
        <v>478</v>
      </c>
      <c r="D53" t="s">
        <v>479</v>
      </c>
    </row>
    <row r="54" spans="1:4" x14ac:dyDescent="0.35">
      <c r="A54">
        <v>10002447</v>
      </c>
      <c r="B54" t="s">
        <v>427</v>
      </c>
      <c r="C54" t="s">
        <v>428</v>
      </c>
      <c r="D54" t="s">
        <v>480</v>
      </c>
    </row>
    <row r="55" spans="1:4" x14ac:dyDescent="0.35">
      <c r="A55">
        <v>10000604</v>
      </c>
      <c r="B55" t="s">
        <v>416</v>
      </c>
      <c r="C55" t="s">
        <v>421</v>
      </c>
      <c r="D55" t="s">
        <v>481</v>
      </c>
    </row>
    <row r="56" spans="1:4" x14ac:dyDescent="0.35">
      <c r="A56">
        <v>10001569</v>
      </c>
      <c r="B56" t="s">
        <v>416</v>
      </c>
      <c r="C56" t="s">
        <v>436</v>
      </c>
      <c r="D56" t="s">
        <v>482</v>
      </c>
    </row>
    <row r="57" spans="1:4" x14ac:dyDescent="0.35">
      <c r="A57">
        <v>10003968</v>
      </c>
      <c r="B57" t="s">
        <v>411</v>
      </c>
      <c r="C57" t="s">
        <v>414</v>
      </c>
      <c r="D57" t="s">
        <v>483</v>
      </c>
    </row>
    <row r="58" spans="1:4" x14ac:dyDescent="0.35">
      <c r="A58">
        <v>10000587</v>
      </c>
      <c r="B58" t="s">
        <v>416</v>
      </c>
      <c r="C58" t="s">
        <v>436</v>
      </c>
      <c r="D58" t="s">
        <v>484</v>
      </c>
    </row>
    <row r="59" spans="1:4" x14ac:dyDescent="0.35">
      <c r="A59">
        <v>10001460</v>
      </c>
      <c r="B59" t="s">
        <v>416</v>
      </c>
      <c r="C59" t="s">
        <v>430</v>
      </c>
      <c r="D59" t="s">
        <v>485</v>
      </c>
    </row>
    <row r="60" spans="1:4" x14ac:dyDescent="0.35">
      <c r="A60">
        <v>10001868</v>
      </c>
      <c r="B60" t="s">
        <v>416</v>
      </c>
      <c r="C60" t="s">
        <v>425</v>
      </c>
      <c r="D60" t="s">
        <v>486</v>
      </c>
    </row>
    <row r="61" spans="1:4" x14ac:dyDescent="0.35">
      <c r="A61">
        <v>10004633</v>
      </c>
      <c r="B61" t="s">
        <v>427</v>
      </c>
      <c r="C61" t="s">
        <v>450</v>
      </c>
      <c r="D61" t="s">
        <v>487</v>
      </c>
    </row>
    <row r="62" spans="1:4" x14ac:dyDescent="0.35">
      <c r="A62">
        <v>10001078</v>
      </c>
      <c r="B62" t="s">
        <v>416</v>
      </c>
      <c r="C62" t="s">
        <v>430</v>
      </c>
      <c r="D62" t="s">
        <v>488</v>
      </c>
    </row>
    <row r="63" spans="1:4" x14ac:dyDescent="0.35">
      <c r="A63">
        <v>10003892</v>
      </c>
      <c r="B63" t="s">
        <v>416</v>
      </c>
      <c r="C63" t="s">
        <v>436</v>
      </c>
      <c r="D63" t="s">
        <v>489</v>
      </c>
    </row>
    <row r="64" spans="1:4" x14ac:dyDescent="0.35">
      <c r="A64">
        <v>10000397</v>
      </c>
      <c r="B64" t="s">
        <v>411</v>
      </c>
      <c r="C64" t="s">
        <v>423</v>
      </c>
      <c r="D64" t="s">
        <v>490</v>
      </c>
    </row>
    <row r="65" spans="1:4" x14ac:dyDescent="0.35">
      <c r="A65">
        <v>10001146</v>
      </c>
      <c r="B65" t="s">
        <v>411</v>
      </c>
      <c r="C65" t="s">
        <v>414</v>
      </c>
      <c r="D65" t="s">
        <v>491</v>
      </c>
    </row>
    <row r="66" spans="1:4" x14ac:dyDescent="0.35">
      <c r="A66">
        <v>10002671</v>
      </c>
      <c r="B66" t="s">
        <v>416</v>
      </c>
      <c r="C66" t="s">
        <v>425</v>
      </c>
      <c r="D66" t="s">
        <v>492</v>
      </c>
    </row>
    <row r="67" spans="1:4" x14ac:dyDescent="0.35">
      <c r="A67">
        <v>10002726</v>
      </c>
      <c r="B67" t="s">
        <v>427</v>
      </c>
      <c r="C67" t="s">
        <v>428</v>
      </c>
      <c r="D67" t="s">
        <v>493</v>
      </c>
    </row>
    <row r="68" spans="1:4" x14ac:dyDescent="0.35">
      <c r="A68">
        <v>10000482</v>
      </c>
      <c r="B68" t="s">
        <v>416</v>
      </c>
      <c r="C68" t="s">
        <v>436</v>
      </c>
      <c r="D68" t="s">
        <v>494</v>
      </c>
    </row>
    <row r="69" spans="1:4" x14ac:dyDescent="0.35">
      <c r="A69">
        <v>10004654</v>
      </c>
      <c r="B69" t="s">
        <v>416</v>
      </c>
      <c r="C69" t="s">
        <v>430</v>
      </c>
      <c r="D69" t="s">
        <v>495</v>
      </c>
    </row>
    <row r="70" spans="1:4" x14ac:dyDescent="0.35">
      <c r="A70">
        <v>10004675</v>
      </c>
      <c r="B70" t="s">
        <v>416</v>
      </c>
      <c r="C70" t="s">
        <v>436</v>
      </c>
      <c r="D70" t="s">
        <v>496</v>
      </c>
    </row>
    <row r="71" spans="1:4" x14ac:dyDescent="0.35">
      <c r="A71">
        <v>10000513</v>
      </c>
      <c r="B71" t="s">
        <v>411</v>
      </c>
      <c r="C71" t="s">
        <v>414</v>
      </c>
      <c r="D71" t="s">
        <v>497</v>
      </c>
    </row>
    <row r="72" spans="1:4" x14ac:dyDescent="0.35">
      <c r="A72">
        <v>10003708</v>
      </c>
      <c r="B72" t="s">
        <v>411</v>
      </c>
      <c r="C72" t="s">
        <v>423</v>
      </c>
      <c r="D72" t="s">
        <v>498</v>
      </c>
    </row>
    <row r="73" spans="1:4" x14ac:dyDescent="0.35">
      <c r="A73">
        <v>10004123</v>
      </c>
      <c r="B73" t="s">
        <v>416</v>
      </c>
      <c r="C73" t="s">
        <v>421</v>
      </c>
      <c r="D73" t="s">
        <v>499</v>
      </c>
    </row>
    <row r="74" spans="1:4" x14ac:dyDescent="0.35">
      <c r="A74">
        <v>10004182</v>
      </c>
      <c r="B74" t="s">
        <v>416</v>
      </c>
      <c r="C74" t="s">
        <v>430</v>
      </c>
      <c r="D74" t="s">
        <v>500</v>
      </c>
    </row>
    <row r="75" spans="1:4" x14ac:dyDescent="0.35">
      <c r="A75">
        <v>10000260</v>
      </c>
      <c r="B75" t="s">
        <v>411</v>
      </c>
      <c r="C75" t="s">
        <v>423</v>
      </c>
      <c r="D75" t="s">
        <v>501</v>
      </c>
    </row>
    <row r="76" spans="1:4" x14ac:dyDescent="0.35">
      <c r="A76">
        <v>10000615</v>
      </c>
      <c r="B76" t="s">
        <v>416</v>
      </c>
      <c r="C76" t="s">
        <v>421</v>
      </c>
      <c r="D76" t="s">
        <v>502</v>
      </c>
    </row>
    <row r="77" spans="1:4" x14ac:dyDescent="0.35">
      <c r="A77">
        <v>10003194</v>
      </c>
      <c r="B77" t="s">
        <v>411</v>
      </c>
      <c r="C77" t="s">
        <v>423</v>
      </c>
      <c r="D77" t="s">
        <v>503</v>
      </c>
    </row>
    <row r="78" spans="1:4" x14ac:dyDescent="0.35">
      <c r="A78">
        <v>10002118</v>
      </c>
      <c r="B78" t="s">
        <v>416</v>
      </c>
      <c r="C78" t="s">
        <v>432</v>
      </c>
      <c r="D78" t="s">
        <v>504</v>
      </c>
    </row>
    <row r="79" spans="1:4" x14ac:dyDescent="0.35">
      <c r="A79">
        <v>10002309</v>
      </c>
      <c r="B79" t="s">
        <v>416</v>
      </c>
      <c r="C79" t="s">
        <v>430</v>
      </c>
      <c r="D79" t="s">
        <v>505</v>
      </c>
    </row>
    <row r="80" spans="1:4" x14ac:dyDescent="0.35">
      <c r="A80">
        <v>10002053</v>
      </c>
      <c r="B80" t="s">
        <v>416</v>
      </c>
      <c r="C80" t="s">
        <v>425</v>
      </c>
      <c r="D80" t="s">
        <v>506</v>
      </c>
    </row>
    <row r="81" spans="1:4" x14ac:dyDescent="0.35">
      <c r="A81">
        <v>10002370</v>
      </c>
      <c r="B81" t="s">
        <v>416</v>
      </c>
      <c r="C81" t="s">
        <v>421</v>
      </c>
      <c r="D81" t="s">
        <v>507</v>
      </c>
    </row>
    <row r="82" spans="1:4" x14ac:dyDescent="0.35">
      <c r="A82">
        <v>10000927</v>
      </c>
      <c r="B82" t="s">
        <v>416</v>
      </c>
      <c r="C82" t="s">
        <v>455</v>
      </c>
      <c r="D82" t="s">
        <v>508</v>
      </c>
    </row>
    <row r="83" spans="1:4" x14ac:dyDescent="0.35">
      <c r="A83">
        <v>10000863</v>
      </c>
      <c r="B83" t="s">
        <v>411</v>
      </c>
      <c r="C83" t="s">
        <v>414</v>
      </c>
      <c r="D83" t="s">
        <v>509</v>
      </c>
    </row>
    <row r="84" spans="1:4" x14ac:dyDescent="0.35">
      <c r="A84">
        <v>10001998</v>
      </c>
      <c r="B84" t="s">
        <v>427</v>
      </c>
      <c r="C84" t="s">
        <v>450</v>
      </c>
      <c r="D84" t="s">
        <v>510</v>
      </c>
    </row>
    <row r="85" spans="1:4" x14ac:dyDescent="0.35">
      <c r="A85">
        <v>10000134</v>
      </c>
      <c r="B85" t="s">
        <v>416</v>
      </c>
      <c r="C85" t="s">
        <v>417</v>
      </c>
      <c r="D85" t="s">
        <v>511</v>
      </c>
    </row>
    <row r="86" spans="1:4" x14ac:dyDescent="0.35">
      <c r="A86">
        <v>10003442</v>
      </c>
      <c r="B86" t="s">
        <v>416</v>
      </c>
      <c r="C86" t="s">
        <v>421</v>
      </c>
      <c r="D86" t="s">
        <v>512</v>
      </c>
    </row>
    <row r="87" spans="1:4" x14ac:dyDescent="0.35">
      <c r="A87">
        <v>10004930</v>
      </c>
      <c r="B87" t="s">
        <v>416</v>
      </c>
      <c r="C87" t="s">
        <v>425</v>
      </c>
      <c r="D87" t="s">
        <v>513</v>
      </c>
    </row>
    <row r="88" spans="1:4" x14ac:dyDescent="0.35">
      <c r="A88">
        <v>10003177</v>
      </c>
      <c r="B88" t="s">
        <v>416</v>
      </c>
      <c r="C88" t="s">
        <v>436</v>
      </c>
      <c r="D88" t="s">
        <v>514</v>
      </c>
    </row>
    <row r="89" spans="1:4" x14ac:dyDescent="0.35">
      <c r="A89">
        <v>10003799</v>
      </c>
      <c r="B89" t="s">
        <v>411</v>
      </c>
      <c r="C89" t="s">
        <v>423</v>
      </c>
      <c r="D89" t="s">
        <v>515</v>
      </c>
    </row>
    <row r="90" spans="1:4" x14ac:dyDescent="0.35">
      <c r="A90">
        <v>10002852</v>
      </c>
      <c r="B90" t="s">
        <v>416</v>
      </c>
      <c r="C90" t="s">
        <v>430</v>
      </c>
      <c r="D90" t="s">
        <v>516</v>
      </c>
    </row>
    <row r="91" spans="1:4" x14ac:dyDescent="0.35">
      <c r="A91">
        <v>10004738</v>
      </c>
      <c r="B91" t="s">
        <v>416</v>
      </c>
      <c r="C91" t="s">
        <v>430</v>
      </c>
      <c r="D91" t="s">
        <v>517</v>
      </c>
    </row>
    <row r="92" spans="1:4" x14ac:dyDescent="0.35">
      <c r="A92">
        <v>10000629</v>
      </c>
      <c r="B92" t="s">
        <v>411</v>
      </c>
      <c r="C92" t="s">
        <v>423</v>
      </c>
      <c r="D92" t="s">
        <v>518</v>
      </c>
    </row>
    <row r="93" spans="1:4" x14ac:dyDescent="0.35">
      <c r="A93">
        <v>10001721</v>
      </c>
      <c r="B93" t="s">
        <v>416</v>
      </c>
      <c r="C93" t="s">
        <v>430</v>
      </c>
      <c r="D93" t="s">
        <v>519</v>
      </c>
    </row>
    <row r="94" spans="1:4" x14ac:dyDescent="0.35">
      <c r="A94">
        <v>10000358</v>
      </c>
      <c r="B94" t="s">
        <v>416</v>
      </c>
      <c r="C94" t="s">
        <v>432</v>
      </c>
      <c r="D94" t="s">
        <v>520</v>
      </c>
    </row>
    <row r="95" spans="1:4" x14ac:dyDescent="0.35">
      <c r="A95">
        <v>10003256</v>
      </c>
      <c r="B95" t="s">
        <v>416</v>
      </c>
      <c r="C95" t="s">
        <v>436</v>
      </c>
      <c r="D95" t="s">
        <v>521</v>
      </c>
    </row>
    <row r="96" spans="1:4" x14ac:dyDescent="0.35">
      <c r="A96">
        <v>10001767</v>
      </c>
      <c r="B96" t="s">
        <v>427</v>
      </c>
      <c r="C96" t="s">
        <v>450</v>
      </c>
      <c r="D96" t="s">
        <v>522</v>
      </c>
    </row>
    <row r="97" spans="1:4" x14ac:dyDescent="0.35">
      <c r="A97">
        <v>10002609</v>
      </c>
      <c r="B97" t="s">
        <v>416</v>
      </c>
      <c r="C97" t="s">
        <v>430</v>
      </c>
      <c r="D97" t="s">
        <v>523</v>
      </c>
    </row>
    <row r="98" spans="1:4" x14ac:dyDescent="0.35">
      <c r="A98">
        <v>10004040</v>
      </c>
      <c r="B98" t="s">
        <v>416</v>
      </c>
      <c r="C98" t="s">
        <v>436</v>
      </c>
      <c r="D98" t="s">
        <v>524</v>
      </c>
    </row>
    <row r="99" spans="1:4" x14ac:dyDescent="0.35">
      <c r="A99">
        <v>10001552</v>
      </c>
      <c r="B99" t="s">
        <v>427</v>
      </c>
      <c r="C99" t="s">
        <v>450</v>
      </c>
      <c r="D99" t="s">
        <v>525</v>
      </c>
    </row>
    <row r="100" spans="1:4" x14ac:dyDescent="0.35">
      <c r="A100">
        <v>10004006</v>
      </c>
      <c r="B100" t="s">
        <v>411</v>
      </c>
      <c r="C100" t="s">
        <v>423</v>
      </c>
      <c r="D100" t="s">
        <v>526</v>
      </c>
    </row>
    <row r="101" spans="1:4" x14ac:dyDescent="0.35">
      <c r="A101">
        <v>10002794</v>
      </c>
      <c r="B101" t="s">
        <v>416</v>
      </c>
      <c r="C101" t="s">
        <v>430</v>
      </c>
      <c r="D101" t="s">
        <v>527</v>
      </c>
    </row>
    <row r="102" spans="1:4" x14ac:dyDescent="0.35">
      <c r="A102">
        <v>10003499</v>
      </c>
      <c r="B102" t="s">
        <v>427</v>
      </c>
      <c r="C102" t="s">
        <v>450</v>
      </c>
      <c r="D102" t="s">
        <v>528</v>
      </c>
    </row>
    <row r="103" spans="1:4" x14ac:dyDescent="0.35">
      <c r="A103">
        <v>10002844</v>
      </c>
      <c r="B103" t="s">
        <v>427</v>
      </c>
      <c r="C103" t="s">
        <v>428</v>
      </c>
      <c r="D103" t="s">
        <v>529</v>
      </c>
    </row>
    <row r="104" spans="1:4" x14ac:dyDescent="0.35">
      <c r="A104">
        <v>10000844</v>
      </c>
      <c r="B104" t="s">
        <v>427</v>
      </c>
      <c r="C104" t="s">
        <v>450</v>
      </c>
      <c r="D104" t="s">
        <v>530</v>
      </c>
    </row>
    <row r="105" spans="1:4" x14ac:dyDescent="0.35">
      <c r="A105">
        <v>10001934</v>
      </c>
      <c r="B105" t="s">
        <v>411</v>
      </c>
      <c r="C105" t="s">
        <v>423</v>
      </c>
      <c r="D105" t="s">
        <v>531</v>
      </c>
    </row>
    <row r="106" spans="1:4" x14ac:dyDescent="0.35">
      <c r="A106">
        <v>10000380</v>
      </c>
      <c r="B106" t="s">
        <v>416</v>
      </c>
      <c r="C106" t="s">
        <v>425</v>
      </c>
      <c r="D106" t="s">
        <v>532</v>
      </c>
    </row>
    <row r="107" spans="1:4" x14ac:dyDescent="0.35">
      <c r="A107">
        <v>10003981</v>
      </c>
      <c r="B107" t="s">
        <v>416</v>
      </c>
      <c r="C107" t="s">
        <v>430</v>
      </c>
      <c r="D107" t="s">
        <v>533</v>
      </c>
    </row>
    <row r="108" spans="1:4" x14ac:dyDescent="0.35">
      <c r="A108">
        <v>10000621</v>
      </c>
      <c r="B108" t="s">
        <v>416</v>
      </c>
      <c r="C108" t="s">
        <v>478</v>
      </c>
      <c r="D108" t="s">
        <v>534</v>
      </c>
    </row>
    <row r="109" spans="1:4" x14ac:dyDescent="0.35">
      <c r="A109">
        <v>10002600</v>
      </c>
      <c r="B109" t="s">
        <v>416</v>
      </c>
      <c r="C109" t="s">
        <v>455</v>
      </c>
      <c r="D109" t="s">
        <v>535</v>
      </c>
    </row>
    <row r="110" spans="1:4" x14ac:dyDescent="0.35">
      <c r="A110">
        <v>10004965</v>
      </c>
      <c r="B110" t="s">
        <v>416</v>
      </c>
      <c r="C110" t="s">
        <v>436</v>
      </c>
      <c r="D110" t="s">
        <v>536</v>
      </c>
    </row>
    <row r="111" spans="1:4" x14ac:dyDescent="0.35">
      <c r="A111">
        <v>10002504</v>
      </c>
      <c r="B111" t="s">
        <v>416</v>
      </c>
      <c r="C111" t="s">
        <v>455</v>
      </c>
      <c r="D111" t="s">
        <v>537</v>
      </c>
    </row>
    <row r="112" spans="1:4" x14ac:dyDescent="0.35">
      <c r="A112">
        <v>10001768</v>
      </c>
      <c r="B112" t="s">
        <v>411</v>
      </c>
      <c r="C112" t="s">
        <v>419</v>
      </c>
      <c r="D112" t="s">
        <v>538</v>
      </c>
    </row>
    <row r="113" spans="1:4" x14ac:dyDescent="0.35">
      <c r="A113">
        <v>10003650</v>
      </c>
      <c r="B113" t="s">
        <v>416</v>
      </c>
      <c r="C113" t="s">
        <v>430</v>
      </c>
      <c r="D113" t="s">
        <v>539</v>
      </c>
    </row>
    <row r="114" spans="1:4" x14ac:dyDescent="0.35">
      <c r="A114">
        <v>10002157</v>
      </c>
      <c r="B114" t="s">
        <v>411</v>
      </c>
      <c r="C114" t="s">
        <v>423</v>
      </c>
      <c r="D114" t="s">
        <v>540</v>
      </c>
    </row>
    <row r="115" spans="1:4" x14ac:dyDescent="0.35">
      <c r="A115">
        <v>10000777</v>
      </c>
      <c r="B115" t="s">
        <v>416</v>
      </c>
      <c r="C115" t="s">
        <v>421</v>
      </c>
      <c r="D115" t="s">
        <v>541</v>
      </c>
    </row>
    <row r="116" spans="1:4" x14ac:dyDescent="0.35">
      <c r="A116">
        <v>10002500</v>
      </c>
      <c r="B116" t="s">
        <v>416</v>
      </c>
      <c r="C116" t="s">
        <v>455</v>
      </c>
      <c r="D116" t="s">
        <v>542</v>
      </c>
    </row>
    <row r="117" spans="1:4" x14ac:dyDescent="0.35">
      <c r="A117">
        <v>10003875</v>
      </c>
      <c r="B117" t="s">
        <v>427</v>
      </c>
      <c r="C117" t="s">
        <v>428</v>
      </c>
      <c r="D117" t="s">
        <v>543</v>
      </c>
    </row>
    <row r="118" spans="1:4" x14ac:dyDescent="0.35">
      <c r="A118">
        <v>10004063</v>
      </c>
      <c r="B118" t="s">
        <v>411</v>
      </c>
      <c r="C118" t="s">
        <v>414</v>
      </c>
      <c r="D118" t="s">
        <v>544</v>
      </c>
    </row>
    <row r="119" spans="1:4" x14ac:dyDescent="0.35">
      <c r="A119">
        <v>10004534</v>
      </c>
      <c r="B119" t="s">
        <v>411</v>
      </c>
      <c r="C119" t="s">
        <v>419</v>
      </c>
      <c r="D119" t="s">
        <v>545</v>
      </c>
    </row>
    <row r="120" spans="1:4" x14ac:dyDescent="0.35">
      <c r="A120">
        <v>10003274</v>
      </c>
      <c r="B120" t="s">
        <v>416</v>
      </c>
      <c r="C120" t="s">
        <v>430</v>
      </c>
      <c r="D120" t="s">
        <v>546</v>
      </c>
    </row>
    <row r="121" spans="1:4" x14ac:dyDescent="0.35">
      <c r="A121">
        <v>10002974</v>
      </c>
      <c r="B121" t="s">
        <v>416</v>
      </c>
      <c r="C121" t="s">
        <v>421</v>
      </c>
      <c r="D121" t="s">
        <v>547</v>
      </c>
    </row>
    <row r="122" spans="1:4" x14ac:dyDescent="0.35">
      <c r="A122">
        <v>10003773</v>
      </c>
      <c r="B122" t="s">
        <v>411</v>
      </c>
      <c r="C122" t="s">
        <v>423</v>
      </c>
      <c r="D122" t="s">
        <v>548</v>
      </c>
    </row>
    <row r="123" spans="1:4" x14ac:dyDescent="0.35">
      <c r="A123">
        <v>10002293</v>
      </c>
      <c r="B123" t="s">
        <v>427</v>
      </c>
      <c r="C123" t="s">
        <v>428</v>
      </c>
      <c r="D123" t="s">
        <v>549</v>
      </c>
    </row>
    <row r="124" spans="1:4" x14ac:dyDescent="0.35">
      <c r="A124">
        <v>10002377</v>
      </c>
      <c r="B124" t="s">
        <v>416</v>
      </c>
      <c r="C124" t="s">
        <v>436</v>
      </c>
      <c r="D124" t="s">
        <v>550</v>
      </c>
    </row>
    <row r="125" spans="1:4" x14ac:dyDescent="0.35">
      <c r="A125">
        <v>10002780</v>
      </c>
      <c r="B125" t="s">
        <v>416</v>
      </c>
      <c r="C125" t="s">
        <v>478</v>
      </c>
      <c r="D125" t="s">
        <v>551</v>
      </c>
    </row>
    <row r="126" spans="1:4" x14ac:dyDescent="0.35">
      <c r="A126">
        <v>10001804</v>
      </c>
      <c r="B126" t="s">
        <v>416</v>
      </c>
      <c r="C126" t="s">
        <v>436</v>
      </c>
      <c r="D126" t="s">
        <v>552</v>
      </c>
    </row>
    <row r="127" spans="1:4" x14ac:dyDescent="0.35">
      <c r="A127">
        <v>10001736</v>
      </c>
      <c r="B127" t="s">
        <v>416</v>
      </c>
      <c r="C127" t="s">
        <v>436</v>
      </c>
      <c r="D127" t="s">
        <v>553</v>
      </c>
    </row>
    <row r="128" spans="1:4" x14ac:dyDescent="0.35">
      <c r="A128">
        <v>10001149</v>
      </c>
      <c r="B128" t="s">
        <v>416</v>
      </c>
      <c r="C128" t="s">
        <v>425</v>
      </c>
      <c r="D128" t="s">
        <v>554</v>
      </c>
    </row>
    <row r="129" spans="1:4" x14ac:dyDescent="0.35">
      <c r="A129">
        <v>10002988</v>
      </c>
      <c r="B129" t="s">
        <v>416</v>
      </c>
      <c r="C129" t="s">
        <v>478</v>
      </c>
      <c r="D129" t="s">
        <v>555</v>
      </c>
    </row>
    <row r="130" spans="1:4" x14ac:dyDescent="0.35">
      <c r="A130">
        <v>10004781</v>
      </c>
      <c r="B130" t="s">
        <v>416</v>
      </c>
      <c r="C130" t="s">
        <v>430</v>
      </c>
      <c r="D130" t="s">
        <v>556</v>
      </c>
    </row>
    <row r="131" spans="1:4" x14ac:dyDescent="0.35">
      <c r="A131">
        <v>10001218</v>
      </c>
      <c r="B131" t="s">
        <v>416</v>
      </c>
      <c r="C131" t="s">
        <v>557</v>
      </c>
      <c r="D131" t="s">
        <v>558</v>
      </c>
    </row>
    <row r="132" spans="1:4" x14ac:dyDescent="0.35">
      <c r="A132">
        <v>10000940</v>
      </c>
      <c r="B132" t="s">
        <v>416</v>
      </c>
      <c r="C132" t="s">
        <v>425</v>
      </c>
      <c r="D132" t="s">
        <v>559</v>
      </c>
    </row>
    <row r="133" spans="1:4" x14ac:dyDescent="0.35">
      <c r="A133">
        <v>10004030</v>
      </c>
      <c r="B133" t="s">
        <v>416</v>
      </c>
      <c r="C133" t="s">
        <v>455</v>
      </c>
      <c r="D133" t="s">
        <v>560</v>
      </c>
    </row>
    <row r="134" spans="1:4" x14ac:dyDescent="0.35">
      <c r="A134">
        <v>10004327</v>
      </c>
      <c r="B134" t="s">
        <v>416</v>
      </c>
      <c r="C134" t="s">
        <v>436</v>
      </c>
      <c r="D134" t="s">
        <v>561</v>
      </c>
    </row>
    <row r="135" spans="1:4" x14ac:dyDescent="0.35">
      <c r="A135">
        <v>10001058</v>
      </c>
      <c r="B135" t="s">
        <v>416</v>
      </c>
      <c r="C135" t="s">
        <v>432</v>
      </c>
      <c r="D135" t="s">
        <v>562</v>
      </c>
    </row>
    <row r="136" spans="1:4" x14ac:dyDescent="0.35">
      <c r="A136">
        <v>10000521</v>
      </c>
      <c r="B136" t="s">
        <v>411</v>
      </c>
      <c r="C136" t="s">
        <v>423</v>
      </c>
      <c r="D136" t="s">
        <v>563</v>
      </c>
    </row>
    <row r="137" spans="1:4" x14ac:dyDescent="0.35">
      <c r="A137">
        <v>10000215</v>
      </c>
      <c r="B137" t="s">
        <v>427</v>
      </c>
      <c r="C137" t="s">
        <v>428</v>
      </c>
      <c r="D137" t="s">
        <v>564</v>
      </c>
    </row>
    <row r="138" spans="1:4" x14ac:dyDescent="0.35">
      <c r="A138">
        <v>10001448</v>
      </c>
      <c r="B138" t="s">
        <v>427</v>
      </c>
      <c r="C138" t="s">
        <v>428</v>
      </c>
      <c r="D138" t="s">
        <v>565</v>
      </c>
    </row>
    <row r="139" spans="1:4" x14ac:dyDescent="0.35">
      <c r="A139">
        <v>10002735</v>
      </c>
      <c r="B139" t="s">
        <v>416</v>
      </c>
      <c r="C139" t="s">
        <v>430</v>
      </c>
      <c r="D139" t="s">
        <v>566</v>
      </c>
    </row>
    <row r="140" spans="1:4" x14ac:dyDescent="0.35">
      <c r="A140">
        <v>10000326</v>
      </c>
      <c r="B140" t="s">
        <v>416</v>
      </c>
      <c r="C140" t="s">
        <v>432</v>
      </c>
      <c r="D140" t="s">
        <v>567</v>
      </c>
    </row>
    <row r="141" spans="1:4" x14ac:dyDescent="0.35">
      <c r="A141">
        <v>10001254</v>
      </c>
      <c r="B141" t="s">
        <v>427</v>
      </c>
      <c r="C141" t="s">
        <v>428</v>
      </c>
      <c r="D141" t="s">
        <v>568</v>
      </c>
    </row>
    <row r="142" spans="1:4" x14ac:dyDescent="0.35">
      <c r="A142">
        <v>10001950</v>
      </c>
      <c r="B142" t="s">
        <v>416</v>
      </c>
      <c r="C142" t="s">
        <v>436</v>
      </c>
      <c r="D142" t="s">
        <v>569</v>
      </c>
    </row>
    <row r="143" spans="1:4" x14ac:dyDescent="0.35">
      <c r="A143">
        <v>10002254</v>
      </c>
      <c r="B143" t="s">
        <v>416</v>
      </c>
      <c r="C143" t="s">
        <v>436</v>
      </c>
      <c r="D143" t="s">
        <v>570</v>
      </c>
    </row>
    <row r="144" spans="1:4" x14ac:dyDescent="0.35">
      <c r="A144">
        <v>10001590</v>
      </c>
      <c r="B144" t="s">
        <v>416</v>
      </c>
      <c r="C144" t="s">
        <v>421</v>
      </c>
      <c r="D144" t="s">
        <v>571</v>
      </c>
    </row>
    <row r="145" spans="1:4" x14ac:dyDescent="0.35">
      <c r="A145">
        <v>10001547</v>
      </c>
      <c r="B145" t="s">
        <v>416</v>
      </c>
      <c r="C145" t="s">
        <v>425</v>
      </c>
      <c r="D145" t="s">
        <v>572</v>
      </c>
    </row>
    <row r="146" spans="1:4" x14ac:dyDescent="0.35">
      <c r="A146">
        <v>10002475</v>
      </c>
      <c r="B146" t="s">
        <v>416</v>
      </c>
      <c r="C146" t="s">
        <v>417</v>
      </c>
      <c r="D146" t="s">
        <v>573</v>
      </c>
    </row>
    <row r="147" spans="1:4" x14ac:dyDescent="0.35">
      <c r="A147">
        <v>10004536</v>
      </c>
      <c r="B147" t="s">
        <v>427</v>
      </c>
      <c r="C147" t="s">
        <v>428</v>
      </c>
      <c r="D147" t="s">
        <v>574</v>
      </c>
    </row>
    <row r="148" spans="1:4" x14ac:dyDescent="0.35">
      <c r="A148">
        <v>10002751</v>
      </c>
      <c r="B148" t="s">
        <v>416</v>
      </c>
      <c r="C148" t="s">
        <v>436</v>
      </c>
      <c r="D148" t="s">
        <v>575</v>
      </c>
    </row>
    <row r="149" spans="1:4" x14ac:dyDescent="0.35">
      <c r="A149">
        <v>10003657</v>
      </c>
      <c r="B149" t="s">
        <v>427</v>
      </c>
      <c r="C149" t="s">
        <v>450</v>
      </c>
      <c r="D149" t="s">
        <v>576</v>
      </c>
    </row>
    <row r="150" spans="1:4" x14ac:dyDescent="0.35">
      <c r="A150">
        <v>10001990</v>
      </c>
      <c r="B150" t="s">
        <v>416</v>
      </c>
      <c r="C150" t="s">
        <v>455</v>
      </c>
      <c r="D150" t="s">
        <v>577</v>
      </c>
    </row>
    <row r="151" spans="1:4" x14ac:dyDescent="0.35">
      <c r="A151">
        <v>10004002</v>
      </c>
      <c r="B151" t="s">
        <v>416</v>
      </c>
      <c r="C151" t="s">
        <v>430</v>
      </c>
      <c r="D151" t="s">
        <v>578</v>
      </c>
    </row>
    <row r="152" spans="1:4" x14ac:dyDescent="0.35">
      <c r="A152">
        <v>10004441</v>
      </c>
      <c r="B152" t="s">
        <v>416</v>
      </c>
      <c r="C152" t="s">
        <v>425</v>
      </c>
      <c r="D152" t="s">
        <v>579</v>
      </c>
    </row>
    <row r="153" spans="1:4" x14ac:dyDescent="0.35">
      <c r="A153">
        <v>10000822</v>
      </c>
      <c r="B153" t="s">
        <v>427</v>
      </c>
      <c r="C153" t="s">
        <v>580</v>
      </c>
      <c r="D153" t="s">
        <v>581</v>
      </c>
    </row>
    <row r="154" spans="1:4" x14ac:dyDescent="0.35">
      <c r="A154">
        <v>10000991</v>
      </c>
      <c r="B154" t="s">
        <v>416</v>
      </c>
      <c r="C154" t="s">
        <v>421</v>
      </c>
      <c r="D154" t="s">
        <v>582</v>
      </c>
    </row>
    <row r="155" spans="1:4" x14ac:dyDescent="0.35">
      <c r="A155">
        <v>10002656</v>
      </c>
      <c r="B155" t="s">
        <v>416</v>
      </c>
      <c r="C155" t="s">
        <v>425</v>
      </c>
      <c r="D155" t="s">
        <v>583</v>
      </c>
    </row>
    <row r="156" spans="1:4" x14ac:dyDescent="0.35">
      <c r="A156">
        <v>10002518</v>
      </c>
      <c r="B156" t="s">
        <v>416</v>
      </c>
      <c r="C156" t="s">
        <v>432</v>
      </c>
      <c r="D156" t="s">
        <v>584</v>
      </c>
    </row>
    <row r="157" spans="1:4" x14ac:dyDescent="0.35">
      <c r="A157">
        <v>10003931</v>
      </c>
      <c r="B157" t="s">
        <v>427</v>
      </c>
      <c r="C157" t="s">
        <v>428</v>
      </c>
      <c r="D157" t="s">
        <v>585</v>
      </c>
    </row>
    <row r="158" spans="1:4" x14ac:dyDescent="0.35">
      <c r="A158">
        <v>10000659</v>
      </c>
      <c r="B158" t="s">
        <v>416</v>
      </c>
      <c r="C158" t="s">
        <v>436</v>
      </c>
      <c r="D158" t="s">
        <v>586</v>
      </c>
    </row>
    <row r="159" spans="1:4" x14ac:dyDescent="0.35">
      <c r="A159">
        <v>10001144</v>
      </c>
      <c r="B159" t="s">
        <v>416</v>
      </c>
      <c r="C159" t="s">
        <v>436</v>
      </c>
      <c r="D159" t="s">
        <v>587</v>
      </c>
    </row>
    <row r="160" spans="1:4" x14ac:dyDescent="0.35">
      <c r="A160">
        <v>10003817</v>
      </c>
      <c r="B160" t="s">
        <v>411</v>
      </c>
      <c r="C160" t="s">
        <v>414</v>
      </c>
      <c r="D160" t="s">
        <v>588</v>
      </c>
    </row>
    <row r="161" spans="1:4" x14ac:dyDescent="0.35">
      <c r="A161">
        <v>10000891</v>
      </c>
      <c r="B161" t="s">
        <v>416</v>
      </c>
      <c r="C161" t="s">
        <v>432</v>
      </c>
      <c r="D161" t="s">
        <v>589</v>
      </c>
    </row>
    <row r="162" spans="1:4" x14ac:dyDescent="0.35">
      <c r="A162">
        <v>10003148</v>
      </c>
      <c r="B162" t="s">
        <v>416</v>
      </c>
      <c r="C162" t="s">
        <v>417</v>
      </c>
      <c r="D162" t="s">
        <v>590</v>
      </c>
    </row>
    <row r="163" spans="1:4" x14ac:dyDescent="0.35">
      <c r="A163">
        <v>10002684</v>
      </c>
      <c r="B163" t="s">
        <v>416</v>
      </c>
      <c r="C163" t="s">
        <v>432</v>
      </c>
      <c r="D163" t="s">
        <v>591</v>
      </c>
    </row>
    <row r="164" spans="1:4" x14ac:dyDescent="0.35">
      <c r="A164">
        <v>10002189</v>
      </c>
      <c r="B164" t="s">
        <v>416</v>
      </c>
      <c r="C164" t="s">
        <v>557</v>
      </c>
      <c r="D164" t="s">
        <v>592</v>
      </c>
    </row>
    <row r="165" spans="1:4" x14ac:dyDescent="0.35">
      <c r="A165">
        <v>10001940</v>
      </c>
      <c r="B165" t="s">
        <v>416</v>
      </c>
      <c r="C165" t="s">
        <v>425</v>
      </c>
      <c r="D165" t="s">
        <v>593</v>
      </c>
    </row>
    <row r="166" spans="1:4" x14ac:dyDescent="0.35">
      <c r="A166">
        <v>10003455</v>
      </c>
      <c r="B166" t="s">
        <v>416</v>
      </c>
      <c r="C166" t="s">
        <v>421</v>
      </c>
      <c r="D166" t="s">
        <v>594</v>
      </c>
    </row>
    <row r="167" spans="1:4" x14ac:dyDescent="0.35">
      <c r="A167">
        <v>10004659</v>
      </c>
      <c r="B167" t="s">
        <v>427</v>
      </c>
      <c r="C167" t="s">
        <v>450</v>
      </c>
      <c r="D167" t="s">
        <v>595</v>
      </c>
    </row>
    <row r="168" spans="1:4" x14ac:dyDescent="0.35">
      <c r="A168">
        <v>10003273</v>
      </c>
      <c r="B168" t="s">
        <v>427</v>
      </c>
      <c r="C168" t="s">
        <v>428</v>
      </c>
      <c r="D168" t="s">
        <v>596</v>
      </c>
    </row>
    <row r="169" spans="1:4" x14ac:dyDescent="0.35">
      <c r="A169">
        <v>10004896</v>
      </c>
      <c r="B169" t="s">
        <v>427</v>
      </c>
      <c r="C169" t="s">
        <v>428</v>
      </c>
      <c r="D169" t="s">
        <v>597</v>
      </c>
    </row>
    <row r="170" spans="1:4" x14ac:dyDescent="0.35">
      <c r="A170">
        <v>10002345</v>
      </c>
      <c r="B170" t="s">
        <v>427</v>
      </c>
      <c r="C170" t="s">
        <v>450</v>
      </c>
      <c r="D170" t="s">
        <v>598</v>
      </c>
    </row>
    <row r="171" spans="1:4" x14ac:dyDescent="0.35">
      <c r="A171">
        <v>10001890</v>
      </c>
      <c r="B171" t="s">
        <v>416</v>
      </c>
      <c r="C171" t="s">
        <v>430</v>
      </c>
      <c r="D171" t="s">
        <v>599</v>
      </c>
    </row>
    <row r="172" spans="1:4" x14ac:dyDescent="0.35">
      <c r="A172">
        <v>10002323</v>
      </c>
      <c r="B172" t="s">
        <v>427</v>
      </c>
      <c r="C172" t="s">
        <v>450</v>
      </c>
      <c r="D172" t="s">
        <v>600</v>
      </c>
    </row>
    <row r="173" spans="1:4" x14ac:dyDescent="0.35">
      <c r="A173">
        <v>10001328</v>
      </c>
      <c r="B173" t="s">
        <v>416</v>
      </c>
      <c r="C173" t="s">
        <v>421</v>
      </c>
      <c r="D173" t="s">
        <v>601</v>
      </c>
    </row>
    <row r="174" spans="1:4" x14ac:dyDescent="0.35">
      <c r="A174">
        <v>10002613</v>
      </c>
      <c r="B174" t="s">
        <v>411</v>
      </c>
      <c r="C174" t="s">
        <v>412</v>
      </c>
      <c r="D174" t="s">
        <v>602</v>
      </c>
    </row>
    <row r="175" spans="1:4" x14ac:dyDescent="0.35">
      <c r="A175">
        <v>10000061</v>
      </c>
      <c r="B175" t="s">
        <v>416</v>
      </c>
      <c r="C175" t="s">
        <v>436</v>
      </c>
      <c r="D175" t="s">
        <v>603</v>
      </c>
    </row>
    <row r="176" spans="1:4" x14ac:dyDescent="0.35">
      <c r="A176">
        <v>10002545</v>
      </c>
      <c r="B176" t="s">
        <v>411</v>
      </c>
      <c r="C176" t="s">
        <v>412</v>
      </c>
      <c r="D176" t="s">
        <v>604</v>
      </c>
    </row>
    <row r="177" spans="1:4" x14ac:dyDescent="0.35">
      <c r="A177">
        <v>10003514</v>
      </c>
      <c r="B177" t="s">
        <v>416</v>
      </c>
      <c r="C177" t="s">
        <v>425</v>
      </c>
      <c r="D177" t="s">
        <v>605</v>
      </c>
    </row>
    <row r="178" spans="1:4" x14ac:dyDescent="0.35">
      <c r="A178">
        <v>10004685</v>
      </c>
      <c r="B178" t="s">
        <v>416</v>
      </c>
      <c r="C178" t="s">
        <v>425</v>
      </c>
      <c r="D178" t="s">
        <v>606</v>
      </c>
    </row>
    <row r="179" spans="1:4" x14ac:dyDescent="0.35">
      <c r="A179">
        <v>10004027</v>
      </c>
      <c r="B179" t="s">
        <v>416</v>
      </c>
      <c r="C179" t="s">
        <v>425</v>
      </c>
      <c r="D179" t="s">
        <v>607</v>
      </c>
    </row>
    <row r="180" spans="1:4" x14ac:dyDescent="0.35">
      <c r="A180">
        <v>10001414</v>
      </c>
      <c r="B180" t="s">
        <v>416</v>
      </c>
      <c r="C180" t="s">
        <v>421</v>
      </c>
      <c r="D180" t="s">
        <v>608</v>
      </c>
    </row>
    <row r="181" spans="1:4" x14ac:dyDescent="0.35">
      <c r="A181">
        <v>10000343</v>
      </c>
      <c r="B181" t="s">
        <v>416</v>
      </c>
      <c r="C181" t="s">
        <v>430</v>
      </c>
      <c r="D181" t="s">
        <v>609</v>
      </c>
    </row>
    <row r="182" spans="1:4" x14ac:dyDescent="0.35">
      <c r="A182">
        <v>10002749</v>
      </c>
      <c r="B182" t="s">
        <v>416</v>
      </c>
      <c r="C182" t="s">
        <v>436</v>
      </c>
      <c r="D182" t="s">
        <v>610</v>
      </c>
    </row>
    <row r="183" spans="1:4" x14ac:dyDescent="0.35">
      <c r="A183">
        <v>10002666</v>
      </c>
      <c r="B183" t="s">
        <v>416</v>
      </c>
      <c r="C183" t="s">
        <v>436</v>
      </c>
      <c r="D183" t="s">
        <v>611</v>
      </c>
    </row>
    <row r="184" spans="1:4" x14ac:dyDescent="0.35">
      <c r="A184">
        <v>10004289</v>
      </c>
      <c r="B184" t="s">
        <v>411</v>
      </c>
      <c r="C184" t="s">
        <v>419</v>
      </c>
      <c r="D184" t="s">
        <v>612</v>
      </c>
    </row>
    <row r="185" spans="1:4" x14ac:dyDescent="0.35">
      <c r="A185">
        <v>10003622</v>
      </c>
      <c r="B185" t="s">
        <v>416</v>
      </c>
      <c r="C185" t="s">
        <v>432</v>
      </c>
      <c r="D185" t="s">
        <v>613</v>
      </c>
    </row>
    <row r="186" spans="1:4" x14ac:dyDescent="0.35">
      <c r="A186">
        <v>10003217</v>
      </c>
      <c r="B186" t="s">
        <v>416</v>
      </c>
      <c r="C186" t="s">
        <v>432</v>
      </c>
      <c r="D186" t="s">
        <v>614</v>
      </c>
    </row>
    <row r="187" spans="1:4" x14ac:dyDescent="0.35">
      <c r="A187">
        <v>10002960</v>
      </c>
      <c r="B187" t="s">
        <v>411</v>
      </c>
      <c r="C187" t="s">
        <v>423</v>
      </c>
      <c r="D187" t="s">
        <v>615</v>
      </c>
    </row>
    <row r="188" spans="1:4" x14ac:dyDescent="0.35">
      <c r="A188">
        <v>10001918</v>
      </c>
      <c r="B188" t="s">
        <v>427</v>
      </c>
      <c r="C188" t="s">
        <v>428</v>
      </c>
      <c r="D188" t="s">
        <v>616</v>
      </c>
    </row>
    <row r="189" spans="1:4" x14ac:dyDescent="0.35">
      <c r="A189">
        <v>10000642</v>
      </c>
      <c r="B189" t="s">
        <v>416</v>
      </c>
      <c r="C189" t="s">
        <v>421</v>
      </c>
      <c r="D189" t="s">
        <v>617</v>
      </c>
    </row>
    <row r="190" spans="1:4" x14ac:dyDescent="0.35">
      <c r="A190">
        <v>10001700</v>
      </c>
      <c r="B190" t="s">
        <v>427</v>
      </c>
      <c r="C190" t="s">
        <v>428</v>
      </c>
      <c r="D190" t="s">
        <v>618</v>
      </c>
    </row>
    <row r="191" spans="1:4" x14ac:dyDescent="0.35">
      <c r="A191">
        <v>10001522</v>
      </c>
      <c r="B191" t="s">
        <v>416</v>
      </c>
      <c r="C191" t="s">
        <v>421</v>
      </c>
      <c r="D191" t="s">
        <v>619</v>
      </c>
    </row>
    <row r="192" spans="1:4" x14ac:dyDescent="0.35">
      <c r="A192">
        <v>10001266</v>
      </c>
      <c r="B192" t="s">
        <v>427</v>
      </c>
      <c r="C192" t="s">
        <v>450</v>
      </c>
      <c r="D192" t="s">
        <v>620</v>
      </c>
    </row>
    <row r="193" spans="1:4" x14ac:dyDescent="0.35">
      <c r="A193">
        <v>10004544</v>
      </c>
      <c r="B193" t="s">
        <v>416</v>
      </c>
      <c r="C193" t="s">
        <v>417</v>
      </c>
      <c r="D193" t="s">
        <v>621</v>
      </c>
    </row>
    <row r="194" spans="1:4" x14ac:dyDescent="0.35">
      <c r="A194">
        <v>10004695</v>
      </c>
      <c r="B194" t="s">
        <v>411</v>
      </c>
      <c r="C194" t="s">
        <v>412</v>
      </c>
      <c r="D194" t="s">
        <v>622</v>
      </c>
    </row>
    <row r="195" spans="1:4" x14ac:dyDescent="0.35">
      <c r="A195">
        <v>10000864</v>
      </c>
      <c r="B195" t="s">
        <v>427</v>
      </c>
      <c r="C195" t="s">
        <v>580</v>
      </c>
      <c r="D195" t="s">
        <v>623</v>
      </c>
    </row>
    <row r="196" spans="1:4" x14ac:dyDescent="0.35">
      <c r="A196">
        <v>10000109</v>
      </c>
      <c r="B196" t="s">
        <v>427</v>
      </c>
      <c r="C196" t="s">
        <v>450</v>
      </c>
      <c r="D196" t="s">
        <v>624</v>
      </c>
    </row>
    <row r="197" spans="1:4" x14ac:dyDescent="0.35">
      <c r="A197">
        <v>10002563</v>
      </c>
      <c r="B197" t="s">
        <v>427</v>
      </c>
      <c r="C197" t="s">
        <v>428</v>
      </c>
      <c r="D197" t="s">
        <v>625</v>
      </c>
    </row>
    <row r="198" spans="1:4" x14ac:dyDescent="0.35">
      <c r="A198">
        <v>10000585</v>
      </c>
      <c r="B198" t="s">
        <v>416</v>
      </c>
      <c r="C198" t="s">
        <v>478</v>
      </c>
      <c r="D198" t="s">
        <v>626</v>
      </c>
    </row>
    <row r="199" spans="1:4" x14ac:dyDescent="0.35">
      <c r="A199">
        <v>10004000</v>
      </c>
      <c r="B199" t="s">
        <v>416</v>
      </c>
      <c r="C199" t="s">
        <v>436</v>
      </c>
      <c r="D199" t="s">
        <v>627</v>
      </c>
    </row>
    <row r="200" spans="1:4" x14ac:dyDescent="0.35">
      <c r="A200">
        <v>10000087</v>
      </c>
      <c r="B200" t="s">
        <v>411</v>
      </c>
      <c r="C200" t="s">
        <v>423</v>
      </c>
      <c r="D200" t="s">
        <v>628</v>
      </c>
    </row>
    <row r="201" spans="1:4" x14ac:dyDescent="0.35">
      <c r="A201">
        <v>10001148</v>
      </c>
      <c r="B201" t="s">
        <v>427</v>
      </c>
      <c r="C201" t="s">
        <v>580</v>
      </c>
      <c r="D201" t="s">
        <v>629</v>
      </c>
    </row>
    <row r="202" spans="1:4" x14ac:dyDescent="0.35">
      <c r="A202">
        <v>10001958</v>
      </c>
      <c r="B202" t="s">
        <v>416</v>
      </c>
      <c r="C202" t="s">
        <v>425</v>
      </c>
      <c r="D202" t="s">
        <v>630</v>
      </c>
    </row>
    <row r="203" spans="1:4" x14ac:dyDescent="0.35">
      <c r="A203">
        <v>10001026</v>
      </c>
      <c r="B203" t="s">
        <v>416</v>
      </c>
      <c r="C203" t="s">
        <v>425</v>
      </c>
      <c r="D203" t="s">
        <v>631</v>
      </c>
    </row>
    <row r="204" spans="1:4" x14ac:dyDescent="0.35">
      <c r="A204">
        <v>10003748</v>
      </c>
      <c r="B204" t="s">
        <v>411</v>
      </c>
      <c r="C204" t="s">
        <v>419</v>
      </c>
      <c r="D204" t="s">
        <v>632</v>
      </c>
    </row>
    <row r="205" spans="1:4" x14ac:dyDescent="0.35">
      <c r="A205">
        <v>10002485</v>
      </c>
      <c r="B205" t="s">
        <v>416</v>
      </c>
      <c r="C205" t="s">
        <v>421</v>
      </c>
      <c r="D205" t="s">
        <v>633</v>
      </c>
    </row>
    <row r="206" spans="1:4" x14ac:dyDescent="0.35">
      <c r="A206">
        <v>10004860</v>
      </c>
      <c r="B206" t="s">
        <v>411</v>
      </c>
      <c r="C206" t="s">
        <v>414</v>
      </c>
      <c r="D206" t="s">
        <v>634</v>
      </c>
    </row>
    <row r="207" spans="1:4" x14ac:dyDescent="0.35">
      <c r="A207">
        <v>10004477</v>
      </c>
      <c r="B207" t="s">
        <v>411</v>
      </c>
      <c r="C207" t="s">
        <v>414</v>
      </c>
      <c r="D207" t="s">
        <v>635</v>
      </c>
    </row>
    <row r="208" spans="1:4" x14ac:dyDescent="0.35">
      <c r="A208">
        <v>10001679</v>
      </c>
      <c r="B208" t="s">
        <v>416</v>
      </c>
      <c r="C208" t="s">
        <v>430</v>
      </c>
      <c r="D208" t="s">
        <v>636</v>
      </c>
    </row>
    <row r="209" spans="1:4" x14ac:dyDescent="0.35">
      <c r="A209">
        <v>10001705</v>
      </c>
      <c r="B209" t="s">
        <v>411</v>
      </c>
      <c r="C209" t="s">
        <v>419</v>
      </c>
      <c r="D209" t="s">
        <v>637</v>
      </c>
    </row>
    <row r="210" spans="1:4" x14ac:dyDescent="0.35">
      <c r="A210">
        <v>10003473</v>
      </c>
      <c r="B210" t="s">
        <v>411</v>
      </c>
      <c r="C210" t="s">
        <v>419</v>
      </c>
      <c r="D210" t="s">
        <v>638</v>
      </c>
    </row>
    <row r="211" spans="1:4" x14ac:dyDescent="0.35">
      <c r="A211">
        <v>10004017</v>
      </c>
      <c r="B211" t="s">
        <v>411</v>
      </c>
      <c r="C211" t="s">
        <v>423</v>
      </c>
      <c r="D211" t="s">
        <v>639</v>
      </c>
    </row>
    <row r="212" spans="1:4" x14ac:dyDescent="0.35">
      <c r="A212">
        <v>10003832</v>
      </c>
      <c r="B212" t="s">
        <v>427</v>
      </c>
      <c r="C212" t="s">
        <v>450</v>
      </c>
      <c r="D212" t="s">
        <v>640</v>
      </c>
    </row>
    <row r="213" spans="1:4" x14ac:dyDescent="0.35">
      <c r="A213">
        <v>10002479</v>
      </c>
      <c r="B213" t="s">
        <v>416</v>
      </c>
      <c r="C213" t="s">
        <v>436</v>
      </c>
      <c r="D213" t="s">
        <v>641</v>
      </c>
    </row>
    <row r="214" spans="1:4" x14ac:dyDescent="0.35">
      <c r="A214">
        <v>10003349</v>
      </c>
      <c r="B214" t="s">
        <v>416</v>
      </c>
      <c r="C214" t="s">
        <v>436</v>
      </c>
      <c r="D214" t="s">
        <v>642</v>
      </c>
    </row>
    <row r="215" spans="1:4" x14ac:dyDescent="0.35">
      <c r="A215">
        <v>10000576</v>
      </c>
      <c r="B215" t="s">
        <v>411</v>
      </c>
      <c r="C215" t="s">
        <v>423</v>
      </c>
      <c r="D215" t="s">
        <v>643</v>
      </c>
    </row>
    <row r="216" spans="1:4" x14ac:dyDescent="0.35">
      <c r="A216">
        <v>10004351</v>
      </c>
      <c r="B216" t="s">
        <v>411</v>
      </c>
      <c r="C216" t="s">
        <v>423</v>
      </c>
      <c r="D216" t="s">
        <v>644</v>
      </c>
    </row>
    <row r="217" spans="1:4" x14ac:dyDescent="0.35">
      <c r="A217">
        <v>10000011</v>
      </c>
      <c r="B217" t="s">
        <v>427</v>
      </c>
      <c r="C217" t="s">
        <v>428</v>
      </c>
      <c r="D217" t="s">
        <v>645</v>
      </c>
    </row>
    <row r="218" spans="1:4" x14ac:dyDescent="0.35">
      <c r="A218">
        <v>10002607</v>
      </c>
      <c r="B218" t="s">
        <v>411</v>
      </c>
      <c r="C218" t="s">
        <v>419</v>
      </c>
      <c r="D218" t="s">
        <v>646</v>
      </c>
    </row>
    <row r="219" spans="1:4" x14ac:dyDescent="0.35">
      <c r="A219">
        <v>10002505</v>
      </c>
      <c r="B219" t="s">
        <v>411</v>
      </c>
      <c r="C219" t="s">
        <v>423</v>
      </c>
      <c r="D219" t="s">
        <v>647</v>
      </c>
    </row>
    <row r="220" spans="1:4" x14ac:dyDescent="0.35">
      <c r="A220">
        <v>10002276</v>
      </c>
      <c r="B220" t="s">
        <v>416</v>
      </c>
      <c r="C220" t="s">
        <v>421</v>
      </c>
      <c r="D220" t="s">
        <v>648</v>
      </c>
    </row>
    <row r="221" spans="1:4" x14ac:dyDescent="0.35">
      <c r="A221">
        <v>10004082</v>
      </c>
      <c r="B221" t="s">
        <v>416</v>
      </c>
      <c r="C221" t="s">
        <v>436</v>
      </c>
      <c r="D221" t="s">
        <v>649</v>
      </c>
    </row>
    <row r="222" spans="1:4" x14ac:dyDescent="0.35">
      <c r="A222">
        <v>10002945</v>
      </c>
      <c r="B222" t="s">
        <v>416</v>
      </c>
      <c r="C222" t="s">
        <v>432</v>
      </c>
      <c r="D222" t="s">
        <v>650</v>
      </c>
    </row>
    <row r="223" spans="1:4" x14ac:dyDescent="0.35">
      <c r="A223">
        <v>10002965</v>
      </c>
      <c r="B223" t="s">
        <v>411</v>
      </c>
      <c r="C223" t="s">
        <v>414</v>
      </c>
      <c r="D223" t="s">
        <v>651</v>
      </c>
    </row>
    <row r="224" spans="1:4" x14ac:dyDescent="0.35">
      <c r="A224">
        <v>10004569</v>
      </c>
      <c r="B224" t="s">
        <v>416</v>
      </c>
      <c r="C224" t="s">
        <v>436</v>
      </c>
      <c r="D224" t="s">
        <v>652</v>
      </c>
    </row>
    <row r="225" spans="1:4" x14ac:dyDescent="0.35">
      <c r="A225">
        <v>10001228</v>
      </c>
      <c r="B225" t="s">
        <v>416</v>
      </c>
      <c r="C225" t="s">
        <v>421</v>
      </c>
      <c r="D225" t="s">
        <v>653</v>
      </c>
    </row>
    <row r="226" spans="1:4" x14ac:dyDescent="0.35">
      <c r="A226">
        <v>10003296</v>
      </c>
      <c r="B226" t="s">
        <v>416</v>
      </c>
      <c r="C226" t="s">
        <v>455</v>
      </c>
      <c r="D226" t="s">
        <v>654</v>
      </c>
    </row>
    <row r="227" spans="1:4" x14ac:dyDescent="0.35">
      <c r="A227">
        <v>10004804</v>
      </c>
      <c r="B227" t="s">
        <v>416</v>
      </c>
      <c r="C227" t="s">
        <v>421</v>
      </c>
      <c r="D227" t="s">
        <v>655</v>
      </c>
    </row>
    <row r="228" spans="1:4" x14ac:dyDescent="0.35">
      <c r="A228">
        <v>10001580</v>
      </c>
      <c r="B228" t="s">
        <v>427</v>
      </c>
      <c r="C228" t="s">
        <v>428</v>
      </c>
      <c r="D228" t="s">
        <v>656</v>
      </c>
    </row>
    <row r="229" spans="1:4" x14ac:dyDescent="0.35">
      <c r="A229">
        <v>10000290</v>
      </c>
      <c r="B229" t="s">
        <v>427</v>
      </c>
      <c r="C229" t="s">
        <v>450</v>
      </c>
      <c r="D229" t="s">
        <v>657</v>
      </c>
    </row>
    <row r="230" spans="1:4" x14ac:dyDescent="0.35">
      <c r="A230">
        <v>10002790</v>
      </c>
      <c r="B230" t="s">
        <v>416</v>
      </c>
      <c r="C230" t="s">
        <v>421</v>
      </c>
      <c r="D230" t="s">
        <v>658</v>
      </c>
    </row>
    <row r="231" spans="1:4" x14ac:dyDescent="0.35">
      <c r="A231">
        <v>10003460</v>
      </c>
      <c r="B231" t="s">
        <v>416</v>
      </c>
      <c r="C231" t="s">
        <v>430</v>
      </c>
      <c r="D231" t="s">
        <v>659</v>
      </c>
    </row>
    <row r="232" spans="1:4" x14ac:dyDescent="0.35">
      <c r="A232">
        <v>10002203</v>
      </c>
      <c r="B232" t="s">
        <v>416</v>
      </c>
      <c r="C232" t="s">
        <v>432</v>
      </c>
      <c r="D232" t="s">
        <v>660</v>
      </c>
    </row>
    <row r="233" spans="1:4" x14ac:dyDescent="0.35">
      <c r="A233">
        <v>10003353</v>
      </c>
      <c r="B233" t="s">
        <v>427</v>
      </c>
      <c r="C233" t="s">
        <v>580</v>
      </c>
      <c r="D233" t="s">
        <v>661</v>
      </c>
    </row>
    <row r="234" spans="1:4" x14ac:dyDescent="0.35">
      <c r="A234">
        <v>10001433</v>
      </c>
      <c r="B234" t="s">
        <v>427</v>
      </c>
      <c r="C234" t="s">
        <v>428</v>
      </c>
      <c r="D234" t="s">
        <v>662</v>
      </c>
    </row>
    <row r="235" spans="1:4" x14ac:dyDescent="0.35">
      <c r="A235">
        <v>10004469</v>
      </c>
      <c r="B235" t="s">
        <v>427</v>
      </c>
      <c r="C235" t="s">
        <v>450</v>
      </c>
      <c r="D235" t="s">
        <v>663</v>
      </c>
    </row>
    <row r="236" spans="1:4" x14ac:dyDescent="0.35">
      <c r="A236">
        <v>10003602</v>
      </c>
      <c r="B236" t="s">
        <v>416</v>
      </c>
      <c r="C236" t="s">
        <v>425</v>
      </c>
      <c r="D236" t="s">
        <v>664</v>
      </c>
    </row>
    <row r="237" spans="1:4" x14ac:dyDescent="0.35">
      <c r="A237">
        <v>10003472</v>
      </c>
      <c r="B237" t="s">
        <v>416</v>
      </c>
      <c r="C237" t="s">
        <v>478</v>
      </c>
      <c r="D237" t="s">
        <v>665</v>
      </c>
    </row>
    <row r="238" spans="1:4" x14ac:dyDescent="0.35">
      <c r="A238">
        <v>10004180</v>
      </c>
      <c r="B238" t="s">
        <v>416</v>
      </c>
      <c r="C238" t="s">
        <v>421</v>
      </c>
      <c r="D238" t="s">
        <v>666</v>
      </c>
    </row>
    <row r="239" spans="1:4" x14ac:dyDescent="0.35">
      <c r="A239">
        <v>10004386</v>
      </c>
      <c r="B239" t="s">
        <v>416</v>
      </c>
      <c r="C239" t="s">
        <v>455</v>
      </c>
      <c r="D239" t="s">
        <v>667</v>
      </c>
    </row>
    <row r="240" spans="1:4" x14ac:dyDescent="0.35">
      <c r="A240">
        <v>10003208</v>
      </c>
      <c r="B240" t="s">
        <v>416</v>
      </c>
      <c r="C240" t="s">
        <v>421</v>
      </c>
      <c r="D240" t="s">
        <v>668</v>
      </c>
    </row>
    <row r="241" spans="1:4" x14ac:dyDescent="0.35">
      <c r="A241">
        <v>10003628</v>
      </c>
      <c r="B241" t="s">
        <v>427</v>
      </c>
      <c r="C241" t="s">
        <v>450</v>
      </c>
      <c r="D241" t="s">
        <v>669</v>
      </c>
    </row>
    <row r="242" spans="1:4" x14ac:dyDescent="0.35">
      <c r="A242">
        <v>10002557</v>
      </c>
      <c r="B242" t="s">
        <v>416</v>
      </c>
      <c r="C242" t="s">
        <v>430</v>
      </c>
      <c r="D242" t="s">
        <v>670</v>
      </c>
    </row>
    <row r="243" spans="1:4" x14ac:dyDescent="0.35">
      <c r="A243">
        <v>10002615</v>
      </c>
      <c r="B243" t="s">
        <v>416</v>
      </c>
      <c r="C243" t="s">
        <v>436</v>
      </c>
      <c r="D243" t="s">
        <v>671</v>
      </c>
    </row>
    <row r="244" spans="1:4" x14ac:dyDescent="0.35">
      <c r="A244">
        <v>10001427</v>
      </c>
      <c r="B244" t="s">
        <v>416</v>
      </c>
      <c r="C244" t="s">
        <v>425</v>
      </c>
      <c r="D244" t="s">
        <v>672</v>
      </c>
    </row>
    <row r="245" spans="1:4" x14ac:dyDescent="0.35">
      <c r="A245">
        <v>10000673</v>
      </c>
      <c r="B245" t="s">
        <v>416</v>
      </c>
      <c r="C245" t="s">
        <v>436</v>
      </c>
      <c r="D245" t="s">
        <v>673</v>
      </c>
    </row>
    <row r="246" spans="1:4" x14ac:dyDescent="0.35">
      <c r="A246">
        <v>10004470</v>
      </c>
      <c r="B246" t="s">
        <v>416</v>
      </c>
      <c r="C246" t="s">
        <v>436</v>
      </c>
      <c r="D246" t="s">
        <v>674</v>
      </c>
    </row>
    <row r="247" spans="1:4" x14ac:dyDescent="0.35">
      <c r="A247">
        <v>10000876</v>
      </c>
      <c r="B247" t="s">
        <v>416</v>
      </c>
      <c r="C247" t="s">
        <v>421</v>
      </c>
      <c r="D247" t="s">
        <v>675</v>
      </c>
    </row>
    <row r="248" spans="1:4" x14ac:dyDescent="0.35">
      <c r="A248">
        <v>10002043</v>
      </c>
      <c r="B248" t="s">
        <v>416</v>
      </c>
      <c r="C248" t="s">
        <v>417</v>
      </c>
      <c r="D248" t="s">
        <v>676</v>
      </c>
    </row>
    <row r="249" spans="1:4" x14ac:dyDescent="0.35">
      <c r="A249">
        <v>10004967</v>
      </c>
      <c r="B249" t="s">
        <v>416</v>
      </c>
      <c r="C249" t="s">
        <v>430</v>
      </c>
      <c r="D249" t="s">
        <v>677</v>
      </c>
    </row>
    <row r="250" spans="1:4" x14ac:dyDescent="0.35">
      <c r="A250">
        <v>10001760</v>
      </c>
      <c r="B250" t="s">
        <v>427</v>
      </c>
      <c r="C250" t="s">
        <v>428</v>
      </c>
      <c r="D250" t="s">
        <v>678</v>
      </c>
    </row>
    <row r="251" spans="1:4" x14ac:dyDescent="0.35">
      <c r="A251">
        <v>10002903</v>
      </c>
      <c r="B251" t="s">
        <v>411</v>
      </c>
      <c r="C251" t="s">
        <v>419</v>
      </c>
      <c r="D251" t="s">
        <v>679</v>
      </c>
    </row>
    <row r="252" spans="1:4" x14ac:dyDescent="0.35">
      <c r="A252">
        <v>10001956</v>
      </c>
      <c r="B252" t="s">
        <v>427</v>
      </c>
      <c r="C252" t="s">
        <v>450</v>
      </c>
      <c r="D252" t="s">
        <v>680</v>
      </c>
    </row>
    <row r="253" spans="1:4" x14ac:dyDescent="0.35">
      <c r="A253">
        <v>10004100</v>
      </c>
      <c r="B253" t="s">
        <v>416</v>
      </c>
      <c r="C253" t="s">
        <v>436</v>
      </c>
      <c r="D253" t="s">
        <v>681</v>
      </c>
    </row>
    <row r="254" spans="1:4" x14ac:dyDescent="0.35">
      <c r="A254">
        <v>10000778</v>
      </c>
      <c r="B254" t="s">
        <v>416</v>
      </c>
      <c r="C254" t="s">
        <v>430</v>
      </c>
      <c r="D254" t="s">
        <v>682</v>
      </c>
    </row>
    <row r="255" spans="1:4" x14ac:dyDescent="0.35">
      <c r="A255">
        <v>10000646</v>
      </c>
      <c r="B255" t="s">
        <v>416</v>
      </c>
      <c r="C255" t="s">
        <v>557</v>
      </c>
      <c r="D255" t="s">
        <v>683</v>
      </c>
    </row>
    <row r="256" spans="1:4" x14ac:dyDescent="0.35">
      <c r="A256">
        <v>10002983</v>
      </c>
      <c r="B256" t="s">
        <v>416</v>
      </c>
      <c r="C256" t="s">
        <v>478</v>
      </c>
      <c r="D256" t="s">
        <v>684</v>
      </c>
    </row>
    <row r="257" spans="1:4" x14ac:dyDescent="0.35">
      <c r="A257">
        <v>10004689</v>
      </c>
      <c r="B257" t="s">
        <v>416</v>
      </c>
      <c r="C257" t="s">
        <v>417</v>
      </c>
      <c r="D257" t="s">
        <v>685</v>
      </c>
    </row>
    <row r="258" spans="1:4" x14ac:dyDescent="0.35">
      <c r="A258">
        <v>10002001</v>
      </c>
      <c r="B258" t="s">
        <v>427</v>
      </c>
      <c r="C258" t="s">
        <v>450</v>
      </c>
      <c r="D258" t="s">
        <v>686</v>
      </c>
    </row>
    <row r="259" spans="1:4" x14ac:dyDescent="0.35">
      <c r="A259">
        <v>10004709</v>
      </c>
      <c r="B259" t="s">
        <v>411</v>
      </c>
      <c r="C259" t="s">
        <v>412</v>
      </c>
      <c r="D259" t="s">
        <v>687</v>
      </c>
    </row>
    <row r="260" spans="1:4" x14ac:dyDescent="0.35">
      <c r="A260">
        <v>10004091</v>
      </c>
      <c r="B260" t="s">
        <v>411</v>
      </c>
      <c r="C260" t="s">
        <v>423</v>
      </c>
      <c r="D260" t="s">
        <v>688</v>
      </c>
    </row>
    <row r="261" spans="1:4" x14ac:dyDescent="0.35">
      <c r="A261">
        <v>10001891</v>
      </c>
      <c r="B261" t="s">
        <v>411</v>
      </c>
      <c r="C261" t="s">
        <v>414</v>
      </c>
      <c r="D261" t="s">
        <v>689</v>
      </c>
    </row>
    <row r="262" spans="1:4" x14ac:dyDescent="0.35">
      <c r="A262">
        <v>10002918</v>
      </c>
      <c r="B262" t="s">
        <v>411</v>
      </c>
      <c r="C262" t="s">
        <v>423</v>
      </c>
      <c r="D262" t="s">
        <v>690</v>
      </c>
    </row>
    <row r="263" spans="1:4" x14ac:dyDescent="0.35">
      <c r="A263">
        <v>10004593</v>
      </c>
      <c r="B263" t="s">
        <v>416</v>
      </c>
      <c r="C263" t="s">
        <v>430</v>
      </c>
      <c r="D263" t="s">
        <v>691</v>
      </c>
    </row>
    <row r="264" spans="1:4" x14ac:dyDescent="0.35">
      <c r="A264">
        <v>10004854</v>
      </c>
      <c r="B264" t="s">
        <v>416</v>
      </c>
      <c r="C264" t="s">
        <v>478</v>
      </c>
      <c r="D264" t="s">
        <v>692</v>
      </c>
    </row>
    <row r="265" spans="1:4" x14ac:dyDescent="0.35">
      <c r="A265">
        <v>10002105</v>
      </c>
      <c r="B265" t="s">
        <v>416</v>
      </c>
      <c r="C265" t="s">
        <v>436</v>
      </c>
      <c r="D265" t="s">
        <v>693</v>
      </c>
    </row>
    <row r="266" spans="1:4" x14ac:dyDescent="0.35">
      <c r="A266">
        <v>10002756</v>
      </c>
      <c r="B266" t="s">
        <v>416</v>
      </c>
      <c r="C266" t="s">
        <v>421</v>
      </c>
      <c r="D266" t="s">
        <v>694</v>
      </c>
    </row>
    <row r="267" spans="1:4" x14ac:dyDescent="0.35">
      <c r="A267">
        <v>10004243</v>
      </c>
      <c r="B267" t="s">
        <v>416</v>
      </c>
      <c r="C267" t="s">
        <v>436</v>
      </c>
      <c r="D267" t="s">
        <v>695</v>
      </c>
    </row>
    <row r="268" spans="1:4" x14ac:dyDescent="0.35">
      <c r="A268">
        <v>10001861</v>
      </c>
      <c r="B268" t="s">
        <v>411</v>
      </c>
      <c r="C268" t="s">
        <v>423</v>
      </c>
      <c r="D268" t="s">
        <v>696</v>
      </c>
    </row>
    <row r="269" spans="1:4" x14ac:dyDescent="0.35">
      <c r="A269">
        <v>10002706</v>
      </c>
      <c r="B269" t="s">
        <v>416</v>
      </c>
      <c r="C269" t="s">
        <v>430</v>
      </c>
      <c r="D269" t="s">
        <v>697</v>
      </c>
    </row>
    <row r="270" spans="1:4" x14ac:dyDescent="0.35">
      <c r="A270">
        <v>10002533</v>
      </c>
      <c r="B270" t="s">
        <v>411</v>
      </c>
      <c r="C270" t="s">
        <v>419</v>
      </c>
      <c r="D270" t="s">
        <v>698</v>
      </c>
    </row>
    <row r="271" spans="1:4" x14ac:dyDescent="0.35">
      <c r="A271">
        <v>10003651</v>
      </c>
      <c r="B271" t="s">
        <v>416</v>
      </c>
      <c r="C271" t="s">
        <v>425</v>
      </c>
      <c r="D271" t="s">
        <v>699</v>
      </c>
    </row>
    <row r="272" spans="1:4" x14ac:dyDescent="0.35">
      <c r="A272">
        <v>10001072</v>
      </c>
      <c r="B272" t="s">
        <v>416</v>
      </c>
      <c r="C272" t="s">
        <v>430</v>
      </c>
      <c r="D272" t="s">
        <v>700</v>
      </c>
    </row>
    <row r="273" spans="1:4" x14ac:dyDescent="0.35">
      <c r="A273">
        <v>10002135</v>
      </c>
      <c r="B273" t="s">
        <v>416</v>
      </c>
      <c r="C273" t="s">
        <v>425</v>
      </c>
      <c r="D273" t="s">
        <v>701</v>
      </c>
    </row>
    <row r="274" spans="1:4" x14ac:dyDescent="0.35">
      <c r="A274">
        <v>10002804</v>
      </c>
      <c r="B274" t="s">
        <v>416</v>
      </c>
      <c r="C274" t="s">
        <v>425</v>
      </c>
      <c r="D274" t="s">
        <v>702</v>
      </c>
    </row>
    <row r="275" spans="1:4" x14ac:dyDescent="0.35">
      <c r="A275">
        <v>10004086</v>
      </c>
      <c r="B275" t="s">
        <v>411</v>
      </c>
      <c r="C275" t="s">
        <v>414</v>
      </c>
      <c r="D275" t="s">
        <v>703</v>
      </c>
    </row>
    <row r="276" spans="1:4" x14ac:dyDescent="0.35">
      <c r="A276">
        <v>10001756</v>
      </c>
      <c r="B276" t="s">
        <v>411</v>
      </c>
      <c r="C276" t="s">
        <v>423</v>
      </c>
      <c r="D276" t="s">
        <v>704</v>
      </c>
    </row>
    <row r="277" spans="1:4" x14ac:dyDescent="0.35">
      <c r="A277">
        <v>10000634</v>
      </c>
      <c r="B277" t="s">
        <v>416</v>
      </c>
      <c r="C277" t="s">
        <v>417</v>
      </c>
      <c r="D277" t="s">
        <v>705</v>
      </c>
    </row>
    <row r="278" spans="1:4" x14ac:dyDescent="0.35">
      <c r="A278">
        <v>10001588</v>
      </c>
      <c r="B278" t="s">
        <v>411</v>
      </c>
      <c r="C278" t="s">
        <v>423</v>
      </c>
      <c r="D278" t="s">
        <v>706</v>
      </c>
    </row>
    <row r="279" spans="1:4" x14ac:dyDescent="0.35">
      <c r="A279">
        <v>10002398</v>
      </c>
      <c r="B279" t="s">
        <v>427</v>
      </c>
      <c r="C279" t="s">
        <v>428</v>
      </c>
      <c r="D279" t="s">
        <v>707</v>
      </c>
    </row>
    <row r="280" spans="1:4" x14ac:dyDescent="0.35">
      <c r="A280">
        <v>10001937</v>
      </c>
      <c r="B280" t="s">
        <v>416</v>
      </c>
      <c r="C280" t="s">
        <v>436</v>
      </c>
      <c r="D280" t="s">
        <v>708</v>
      </c>
    </row>
    <row r="281" spans="1:4" x14ac:dyDescent="0.35">
      <c r="A281">
        <v>10003373</v>
      </c>
      <c r="B281" t="s">
        <v>416</v>
      </c>
      <c r="C281" t="s">
        <v>425</v>
      </c>
      <c r="D281" t="s">
        <v>709</v>
      </c>
    </row>
    <row r="282" spans="1:4" x14ac:dyDescent="0.35">
      <c r="A282">
        <v>10002602</v>
      </c>
      <c r="B282" t="s">
        <v>411</v>
      </c>
      <c r="C282" t="s">
        <v>414</v>
      </c>
      <c r="D282" t="s">
        <v>710</v>
      </c>
    </row>
    <row r="283" spans="1:4" x14ac:dyDescent="0.35">
      <c r="A283">
        <v>10002927</v>
      </c>
      <c r="B283" t="s">
        <v>427</v>
      </c>
      <c r="C283" t="s">
        <v>580</v>
      </c>
      <c r="D283" t="s">
        <v>711</v>
      </c>
    </row>
    <row r="284" spans="1:4" x14ac:dyDescent="0.35">
      <c r="A284">
        <v>10000892</v>
      </c>
      <c r="B284" t="s">
        <v>427</v>
      </c>
      <c r="C284" t="s">
        <v>450</v>
      </c>
      <c r="D284" t="s">
        <v>712</v>
      </c>
    </row>
    <row r="285" spans="1:4" x14ac:dyDescent="0.35">
      <c r="A285">
        <v>10000624</v>
      </c>
      <c r="B285" t="s">
        <v>416</v>
      </c>
      <c r="C285" t="s">
        <v>478</v>
      </c>
      <c r="D285" t="s">
        <v>713</v>
      </c>
    </row>
    <row r="286" spans="1:4" x14ac:dyDescent="0.35">
      <c r="A286">
        <v>10001908</v>
      </c>
      <c r="B286" t="s">
        <v>427</v>
      </c>
      <c r="C286" t="s">
        <v>450</v>
      </c>
      <c r="D286" t="s">
        <v>714</v>
      </c>
    </row>
    <row r="287" spans="1:4" x14ac:dyDescent="0.35">
      <c r="A287">
        <v>10001967</v>
      </c>
      <c r="B287" t="s">
        <v>411</v>
      </c>
      <c r="C287" t="s">
        <v>423</v>
      </c>
      <c r="D287" t="s">
        <v>715</v>
      </c>
    </row>
    <row r="288" spans="1:4" x14ac:dyDescent="0.35">
      <c r="A288">
        <v>10003645</v>
      </c>
      <c r="B288" t="s">
        <v>427</v>
      </c>
      <c r="C288" t="s">
        <v>428</v>
      </c>
      <c r="D288" t="s">
        <v>716</v>
      </c>
    </row>
    <row r="289" spans="1:4" x14ac:dyDescent="0.35">
      <c r="A289">
        <v>10000675</v>
      </c>
      <c r="B289" t="s">
        <v>416</v>
      </c>
      <c r="C289" t="s">
        <v>421</v>
      </c>
      <c r="D289" t="s">
        <v>717</v>
      </c>
    </row>
    <row r="290" spans="1:4" x14ac:dyDescent="0.35">
      <c r="A290">
        <v>10001074</v>
      </c>
      <c r="B290" t="s">
        <v>416</v>
      </c>
      <c r="C290" t="s">
        <v>417</v>
      </c>
      <c r="D290" t="s">
        <v>718</v>
      </c>
    </row>
    <row r="291" spans="1:4" x14ac:dyDescent="0.35">
      <c r="A291">
        <v>10001524</v>
      </c>
      <c r="B291" t="s">
        <v>416</v>
      </c>
      <c r="C291" t="s">
        <v>430</v>
      </c>
      <c r="D291" t="s">
        <v>719</v>
      </c>
    </row>
    <row r="292" spans="1:4" x14ac:dyDescent="0.35">
      <c r="A292">
        <v>10004614</v>
      </c>
      <c r="B292" t="s">
        <v>427</v>
      </c>
      <c r="C292" t="s">
        <v>428</v>
      </c>
      <c r="D292" t="s">
        <v>720</v>
      </c>
    </row>
    <row r="293" spans="1:4" x14ac:dyDescent="0.35">
      <c r="A293">
        <v>10001153</v>
      </c>
      <c r="B293" t="s">
        <v>416</v>
      </c>
      <c r="C293" t="s">
        <v>430</v>
      </c>
      <c r="D293" t="s">
        <v>721</v>
      </c>
    </row>
    <row r="294" spans="1:4" x14ac:dyDescent="0.35">
      <c r="A294">
        <v>10001982</v>
      </c>
      <c r="B294" t="s">
        <v>416</v>
      </c>
      <c r="C294" t="s">
        <v>430</v>
      </c>
      <c r="D294" t="s">
        <v>722</v>
      </c>
    </row>
    <row r="295" spans="1:4" x14ac:dyDescent="0.35">
      <c r="A295">
        <v>10001922</v>
      </c>
      <c r="B295" t="s">
        <v>416</v>
      </c>
      <c r="C295" t="s">
        <v>430</v>
      </c>
      <c r="D295" t="s">
        <v>723</v>
      </c>
    </row>
    <row r="296" spans="1:4" x14ac:dyDescent="0.35">
      <c r="A296">
        <v>10001449</v>
      </c>
      <c r="B296" t="s">
        <v>427</v>
      </c>
      <c r="C296" t="s">
        <v>724</v>
      </c>
      <c r="D296" t="s">
        <v>725</v>
      </c>
    </row>
    <row r="297" spans="1:4" x14ac:dyDescent="0.35">
      <c r="A297">
        <v>10004140</v>
      </c>
      <c r="B297" t="s">
        <v>416</v>
      </c>
      <c r="C297" t="s">
        <v>430</v>
      </c>
      <c r="D297" t="s">
        <v>726</v>
      </c>
    </row>
    <row r="298" spans="1:4" x14ac:dyDescent="0.35">
      <c r="A298">
        <v>10003314</v>
      </c>
      <c r="B298" t="s">
        <v>416</v>
      </c>
      <c r="C298" t="s">
        <v>430</v>
      </c>
      <c r="D298" t="s">
        <v>727</v>
      </c>
    </row>
    <row r="299" spans="1:4" x14ac:dyDescent="0.35">
      <c r="A299">
        <v>10004575</v>
      </c>
      <c r="B299" t="s">
        <v>411</v>
      </c>
      <c r="C299" t="s">
        <v>419</v>
      </c>
      <c r="D299" t="s">
        <v>728</v>
      </c>
    </row>
    <row r="300" spans="1:4" x14ac:dyDescent="0.35">
      <c r="A300">
        <v>10000490</v>
      </c>
      <c r="B300" t="s">
        <v>416</v>
      </c>
      <c r="C300" t="s">
        <v>478</v>
      </c>
      <c r="D300" t="s">
        <v>729</v>
      </c>
    </row>
    <row r="301" spans="1:4" x14ac:dyDescent="0.35">
      <c r="A301">
        <v>10000122</v>
      </c>
      <c r="B301" t="s">
        <v>416</v>
      </c>
      <c r="C301" t="s">
        <v>425</v>
      </c>
      <c r="D301" t="s">
        <v>730</v>
      </c>
    </row>
    <row r="302" spans="1:4" x14ac:dyDescent="0.35">
      <c r="A302">
        <v>10000702</v>
      </c>
      <c r="B302" t="s">
        <v>427</v>
      </c>
      <c r="C302" t="s">
        <v>428</v>
      </c>
      <c r="D302" t="s">
        <v>731</v>
      </c>
    </row>
    <row r="303" spans="1:4" x14ac:dyDescent="0.35">
      <c r="A303">
        <v>10001374</v>
      </c>
      <c r="B303" t="s">
        <v>416</v>
      </c>
      <c r="C303" t="s">
        <v>425</v>
      </c>
      <c r="D303" t="s">
        <v>732</v>
      </c>
    </row>
    <row r="304" spans="1:4" x14ac:dyDescent="0.35">
      <c r="A304">
        <v>10001970</v>
      </c>
      <c r="B304" t="s">
        <v>416</v>
      </c>
      <c r="C304" t="s">
        <v>436</v>
      </c>
      <c r="D304" t="s">
        <v>733</v>
      </c>
    </row>
    <row r="305" spans="1:4" x14ac:dyDescent="0.35">
      <c r="A305">
        <v>10002160</v>
      </c>
      <c r="B305" t="s">
        <v>416</v>
      </c>
      <c r="C305" t="s">
        <v>430</v>
      </c>
      <c r="D305" t="s">
        <v>734</v>
      </c>
    </row>
    <row r="306" spans="1:4" x14ac:dyDescent="0.35">
      <c r="A306">
        <v>10004995</v>
      </c>
      <c r="B306" t="s">
        <v>416</v>
      </c>
      <c r="C306" t="s">
        <v>430</v>
      </c>
      <c r="D306" t="s">
        <v>735</v>
      </c>
    </row>
    <row r="307" spans="1:4" x14ac:dyDescent="0.35">
      <c r="A307">
        <v>10002268</v>
      </c>
      <c r="B307" t="s">
        <v>411</v>
      </c>
      <c r="C307" t="s">
        <v>412</v>
      </c>
      <c r="D307" t="s">
        <v>736</v>
      </c>
    </row>
    <row r="308" spans="1:4" x14ac:dyDescent="0.35">
      <c r="A308">
        <v>10001137</v>
      </c>
      <c r="B308" t="s">
        <v>416</v>
      </c>
      <c r="C308" t="s">
        <v>455</v>
      </c>
      <c r="D308" t="s">
        <v>737</v>
      </c>
    </row>
    <row r="309" spans="1:4" x14ac:dyDescent="0.35">
      <c r="A309">
        <v>10002399</v>
      </c>
      <c r="B309" t="s">
        <v>416</v>
      </c>
      <c r="C309" t="s">
        <v>425</v>
      </c>
      <c r="D309" t="s">
        <v>738</v>
      </c>
    </row>
    <row r="310" spans="1:4" x14ac:dyDescent="0.35">
      <c r="A310">
        <v>10002713</v>
      </c>
      <c r="B310" t="s">
        <v>416</v>
      </c>
      <c r="C310" t="s">
        <v>436</v>
      </c>
      <c r="D310" t="s">
        <v>739</v>
      </c>
    </row>
    <row r="311" spans="1:4" x14ac:dyDescent="0.35">
      <c r="A311">
        <v>10001124</v>
      </c>
      <c r="B311" t="s">
        <v>416</v>
      </c>
      <c r="C311" t="s">
        <v>432</v>
      </c>
      <c r="D311" t="s">
        <v>740</v>
      </c>
    </row>
    <row r="312" spans="1:4" x14ac:dyDescent="0.35">
      <c r="A312">
        <v>10001158</v>
      </c>
      <c r="B312" t="s">
        <v>416</v>
      </c>
      <c r="C312" t="s">
        <v>417</v>
      </c>
      <c r="D312" t="s">
        <v>741</v>
      </c>
    </row>
    <row r="313" spans="1:4" x14ac:dyDescent="0.35">
      <c r="A313">
        <v>10000785</v>
      </c>
      <c r="B313" t="s">
        <v>411</v>
      </c>
      <c r="C313" t="s">
        <v>414</v>
      </c>
      <c r="D313" t="s">
        <v>742</v>
      </c>
    </row>
    <row r="314" spans="1:4" x14ac:dyDescent="0.35">
      <c r="A314">
        <v>10003732</v>
      </c>
      <c r="B314" t="s">
        <v>416</v>
      </c>
      <c r="C314" t="s">
        <v>425</v>
      </c>
      <c r="D314" t="s">
        <v>743</v>
      </c>
    </row>
    <row r="315" spans="1:4" x14ac:dyDescent="0.35">
      <c r="A315">
        <v>10000023</v>
      </c>
      <c r="B315" t="s">
        <v>411</v>
      </c>
      <c r="C315" t="s">
        <v>423</v>
      </c>
      <c r="D315" t="s">
        <v>744</v>
      </c>
    </row>
    <row r="316" spans="1:4" x14ac:dyDescent="0.35">
      <c r="A316">
        <v>10002412</v>
      </c>
      <c r="B316" t="s">
        <v>416</v>
      </c>
      <c r="C316" t="s">
        <v>430</v>
      </c>
      <c r="D316" t="s">
        <v>745</v>
      </c>
    </row>
    <row r="317" spans="1:4" x14ac:dyDescent="0.35">
      <c r="A317">
        <v>10001225</v>
      </c>
      <c r="B317" t="s">
        <v>416</v>
      </c>
      <c r="C317" t="s">
        <v>557</v>
      </c>
      <c r="D317" t="s">
        <v>746</v>
      </c>
    </row>
    <row r="318" spans="1:4" x14ac:dyDescent="0.35">
      <c r="A318">
        <v>10002406</v>
      </c>
      <c r="B318" t="s">
        <v>416</v>
      </c>
      <c r="C318" t="s">
        <v>421</v>
      </c>
      <c r="D318" t="s">
        <v>747</v>
      </c>
    </row>
    <row r="319" spans="1:4" x14ac:dyDescent="0.35">
      <c r="A319">
        <v>10002036</v>
      </c>
      <c r="B319" t="s">
        <v>416</v>
      </c>
      <c r="C319" t="s">
        <v>436</v>
      </c>
      <c r="D319" t="s">
        <v>748</v>
      </c>
    </row>
    <row r="320" spans="1:4" x14ac:dyDescent="0.35">
      <c r="A320">
        <v>10002205</v>
      </c>
      <c r="B320" t="s">
        <v>416</v>
      </c>
      <c r="C320" t="s">
        <v>421</v>
      </c>
      <c r="D320" t="s">
        <v>749</v>
      </c>
    </row>
    <row r="321" spans="1:4" x14ac:dyDescent="0.35">
      <c r="A321">
        <v>10003911</v>
      </c>
      <c r="B321" t="s">
        <v>427</v>
      </c>
      <c r="C321" t="s">
        <v>450</v>
      </c>
      <c r="D321" t="s">
        <v>750</v>
      </c>
    </row>
    <row r="322" spans="1:4" x14ac:dyDescent="0.35">
      <c r="A322">
        <v>10000658</v>
      </c>
      <c r="B322" t="s">
        <v>416</v>
      </c>
      <c r="C322" t="s">
        <v>425</v>
      </c>
      <c r="D322" t="s">
        <v>751</v>
      </c>
    </row>
    <row r="323" spans="1:4" x14ac:dyDescent="0.35">
      <c r="A323">
        <v>10002076</v>
      </c>
      <c r="B323" t="s">
        <v>427</v>
      </c>
      <c r="C323" t="s">
        <v>450</v>
      </c>
      <c r="D323" t="s">
        <v>752</v>
      </c>
    </row>
    <row r="324" spans="1:4" x14ac:dyDescent="0.35">
      <c r="A324">
        <v>10003039</v>
      </c>
      <c r="B324" t="s">
        <v>416</v>
      </c>
      <c r="C324" t="s">
        <v>436</v>
      </c>
      <c r="D324" t="s">
        <v>753</v>
      </c>
    </row>
    <row r="325" spans="1:4" x14ac:dyDescent="0.35">
      <c r="A325">
        <v>10000696</v>
      </c>
      <c r="B325" t="s">
        <v>416</v>
      </c>
      <c r="C325" t="s">
        <v>432</v>
      </c>
      <c r="D325" t="s">
        <v>754</v>
      </c>
    </row>
    <row r="326" spans="1:4" x14ac:dyDescent="0.35">
      <c r="A326">
        <v>10003327</v>
      </c>
      <c r="B326" t="s">
        <v>416</v>
      </c>
      <c r="C326" t="s">
        <v>421</v>
      </c>
      <c r="D326" t="s">
        <v>755</v>
      </c>
    </row>
    <row r="327" spans="1:4" x14ac:dyDescent="0.35">
      <c r="A327">
        <v>10000309</v>
      </c>
      <c r="B327" t="s">
        <v>416</v>
      </c>
      <c r="C327" t="s">
        <v>430</v>
      </c>
      <c r="D327" t="s">
        <v>756</v>
      </c>
    </row>
    <row r="328" spans="1:4" x14ac:dyDescent="0.35">
      <c r="A328">
        <v>10004734</v>
      </c>
      <c r="B328" t="s">
        <v>416</v>
      </c>
      <c r="C328" t="s">
        <v>436</v>
      </c>
      <c r="D328" t="s">
        <v>757</v>
      </c>
    </row>
    <row r="329" spans="1:4" x14ac:dyDescent="0.35">
      <c r="A329">
        <v>10002225</v>
      </c>
      <c r="B329" t="s">
        <v>416</v>
      </c>
      <c r="C329" t="s">
        <v>430</v>
      </c>
      <c r="D329" t="s">
        <v>758</v>
      </c>
    </row>
    <row r="330" spans="1:4" x14ac:dyDescent="0.35">
      <c r="A330">
        <v>10004708</v>
      </c>
      <c r="B330" t="s">
        <v>427</v>
      </c>
      <c r="C330" t="s">
        <v>450</v>
      </c>
      <c r="D330" t="s">
        <v>759</v>
      </c>
    </row>
    <row r="331" spans="1:4" x14ac:dyDescent="0.35">
      <c r="A331">
        <v>10000617</v>
      </c>
      <c r="B331" t="s">
        <v>411</v>
      </c>
      <c r="C331" t="s">
        <v>419</v>
      </c>
      <c r="D331" t="s">
        <v>760</v>
      </c>
    </row>
    <row r="332" spans="1:4" x14ac:dyDescent="0.35">
      <c r="A332">
        <v>10002335</v>
      </c>
      <c r="B332" t="s">
        <v>427</v>
      </c>
      <c r="C332" t="s">
        <v>450</v>
      </c>
      <c r="D332" t="s">
        <v>761</v>
      </c>
    </row>
    <row r="333" spans="1:4" x14ac:dyDescent="0.35">
      <c r="A333">
        <v>10001681</v>
      </c>
      <c r="B333" t="s">
        <v>427</v>
      </c>
      <c r="C333" t="s">
        <v>580</v>
      </c>
      <c r="D333" t="s">
        <v>762</v>
      </c>
    </row>
    <row r="334" spans="1:4" x14ac:dyDescent="0.35">
      <c r="A334">
        <v>10000050</v>
      </c>
      <c r="B334" t="s">
        <v>416</v>
      </c>
      <c r="C334" t="s">
        <v>430</v>
      </c>
      <c r="D334" t="s">
        <v>763</v>
      </c>
    </row>
    <row r="335" spans="1:4" x14ac:dyDescent="0.35">
      <c r="A335">
        <v>10003012</v>
      </c>
      <c r="B335" t="s">
        <v>427</v>
      </c>
      <c r="C335" t="s">
        <v>428</v>
      </c>
      <c r="D335" t="s">
        <v>764</v>
      </c>
    </row>
    <row r="336" spans="1:4" x14ac:dyDescent="0.35">
      <c r="A336">
        <v>10002313</v>
      </c>
      <c r="B336" t="s">
        <v>427</v>
      </c>
      <c r="C336" t="s">
        <v>724</v>
      </c>
      <c r="D336" t="s">
        <v>765</v>
      </c>
    </row>
    <row r="337" spans="1:4" x14ac:dyDescent="0.35">
      <c r="A337">
        <v>10003982</v>
      </c>
      <c r="B337" t="s">
        <v>416</v>
      </c>
      <c r="C337" t="s">
        <v>430</v>
      </c>
      <c r="D337" t="s">
        <v>766</v>
      </c>
    </row>
    <row r="338" spans="1:4" x14ac:dyDescent="0.35">
      <c r="A338">
        <v>10004492</v>
      </c>
      <c r="B338" t="s">
        <v>416</v>
      </c>
      <c r="C338" t="s">
        <v>430</v>
      </c>
      <c r="D338" t="s">
        <v>767</v>
      </c>
    </row>
    <row r="339" spans="1:4" x14ac:dyDescent="0.35">
      <c r="A339">
        <v>10000798</v>
      </c>
      <c r="B339" t="s">
        <v>416</v>
      </c>
      <c r="C339" t="s">
        <v>421</v>
      </c>
      <c r="D339" t="s">
        <v>768</v>
      </c>
    </row>
    <row r="340" spans="1:4" x14ac:dyDescent="0.35">
      <c r="A340">
        <v>10002552</v>
      </c>
      <c r="B340" t="s">
        <v>416</v>
      </c>
      <c r="C340" t="s">
        <v>436</v>
      </c>
      <c r="D340" t="s">
        <v>769</v>
      </c>
    </row>
    <row r="341" spans="1:4" x14ac:dyDescent="0.35">
      <c r="A341">
        <v>10002573</v>
      </c>
      <c r="B341" t="s">
        <v>416</v>
      </c>
      <c r="C341" t="s">
        <v>557</v>
      </c>
      <c r="D341" t="s">
        <v>770</v>
      </c>
    </row>
    <row r="342" spans="1:4" x14ac:dyDescent="0.35">
      <c r="A342">
        <v>10000934</v>
      </c>
      <c r="B342" t="s">
        <v>416</v>
      </c>
      <c r="C342" t="s">
        <v>421</v>
      </c>
      <c r="D342" t="s">
        <v>771</v>
      </c>
    </row>
    <row r="343" spans="1:4" x14ac:dyDescent="0.35">
      <c r="A343">
        <v>10000158</v>
      </c>
      <c r="B343" t="s">
        <v>427</v>
      </c>
      <c r="C343" t="s">
        <v>450</v>
      </c>
      <c r="D343" t="s">
        <v>772</v>
      </c>
    </row>
    <row r="344" spans="1:4" x14ac:dyDescent="0.35">
      <c r="A344">
        <v>10001947</v>
      </c>
      <c r="B344" t="s">
        <v>416</v>
      </c>
      <c r="C344" t="s">
        <v>436</v>
      </c>
      <c r="D344" t="s">
        <v>773</v>
      </c>
    </row>
    <row r="345" spans="1:4" x14ac:dyDescent="0.35">
      <c r="A345">
        <v>10003478</v>
      </c>
      <c r="B345" t="s">
        <v>416</v>
      </c>
      <c r="C345" t="s">
        <v>425</v>
      </c>
      <c r="D345" t="s">
        <v>774</v>
      </c>
    </row>
    <row r="346" spans="1:4" x14ac:dyDescent="0.35">
      <c r="A346">
        <v>10004249</v>
      </c>
      <c r="B346" t="s">
        <v>416</v>
      </c>
      <c r="C346" t="s">
        <v>432</v>
      </c>
      <c r="D346" t="s">
        <v>775</v>
      </c>
    </row>
    <row r="347" spans="1:4" x14ac:dyDescent="0.35">
      <c r="A347">
        <v>10004115</v>
      </c>
      <c r="B347" t="s">
        <v>427</v>
      </c>
      <c r="C347" t="s">
        <v>724</v>
      </c>
      <c r="D347" t="s">
        <v>776</v>
      </c>
    </row>
    <row r="348" spans="1:4" x14ac:dyDescent="0.35">
      <c r="A348">
        <v>10003724</v>
      </c>
      <c r="B348" t="s">
        <v>416</v>
      </c>
      <c r="C348" t="s">
        <v>436</v>
      </c>
      <c r="D348" t="s">
        <v>777</v>
      </c>
    </row>
    <row r="349" spans="1:4" x14ac:dyDescent="0.35">
      <c r="A349">
        <v>10002041</v>
      </c>
      <c r="B349" t="s">
        <v>411</v>
      </c>
      <c r="C349" t="s">
        <v>419</v>
      </c>
      <c r="D349" t="s">
        <v>778</v>
      </c>
    </row>
    <row r="350" spans="1:4" x14ac:dyDescent="0.35">
      <c r="A350">
        <v>10002893</v>
      </c>
      <c r="B350" t="s">
        <v>416</v>
      </c>
      <c r="C350" t="s">
        <v>436</v>
      </c>
      <c r="D350" t="s">
        <v>779</v>
      </c>
    </row>
    <row r="351" spans="1:4" x14ac:dyDescent="0.35">
      <c r="A351">
        <v>10003766</v>
      </c>
      <c r="B351" t="s">
        <v>416</v>
      </c>
      <c r="C351" t="s">
        <v>417</v>
      </c>
      <c r="D351" t="s">
        <v>780</v>
      </c>
    </row>
    <row r="352" spans="1:4" x14ac:dyDescent="0.35">
      <c r="A352">
        <v>10001972</v>
      </c>
      <c r="B352" t="s">
        <v>411</v>
      </c>
      <c r="C352" t="s">
        <v>412</v>
      </c>
      <c r="D352" t="s">
        <v>781</v>
      </c>
    </row>
    <row r="353" spans="1:4" x14ac:dyDescent="0.35">
      <c r="A353">
        <v>10003956</v>
      </c>
      <c r="B353" t="s">
        <v>411</v>
      </c>
      <c r="C353" t="s">
        <v>414</v>
      </c>
      <c r="D353" t="s">
        <v>782</v>
      </c>
    </row>
    <row r="354" spans="1:4" x14ac:dyDescent="0.35">
      <c r="A354">
        <v>10000157</v>
      </c>
      <c r="B354" t="s">
        <v>416</v>
      </c>
      <c r="C354" t="s">
        <v>436</v>
      </c>
      <c r="D354" t="s">
        <v>783</v>
      </c>
    </row>
    <row r="355" spans="1:4" x14ac:dyDescent="0.35">
      <c r="A355">
        <v>10004344</v>
      </c>
      <c r="B355" t="s">
        <v>416</v>
      </c>
      <c r="C355" t="s">
        <v>425</v>
      </c>
      <c r="D355" t="s">
        <v>784</v>
      </c>
    </row>
    <row r="356" spans="1:4" x14ac:dyDescent="0.35">
      <c r="A356">
        <v>10004886</v>
      </c>
      <c r="B356" t="s">
        <v>411</v>
      </c>
      <c r="C356" t="s">
        <v>414</v>
      </c>
      <c r="D356" t="s">
        <v>785</v>
      </c>
    </row>
    <row r="357" spans="1:4" x14ac:dyDescent="0.35">
      <c r="A357">
        <v>10003845</v>
      </c>
      <c r="B357" t="s">
        <v>416</v>
      </c>
      <c r="C357" t="s">
        <v>436</v>
      </c>
      <c r="D357" t="s">
        <v>786</v>
      </c>
    </row>
    <row r="358" spans="1:4" x14ac:dyDescent="0.35">
      <c r="A358">
        <v>10001573</v>
      </c>
      <c r="B358" t="s">
        <v>416</v>
      </c>
      <c r="C358" t="s">
        <v>425</v>
      </c>
      <c r="D358" t="s">
        <v>787</v>
      </c>
    </row>
    <row r="359" spans="1:4" x14ac:dyDescent="0.35">
      <c r="A359">
        <v>10000483</v>
      </c>
      <c r="B359" t="s">
        <v>416</v>
      </c>
      <c r="C359" t="s">
        <v>455</v>
      </c>
      <c r="D359" t="s">
        <v>788</v>
      </c>
    </row>
    <row r="360" spans="1:4" x14ac:dyDescent="0.35">
      <c r="A360">
        <v>10004114</v>
      </c>
      <c r="B360" t="s">
        <v>427</v>
      </c>
      <c r="C360" t="s">
        <v>450</v>
      </c>
      <c r="D360" t="s">
        <v>789</v>
      </c>
    </row>
    <row r="361" spans="1:4" x14ac:dyDescent="0.35">
      <c r="A361">
        <v>10004712</v>
      </c>
      <c r="B361" t="s">
        <v>411</v>
      </c>
      <c r="C361" t="s">
        <v>423</v>
      </c>
      <c r="D361" t="s">
        <v>790</v>
      </c>
    </row>
    <row r="362" spans="1:4" x14ac:dyDescent="0.35">
      <c r="A362">
        <v>10000918</v>
      </c>
      <c r="B362" t="s">
        <v>416</v>
      </c>
      <c r="C362" t="s">
        <v>421</v>
      </c>
      <c r="D362" t="s">
        <v>791</v>
      </c>
    </row>
    <row r="363" spans="1:4" x14ac:dyDescent="0.35">
      <c r="A363">
        <v>10000015</v>
      </c>
      <c r="B363" t="s">
        <v>411</v>
      </c>
      <c r="C363" t="s">
        <v>414</v>
      </c>
      <c r="D363" t="s">
        <v>792</v>
      </c>
    </row>
    <row r="364" spans="1:4" x14ac:dyDescent="0.35">
      <c r="A364">
        <v>10003347</v>
      </c>
      <c r="B364" t="s">
        <v>411</v>
      </c>
      <c r="C364" t="s">
        <v>423</v>
      </c>
      <c r="D364" t="s">
        <v>793</v>
      </c>
    </row>
    <row r="365" spans="1:4" x14ac:dyDescent="0.35">
      <c r="A365">
        <v>10001543</v>
      </c>
      <c r="B365" t="s">
        <v>416</v>
      </c>
      <c r="C365" t="s">
        <v>430</v>
      </c>
      <c r="D365" t="s">
        <v>794</v>
      </c>
    </row>
    <row r="366" spans="1:4" x14ac:dyDescent="0.35">
      <c r="A366">
        <v>10000029</v>
      </c>
      <c r="B366" t="s">
        <v>427</v>
      </c>
      <c r="C366" t="s">
        <v>580</v>
      </c>
      <c r="D366" t="s">
        <v>795</v>
      </c>
    </row>
    <row r="367" spans="1:4" x14ac:dyDescent="0.35">
      <c r="A367">
        <v>10000369</v>
      </c>
      <c r="B367" t="s">
        <v>416</v>
      </c>
      <c r="C367" t="s">
        <v>425</v>
      </c>
      <c r="D367" t="s">
        <v>796</v>
      </c>
    </row>
    <row r="368" spans="1:4" x14ac:dyDescent="0.35">
      <c r="A368">
        <v>10004584</v>
      </c>
      <c r="B368" t="s">
        <v>416</v>
      </c>
      <c r="C368" t="s">
        <v>430</v>
      </c>
      <c r="D368" t="s">
        <v>797</v>
      </c>
    </row>
    <row r="369" spans="1:4" x14ac:dyDescent="0.35">
      <c r="A369">
        <v>10003306</v>
      </c>
      <c r="B369" t="s">
        <v>416</v>
      </c>
      <c r="C369" t="s">
        <v>421</v>
      </c>
      <c r="D369" t="s">
        <v>798</v>
      </c>
    </row>
    <row r="370" spans="1:4" x14ac:dyDescent="0.35">
      <c r="A370">
        <v>10000773</v>
      </c>
      <c r="B370" t="s">
        <v>416</v>
      </c>
      <c r="C370" t="s">
        <v>430</v>
      </c>
      <c r="D370" t="s">
        <v>799</v>
      </c>
    </row>
    <row r="371" spans="1:4" x14ac:dyDescent="0.35">
      <c r="A371">
        <v>10002937</v>
      </c>
      <c r="B371" t="s">
        <v>427</v>
      </c>
      <c r="C371" t="s">
        <v>580</v>
      </c>
      <c r="D371" t="s">
        <v>800</v>
      </c>
    </row>
    <row r="372" spans="1:4" x14ac:dyDescent="0.35">
      <c r="A372">
        <v>10002230</v>
      </c>
      <c r="B372" t="s">
        <v>416</v>
      </c>
      <c r="C372" t="s">
        <v>436</v>
      </c>
      <c r="D372" t="s">
        <v>801</v>
      </c>
    </row>
    <row r="373" spans="1:4" x14ac:dyDescent="0.35">
      <c r="A373">
        <v>10003396</v>
      </c>
      <c r="B373" t="s">
        <v>411</v>
      </c>
      <c r="C373" t="s">
        <v>414</v>
      </c>
      <c r="D373" t="s">
        <v>802</v>
      </c>
    </row>
    <row r="374" spans="1:4" x14ac:dyDescent="0.35">
      <c r="A374">
        <v>10000060</v>
      </c>
      <c r="B374" t="s">
        <v>416</v>
      </c>
      <c r="C374" t="s">
        <v>421</v>
      </c>
      <c r="D374" t="s">
        <v>803</v>
      </c>
    </row>
    <row r="375" spans="1:4" x14ac:dyDescent="0.35">
      <c r="A375">
        <v>10003058</v>
      </c>
      <c r="B375" t="s">
        <v>416</v>
      </c>
      <c r="C375" t="s">
        <v>421</v>
      </c>
      <c r="D375" t="s">
        <v>804</v>
      </c>
    </row>
    <row r="376" spans="1:4" x14ac:dyDescent="0.35">
      <c r="A376">
        <v>10002222</v>
      </c>
      <c r="B376" t="s">
        <v>416</v>
      </c>
      <c r="C376" t="s">
        <v>436</v>
      </c>
      <c r="D376" t="s">
        <v>805</v>
      </c>
    </row>
    <row r="377" spans="1:4" x14ac:dyDescent="0.35">
      <c r="A377">
        <v>10002372</v>
      </c>
      <c r="B377" t="s">
        <v>411</v>
      </c>
      <c r="C377" t="s">
        <v>414</v>
      </c>
      <c r="D377" t="s">
        <v>806</v>
      </c>
    </row>
    <row r="378" spans="1:4" x14ac:dyDescent="0.35">
      <c r="A378">
        <v>10001317</v>
      </c>
      <c r="B378" t="s">
        <v>416</v>
      </c>
      <c r="C378" t="s">
        <v>417</v>
      </c>
      <c r="D378" t="s">
        <v>807</v>
      </c>
    </row>
    <row r="379" spans="1:4" x14ac:dyDescent="0.35">
      <c r="A379">
        <v>10000206</v>
      </c>
      <c r="B379" t="s">
        <v>411</v>
      </c>
      <c r="C379" t="s">
        <v>423</v>
      </c>
      <c r="D379" t="s">
        <v>808</v>
      </c>
    </row>
    <row r="380" spans="1:4" x14ac:dyDescent="0.35">
      <c r="A380">
        <v>10000588</v>
      </c>
      <c r="B380" t="s">
        <v>416</v>
      </c>
      <c r="C380" t="s">
        <v>425</v>
      </c>
      <c r="D380" t="s">
        <v>809</v>
      </c>
    </row>
    <row r="381" spans="1:4" x14ac:dyDescent="0.35">
      <c r="A381">
        <v>10001469</v>
      </c>
      <c r="B381" t="s">
        <v>416</v>
      </c>
      <c r="C381" t="s">
        <v>421</v>
      </c>
      <c r="D381" t="s">
        <v>810</v>
      </c>
    </row>
    <row r="382" spans="1:4" x14ac:dyDescent="0.35">
      <c r="A382">
        <v>10001953</v>
      </c>
      <c r="B382" t="s">
        <v>416</v>
      </c>
      <c r="C382" t="s">
        <v>425</v>
      </c>
      <c r="D382" t="s">
        <v>811</v>
      </c>
    </row>
    <row r="383" spans="1:4" x14ac:dyDescent="0.35">
      <c r="A383">
        <v>10003156</v>
      </c>
      <c r="B383" t="s">
        <v>416</v>
      </c>
      <c r="C383" t="s">
        <v>425</v>
      </c>
      <c r="D383" t="s">
        <v>812</v>
      </c>
    </row>
    <row r="384" spans="1:4" x14ac:dyDescent="0.35">
      <c r="A384">
        <v>10004974</v>
      </c>
      <c r="B384" t="s">
        <v>416</v>
      </c>
      <c r="C384" t="s">
        <v>425</v>
      </c>
      <c r="D384" t="s">
        <v>813</v>
      </c>
    </row>
    <row r="385" spans="1:4" x14ac:dyDescent="0.35">
      <c r="A385">
        <v>10000142</v>
      </c>
      <c r="B385" t="s">
        <v>416</v>
      </c>
      <c r="C385" t="s">
        <v>421</v>
      </c>
      <c r="D385" t="s">
        <v>814</v>
      </c>
    </row>
    <row r="386" spans="1:4" x14ac:dyDescent="0.35">
      <c r="A386">
        <v>10001772</v>
      </c>
      <c r="B386" t="s">
        <v>427</v>
      </c>
      <c r="C386" t="s">
        <v>450</v>
      </c>
      <c r="D386" t="s">
        <v>815</v>
      </c>
    </row>
    <row r="387" spans="1:4" x14ac:dyDescent="0.35">
      <c r="A387">
        <v>10000225</v>
      </c>
      <c r="B387" t="s">
        <v>411</v>
      </c>
      <c r="C387" t="s">
        <v>414</v>
      </c>
      <c r="D387" t="s">
        <v>816</v>
      </c>
    </row>
    <row r="388" spans="1:4" x14ac:dyDescent="0.35">
      <c r="A388">
        <v>10001415</v>
      </c>
      <c r="B388" t="s">
        <v>416</v>
      </c>
      <c r="C388" t="s">
        <v>455</v>
      </c>
      <c r="D388" t="s">
        <v>577</v>
      </c>
    </row>
    <row r="389" spans="1:4" x14ac:dyDescent="0.35">
      <c r="A389">
        <v>10002472</v>
      </c>
      <c r="B389" t="s">
        <v>416</v>
      </c>
      <c r="C389" t="s">
        <v>432</v>
      </c>
      <c r="D389" t="s">
        <v>817</v>
      </c>
    </row>
    <row r="390" spans="1:4" x14ac:dyDescent="0.35">
      <c r="A390">
        <v>10004571</v>
      </c>
      <c r="B390" t="s">
        <v>427</v>
      </c>
      <c r="C390" t="s">
        <v>450</v>
      </c>
      <c r="D390" t="s">
        <v>818</v>
      </c>
    </row>
    <row r="391" spans="1:4" x14ac:dyDescent="0.35">
      <c r="A391">
        <v>10001098</v>
      </c>
      <c r="B391" t="s">
        <v>416</v>
      </c>
      <c r="C391" t="s">
        <v>430</v>
      </c>
      <c r="D391" t="s">
        <v>819</v>
      </c>
    </row>
    <row r="392" spans="1:4" x14ac:dyDescent="0.35">
      <c r="A392">
        <v>10001889</v>
      </c>
      <c r="B392" t="s">
        <v>411</v>
      </c>
      <c r="C392" t="s">
        <v>419</v>
      </c>
      <c r="D392" t="s">
        <v>820</v>
      </c>
    </row>
    <row r="393" spans="1:4" x14ac:dyDescent="0.35">
      <c r="A393">
        <v>10000315</v>
      </c>
      <c r="B393" t="s">
        <v>416</v>
      </c>
      <c r="C393" t="s">
        <v>430</v>
      </c>
      <c r="D393" t="s">
        <v>821</v>
      </c>
    </row>
    <row r="394" spans="1:4" x14ac:dyDescent="0.35">
      <c r="A394">
        <v>10003505</v>
      </c>
      <c r="B394" t="s">
        <v>416</v>
      </c>
      <c r="C394" t="s">
        <v>557</v>
      </c>
      <c r="D394" t="s">
        <v>822</v>
      </c>
    </row>
    <row r="395" spans="1:4" x14ac:dyDescent="0.35">
      <c r="A395">
        <v>10002578</v>
      </c>
      <c r="B395" t="s">
        <v>416</v>
      </c>
      <c r="C395" t="s">
        <v>432</v>
      </c>
      <c r="D395" t="s">
        <v>823</v>
      </c>
    </row>
    <row r="396" spans="1:4" x14ac:dyDescent="0.35">
      <c r="A396">
        <v>10002194</v>
      </c>
      <c r="B396" t="s">
        <v>416</v>
      </c>
      <c r="C396" t="s">
        <v>430</v>
      </c>
      <c r="D396" t="s">
        <v>824</v>
      </c>
    </row>
    <row r="397" spans="1:4" x14ac:dyDescent="0.35">
      <c r="A397">
        <v>10004071</v>
      </c>
      <c r="B397" t="s">
        <v>416</v>
      </c>
      <c r="C397" t="s">
        <v>436</v>
      </c>
      <c r="D397" t="s">
        <v>825</v>
      </c>
    </row>
    <row r="398" spans="1:4" x14ac:dyDescent="0.35">
      <c r="A398">
        <v>10002743</v>
      </c>
      <c r="B398" t="s">
        <v>416</v>
      </c>
      <c r="C398" t="s">
        <v>421</v>
      </c>
      <c r="D398" t="s">
        <v>826</v>
      </c>
    </row>
    <row r="399" spans="1:4" x14ac:dyDescent="0.35">
      <c r="A399">
        <v>10001601</v>
      </c>
      <c r="B399" t="s">
        <v>411</v>
      </c>
      <c r="C399" t="s">
        <v>412</v>
      </c>
      <c r="D399" t="s">
        <v>827</v>
      </c>
    </row>
    <row r="400" spans="1:4" x14ac:dyDescent="0.35">
      <c r="A400">
        <v>10002680</v>
      </c>
      <c r="B400" t="s">
        <v>427</v>
      </c>
      <c r="C400" t="s">
        <v>428</v>
      </c>
      <c r="D400" t="s">
        <v>828</v>
      </c>
    </row>
    <row r="401" spans="1:4" x14ac:dyDescent="0.35">
      <c r="A401">
        <v>10001321</v>
      </c>
      <c r="B401" t="s">
        <v>416</v>
      </c>
      <c r="C401" t="s">
        <v>421</v>
      </c>
      <c r="D401" t="s">
        <v>829</v>
      </c>
    </row>
    <row r="402" spans="1:4" x14ac:dyDescent="0.35">
      <c r="A402">
        <v>10003465</v>
      </c>
      <c r="B402" t="s">
        <v>416</v>
      </c>
      <c r="C402" t="s">
        <v>436</v>
      </c>
      <c r="D402" t="s">
        <v>830</v>
      </c>
    </row>
    <row r="403" spans="1:4" x14ac:dyDescent="0.35">
      <c r="A403">
        <v>10000149</v>
      </c>
      <c r="B403" t="s">
        <v>427</v>
      </c>
      <c r="C403" t="s">
        <v>428</v>
      </c>
      <c r="D403" t="s">
        <v>831</v>
      </c>
    </row>
    <row r="404" spans="1:4" x14ac:dyDescent="0.35">
      <c r="A404">
        <v>10003045</v>
      </c>
      <c r="B404" t="s">
        <v>416</v>
      </c>
      <c r="C404" t="s">
        <v>425</v>
      </c>
      <c r="D404" t="s">
        <v>832</v>
      </c>
    </row>
    <row r="405" spans="1:4" x14ac:dyDescent="0.35">
      <c r="A405">
        <v>10000689</v>
      </c>
      <c r="B405" t="s">
        <v>416</v>
      </c>
      <c r="C405" t="s">
        <v>421</v>
      </c>
      <c r="D405" t="s">
        <v>833</v>
      </c>
    </row>
    <row r="406" spans="1:4" x14ac:dyDescent="0.35">
      <c r="A406">
        <v>10001445</v>
      </c>
      <c r="B406" t="s">
        <v>427</v>
      </c>
      <c r="C406" t="s">
        <v>450</v>
      </c>
      <c r="D406" t="s">
        <v>834</v>
      </c>
    </row>
    <row r="407" spans="1:4" x14ac:dyDescent="0.35">
      <c r="A407">
        <v>10002567</v>
      </c>
      <c r="B407" t="s">
        <v>427</v>
      </c>
      <c r="C407" t="s">
        <v>450</v>
      </c>
      <c r="D407" t="s">
        <v>835</v>
      </c>
    </row>
    <row r="408" spans="1:4" x14ac:dyDescent="0.35">
      <c r="A408">
        <v>10003923</v>
      </c>
      <c r="B408" t="s">
        <v>416</v>
      </c>
      <c r="C408" t="s">
        <v>417</v>
      </c>
      <c r="D408" t="s">
        <v>836</v>
      </c>
    </row>
    <row r="409" spans="1:4" x14ac:dyDescent="0.35">
      <c r="A409">
        <v>10001337</v>
      </c>
      <c r="B409" t="s">
        <v>411</v>
      </c>
      <c r="C409" t="s">
        <v>412</v>
      </c>
      <c r="D409" t="s">
        <v>837</v>
      </c>
    </row>
    <row r="410" spans="1:4" x14ac:dyDescent="0.35">
      <c r="A410">
        <v>10001924</v>
      </c>
      <c r="B410" t="s">
        <v>427</v>
      </c>
      <c r="C410" t="s">
        <v>428</v>
      </c>
      <c r="D410" t="s">
        <v>838</v>
      </c>
    </row>
    <row r="411" spans="1:4" x14ac:dyDescent="0.35">
      <c r="A411">
        <v>10001363</v>
      </c>
      <c r="B411" t="s">
        <v>427</v>
      </c>
      <c r="C411" t="s">
        <v>428</v>
      </c>
      <c r="D411" t="s">
        <v>839</v>
      </c>
    </row>
    <row r="412" spans="1:4" x14ac:dyDescent="0.35">
      <c r="A412">
        <v>10000376</v>
      </c>
      <c r="B412" t="s">
        <v>427</v>
      </c>
      <c r="C412" t="s">
        <v>428</v>
      </c>
      <c r="D412" t="s">
        <v>840</v>
      </c>
    </row>
    <row r="413" spans="1:4" x14ac:dyDescent="0.35">
      <c r="A413">
        <v>10000303</v>
      </c>
      <c r="B413" t="s">
        <v>427</v>
      </c>
      <c r="C413" t="s">
        <v>450</v>
      </c>
      <c r="D413" t="s">
        <v>841</v>
      </c>
    </row>
    <row r="414" spans="1:4" x14ac:dyDescent="0.35">
      <c r="A414">
        <v>10001809</v>
      </c>
      <c r="B414" t="s">
        <v>416</v>
      </c>
      <c r="C414" t="s">
        <v>421</v>
      </c>
      <c r="D414" t="s">
        <v>842</v>
      </c>
    </row>
    <row r="415" spans="1:4" x14ac:dyDescent="0.35">
      <c r="A415">
        <v>10001857</v>
      </c>
      <c r="B415" t="s">
        <v>411</v>
      </c>
      <c r="C415" t="s">
        <v>419</v>
      </c>
      <c r="D415" t="s">
        <v>843</v>
      </c>
    </row>
    <row r="416" spans="1:4" x14ac:dyDescent="0.35">
      <c r="A416">
        <v>10001434</v>
      </c>
      <c r="B416" t="s">
        <v>416</v>
      </c>
      <c r="C416" t="s">
        <v>455</v>
      </c>
      <c r="D416" t="s">
        <v>844</v>
      </c>
    </row>
    <row r="417" spans="1:4" x14ac:dyDescent="0.35">
      <c r="A417">
        <v>10002498</v>
      </c>
      <c r="B417" t="s">
        <v>416</v>
      </c>
      <c r="C417" t="s">
        <v>430</v>
      </c>
      <c r="D417" t="s">
        <v>845</v>
      </c>
    </row>
    <row r="418" spans="1:4" x14ac:dyDescent="0.35">
      <c r="A418">
        <v>10004864</v>
      </c>
      <c r="B418" t="s">
        <v>411</v>
      </c>
      <c r="C418" t="s">
        <v>423</v>
      </c>
      <c r="D418" t="s">
        <v>846</v>
      </c>
    </row>
    <row r="419" spans="1:4" x14ac:dyDescent="0.35">
      <c r="A419">
        <v>10000073</v>
      </c>
      <c r="B419" t="s">
        <v>411</v>
      </c>
      <c r="C419" t="s">
        <v>423</v>
      </c>
      <c r="D419" t="s">
        <v>847</v>
      </c>
    </row>
    <row r="420" spans="1:4" x14ac:dyDescent="0.35">
      <c r="A420">
        <v>10001670</v>
      </c>
      <c r="B420" t="s">
        <v>416</v>
      </c>
      <c r="C420" t="s">
        <v>430</v>
      </c>
      <c r="D420" t="s">
        <v>848</v>
      </c>
    </row>
    <row r="421" spans="1:4" x14ac:dyDescent="0.35">
      <c r="A421">
        <v>10001658</v>
      </c>
      <c r="B421" t="s">
        <v>416</v>
      </c>
      <c r="C421" t="s">
        <v>430</v>
      </c>
      <c r="D421" t="s">
        <v>849</v>
      </c>
    </row>
    <row r="422" spans="1:4" x14ac:dyDescent="0.35">
      <c r="A422">
        <v>10001215</v>
      </c>
      <c r="B422" t="s">
        <v>411</v>
      </c>
      <c r="C422" t="s">
        <v>414</v>
      </c>
      <c r="D422" t="s">
        <v>850</v>
      </c>
    </row>
    <row r="423" spans="1:4" x14ac:dyDescent="0.35">
      <c r="A423">
        <v>10000831</v>
      </c>
      <c r="B423" t="s">
        <v>416</v>
      </c>
      <c r="C423" t="s">
        <v>430</v>
      </c>
      <c r="D423" t="s">
        <v>851</v>
      </c>
    </row>
    <row r="424" spans="1:4" x14ac:dyDescent="0.35">
      <c r="A424">
        <v>10000357</v>
      </c>
      <c r="B424" t="s">
        <v>416</v>
      </c>
      <c r="C424" t="s">
        <v>436</v>
      </c>
      <c r="D424" t="s">
        <v>852</v>
      </c>
    </row>
    <row r="425" spans="1:4" x14ac:dyDescent="0.35">
      <c r="A425">
        <v>10001662</v>
      </c>
      <c r="B425" t="s">
        <v>416</v>
      </c>
      <c r="C425" t="s">
        <v>425</v>
      </c>
      <c r="D425" t="s">
        <v>853</v>
      </c>
    </row>
    <row r="426" spans="1:4" x14ac:dyDescent="0.35">
      <c r="A426">
        <v>10003856</v>
      </c>
      <c r="B426" t="s">
        <v>416</v>
      </c>
      <c r="C426" t="s">
        <v>425</v>
      </c>
      <c r="D426" t="s">
        <v>854</v>
      </c>
    </row>
    <row r="427" spans="1:4" x14ac:dyDescent="0.35">
      <c r="A427">
        <v>10003527</v>
      </c>
      <c r="B427" t="s">
        <v>416</v>
      </c>
      <c r="C427" t="s">
        <v>430</v>
      </c>
      <c r="D427" t="s">
        <v>855</v>
      </c>
    </row>
    <row r="428" spans="1:4" x14ac:dyDescent="0.35">
      <c r="A428">
        <v>10001290</v>
      </c>
      <c r="B428" t="s">
        <v>411</v>
      </c>
      <c r="C428" t="s">
        <v>423</v>
      </c>
      <c r="D428" t="s">
        <v>856</v>
      </c>
    </row>
    <row r="429" spans="1:4" x14ac:dyDescent="0.35">
      <c r="A429">
        <v>10003811</v>
      </c>
      <c r="B429" t="s">
        <v>416</v>
      </c>
      <c r="C429" t="s">
        <v>425</v>
      </c>
      <c r="D429" t="s">
        <v>857</v>
      </c>
    </row>
    <row r="430" spans="1:4" x14ac:dyDescent="0.35">
      <c r="A430">
        <v>10001246</v>
      </c>
      <c r="B430" t="s">
        <v>416</v>
      </c>
      <c r="C430" t="s">
        <v>425</v>
      </c>
      <c r="D430" t="s">
        <v>858</v>
      </c>
    </row>
    <row r="431" spans="1:4" x14ac:dyDescent="0.35">
      <c r="A431">
        <v>10003236</v>
      </c>
      <c r="B431" t="s">
        <v>427</v>
      </c>
      <c r="C431" t="s">
        <v>724</v>
      </c>
      <c r="D431" t="s">
        <v>859</v>
      </c>
    </row>
    <row r="432" spans="1:4" x14ac:dyDescent="0.35">
      <c r="A432">
        <v>10004507</v>
      </c>
      <c r="B432" t="s">
        <v>416</v>
      </c>
      <c r="C432" t="s">
        <v>421</v>
      </c>
      <c r="D432" t="s">
        <v>860</v>
      </c>
    </row>
    <row r="433" spans="1:4" x14ac:dyDescent="0.35">
      <c r="A433">
        <v>10001667</v>
      </c>
      <c r="B433" t="s">
        <v>416</v>
      </c>
      <c r="C433" t="s">
        <v>436</v>
      </c>
      <c r="D433" t="s">
        <v>861</v>
      </c>
    </row>
    <row r="434" spans="1:4" x14ac:dyDescent="0.35">
      <c r="A434">
        <v>10004459</v>
      </c>
      <c r="B434" t="s">
        <v>416</v>
      </c>
      <c r="C434" t="s">
        <v>421</v>
      </c>
      <c r="D434" t="s">
        <v>862</v>
      </c>
    </row>
    <row r="435" spans="1:4" x14ac:dyDescent="0.35">
      <c r="A435">
        <v>10000736</v>
      </c>
      <c r="B435" t="s">
        <v>416</v>
      </c>
      <c r="C435" t="s">
        <v>421</v>
      </c>
      <c r="D435" t="s">
        <v>863</v>
      </c>
    </row>
    <row r="436" spans="1:4" x14ac:dyDescent="0.35">
      <c r="A436">
        <v>10000285</v>
      </c>
      <c r="B436" t="s">
        <v>416</v>
      </c>
      <c r="C436" t="s">
        <v>430</v>
      </c>
      <c r="D436" t="s">
        <v>864</v>
      </c>
    </row>
    <row r="437" spans="1:4" x14ac:dyDescent="0.35">
      <c r="A437">
        <v>10003555</v>
      </c>
      <c r="B437" t="s">
        <v>427</v>
      </c>
      <c r="C437" t="s">
        <v>428</v>
      </c>
      <c r="D437" t="s">
        <v>865</v>
      </c>
    </row>
    <row r="438" spans="1:4" x14ac:dyDescent="0.35">
      <c r="A438">
        <v>10002815</v>
      </c>
      <c r="B438" t="s">
        <v>416</v>
      </c>
      <c r="C438" t="s">
        <v>478</v>
      </c>
      <c r="D438" t="s">
        <v>551</v>
      </c>
    </row>
    <row r="439" spans="1:4" x14ac:dyDescent="0.35">
      <c r="A439">
        <v>10003379</v>
      </c>
      <c r="B439" t="s">
        <v>411</v>
      </c>
      <c r="C439" t="s">
        <v>414</v>
      </c>
      <c r="D439" t="s">
        <v>866</v>
      </c>
    </row>
    <row r="440" spans="1:4" x14ac:dyDescent="0.35">
      <c r="A440">
        <v>10004963</v>
      </c>
      <c r="B440" t="s">
        <v>416</v>
      </c>
      <c r="C440" t="s">
        <v>421</v>
      </c>
      <c r="D440" t="s">
        <v>867</v>
      </c>
    </row>
    <row r="441" spans="1:4" x14ac:dyDescent="0.35">
      <c r="A441">
        <v>10002881</v>
      </c>
      <c r="B441" t="s">
        <v>416</v>
      </c>
      <c r="C441" t="s">
        <v>557</v>
      </c>
      <c r="D441" t="s">
        <v>868</v>
      </c>
    </row>
    <row r="442" spans="1:4" x14ac:dyDescent="0.35">
      <c r="A442">
        <v>10001335</v>
      </c>
      <c r="B442" t="s">
        <v>416</v>
      </c>
      <c r="C442" t="s">
        <v>455</v>
      </c>
      <c r="D442" t="s">
        <v>869</v>
      </c>
    </row>
    <row r="443" spans="1:4" x14ac:dyDescent="0.35">
      <c r="A443">
        <v>10000595</v>
      </c>
      <c r="B443" t="s">
        <v>411</v>
      </c>
      <c r="C443" t="s">
        <v>414</v>
      </c>
      <c r="D443" t="s">
        <v>870</v>
      </c>
    </row>
    <row r="444" spans="1:4" x14ac:dyDescent="0.35">
      <c r="A444">
        <v>10000448</v>
      </c>
      <c r="B444" t="s">
        <v>411</v>
      </c>
      <c r="C444" t="s">
        <v>423</v>
      </c>
      <c r="D444" t="s">
        <v>871</v>
      </c>
    </row>
    <row r="445" spans="1:4" x14ac:dyDescent="0.35">
      <c r="A445">
        <v>10000984</v>
      </c>
      <c r="B445" t="s">
        <v>427</v>
      </c>
      <c r="C445" t="s">
        <v>428</v>
      </c>
      <c r="D445" t="s">
        <v>872</v>
      </c>
    </row>
    <row r="446" spans="1:4" x14ac:dyDescent="0.35">
      <c r="A446">
        <v>10001325</v>
      </c>
      <c r="B446" t="s">
        <v>416</v>
      </c>
      <c r="C446" t="s">
        <v>421</v>
      </c>
      <c r="D446" t="s">
        <v>873</v>
      </c>
    </row>
    <row r="447" spans="1:4" x14ac:dyDescent="0.35">
      <c r="A447">
        <v>10002429</v>
      </c>
      <c r="B447" t="s">
        <v>416</v>
      </c>
      <c r="C447" t="s">
        <v>430</v>
      </c>
      <c r="D447" t="s">
        <v>874</v>
      </c>
    </row>
    <row r="448" spans="1:4" x14ac:dyDescent="0.35">
      <c r="A448">
        <v>10004528</v>
      </c>
      <c r="B448" t="s">
        <v>416</v>
      </c>
      <c r="C448" t="s">
        <v>430</v>
      </c>
      <c r="D448" t="s">
        <v>875</v>
      </c>
    </row>
    <row r="449" spans="1:4" x14ac:dyDescent="0.35">
      <c r="A449">
        <v>10001271</v>
      </c>
      <c r="B449" t="s">
        <v>416</v>
      </c>
      <c r="C449" t="s">
        <v>432</v>
      </c>
      <c r="D449" t="s">
        <v>876</v>
      </c>
    </row>
    <row r="450" spans="1:4" x14ac:dyDescent="0.35">
      <c r="A450">
        <v>10002647</v>
      </c>
      <c r="B450" t="s">
        <v>411</v>
      </c>
      <c r="C450" t="s">
        <v>414</v>
      </c>
      <c r="D450" t="s">
        <v>877</v>
      </c>
    </row>
    <row r="451" spans="1:4" x14ac:dyDescent="0.35">
      <c r="A451">
        <v>10001432</v>
      </c>
      <c r="B451" t="s">
        <v>427</v>
      </c>
      <c r="C451" t="s">
        <v>450</v>
      </c>
      <c r="D451" t="s">
        <v>878</v>
      </c>
    </row>
    <row r="452" spans="1:4" x14ac:dyDescent="0.35">
      <c r="A452">
        <v>10002262</v>
      </c>
      <c r="B452" t="s">
        <v>427</v>
      </c>
      <c r="C452" t="s">
        <v>428</v>
      </c>
      <c r="D452" t="s">
        <v>879</v>
      </c>
    </row>
    <row r="453" spans="1:4" x14ac:dyDescent="0.35">
      <c r="A453">
        <v>10001465</v>
      </c>
      <c r="B453" t="s">
        <v>427</v>
      </c>
      <c r="C453" t="s">
        <v>450</v>
      </c>
      <c r="D453" t="s">
        <v>880</v>
      </c>
    </row>
    <row r="454" spans="1:4" x14ac:dyDescent="0.35">
      <c r="A454">
        <v>10002597</v>
      </c>
      <c r="B454" t="s">
        <v>427</v>
      </c>
      <c r="C454" t="s">
        <v>428</v>
      </c>
      <c r="D454" t="s">
        <v>881</v>
      </c>
    </row>
    <row r="455" spans="1:4" x14ac:dyDescent="0.35">
      <c r="A455">
        <v>10000723</v>
      </c>
      <c r="B455" t="s">
        <v>411</v>
      </c>
      <c r="C455" t="s">
        <v>423</v>
      </c>
      <c r="D455" t="s">
        <v>882</v>
      </c>
    </row>
    <row r="456" spans="1:4" x14ac:dyDescent="0.35">
      <c r="A456">
        <v>10000404</v>
      </c>
      <c r="B456" t="s">
        <v>416</v>
      </c>
      <c r="C456" t="s">
        <v>430</v>
      </c>
      <c r="D456" t="s">
        <v>883</v>
      </c>
    </row>
    <row r="457" spans="1:4" x14ac:dyDescent="0.35">
      <c r="A457">
        <v>10001935</v>
      </c>
      <c r="B457" t="s">
        <v>416</v>
      </c>
      <c r="C457" t="s">
        <v>557</v>
      </c>
      <c r="D457" t="s">
        <v>746</v>
      </c>
    </row>
    <row r="458" spans="1:4" x14ac:dyDescent="0.35">
      <c r="A458">
        <v>10002024</v>
      </c>
      <c r="B458" t="s">
        <v>411</v>
      </c>
      <c r="C458" t="s">
        <v>414</v>
      </c>
      <c r="D458" t="s">
        <v>884</v>
      </c>
    </row>
    <row r="459" spans="1:4" x14ac:dyDescent="0.35">
      <c r="A459">
        <v>10004248</v>
      </c>
      <c r="B459" t="s">
        <v>416</v>
      </c>
      <c r="C459" t="s">
        <v>478</v>
      </c>
      <c r="D459" t="s">
        <v>885</v>
      </c>
    </row>
    <row r="460" spans="1:4" x14ac:dyDescent="0.35">
      <c r="A460">
        <v>10001780</v>
      </c>
      <c r="B460" t="s">
        <v>416</v>
      </c>
      <c r="C460" t="s">
        <v>421</v>
      </c>
      <c r="D460" t="s">
        <v>886</v>
      </c>
    </row>
    <row r="461" spans="1:4" x14ac:dyDescent="0.35">
      <c r="A461">
        <v>10003560</v>
      </c>
      <c r="B461" t="s">
        <v>416</v>
      </c>
      <c r="C461" t="s">
        <v>425</v>
      </c>
      <c r="D461" t="s">
        <v>887</v>
      </c>
    </row>
    <row r="462" spans="1:4" x14ac:dyDescent="0.35">
      <c r="A462">
        <v>10001297</v>
      </c>
      <c r="B462" t="s">
        <v>416</v>
      </c>
      <c r="C462" t="s">
        <v>417</v>
      </c>
      <c r="D462" t="s">
        <v>888</v>
      </c>
    </row>
    <row r="463" spans="1:4" x14ac:dyDescent="0.35">
      <c r="A463">
        <v>10004256</v>
      </c>
      <c r="B463" t="s">
        <v>411</v>
      </c>
      <c r="C463" t="s">
        <v>419</v>
      </c>
      <c r="D463" t="s">
        <v>889</v>
      </c>
    </row>
    <row r="464" spans="1:4" x14ac:dyDescent="0.35">
      <c r="A464">
        <v>10003441</v>
      </c>
      <c r="B464" t="s">
        <v>416</v>
      </c>
      <c r="C464" t="s">
        <v>436</v>
      </c>
      <c r="D464" t="s">
        <v>890</v>
      </c>
    </row>
    <row r="465" spans="1:4" x14ac:dyDescent="0.35">
      <c r="A465">
        <v>10000069</v>
      </c>
      <c r="B465" t="s">
        <v>416</v>
      </c>
      <c r="C465" t="s">
        <v>430</v>
      </c>
      <c r="D465" t="s">
        <v>891</v>
      </c>
    </row>
    <row r="466" spans="1:4" x14ac:dyDescent="0.35">
      <c r="A466">
        <v>10003914</v>
      </c>
      <c r="B466" t="s">
        <v>416</v>
      </c>
      <c r="C466" t="s">
        <v>432</v>
      </c>
      <c r="D466" t="s">
        <v>892</v>
      </c>
    </row>
    <row r="467" spans="1:4" x14ac:dyDescent="0.35">
      <c r="A467">
        <v>10004020</v>
      </c>
      <c r="B467" t="s">
        <v>411</v>
      </c>
      <c r="C467" t="s">
        <v>423</v>
      </c>
      <c r="D467" t="s">
        <v>893</v>
      </c>
    </row>
    <row r="468" spans="1:4" x14ac:dyDescent="0.35">
      <c r="A468">
        <v>10003467</v>
      </c>
      <c r="B468" t="s">
        <v>416</v>
      </c>
      <c r="C468" t="s">
        <v>478</v>
      </c>
      <c r="D468" t="s">
        <v>894</v>
      </c>
    </row>
    <row r="469" spans="1:4" x14ac:dyDescent="0.35">
      <c r="A469">
        <v>10002496</v>
      </c>
      <c r="B469" t="s">
        <v>427</v>
      </c>
      <c r="C469" t="s">
        <v>428</v>
      </c>
      <c r="D469" t="s">
        <v>895</v>
      </c>
    </row>
    <row r="470" spans="1:4" x14ac:dyDescent="0.35">
      <c r="A470">
        <v>10004530</v>
      </c>
      <c r="B470" t="s">
        <v>416</v>
      </c>
      <c r="C470" t="s">
        <v>436</v>
      </c>
      <c r="D470" t="s">
        <v>896</v>
      </c>
    </row>
    <row r="471" spans="1:4" x14ac:dyDescent="0.35">
      <c r="A471">
        <v>10001107</v>
      </c>
      <c r="B471" t="s">
        <v>416</v>
      </c>
      <c r="C471" t="s">
        <v>430</v>
      </c>
      <c r="D471" t="s">
        <v>897</v>
      </c>
    </row>
    <row r="472" spans="1:4" x14ac:dyDescent="0.35">
      <c r="A472">
        <v>10004451</v>
      </c>
      <c r="B472" t="s">
        <v>416</v>
      </c>
      <c r="C472" t="s">
        <v>436</v>
      </c>
      <c r="D472" t="s">
        <v>898</v>
      </c>
    </row>
    <row r="473" spans="1:4" x14ac:dyDescent="0.35">
      <c r="A473">
        <v>10004997</v>
      </c>
      <c r="B473" t="s">
        <v>411</v>
      </c>
      <c r="C473" t="s">
        <v>414</v>
      </c>
      <c r="D473" t="s">
        <v>899</v>
      </c>
    </row>
    <row r="474" spans="1:4" x14ac:dyDescent="0.35">
      <c r="A474">
        <v>10000347</v>
      </c>
      <c r="B474" t="s">
        <v>427</v>
      </c>
      <c r="C474" t="s">
        <v>428</v>
      </c>
      <c r="D474" t="s">
        <v>900</v>
      </c>
    </row>
    <row r="475" spans="1:4" x14ac:dyDescent="0.35">
      <c r="A475">
        <v>10003394</v>
      </c>
      <c r="B475" t="s">
        <v>416</v>
      </c>
      <c r="C475" t="s">
        <v>425</v>
      </c>
      <c r="D475" t="s">
        <v>901</v>
      </c>
    </row>
    <row r="476" spans="1:4" x14ac:dyDescent="0.35">
      <c r="A476">
        <v>10001450</v>
      </c>
      <c r="B476" t="s">
        <v>416</v>
      </c>
      <c r="C476" t="s">
        <v>436</v>
      </c>
      <c r="D476" t="s">
        <v>902</v>
      </c>
    </row>
    <row r="477" spans="1:4" x14ac:dyDescent="0.35">
      <c r="A477">
        <v>10001574</v>
      </c>
      <c r="B477" t="s">
        <v>416</v>
      </c>
      <c r="C477" t="s">
        <v>557</v>
      </c>
      <c r="D477" t="s">
        <v>903</v>
      </c>
    </row>
    <row r="478" spans="1:4" x14ac:dyDescent="0.35">
      <c r="A478">
        <v>10001475</v>
      </c>
      <c r="B478" t="s">
        <v>411</v>
      </c>
      <c r="C478" t="s">
        <v>423</v>
      </c>
      <c r="D478" t="s">
        <v>904</v>
      </c>
    </row>
    <row r="479" spans="1:4" x14ac:dyDescent="0.35">
      <c r="A479">
        <v>10004498</v>
      </c>
      <c r="B479" t="s">
        <v>416</v>
      </c>
      <c r="C479" t="s">
        <v>557</v>
      </c>
      <c r="D479" t="s">
        <v>905</v>
      </c>
    </row>
    <row r="480" spans="1:4" x14ac:dyDescent="0.35">
      <c r="A480">
        <v>10000586</v>
      </c>
      <c r="B480" t="s">
        <v>427</v>
      </c>
      <c r="C480" t="s">
        <v>428</v>
      </c>
      <c r="D480" t="s">
        <v>906</v>
      </c>
    </row>
    <row r="481" spans="1:4" x14ac:dyDescent="0.35">
      <c r="A481">
        <v>10002764</v>
      </c>
      <c r="B481" t="s">
        <v>416</v>
      </c>
      <c r="C481" t="s">
        <v>430</v>
      </c>
      <c r="D481" t="s">
        <v>907</v>
      </c>
    </row>
    <row r="482" spans="1:4" x14ac:dyDescent="0.35">
      <c r="A482">
        <v>10003930</v>
      </c>
      <c r="B482" t="s">
        <v>416</v>
      </c>
      <c r="C482" t="s">
        <v>417</v>
      </c>
      <c r="D482" t="s">
        <v>908</v>
      </c>
    </row>
    <row r="483" spans="1:4" x14ac:dyDescent="0.35">
      <c r="A483">
        <v>10003800</v>
      </c>
      <c r="B483" t="s">
        <v>427</v>
      </c>
      <c r="C483" t="s">
        <v>428</v>
      </c>
      <c r="D483" t="s">
        <v>909</v>
      </c>
    </row>
    <row r="484" spans="1:4" x14ac:dyDescent="0.35">
      <c r="A484">
        <v>10002005</v>
      </c>
      <c r="B484" t="s">
        <v>416</v>
      </c>
      <c r="C484" t="s">
        <v>436</v>
      </c>
      <c r="D484" t="s">
        <v>910</v>
      </c>
    </row>
    <row r="485" spans="1:4" x14ac:dyDescent="0.35">
      <c r="A485">
        <v>10004101</v>
      </c>
      <c r="B485" t="s">
        <v>416</v>
      </c>
      <c r="C485" t="s">
        <v>436</v>
      </c>
      <c r="D485" t="s">
        <v>911</v>
      </c>
    </row>
    <row r="486" spans="1:4" x14ac:dyDescent="0.35">
      <c r="A486">
        <v>10004078</v>
      </c>
      <c r="B486" t="s">
        <v>416</v>
      </c>
      <c r="C486" t="s">
        <v>425</v>
      </c>
      <c r="D486" t="s">
        <v>912</v>
      </c>
    </row>
    <row r="487" spans="1:4" x14ac:dyDescent="0.35">
      <c r="A487">
        <v>10001979</v>
      </c>
      <c r="B487" t="s">
        <v>411</v>
      </c>
      <c r="C487" t="s">
        <v>423</v>
      </c>
      <c r="D487" t="s">
        <v>913</v>
      </c>
    </row>
    <row r="488" spans="1:4" x14ac:dyDescent="0.35">
      <c r="A488">
        <v>10001425</v>
      </c>
      <c r="B488" t="s">
        <v>427</v>
      </c>
      <c r="C488" t="s">
        <v>428</v>
      </c>
      <c r="D488" t="s">
        <v>914</v>
      </c>
    </row>
    <row r="489" spans="1:4" x14ac:dyDescent="0.35">
      <c r="A489">
        <v>10003963</v>
      </c>
      <c r="B489" t="s">
        <v>427</v>
      </c>
      <c r="C489" t="s">
        <v>428</v>
      </c>
      <c r="D489" t="s">
        <v>915</v>
      </c>
    </row>
    <row r="490" spans="1:4" x14ac:dyDescent="0.35">
      <c r="A490">
        <v>10001490</v>
      </c>
      <c r="B490" t="s">
        <v>416</v>
      </c>
      <c r="C490" t="s">
        <v>421</v>
      </c>
      <c r="D490" t="s">
        <v>916</v>
      </c>
    </row>
    <row r="491" spans="1:4" x14ac:dyDescent="0.35">
      <c r="A491">
        <v>10002120</v>
      </c>
      <c r="B491" t="s">
        <v>416</v>
      </c>
      <c r="C491" t="s">
        <v>436</v>
      </c>
      <c r="D491" t="s">
        <v>917</v>
      </c>
    </row>
    <row r="492" spans="1:4" x14ac:dyDescent="0.35">
      <c r="A492">
        <v>10000848</v>
      </c>
      <c r="B492" t="s">
        <v>416</v>
      </c>
      <c r="C492" t="s">
        <v>430</v>
      </c>
      <c r="D492" t="s">
        <v>918</v>
      </c>
    </row>
    <row r="493" spans="1:4" x14ac:dyDescent="0.35">
      <c r="A493">
        <v>10003092</v>
      </c>
      <c r="B493" t="s">
        <v>427</v>
      </c>
      <c r="C493" t="s">
        <v>428</v>
      </c>
      <c r="D493" t="s">
        <v>919</v>
      </c>
    </row>
    <row r="494" spans="1:4" x14ac:dyDescent="0.35">
      <c r="A494">
        <v>10004345</v>
      </c>
      <c r="B494" t="s">
        <v>416</v>
      </c>
      <c r="C494" t="s">
        <v>417</v>
      </c>
      <c r="D494" t="s">
        <v>920</v>
      </c>
    </row>
    <row r="495" spans="1:4" x14ac:dyDescent="0.35">
      <c r="A495">
        <v>10001204</v>
      </c>
      <c r="B495" t="s">
        <v>416</v>
      </c>
      <c r="C495" t="s">
        <v>436</v>
      </c>
      <c r="D495" t="s">
        <v>921</v>
      </c>
    </row>
    <row r="496" spans="1:4" x14ac:dyDescent="0.35">
      <c r="A496">
        <v>10004667</v>
      </c>
      <c r="B496" t="s">
        <v>427</v>
      </c>
      <c r="C496" t="s">
        <v>428</v>
      </c>
      <c r="D496" t="s">
        <v>922</v>
      </c>
    </row>
    <row r="497" spans="1:4" x14ac:dyDescent="0.35">
      <c r="A497">
        <v>10002949</v>
      </c>
      <c r="B497" t="s">
        <v>416</v>
      </c>
      <c r="C497" t="s">
        <v>430</v>
      </c>
      <c r="D497" t="s">
        <v>923</v>
      </c>
    </row>
    <row r="498" spans="1:4" x14ac:dyDescent="0.35">
      <c r="A498">
        <v>10003849</v>
      </c>
      <c r="B498" t="s">
        <v>411</v>
      </c>
      <c r="C498" t="s">
        <v>423</v>
      </c>
      <c r="D498" t="s">
        <v>924</v>
      </c>
    </row>
    <row r="499" spans="1:4" x14ac:dyDescent="0.35">
      <c r="A499">
        <v>10000010</v>
      </c>
      <c r="B499" t="s">
        <v>411</v>
      </c>
      <c r="C499" t="s">
        <v>423</v>
      </c>
      <c r="D499" t="s">
        <v>925</v>
      </c>
    </row>
    <row r="500" spans="1:4" x14ac:dyDescent="0.35">
      <c r="A500">
        <v>10002824</v>
      </c>
      <c r="B500" t="s">
        <v>416</v>
      </c>
      <c r="C500" t="s">
        <v>430</v>
      </c>
      <c r="D500" t="s">
        <v>926</v>
      </c>
    </row>
    <row r="501" spans="1:4" x14ac:dyDescent="0.35">
      <c r="A501">
        <v>10002538</v>
      </c>
      <c r="B501" t="s">
        <v>427</v>
      </c>
      <c r="C501" t="s">
        <v>428</v>
      </c>
      <c r="D501" t="s">
        <v>927</v>
      </c>
    </row>
    <row r="502" spans="1:4" x14ac:dyDescent="0.35">
      <c r="A502">
        <v>10002103</v>
      </c>
      <c r="B502" t="s">
        <v>416</v>
      </c>
      <c r="C502" t="s">
        <v>430</v>
      </c>
      <c r="D502" t="s">
        <v>928</v>
      </c>
    </row>
    <row r="503" spans="1:4" x14ac:dyDescent="0.35">
      <c r="A503">
        <v>10004853</v>
      </c>
      <c r="B503" t="s">
        <v>411</v>
      </c>
      <c r="C503" t="s">
        <v>414</v>
      </c>
      <c r="D503" t="s">
        <v>929</v>
      </c>
    </row>
    <row r="504" spans="1:4" x14ac:dyDescent="0.35">
      <c r="A504">
        <v>10000179</v>
      </c>
      <c r="B504" t="s">
        <v>416</v>
      </c>
      <c r="C504" t="s">
        <v>432</v>
      </c>
      <c r="D504" t="s">
        <v>930</v>
      </c>
    </row>
    <row r="505" spans="1:4" x14ac:dyDescent="0.35">
      <c r="A505">
        <v>10001272</v>
      </c>
      <c r="B505" t="s">
        <v>416</v>
      </c>
      <c r="C505" t="s">
        <v>421</v>
      </c>
      <c r="D505" t="s">
        <v>931</v>
      </c>
    </row>
    <row r="506" spans="1:4" x14ac:dyDescent="0.35">
      <c r="A506">
        <v>10000221</v>
      </c>
      <c r="B506" t="s">
        <v>411</v>
      </c>
      <c r="C506" t="s">
        <v>423</v>
      </c>
      <c r="D506" t="s">
        <v>932</v>
      </c>
    </row>
    <row r="507" spans="1:4" x14ac:dyDescent="0.35">
      <c r="A507">
        <v>10001563</v>
      </c>
      <c r="B507" t="s">
        <v>416</v>
      </c>
      <c r="C507" t="s">
        <v>432</v>
      </c>
      <c r="D507" t="s">
        <v>933</v>
      </c>
    </row>
    <row r="508" spans="1:4" x14ac:dyDescent="0.35">
      <c r="A508">
        <v>10000605</v>
      </c>
      <c r="B508" t="s">
        <v>416</v>
      </c>
      <c r="C508" t="s">
        <v>430</v>
      </c>
      <c r="D508" t="s">
        <v>934</v>
      </c>
    </row>
    <row r="509" spans="1:4" x14ac:dyDescent="0.35">
      <c r="A509">
        <v>10001963</v>
      </c>
      <c r="B509" t="s">
        <v>416</v>
      </c>
      <c r="C509" t="s">
        <v>421</v>
      </c>
      <c r="D509" t="s">
        <v>935</v>
      </c>
    </row>
    <row r="510" spans="1:4" x14ac:dyDescent="0.35">
      <c r="A510">
        <v>10001267</v>
      </c>
      <c r="B510" t="s">
        <v>427</v>
      </c>
      <c r="C510" t="s">
        <v>450</v>
      </c>
      <c r="D510" t="s">
        <v>936</v>
      </c>
    </row>
    <row r="511" spans="1:4" x14ac:dyDescent="0.35">
      <c r="A511">
        <v>10002857</v>
      </c>
      <c r="B511" t="s">
        <v>427</v>
      </c>
      <c r="C511" t="s">
        <v>450</v>
      </c>
      <c r="D511" t="s">
        <v>937</v>
      </c>
    </row>
    <row r="512" spans="1:4" x14ac:dyDescent="0.35">
      <c r="A512">
        <v>10001482</v>
      </c>
      <c r="B512" t="s">
        <v>411</v>
      </c>
      <c r="C512" t="s">
        <v>414</v>
      </c>
      <c r="D512" t="s">
        <v>938</v>
      </c>
    </row>
    <row r="513" spans="1:4" x14ac:dyDescent="0.35">
      <c r="A513">
        <v>10001989</v>
      </c>
      <c r="B513" t="s">
        <v>416</v>
      </c>
      <c r="C513" t="s">
        <v>430</v>
      </c>
      <c r="D513" t="s">
        <v>939</v>
      </c>
    </row>
    <row r="514" spans="1:4" x14ac:dyDescent="0.35">
      <c r="A514">
        <v>10003287</v>
      </c>
      <c r="B514" t="s">
        <v>416</v>
      </c>
      <c r="C514" t="s">
        <v>432</v>
      </c>
      <c r="D514" t="s">
        <v>940</v>
      </c>
    </row>
    <row r="515" spans="1:4" x14ac:dyDescent="0.35">
      <c r="A515">
        <v>10004728</v>
      </c>
      <c r="B515" t="s">
        <v>416</v>
      </c>
      <c r="C515" t="s">
        <v>430</v>
      </c>
      <c r="D515" t="s">
        <v>941</v>
      </c>
    </row>
    <row r="516" spans="1:4" x14ac:dyDescent="0.35">
      <c r="A516">
        <v>10000732</v>
      </c>
      <c r="B516" t="s">
        <v>411</v>
      </c>
      <c r="C516" t="s">
        <v>423</v>
      </c>
      <c r="D516" t="s">
        <v>942</v>
      </c>
    </row>
    <row r="517" spans="1:4" x14ac:dyDescent="0.35">
      <c r="A517">
        <v>10002787</v>
      </c>
      <c r="B517" t="s">
        <v>416</v>
      </c>
      <c r="C517" t="s">
        <v>417</v>
      </c>
      <c r="D517" t="s">
        <v>943</v>
      </c>
    </row>
    <row r="518" spans="1:4" x14ac:dyDescent="0.35">
      <c r="A518">
        <v>10002457</v>
      </c>
      <c r="B518" t="s">
        <v>416</v>
      </c>
      <c r="C518" t="s">
        <v>432</v>
      </c>
      <c r="D518" t="s">
        <v>944</v>
      </c>
    </row>
    <row r="519" spans="1:4" x14ac:dyDescent="0.35">
      <c r="A519">
        <v>10003112</v>
      </c>
      <c r="B519" t="s">
        <v>416</v>
      </c>
      <c r="C519" t="s">
        <v>478</v>
      </c>
      <c r="D519" t="s">
        <v>551</v>
      </c>
    </row>
    <row r="520" spans="1:4" x14ac:dyDescent="0.35">
      <c r="A520">
        <v>10002350</v>
      </c>
      <c r="B520" t="s">
        <v>416</v>
      </c>
      <c r="C520" t="s">
        <v>432</v>
      </c>
      <c r="D520" t="s">
        <v>945</v>
      </c>
    </row>
    <row r="521" spans="1:4" x14ac:dyDescent="0.35">
      <c r="A521">
        <v>10001142</v>
      </c>
      <c r="B521" t="s">
        <v>427</v>
      </c>
      <c r="C521" t="s">
        <v>450</v>
      </c>
      <c r="D521" t="s">
        <v>946</v>
      </c>
    </row>
    <row r="522" spans="1:4" x14ac:dyDescent="0.35">
      <c r="A522">
        <v>10001101</v>
      </c>
      <c r="B522" t="s">
        <v>427</v>
      </c>
      <c r="C522" t="s">
        <v>450</v>
      </c>
      <c r="D522" t="s">
        <v>947</v>
      </c>
    </row>
    <row r="523" spans="1:4" x14ac:dyDescent="0.35">
      <c r="A523">
        <v>10002439</v>
      </c>
      <c r="B523" t="s">
        <v>416</v>
      </c>
      <c r="C523" t="s">
        <v>432</v>
      </c>
      <c r="D523" t="s">
        <v>948</v>
      </c>
    </row>
    <row r="524" spans="1:4" x14ac:dyDescent="0.35">
      <c r="A524">
        <v>10002827</v>
      </c>
      <c r="B524" t="s">
        <v>416</v>
      </c>
      <c r="C524" t="s">
        <v>430</v>
      </c>
      <c r="D524" t="s">
        <v>949</v>
      </c>
    </row>
    <row r="525" spans="1:4" x14ac:dyDescent="0.35">
      <c r="A525">
        <v>10001511</v>
      </c>
      <c r="B525" t="s">
        <v>416</v>
      </c>
      <c r="C525" t="s">
        <v>421</v>
      </c>
      <c r="D525" t="s">
        <v>950</v>
      </c>
    </row>
    <row r="526" spans="1:4" x14ac:dyDescent="0.35">
      <c r="A526">
        <v>10004231</v>
      </c>
      <c r="B526" t="s">
        <v>416</v>
      </c>
      <c r="C526" t="s">
        <v>557</v>
      </c>
      <c r="D526" t="s">
        <v>951</v>
      </c>
    </row>
    <row r="527" spans="1:4" x14ac:dyDescent="0.35">
      <c r="A527">
        <v>10003096</v>
      </c>
      <c r="B527" t="s">
        <v>411</v>
      </c>
      <c r="C527" t="s">
        <v>423</v>
      </c>
      <c r="D527" t="s">
        <v>952</v>
      </c>
    </row>
    <row r="528" spans="1:4" x14ac:dyDescent="0.35">
      <c r="A528">
        <v>10002759</v>
      </c>
      <c r="B528" t="s">
        <v>411</v>
      </c>
      <c r="C528" t="s">
        <v>423</v>
      </c>
      <c r="D528" t="s">
        <v>953</v>
      </c>
    </row>
    <row r="529" spans="1:4" x14ac:dyDescent="0.35">
      <c r="A529">
        <v>10000688</v>
      </c>
      <c r="B529" t="s">
        <v>411</v>
      </c>
      <c r="C529" t="s">
        <v>419</v>
      </c>
      <c r="D529" t="s">
        <v>954</v>
      </c>
    </row>
    <row r="530" spans="1:4" x14ac:dyDescent="0.35">
      <c r="A530">
        <v>10001954</v>
      </c>
      <c r="B530" t="s">
        <v>416</v>
      </c>
      <c r="C530" t="s">
        <v>425</v>
      </c>
      <c r="D530" t="s">
        <v>955</v>
      </c>
    </row>
    <row r="531" spans="1:4" x14ac:dyDescent="0.35">
      <c r="A531">
        <v>10004532</v>
      </c>
      <c r="B531" t="s">
        <v>416</v>
      </c>
      <c r="C531" t="s">
        <v>432</v>
      </c>
      <c r="D531" t="s">
        <v>956</v>
      </c>
    </row>
    <row r="532" spans="1:4" x14ac:dyDescent="0.35">
      <c r="A532">
        <v>10002137</v>
      </c>
      <c r="B532" t="s">
        <v>416</v>
      </c>
      <c r="C532" t="s">
        <v>436</v>
      </c>
      <c r="D532" t="s">
        <v>957</v>
      </c>
    </row>
    <row r="533" spans="1:4" x14ac:dyDescent="0.35">
      <c r="A533">
        <v>10000804</v>
      </c>
      <c r="B533" t="s">
        <v>416</v>
      </c>
      <c r="C533" t="s">
        <v>432</v>
      </c>
      <c r="D533" t="s">
        <v>958</v>
      </c>
    </row>
    <row r="534" spans="1:4" x14ac:dyDescent="0.35">
      <c r="A534">
        <v>10003614</v>
      </c>
      <c r="B534" t="s">
        <v>427</v>
      </c>
      <c r="C534" t="s">
        <v>450</v>
      </c>
      <c r="D534" t="s">
        <v>959</v>
      </c>
    </row>
    <row r="535" spans="1:4" x14ac:dyDescent="0.35">
      <c r="A535">
        <v>10003553</v>
      </c>
      <c r="B535" t="s">
        <v>411</v>
      </c>
      <c r="C535" t="s">
        <v>423</v>
      </c>
      <c r="D535" t="s">
        <v>960</v>
      </c>
    </row>
    <row r="536" spans="1:4" x14ac:dyDescent="0.35">
      <c r="A536">
        <v>10004632</v>
      </c>
      <c r="B536" t="s">
        <v>416</v>
      </c>
      <c r="C536" t="s">
        <v>430</v>
      </c>
      <c r="D536" t="s">
        <v>961</v>
      </c>
    </row>
    <row r="537" spans="1:4" x14ac:dyDescent="0.35">
      <c r="A537">
        <v>10003305</v>
      </c>
      <c r="B537" t="s">
        <v>416</v>
      </c>
      <c r="C537" t="s">
        <v>430</v>
      </c>
      <c r="D537" t="s">
        <v>962</v>
      </c>
    </row>
    <row r="538" spans="1:4" x14ac:dyDescent="0.35">
      <c r="A538">
        <v>10002583</v>
      </c>
      <c r="B538" t="s">
        <v>416</v>
      </c>
      <c r="C538" t="s">
        <v>421</v>
      </c>
      <c r="D538" t="s">
        <v>963</v>
      </c>
    </row>
    <row r="539" spans="1:4" x14ac:dyDescent="0.35">
      <c r="A539">
        <v>10004125</v>
      </c>
      <c r="B539" t="s">
        <v>427</v>
      </c>
      <c r="C539" t="s">
        <v>580</v>
      </c>
      <c r="D539" t="s">
        <v>964</v>
      </c>
    </row>
    <row r="540" spans="1:4" x14ac:dyDescent="0.35">
      <c r="A540">
        <v>10004015</v>
      </c>
      <c r="B540" t="s">
        <v>411</v>
      </c>
      <c r="C540" t="s">
        <v>412</v>
      </c>
      <c r="D540" t="s">
        <v>965</v>
      </c>
    </row>
    <row r="541" spans="1:4" x14ac:dyDescent="0.35">
      <c r="A541">
        <v>10002444</v>
      </c>
      <c r="B541" t="s">
        <v>416</v>
      </c>
      <c r="C541" t="s">
        <v>421</v>
      </c>
      <c r="D541" t="s">
        <v>966</v>
      </c>
    </row>
    <row r="542" spans="1:4" x14ac:dyDescent="0.35">
      <c r="A542">
        <v>10002253</v>
      </c>
      <c r="B542" t="s">
        <v>427</v>
      </c>
      <c r="C542" t="s">
        <v>450</v>
      </c>
      <c r="D542" t="s">
        <v>967</v>
      </c>
    </row>
    <row r="543" spans="1:4" x14ac:dyDescent="0.35">
      <c r="A543">
        <v>10000743</v>
      </c>
      <c r="B543" t="s">
        <v>416</v>
      </c>
      <c r="C543" t="s">
        <v>436</v>
      </c>
      <c r="D543" t="s">
        <v>968</v>
      </c>
    </row>
    <row r="544" spans="1:4" x14ac:dyDescent="0.35">
      <c r="A544">
        <v>10002312</v>
      </c>
      <c r="B544" t="s">
        <v>416</v>
      </c>
      <c r="C544" t="s">
        <v>417</v>
      </c>
      <c r="D544" t="s">
        <v>969</v>
      </c>
    </row>
    <row r="545" spans="1:4" x14ac:dyDescent="0.35">
      <c r="A545">
        <v>10003510</v>
      </c>
      <c r="B545" t="s">
        <v>416</v>
      </c>
      <c r="C545" t="s">
        <v>417</v>
      </c>
      <c r="D545" t="s">
        <v>970</v>
      </c>
    </row>
    <row r="546" spans="1:4" x14ac:dyDescent="0.35">
      <c r="A546">
        <v>10001575</v>
      </c>
      <c r="B546" t="s">
        <v>416</v>
      </c>
      <c r="C546" t="s">
        <v>430</v>
      </c>
      <c r="D546" t="s">
        <v>971</v>
      </c>
    </row>
    <row r="547" spans="1:4" x14ac:dyDescent="0.35">
      <c r="A547">
        <v>10001800</v>
      </c>
      <c r="B547" t="s">
        <v>416</v>
      </c>
      <c r="C547" t="s">
        <v>436</v>
      </c>
      <c r="D547" t="s">
        <v>972</v>
      </c>
    </row>
    <row r="548" spans="1:4" x14ac:dyDescent="0.35">
      <c r="A548">
        <v>10003272</v>
      </c>
      <c r="B548" t="s">
        <v>411</v>
      </c>
      <c r="C548" t="s">
        <v>412</v>
      </c>
      <c r="D548" t="s">
        <v>973</v>
      </c>
    </row>
    <row r="549" spans="1:4" x14ac:dyDescent="0.35">
      <c r="A549">
        <v>10001219</v>
      </c>
      <c r="B549" t="s">
        <v>416</v>
      </c>
      <c r="C549" t="s">
        <v>455</v>
      </c>
      <c r="D549" t="s">
        <v>974</v>
      </c>
    </row>
    <row r="550" spans="1:4" x14ac:dyDescent="0.35">
      <c r="A550">
        <v>10001154</v>
      </c>
      <c r="B550" t="s">
        <v>416</v>
      </c>
      <c r="C550" t="s">
        <v>432</v>
      </c>
      <c r="D550" t="s">
        <v>975</v>
      </c>
    </row>
    <row r="551" spans="1:4" x14ac:dyDescent="0.35">
      <c r="A551">
        <v>10001606</v>
      </c>
      <c r="B551" t="s">
        <v>427</v>
      </c>
      <c r="C551" t="s">
        <v>450</v>
      </c>
      <c r="D551" t="s">
        <v>976</v>
      </c>
    </row>
    <row r="552" spans="1:4" x14ac:dyDescent="0.35">
      <c r="A552">
        <v>10003355</v>
      </c>
      <c r="B552" t="s">
        <v>416</v>
      </c>
      <c r="C552" t="s">
        <v>430</v>
      </c>
      <c r="D552" t="s">
        <v>977</v>
      </c>
    </row>
    <row r="553" spans="1:4" x14ac:dyDescent="0.35">
      <c r="A553">
        <v>10004092</v>
      </c>
      <c r="B553" t="s">
        <v>416</v>
      </c>
      <c r="C553" t="s">
        <v>436</v>
      </c>
      <c r="D553" t="s">
        <v>978</v>
      </c>
    </row>
    <row r="554" spans="1:4" x14ac:dyDescent="0.35">
      <c r="A554">
        <v>10000198</v>
      </c>
      <c r="B554" t="s">
        <v>411</v>
      </c>
      <c r="C554" t="s">
        <v>419</v>
      </c>
      <c r="D554" t="s">
        <v>979</v>
      </c>
    </row>
    <row r="555" spans="1:4" x14ac:dyDescent="0.35">
      <c r="A555">
        <v>10000036</v>
      </c>
      <c r="B555" t="s">
        <v>416</v>
      </c>
      <c r="C555" t="s">
        <v>421</v>
      </c>
      <c r="D555" t="s">
        <v>980</v>
      </c>
    </row>
    <row r="556" spans="1:4" x14ac:dyDescent="0.35">
      <c r="A556">
        <v>10000222</v>
      </c>
      <c r="B556" t="s">
        <v>411</v>
      </c>
      <c r="C556" t="s">
        <v>423</v>
      </c>
      <c r="D556" t="s">
        <v>981</v>
      </c>
    </row>
    <row r="557" spans="1:4" x14ac:dyDescent="0.35">
      <c r="A557">
        <v>10004664</v>
      </c>
      <c r="B557" t="s">
        <v>416</v>
      </c>
      <c r="C557" t="s">
        <v>557</v>
      </c>
      <c r="D557" t="s">
        <v>982</v>
      </c>
    </row>
    <row r="558" spans="1:4" x14ac:dyDescent="0.35">
      <c r="A558">
        <v>10001141</v>
      </c>
      <c r="B558" t="s">
        <v>416</v>
      </c>
      <c r="C558" t="s">
        <v>455</v>
      </c>
      <c r="D558" t="s">
        <v>983</v>
      </c>
    </row>
    <row r="559" spans="1:4" x14ac:dyDescent="0.35">
      <c r="A559">
        <v>10002170</v>
      </c>
      <c r="B559" t="s">
        <v>427</v>
      </c>
      <c r="C559" t="s">
        <v>428</v>
      </c>
      <c r="D559" t="s">
        <v>984</v>
      </c>
    </row>
    <row r="560" spans="1:4" x14ac:dyDescent="0.35">
      <c r="A560">
        <v>10002228</v>
      </c>
      <c r="B560" t="s">
        <v>411</v>
      </c>
      <c r="C560" t="s">
        <v>419</v>
      </c>
      <c r="D560" t="s">
        <v>985</v>
      </c>
    </row>
    <row r="561" spans="1:4" x14ac:dyDescent="0.35">
      <c r="A561">
        <v>10004634</v>
      </c>
      <c r="B561" t="s">
        <v>416</v>
      </c>
      <c r="C561" t="s">
        <v>421</v>
      </c>
      <c r="D561" t="s">
        <v>986</v>
      </c>
    </row>
    <row r="562" spans="1:4" x14ac:dyDescent="0.35">
      <c r="A562">
        <v>10003610</v>
      </c>
      <c r="B562" t="s">
        <v>427</v>
      </c>
      <c r="C562" t="s">
        <v>450</v>
      </c>
      <c r="D562" t="s">
        <v>987</v>
      </c>
    </row>
    <row r="563" spans="1:4" x14ac:dyDescent="0.35">
      <c r="A563">
        <v>10001619</v>
      </c>
      <c r="B563" t="s">
        <v>411</v>
      </c>
      <c r="C563" t="s">
        <v>412</v>
      </c>
      <c r="D563" t="s">
        <v>988</v>
      </c>
    </row>
    <row r="564" spans="1:4" x14ac:dyDescent="0.35">
      <c r="A564">
        <v>10000138</v>
      </c>
      <c r="B564" t="s">
        <v>416</v>
      </c>
      <c r="C564" t="s">
        <v>430</v>
      </c>
      <c r="D564" t="s">
        <v>989</v>
      </c>
    </row>
    <row r="565" spans="1:4" x14ac:dyDescent="0.35">
      <c r="A565">
        <v>10001383</v>
      </c>
      <c r="B565" t="s">
        <v>427</v>
      </c>
      <c r="C565" t="s">
        <v>450</v>
      </c>
      <c r="D565" t="s">
        <v>990</v>
      </c>
    </row>
    <row r="566" spans="1:4" x14ac:dyDescent="0.35">
      <c r="A566">
        <v>10003223</v>
      </c>
      <c r="B566" t="s">
        <v>416</v>
      </c>
      <c r="C566" t="s">
        <v>417</v>
      </c>
      <c r="D566" t="s">
        <v>991</v>
      </c>
    </row>
    <row r="567" spans="1:4" x14ac:dyDescent="0.35">
      <c r="A567">
        <v>10004094</v>
      </c>
      <c r="B567" t="s">
        <v>416</v>
      </c>
      <c r="C567" t="s">
        <v>430</v>
      </c>
      <c r="D567" t="s">
        <v>992</v>
      </c>
    </row>
    <row r="568" spans="1:4" x14ac:dyDescent="0.35">
      <c r="A568">
        <v>10004971</v>
      </c>
      <c r="B568" t="s">
        <v>416</v>
      </c>
      <c r="C568" t="s">
        <v>436</v>
      </c>
      <c r="D568" t="s">
        <v>993</v>
      </c>
    </row>
    <row r="569" spans="1:4" x14ac:dyDescent="0.35">
      <c r="A569">
        <v>10004261</v>
      </c>
      <c r="B569" t="s">
        <v>416</v>
      </c>
      <c r="C569" t="s">
        <v>557</v>
      </c>
      <c r="D569" t="s">
        <v>994</v>
      </c>
    </row>
    <row r="570" spans="1:4" x14ac:dyDescent="0.35">
      <c r="A570">
        <v>10000004</v>
      </c>
      <c r="B570" t="s">
        <v>427</v>
      </c>
      <c r="C570" t="s">
        <v>428</v>
      </c>
      <c r="D570" t="s">
        <v>995</v>
      </c>
    </row>
    <row r="571" spans="1:4" x14ac:dyDescent="0.35">
      <c r="A571">
        <v>10003638</v>
      </c>
      <c r="B571" t="s">
        <v>416</v>
      </c>
      <c r="C571" t="s">
        <v>430</v>
      </c>
      <c r="D571" t="s">
        <v>996</v>
      </c>
    </row>
    <row r="572" spans="1:4" x14ac:dyDescent="0.35">
      <c r="A572">
        <v>10003577</v>
      </c>
      <c r="B572" t="s">
        <v>411</v>
      </c>
      <c r="C572" t="s">
        <v>423</v>
      </c>
      <c r="D572" t="s">
        <v>997</v>
      </c>
    </row>
    <row r="573" spans="1:4" x14ac:dyDescent="0.35">
      <c r="A573">
        <v>10000546</v>
      </c>
      <c r="B573" t="s">
        <v>416</v>
      </c>
      <c r="C573" t="s">
        <v>430</v>
      </c>
      <c r="D573" t="s">
        <v>998</v>
      </c>
    </row>
    <row r="574" spans="1:4" x14ac:dyDescent="0.35">
      <c r="A574">
        <v>10002095</v>
      </c>
      <c r="B574" t="s">
        <v>427</v>
      </c>
      <c r="C574" t="s">
        <v>724</v>
      </c>
      <c r="D574" t="s">
        <v>999</v>
      </c>
    </row>
    <row r="575" spans="1:4" x14ac:dyDescent="0.35">
      <c r="A575">
        <v>10001095</v>
      </c>
      <c r="B575" t="s">
        <v>411</v>
      </c>
      <c r="C575" t="s">
        <v>419</v>
      </c>
      <c r="D575" t="s">
        <v>1000</v>
      </c>
    </row>
    <row r="576" spans="1:4" x14ac:dyDescent="0.35">
      <c r="A576">
        <v>10004484</v>
      </c>
      <c r="B576" t="s">
        <v>416</v>
      </c>
      <c r="C576" t="s">
        <v>417</v>
      </c>
      <c r="D576" t="s">
        <v>1001</v>
      </c>
    </row>
    <row r="577" spans="1:4" x14ac:dyDescent="0.35">
      <c r="A577">
        <v>10001532</v>
      </c>
      <c r="B577" t="s">
        <v>416</v>
      </c>
      <c r="C577" t="s">
        <v>455</v>
      </c>
      <c r="D577" t="s">
        <v>1002</v>
      </c>
    </row>
    <row r="578" spans="1:4" x14ac:dyDescent="0.35">
      <c r="A578">
        <v>10003174</v>
      </c>
      <c r="B578" t="s">
        <v>427</v>
      </c>
      <c r="C578" t="s">
        <v>450</v>
      </c>
      <c r="D578" t="s">
        <v>1003</v>
      </c>
    </row>
    <row r="579" spans="1:4" x14ac:dyDescent="0.35">
      <c r="A579">
        <v>10004187</v>
      </c>
      <c r="B579" t="s">
        <v>416</v>
      </c>
      <c r="C579" t="s">
        <v>430</v>
      </c>
      <c r="D579" t="s">
        <v>1004</v>
      </c>
    </row>
    <row r="580" spans="1:4" x14ac:dyDescent="0.35">
      <c r="A580">
        <v>10000025</v>
      </c>
      <c r="B580" t="s">
        <v>416</v>
      </c>
      <c r="C580" t="s">
        <v>421</v>
      </c>
      <c r="D580" t="s">
        <v>1005</v>
      </c>
    </row>
    <row r="581" spans="1:4" x14ac:dyDescent="0.35">
      <c r="A581">
        <v>10004306</v>
      </c>
      <c r="B581" t="s">
        <v>411</v>
      </c>
      <c r="C581" t="s">
        <v>423</v>
      </c>
      <c r="D581" t="s">
        <v>1006</v>
      </c>
    </row>
    <row r="582" spans="1:4" x14ac:dyDescent="0.35">
      <c r="A582">
        <v>10003746</v>
      </c>
      <c r="B582" t="s">
        <v>411</v>
      </c>
      <c r="C582" t="s">
        <v>414</v>
      </c>
      <c r="D582" t="s">
        <v>1007</v>
      </c>
    </row>
    <row r="583" spans="1:4" x14ac:dyDescent="0.35">
      <c r="A583">
        <v>10001036</v>
      </c>
      <c r="B583" t="s">
        <v>416</v>
      </c>
      <c r="C583" t="s">
        <v>430</v>
      </c>
      <c r="D583" t="s">
        <v>1008</v>
      </c>
    </row>
    <row r="584" spans="1:4" x14ac:dyDescent="0.35">
      <c r="A584">
        <v>10000301</v>
      </c>
      <c r="B584" t="s">
        <v>416</v>
      </c>
      <c r="C584" t="s">
        <v>430</v>
      </c>
      <c r="D584" t="s">
        <v>1009</v>
      </c>
    </row>
    <row r="585" spans="1:4" x14ac:dyDescent="0.35">
      <c r="A585">
        <v>10004648</v>
      </c>
      <c r="B585" t="s">
        <v>416</v>
      </c>
      <c r="C585" t="s">
        <v>425</v>
      </c>
      <c r="D585" t="s">
        <v>1010</v>
      </c>
    </row>
    <row r="586" spans="1:4" x14ac:dyDescent="0.35">
      <c r="A586">
        <v>10003405</v>
      </c>
      <c r="B586" t="s">
        <v>416</v>
      </c>
      <c r="C586" t="s">
        <v>425</v>
      </c>
      <c r="D586" t="s">
        <v>1011</v>
      </c>
    </row>
    <row r="587" spans="1:4" x14ac:dyDescent="0.35">
      <c r="A587">
        <v>10004409</v>
      </c>
      <c r="B587" t="s">
        <v>411</v>
      </c>
      <c r="C587" t="s">
        <v>412</v>
      </c>
      <c r="D587" t="s">
        <v>1012</v>
      </c>
    </row>
    <row r="588" spans="1:4" x14ac:dyDescent="0.35">
      <c r="A588">
        <v>10000057</v>
      </c>
      <c r="B588" t="s">
        <v>427</v>
      </c>
      <c r="C588" t="s">
        <v>450</v>
      </c>
      <c r="D588" t="s">
        <v>1013</v>
      </c>
    </row>
    <row r="589" spans="1:4" x14ac:dyDescent="0.35">
      <c r="A589">
        <v>10000056</v>
      </c>
      <c r="B589" t="s">
        <v>416</v>
      </c>
      <c r="C589" t="s">
        <v>455</v>
      </c>
      <c r="D589" t="s">
        <v>1014</v>
      </c>
    </row>
    <row r="590" spans="1:4" x14ac:dyDescent="0.35">
      <c r="A590">
        <v>10000014</v>
      </c>
      <c r="B590" t="s">
        <v>416</v>
      </c>
      <c r="C590" t="s">
        <v>430</v>
      </c>
      <c r="D590" t="s">
        <v>1015</v>
      </c>
    </row>
    <row r="591" spans="1:4" x14ac:dyDescent="0.35">
      <c r="A591">
        <v>10001132</v>
      </c>
      <c r="B591" t="s">
        <v>416</v>
      </c>
      <c r="C591" t="s">
        <v>430</v>
      </c>
      <c r="D591" t="s">
        <v>1016</v>
      </c>
    </row>
    <row r="592" spans="1:4" x14ac:dyDescent="0.35">
      <c r="A592">
        <v>10003199</v>
      </c>
      <c r="B592" t="s">
        <v>411</v>
      </c>
      <c r="C592" t="s">
        <v>414</v>
      </c>
      <c r="D592" t="s">
        <v>1017</v>
      </c>
    </row>
    <row r="593" spans="1:4" x14ac:dyDescent="0.35">
      <c r="A593">
        <v>10001530</v>
      </c>
      <c r="B593" t="s">
        <v>427</v>
      </c>
      <c r="C593" t="s">
        <v>428</v>
      </c>
      <c r="D593" t="s">
        <v>1018</v>
      </c>
    </row>
    <row r="594" spans="1:4" x14ac:dyDescent="0.35">
      <c r="A594">
        <v>10000176</v>
      </c>
      <c r="B594" t="s">
        <v>416</v>
      </c>
      <c r="C594" t="s">
        <v>436</v>
      </c>
      <c r="D594" t="s">
        <v>1019</v>
      </c>
    </row>
    <row r="595" spans="1:4" x14ac:dyDescent="0.35">
      <c r="A595">
        <v>10002271</v>
      </c>
      <c r="B595" t="s">
        <v>416</v>
      </c>
      <c r="C595" t="s">
        <v>417</v>
      </c>
      <c r="D595" t="s">
        <v>1020</v>
      </c>
    </row>
    <row r="596" spans="1:4" x14ac:dyDescent="0.35">
      <c r="A596">
        <v>10004090</v>
      </c>
      <c r="B596" t="s">
        <v>411</v>
      </c>
      <c r="C596" t="s">
        <v>423</v>
      </c>
      <c r="D596" t="s">
        <v>1021</v>
      </c>
    </row>
    <row r="597" spans="1:4" x14ac:dyDescent="0.35">
      <c r="A597">
        <v>10003953</v>
      </c>
      <c r="B597" t="s">
        <v>416</v>
      </c>
      <c r="C597" t="s">
        <v>436</v>
      </c>
      <c r="D597" t="s">
        <v>1022</v>
      </c>
    </row>
    <row r="598" spans="1:4" x14ac:dyDescent="0.35">
      <c r="A598">
        <v>10000794</v>
      </c>
      <c r="B598" t="s">
        <v>411</v>
      </c>
      <c r="C598" t="s">
        <v>423</v>
      </c>
      <c r="D598" t="s">
        <v>1023</v>
      </c>
    </row>
    <row r="599" spans="1:4" x14ac:dyDescent="0.35">
      <c r="A599">
        <v>10001897</v>
      </c>
      <c r="B599" t="s">
        <v>416</v>
      </c>
      <c r="C599" t="s">
        <v>425</v>
      </c>
      <c r="D599" t="s">
        <v>1024</v>
      </c>
    </row>
    <row r="600" spans="1:4" x14ac:dyDescent="0.35">
      <c r="A600">
        <v>10001795</v>
      </c>
      <c r="B600" t="s">
        <v>427</v>
      </c>
      <c r="C600" t="s">
        <v>428</v>
      </c>
      <c r="D600" t="s">
        <v>1025</v>
      </c>
    </row>
    <row r="601" spans="1:4" x14ac:dyDescent="0.35">
      <c r="A601">
        <v>10004901</v>
      </c>
      <c r="B601" t="s">
        <v>427</v>
      </c>
      <c r="C601" t="s">
        <v>450</v>
      </c>
      <c r="D601" t="s">
        <v>1026</v>
      </c>
    </row>
    <row r="602" spans="1:4" x14ac:dyDescent="0.35">
      <c r="A602">
        <v>10003190</v>
      </c>
      <c r="B602" t="s">
        <v>416</v>
      </c>
      <c r="C602" t="s">
        <v>425</v>
      </c>
      <c r="D602" t="s">
        <v>1027</v>
      </c>
    </row>
    <row r="603" spans="1:4" x14ac:dyDescent="0.35">
      <c r="A603">
        <v>10001838</v>
      </c>
      <c r="B603" t="s">
        <v>427</v>
      </c>
      <c r="C603" t="s">
        <v>450</v>
      </c>
      <c r="D603" t="s">
        <v>1028</v>
      </c>
    </row>
    <row r="604" spans="1:4" x14ac:dyDescent="0.35">
      <c r="A604">
        <v>10003094</v>
      </c>
      <c r="B604" t="s">
        <v>416</v>
      </c>
      <c r="C604" t="s">
        <v>430</v>
      </c>
      <c r="D604" t="s">
        <v>1029</v>
      </c>
    </row>
    <row r="605" spans="1:4" x14ac:dyDescent="0.35">
      <c r="A605">
        <v>10001394</v>
      </c>
      <c r="B605" t="s">
        <v>411</v>
      </c>
      <c r="C605" t="s">
        <v>414</v>
      </c>
      <c r="D605" t="s">
        <v>1030</v>
      </c>
    </row>
    <row r="606" spans="1:4" x14ac:dyDescent="0.35">
      <c r="A606">
        <v>10004230</v>
      </c>
      <c r="B606" t="s">
        <v>416</v>
      </c>
      <c r="C606" t="s">
        <v>430</v>
      </c>
      <c r="D606" t="s">
        <v>1031</v>
      </c>
    </row>
    <row r="607" spans="1:4" x14ac:dyDescent="0.35">
      <c r="A607">
        <v>10003395</v>
      </c>
      <c r="B607" t="s">
        <v>416</v>
      </c>
      <c r="C607" t="s">
        <v>436</v>
      </c>
      <c r="D607" t="s">
        <v>1032</v>
      </c>
    </row>
    <row r="608" spans="1:4" x14ac:dyDescent="0.35">
      <c r="A608">
        <v>10002402</v>
      </c>
      <c r="B608" t="s">
        <v>427</v>
      </c>
      <c r="C608" t="s">
        <v>450</v>
      </c>
      <c r="D608" t="s">
        <v>1033</v>
      </c>
    </row>
    <row r="609" spans="1:4" x14ac:dyDescent="0.35">
      <c r="A609">
        <v>10002280</v>
      </c>
      <c r="B609" t="s">
        <v>416</v>
      </c>
      <c r="C609" t="s">
        <v>478</v>
      </c>
      <c r="D609" t="s">
        <v>1034</v>
      </c>
    </row>
    <row r="610" spans="1:4" x14ac:dyDescent="0.35">
      <c r="A610">
        <v>10000381</v>
      </c>
      <c r="B610" t="s">
        <v>416</v>
      </c>
      <c r="C610" t="s">
        <v>557</v>
      </c>
      <c r="D610" t="s">
        <v>1035</v>
      </c>
    </row>
    <row r="611" spans="1:4" x14ac:dyDescent="0.35">
      <c r="A611">
        <v>10000665</v>
      </c>
      <c r="B611" t="s">
        <v>411</v>
      </c>
      <c r="C611" t="s">
        <v>414</v>
      </c>
      <c r="D611" t="s">
        <v>1036</v>
      </c>
    </row>
    <row r="612" spans="1:4" x14ac:dyDescent="0.35">
      <c r="A612">
        <v>10003884</v>
      </c>
      <c r="B612" t="s">
        <v>416</v>
      </c>
      <c r="C612" t="s">
        <v>432</v>
      </c>
      <c r="D612" t="s">
        <v>1037</v>
      </c>
    </row>
    <row r="613" spans="1:4" x14ac:dyDescent="0.35">
      <c r="A613">
        <v>10001557</v>
      </c>
      <c r="B613" t="s">
        <v>427</v>
      </c>
      <c r="C613" t="s">
        <v>428</v>
      </c>
      <c r="D613" t="s">
        <v>1038</v>
      </c>
    </row>
    <row r="614" spans="1:4" x14ac:dyDescent="0.35">
      <c r="A614">
        <v>10002085</v>
      </c>
      <c r="B614" t="s">
        <v>427</v>
      </c>
      <c r="C614" t="s">
        <v>428</v>
      </c>
      <c r="D614" t="s">
        <v>1039</v>
      </c>
    </row>
    <row r="615" spans="1:4" x14ac:dyDescent="0.35">
      <c r="A615">
        <v>10002956</v>
      </c>
      <c r="B615" t="s">
        <v>416</v>
      </c>
      <c r="C615" t="s">
        <v>425</v>
      </c>
      <c r="D615" t="s">
        <v>1040</v>
      </c>
    </row>
    <row r="616" spans="1:4" x14ac:dyDescent="0.35">
      <c r="A616">
        <v>10003266</v>
      </c>
      <c r="B616" t="s">
        <v>416</v>
      </c>
      <c r="C616" t="s">
        <v>432</v>
      </c>
      <c r="D616" t="s">
        <v>1041</v>
      </c>
    </row>
    <row r="617" spans="1:4" x14ac:dyDescent="0.35">
      <c r="A617">
        <v>10001071</v>
      </c>
      <c r="B617" t="s">
        <v>416</v>
      </c>
      <c r="C617" t="s">
        <v>430</v>
      </c>
      <c r="D617" t="s">
        <v>1042</v>
      </c>
    </row>
    <row r="618" spans="1:4" x14ac:dyDescent="0.35">
      <c r="A618">
        <v>10001560</v>
      </c>
      <c r="B618" t="s">
        <v>416</v>
      </c>
      <c r="C618" t="s">
        <v>436</v>
      </c>
      <c r="D618" t="s">
        <v>1043</v>
      </c>
    </row>
    <row r="619" spans="1:4" x14ac:dyDescent="0.35">
      <c r="A619">
        <v>10001519</v>
      </c>
      <c r="B619" t="s">
        <v>411</v>
      </c>
      <c r="C619" t="s">
        <v>412</v>
      </c>
      <c r="D619" t="s">
        <v>1044</v>
      </c>
    </row>
    <row r="620" spans="1:4" x14ac:dyDescent="0.35">
      <c r="A620">
        <v>10001294</v>
      </c>
      <c r="B620" t="s">
        <v>416</v>
      </c>
      <c r="C620" t="s">
        <v>430</v>
      </c>
      <c r="D620" t="s">
        <v>1045</v>
      </c>
    </row>
    <row r="621" spans="1:4" x14ac:dyDescent="0.35">
      <c r="A621">
        <v>10001636</v>
      </c>
      <c r="B621" t="s">
        <v>416</v>
      </c>
      <c r="C621" t="s">
        <v>430</v>
      </c>
      <c r="D621" t="s">
        <v>1046</v>
      </c>
    </row>
    <row r="622" spans="1:4" x14ac:dyDescent="0.35">
      <c r="A622">
        <v>10002503</v>
      </c>
      <c r="B622" t="s">
        <v>416</v>
      </c>
      <c r="C622" t="s">
        <v>557</v>
      </c>
      <c r="D622" t="s">
        <v>1047</v>
      </c>
    </row>
    <row r="623" spans="1:4" x14ac:dyDescent="0.35">
      <c r="A623">
        <v>10003878</v>
      </c>
      <c r="B623" t="s">
        <v>411</v>
      </c>
      <c r="C623" t="s">
        <v>423</v>
      </c>
      <c r="D623" t="s">
        <v>1048</v>
      </c>
    </row>
    <row r="624" spans="1:4" x14ac:dyDescent="0.35">
      <c r="A624">
        <v>10000710</v>
      </c>
      <c r="B624" t="s">
        <v>427</v>
      </c>
      <c r="C624" t="s">
        <v>450</v>
      </c>
      <c r="D624" t="s">
        <v>1049</v>
      </c>
    </row>
    <row r="625" spans="1:4" x14ac:dyDescent="0.35">
      <c r="A625">
        <v>10001870</v>
      </c>
      <c r="B625" t="s">
        <v>416</v>
      </c>
      <c r="C625" t="s">
        <v>436</v>
      </c>
      <c r="D625" t="s">
        <v>1050</v>
      </c>
    </row>
    <row r="626" spans="1:4" x14ac:dyDescent="0.35">
      <c r="A626">
        <v>10001019</v>
      </c>
      <c r="B626" t="s">
        <v>416</v>
      </c>
      <c r="C626" t="s">
        <v>436</v>
      </c>
      <c r="D626" t="s">
        <v>1051</v>
      </c>
    </row>
    <row r="627" spans="1:4" x14ac:dyDescent="0.35">
      <c r="A627">
        <v>10002537</v>
      </c>
      <c r="B627" t="s">
        <v>416</v>
      </c>
      <c r="C627" t="s">
        <v>557</v>
      </c>
      <c r="D627" t="s">
        <v>1052</v>
      </c>
    </row>
    <row r="628" spans="1:4" x14ac:dyDescent="0.35">
      <c r="A628">
        <v>10003221</v>
      </c>
      <c r="B628" t="s">
        <v>416</v>
      </c>
      <c r="C628" t="s">
        <v>421</v>
      </c>
      <c r="D628" t="s">
        <v>1053</v>
      </c>
    </row>
    <row r="629" spans="1:4" x14ac:dyDescent="0.35">
      <c r="A629">
        <v>10003752</v>
      </c>
      <c r="B629" t="s">
        <v>416</v>
      </c>
      <c r="C629" t="s">
        <v>425</v>
      </c>
      <c r="D629" t="s">
        <v>1054</v>
      </c>
    </row>
    <row r="630" spans="1:4" x14ac:dyDescent="0.35">
      <c r="A630">
        <v>10001714</v>
      </c>
      <c r="B630" t="s">
        <v>427</v>
      </c>
      <c r="C630" t="s">
        <v>450</v>
      </c>
      <c r="D630" t="s">
        <v>1055</v>
      </c>
    </row>
    <row r="631" spans="1:4" x14ac:dyDescent="0.35">
      <c r="A631">
        <v>10003958</v>
      </c>
      <c r="B631" t="s">
        <v>416</v>
      </c>
      <c r="C631" t="s">
        <v>425</v>
      </c>
      <c r="D631" t="s">
        <v>1056</v>
      </c>
    </row>
    <row r="632" spans="1:4" x14ac:dyDescent="0.35">
      <c r="A632">
        <v>10002923</v>
      </c>
      <c r="B632" t="s">
        <v>427</v>
      </c>
      <c r="C632" t="s">
        <v>428</v>
      </c>
      <c r="D632" t="s">
        <v>1057</v>
      </c>
    </row>
    <row r="633" spans="1:4" x14ac:dyDescent="0.35">
      <c r="A633">
        <v>10004272</v>
      </c>
      <c r="B633" t="s">
        <v>416</v>
      </c>
      <c r="C633" t="s">
        <v>417</v>
      </c>
      <c r="D633" t="s">
        <v>1058</v>
      </c>
    </row>
    <row r="634" spans="1:4" x14ac:dyDescent="0.35">
      <c r="A634">
        <v>10000965</v>
      </c>
      <c r="B634" t="s">
        <v>411</v>
      </c>
      <c r="C634" t="s">
        <v>423</v>
      </c>
      <c r="D634" t="s">
        <v>1059</v>
      </c>
    </row>
    <row r="635" spans="1:4" x14ac:dyDescent="0.35">
      <c r="A635">
        <v>10003719</v>
      </c>
      <c r="B635" t="s">
        <v>416</v>
      </c>
      <c r="C635" t="s">
        <v>430</v>
      </c>
      <c r="D635" t="s">
        <v>1060</v>
      </c>
    </row>
    <row r="636" spans="1:4" x14ac:dyDescent="0.35">
      <c r="A636">
        <v>10000545</v>
      </c>
      <c r="B636" t="s">
        <v>416</v>
      </c>
      <c r="C636" t="s">
        <v>430</v>
      </c>
      <c r="D636" t="s">
        <v>1061</v>
      </c>
    </row>
    <row r="637" spans="1:4" x14ac:dyDescent="0.35">
      <c r="A637">
        <v>10003591</v>
      </c>
      <c r="B637" t="s">
        <v>416</v>
      </c>
      <c r="C637" t="s">
        <v>436</v>
      </c>
      <c r="D637" t="s">
        <v>1062</v>
      </c>
    </row>
    <row r="638" spans="1:4" x14ac:dyDescent="0.35">
      <c r="A638">
        <v>10001790</v>
      </c>
      <c r="B638" t="s">
        <v>416</v>
      </c>
      <c r="C638" t="s">
        <v>436</v>
      </c>
      <c r="D638" t="s">
        <v>1063</v>
      </c>
    </row>
    <row r="639" spans="1:4" x14ac:dyDescent="0.35">
      <c r="A639">
        <v>10002049</v>
      </c>
      <c r="B639" t="s">
        <v>427</v>
      </c>
      <c r="C639" t="s">
        <v>450</v>
      </c>
      <c r="D639" t="s">
        <v>1064</v>
      </c>
    </row>
    <row r="640" spans="1:4" x14ac:dyDescent="0.35">
      <c r="A640">
        <v>10003712</v>
      </c>
      <c r="B640" t="s">
        <v>416</v>
      </c>
      <c r="C640" t="s">
        <v>430</v>
      </c>
      <c r="D640" t="s">
        <v>1065</v>
      </c>
    </row>
    <row r="641" spans="1:4" x14ac:dyDescent="0.35">
      <c r="A641">
        <v>10003984</v>
      </c>
      <c r="B641" t="s">
        <v>416</v>
      </c>
      <c r="C641" t="s">
        <v>430</v>
      </c>
      <c r="D641" t="s">
        <v>1066</v>
      </c>
    </row>
    <row r="642" spans="1:4" x14ac:dyDescent="0.35">
      <c r="A642">
        <v>10004287</v>
      </c>
      <c r="B642" t="s">
        <v>411</v>
      </c>
      <c r="C642" t="s">
        <v>414</v>
      </c>
      <c r="D642" t="s">
        <v>1067</v>
      </c>
    </row>
    <row r="643" spans="1:4" x14ac:dyDescent="0.35">
      <c r="A643">
        <v>10001118</v>
      </c>
      <c r="B643" t="s">
        <v>416</v>
      </c>
      <c r="C643" t="s">
        <v>425</v>
      </c>
      <c r="D643" t="s">
        <v>1068</v>
      </c>
    </row>
    <row r="644" spans="1:4" x14ac:dyDescent="0.35">
      <c r="A644">
        <v>10001424</v>
      </c>
      <c r="B644" t="s">
        <v>411</v>
      </c>
      <c r="C644" t="s">
        <v>423</v>
      </c>
      <c r="D644" t="s">
        <v>1069</v>
      </c>
    </row>
    <row r="645" spans="1:4" x14ac:dyDescent="0.35">
      <c r="A645">
        <v>10002071</v>
      </c>
      <c r="B645" t="s">
        <v>416</v>
      </c>
      <c r="C645" t="s">
        <v>430</v>
      </c>
      <c r="D645" t="s">
        <v>1070</v>
      </c>
    </row>
    <row r="646" spans="1:4" x14ac:dyDescent="0.35">
      <c r="A646">
        <v>10002486</v>
      </c>
      <c r="B646" t="s">
        <v>416</v>
      </c>
      <c r="C646" t="s">
        <v>421</v>
      </c>
      <c r="D646" t="s">
        <v>1071</v>
      </c>
    </row>
    <row r="647" spans="1:4" x14ac:dyDescent="0.35">
      <c r="A647">
        <v>10001622</v>
      </c>
      <c r="B647" t="s">
        <v>416</v>
      </c>
      <c r="C647" t="s">
        <v>436</v>
      </c>
      <c r="D647" t="s">
        <v>1072</v>
      </c>
    </row>
    <row r="648" spans="1:4" x14ac:dyDescent="0.35">
      <c r="A648">
        <v>10003158</v>
      </c>
      <c r="B648" t="s">
        <v>416</v>
      </c>
      <c r="C648" t="s">
        <v>425</v>
      </c>
      <c r="D648" t="s">
        <v>1073</v>
      </c>
    </row>
    <row r="649" spans="1:4" x14ac:dyDescent="0.35">
      <c r="A649">
        <v>10002660</v>
      </c>
      <c r="B649" t="s">
        <v>427</v>
      </c>
      <c r="C649" t="s">
        <v>428</v>
      </c>
      <c r="D649" t="s">
        <v>1074</v>
      </c>
    </row>
    <row r="650" spans="1:4" x14ac:dyDescent="0.35">
      <c r="A650">
        <v>10003364</v>
      </c>
      <c r="B650" t="s">
        <v>416</v>
      </c>
      <c r="C650" t="s">
        <v>430</v>
      </c>
      <c r="D650" t="s">
        <v>1075</v>
      </c>
    </row>
    <row r="651" spans="1:4" x14ac:dyDescent="0.35">
      <c r="A651">
        <v>10001099</v>
      </c>
      <c r="B651" t="s">
        <v>416</v>
      </c>
      <c r="C651" t="s">
        <v>455</v>
      </c>
      <c r="D651" t="s">
        <v>577</v>
      </c>
    </row>
    <row r="652" spans="1:4" x14ac:dyDescent="0.35">
      <c r="A652">
        <v>10002250</v>
      </c>
      <c r="B652" t="s">
        <v>416</v>
      </c>
      <c r="C652" t="s">
        <v>436</v>
      </c>
      <c r="D652" t="s">
        <v>1076</v>
      </c>
    </row>
    <row r="653" spans="1:4" x14ac:dyDescent="0.35">
      <c r="A653">
        <v>10004716</v>
      </c>
      <c r="B653" t="s">
        <v>416</v>
      </c>
      <c r="C653" t="s">
        <v>430</v>
      </c>
      <c r="D653" t="s">
        <v>1077</v>
      </c>
    </row>
    <row r="654" spans="1:4" x14ac:dyDescent="0.35">
      <c r="A654">
        <v>10001045</v>
      </c>
      <c r="B654" t="s">
        <v>416</v>
      </c>
      <c r="C654" t="s">
        <v>417</v>
      </c>
      <c r="D654" t="s">
        <v>1078</v>
      </c>
    </row>
    <row r="655" spans="1:4" x14ac:dyDescent="0.35">
      <c r="A655">
        <v>10001510</v>
      </c>
      <c r="B655" t="s">
        <v>416</v>
      </c>
      <c r="C655" t="s">
        <v>430</v>
      </c>
      <c r="D655" t="s">
        <v>1079</v>
      </c>
    </row>
    <row r="656" spans="1:4" x14ac:dyDescent="0.35">
      <c r="A656">
        <v>10002947</v>
      </c>
      <c r="B656" t="s">
        <v>416</v>
      </c>
      <c r="C656" t="s">
        <v>436</v>
      </c>
      <c r="D656" t="s">
        <v>1080</v>
      </c>
    </row>
    <row r="657" spans="1:4" x14ac:dyDescent="0.35">
      <c r="A657">
        <v>10000019</v>
      </c>
      <c r="B657" t="s">
        <v>416</v>
      </c>
      <c r="C657" t="s">
        <v>436</v>
      </c>
      <c r="D657" t="s">
        <v>1081</v>
      </c>
    </row>
    <row r="658" spans="1:4" x14ac:dyDescent="0.35">
      <c r="A658">
        <v>10004774</v>
      </c>
      <c r="B658" t="s">
        <v>427</v>
      </c>
      <c r="C658" t="s">
        <v>428</v>
      </c>
      <c r="D658" t="s">
        <v>1082</v>
      </c>
    </row>
    <row r="659" spans="1:4" x14ac:dyDescent="0.35">
      <c r="A659">
        <v>10003684</v>
      </c>
      <c r="B659" t="s">
        <v>416</v>
      </c>
      <c r="C659" t="s">
        <v>430</v>
      </c>
      <c r="D659" t="s">
        <v>1083</v>
      </c>
    </row>
    <row r="660" spans="1:4" x14ac:dyDescent="0.35">
      <c r="A660">
        <v>10001494</v>
      </c>
      <c r="B660" t="s">
        <v>427</v>
      </c>
      <c r="C660" t="s">
        <v>428</v>
      </c>
      <c r="D660" t="s">
        <v>1084</v>
      </c>
    </row>
    <row r="661" spans="1:4" x14ac:dyDescent="0.35">
      <c r="A661">
        <v>10004666</v>
      </c>
      <c r="B661" t="s">
        <v>427</v>
      </c>
      <c r="C661" t="s">
        <v>450</v>
      </c>
      <c r="D661" t="s">
        <v>1085</v>
      </c>
    </row>
    <row r="662" spans="1:4" x14ac:dyDescent="0.35">
      <c r="A662">
        <v>10003816</v>
      </c>
      <c r="B662" t="s">
        <v>416</v>
      </c>
      <c r="C662" t="s">
        <v>421</v>
      </c>
      <c r="D662" t="s">
        <v>1086</v>
      </c>
    </row>
    <row r="663" spans="1:4" x14ac:dyDescent="0.35">
      <c r="A663">
        <v>10001520</v>
      </c>
      <c r="B663" t="s">
        <v>411</v>
      </c>
      <c r="C663" t="s">
        <v>419</v>
      </c>
      <c r="D663" t="s">
        <v>1087</v>
      </c>
    </row>
    <row r="664" spans="1:4" x14ac:dyDescent="0.35">
      <c r="A664">
        <v>10001558</v>
      </c>
      <c r="B664" t="s">
        <v>416</v>
      </c>
      <c r="C664" t="s">
        <v>421</v>
      </c>
      <c r="D664" t="s">
        <v>1088</v>
      </c>
    </row>
    <row r="665" spans="1:4" x14ac:dyDescent="0.35">
      <c r="A665">
        <v>10002473</v>
      </c>
      <c r="B665" t="s">
        <v>427</v>
      </c>
      <c r="C665" t="s">
        <v>450</v>
      </c>
      <c r="D665" t="s">
        <v>1089</v>
      </c>
    </row>
    <row r="666" spans="1:4" x14ac:dyDescent="0.35">
      <c r="A666">
        <v>10004531</v>
      </c>
      <c r="B666" t="s">
        <v>427</v>
      </c>
      <c r="C666" t="s">
        <v>428</v>
      </c>
      <c r="D666" t="s">
        <v>1090</v>
      </c>
    </row>
    <row r="667" spans="1:4" x14ac:dyDescent="0.35">
      <c r="A667">
        <v>10004487</v>
      </c>
      <c r="B667" t="s">
        <v>416</v>
      </c>
      <c r="C667" t="s">
        <v>432</v>
      </c>
      <c r="D667" t="s">
        <v>1091</v>
      </c>
    </row>
    <row r="668" spans="1:4" x14ac:dyDescent="0.35">
      <c r="A668">
        <v>10003543</v>
      </c>
      <c r="B668" t="s">
        <v>416</v>
      </c>
      <c r="C668" t="s">
        <v>436</v>
      </c>
      <c r="D668" t="s">
        <v>1092</v>
      </c>
    </row>
    <row r="669" spans="1:4" x14ac:dyDescent="0.35">
      <c r="A669">
        <v>10004353</v>
      </c>
      <c r="B669" t="s">
        <v>427</v>
      </c>
      <c r="C669" t="s">
        <v>450</v>
      </c>
      <c r="D669" t="s">
        <v>1093</v>
      </c>
    </row>
    <row r="670" spans="1:4" x14ac:dyDescent="0.35">
      <c r="A670">
        <v>10001468</v>
      </c>
      <c r="B670" t="s">
        <v>416</v>
      </c>
      <c r="C670" t="s">
        <v>425</v>
      </c>
      <c r="D670" t="s">
        <v>1094</v>
      </c>
    </row>
    <row r="671" spans="1:4" x14ac:dyDescent="0.35">
      <c r="A671">
        <v>10002195</v>
      </c>
      <c r="B671" t="s">
        <v>416</v>
      </c>
      <c r="C671" t="s">
        <v>436</v>
      </c>
      <c r="D671" t="s">
        <v>1095</v>
      </c>
    </row>
    <row r="672" spans="1:4" x14ac:dyDescent="0.35">
      <c r="A672">
        <v>10001745</v>
      </c>
      <c r="B672" t="s">
        <v>416</v>
      </c>
      <c r="C672" t="s">
        <v>436</v>
      </c>
      <c r="D672" t="s">
        <v>1096</v>
      </c>
    </row>
    <row r="673" spans="1:4" x14ac:dyDescent="0.35">
      <c r="A673">
        <v>10004826</v>
      </c>
      <c r="B673" t="s">
        <v>416</v>
      </c>
      <c r="C673" t="s">
        <v>430</v>
      </c>
      <c r="D673" t="s">
        <v>1097</v>
      </c>
    </row>
    <row r="674" spans="1:4" x14ac:dyDescent="0.35">
      <c r="A674">
        <v>10000289</v>
      </c>
      <c r="B674" t="s">
        <v>416</v>
      </c>
      <c r="C674" t="s">
        <v>436</v>
      </c>
      <c r="D674" t="s">
        <v>1098</v>
      </c>
    </row>
    <row r="675" spans="1:4" x14ac:dyDescent="0.35">
      <c r="A675">
        <v>10003040</v>
      </c>
      <c r="B675" t="s">
        <v>416</v>
      </c>
      <c r="C675" t="s">
        <v>432</v>
      </c>
      <c r="D675" t="s">
        <v>1099</v>
      </c>
    </row>
    <row r="676" spans="1:4" x14ac:dyDescent="0.35">
      <c r="A676">
        <v>10000350</v>
      </c>
      <c r="B676" t="s">
        <v>416</v>
      </c>
      <c r="C676" t="s">
        <v>436</v>
      </c>
      <c r="D676" t="s">
        <v>1100</v>
      </c>
    </row>
    <row r="677" spans="1:4" x14ac:dyDescent="0.35">
      <c r="A677">
        <v>10001759</v>
      </c>
      <c r="B677" t="s">
        <v>416</v>
      </c>
      <c r="C677" t="s">
        <v>430</v>
      </c>
      <c r="D677" t="s">
        <v>1101</v>
      </c>
    </row>
    <row r="678" spans="1:4" x14ac:dyDescent="0.35">
      <c r="A678">
        <v>10001496</v>
      </c>
      <c r="B678" t="s">
        <v>416</v>
      </c>
      <c r="C678" t="s">
        <v>421</v>
      </c>
      <c r="D678" t="s">
        <v>1102</v>
      </c>
    </row>
    <row r="679" spans="1:4" x14ac:dyDescent="0.35">
      <c r="A679">
        <v>10002931</v>
      </c>
      <c r="B679" t="s">
        <v>416</v>
      </c>
      <c r="C679" t="s">
        <v>430</v>
      </c>
      <c r="D679" t="s">
        <v>1103</v>
      </c>
    </row>
    <row r="680" spans="1:4" x14ac:dyDescent="0.35">
      <c r="A680">
        <v>10002356</v>
      </c>
      <c r="B680" t="s">
        <v>411</v>
      </c>
      <c r="C680" t="s">
        <v>419</v>
      </c>
      <c r="D680" t="s">
        <v>1104</v>
      </c>
    </row>
    <row r="681" spans="1:4" x14ac:dyDescent="0.35">
      <c r="A681">
        <v>10003601</v>
      </c>
      <c r="B681" t="s">
        <v>411</v>
      </c>
      <c r="C681" t="s">
        <v>423</v>
      </c>
      <c r="D681" t="s">
        <v>1105</v>
      </c>
    </row>
    <row r="682" spans="1:4" x14ac:dyDescent="0.35">
      <c r="A682">
        <v>10004154</v>
      </c>
      <c r="B682" t="s">
        <v>411</v>
      </c>
      <c r="C682" t="s">
        <v>419</v>
      </c>
      <c r="D682" t="s">
        <v>1106</v>
      </c>
    </row>
    <row r="683" spans="1:4" x14ac:dyDescent="0.35">
      <c r="A683">
        <v>10000788</v>
      </c>
      <c r="B683" t="s">
        <v>416</v>
      </c>
      <c r="C683" t="s">
        <v>436</v>
      </c>
      <c r="D683" t="s">
        <v>1107</v>
      </c>
    </row>
    <row r="684" spans="1:4" x14ac:dyDescent="0.35">
      <c r="A684">
        <v>10004465</v>
      </c>
      <c r="B684" t="s">
        <v>416</v>
      </c>
      <c r="C684" t="s">
        <v>430</v>
      </c>
      <c r="D684" t="s">
        <v>1108</v>
      </c>
    </row>
    <row r="685" spans="1:4" x14ac:dyDescent="0.35">
      <c r="A685">
        <v>10002333</v>
      </c>
      <c r="B685" t="s">
        <v>416</v>
      </c>
      <c r="C685" t="s">
        <v>436</v>
      </c>
      <c r="D685" t="s">
        <v>1109</v>
      </c>
    </row>
    <row r="686" spans="1:4" x14ac:dyDescent="0.35">
      <c r="A686">
        <v>10004188</v>
      </c>
      <c r="B686" t="s">
        <v>411</v>
      </c>
      <c r="C686" t="s">
        <v>423</v>
      </c>
      <c r="D686" t="s">
        <v>1110</v>
      </c>
    </row>
    <row r="687" spans="1:4" x14ac:dyDescent="0.35">
      <c r="A687">
        <v>10000145</v>
      </c>
      <c r="B687" t="s">
        <v>416</v>
      </c>
      <c r="C687" t="s">
        <v>430</v>
      </c>
      <c r="D687" t="s">
        <v>1111</v>
      </c>
    </row>
    <row r="688" spans="1:4" x14ac:dyDescent="0.35">
      <c r="A688">
        <v>10001613</v>
      </c>
      <c r="B688" t="s">
        <v>416</v>
      </c>
      <c r="C688" t="s">
        <v>417</v>
      </c>
      <c r="D688" t="s">
        <v>1112</v>
      </c>
    </row>
    <row r="689" spans="1:4" x14ac:dyDescent="0.35">
      <c r="A689">
        <v>10004055</v>
      </c>
      <c r="B689" t="s">
        <v>416</v>
      </c>
      <c r="C689" t="s">
        <v>417</v>
      </c>
      <c r="D689" t="s">
        <v>1113</v>
      </c>
    </row>
    <row r="690" spans="1:4" x14ac:dyDescent="0.35">
      <c r="A690">
        <v>10004621</v>
      </c>
      <c r="B690" t="s">
        <v>416</v>
      </c>
      <c r="C690" t="s">
        <v>436</v>
      </c>
      <c r="D690" t="s">
        <v>1114</v>
      </c>
    </row>
    <row r="691" spans="1:4" x14ac:dyDescent="0.35">
      <c r="A691">
        <v>10001281</v>
      </c>
      <c r="B691" t="s">
        <v>416</v>
      </c>
      <c r="C691" t="s">
        <v>436</v>
      </c>
      <c r="D691" t="s">
        <v>1115</v>
      </c>
    </row>
    <row r="692" spans="1:4" x14ac:dyDescent="0.35">
      <c r="A692">
        <v>10001097</v>
      </c>
      <c r="B692" t="s">
        <v>416</v>
      </c>
      <c r="C692" t="s">
        <v>421</v>
      </c>
      <c r="D692" t="s">
        <v>1116</v>
      </c>
    </row>
    <row r="693" spans="1:4" x14ac:dyDescent="0.35">
      <c r="A693">
        <v>10002012</v>
      </c>
      <c r="B693" t="s">
        <v>416</v>
      </c>
      <c r="C693" t="s">
        <v>430</v>
      </c>
      <c r="D693" t="s">
        <v>1117</v>
      </c>
    </row>
    <row r="694" spans="1:4" x14ac:dyDescent="0.35">
      <c r="A694">
        <v>10004156</v>
      </c>
      <c r="B694" t="s">
        <v>416</v>
      </c>
      <c r="C694" t="s">
        <v>436</v>
      </c>
      <c r="D694" t="s">
        <v>1118</v>
      </c>
    </row>
    <row r="695" spans="1:4" x14ac:dyDescent="0.35">
      <c r="A695">
        <v>10000034</v>
      </c>
      <c r="B695" t="s">
        <v>416</v>
      </c>
      <c r="C695" t="s">
        <v>425</v>
      </c>
      <c r="D695" t="s">
        <v>1119</v>
      </c>
    </row>
    <row r="696" spans="1:4" x14ac:dyDescent="0.35">
      <c r="A696">
        <v>10000560</v>
      </c>
      <c r="B696" t="s">
        <v>427</v>
      </c>
      <c r="C696" t="s">
        <v>428</v>
      </c>
      <c r="D696" t="s">
        <v>1120</v>
      </c>
    </row>
    <row r="697" spans="1:4" x14ac:dyDescent="0.35">
      <c r="A697">
        <v>10000461</v>
      </c>
      <c r="B697" t="s">
        <v>416</v>
      </c>
      <c r="C697" t="s">
        <v>455</v>
      </c>
      <c r="D697" t="s">
        <v>1121</v>
      </c>
    </row>
    <row r="698" spans="1:4" x14ac:dyDescent="0.35">
      <c r="A698">
        <v>10003066</v>
      </c>
      <c r="B698" t="s">
        <v>427</v>
      </c>
      <c r="C698" t="s">
        <v>580</v>
      </c>
      <c r="D698" t="s">
        <v>1122</v>
      </c>
    </row>
    <row r="699" spans="1:4" x14ac:dyDescent="0.35">
      <c r="A699">
        <v>10004022</v>
      </c>
      <c r="B699" t="s">
        <v>416</v>
      </c>
      <c r="C699" t="s">
        <v>430</v>
      </c>
      <c r="D699" t="s">
        <v>1123</v>
      </c>
    </row>
    <row r="700" spans="1:4" x14ac:dyDescent="0.35">
      <c r="A700">
        <v>10001988</v>
      </c>
      <c r="B700" t="s">
        <v>416</v>
      </c>
      <c r="C700" t="s">
        <v>425</v>
      </c>
      <c r="D700" t="s">
        <v>1124</v>
      </c>
    </row>
    <row r="701" spans="1:4" x14ac:dyDescent="0.35">
      <c r="A701">
        <v>10003625</v>
      </c>
      <c r="B701" t="s">
        <v>416</v>
      </c>
      <c r="C701" t="s">
        <v>436</v>
      </c>
      <c r="D701" t="s">
        <v>1125</v>
      </c>
    </row>
    <row r="702" spans="1:4" x14ac:dyDescent="0.35">
      <c r="A702">
        <v>10003925</v>
      </c>
      <c r="B702" t="s">
        <v>416</v>
      </c>
      <c r="C702" t="s">
        <v>430</v>
      </c>
      <c r="D702" t="s">
        <v>1126</v>
      </c>
    </row>
    <row r="703" spans="1:4" x14ac:dyDescent="0.35">
      <c r="A703">
        <v>10003862</v>
      </c>
      <c r="B703" t="s">
        <v>416</v>
      </c>
      <c r="C703" t="s">
        <v>455</v>
      </c>
      <c r="D703" t="s">
        <v>1127</v>
      </c>
    </row>
    <row r="704" spans="1:4" x14ac:dyDescent="0.35">
      <c r="A704">
        <v>10004258</v>
      </c>
      <c r="B704" t="s">
        <v>416</v>
      </c>
      <c r="C704" t="s">
        <v>421</v>
      </c>
      <c r="D704" t="s">
        <v>1128</v>
      </c>
    </row>
    <row r="705" spans="1:4" x14ac:dyDescent="0.35">
      <c r="A705">
        <v>10002885</v>
      </c>
      <c r="B705" t="s">
        <v>411</v>
      </c>
      <c r="C705" t="s">
        <v>423</v>
      </c>
      <c r="D705" t="s">
        <v>1129</v>
      </c>
    </row>
    <row r="706" spans="1:4" x14ac:dyDescent="0.35">
      <c r="A706">
        <v>10003033</v>
      </c>
      <c r="B706" t="s">
        <v>427</v>
      </c>
      <c r="C706" t="s">
        <v>450</v>
      </c>
      <c r="D706" t="s">
        <v>1130</v>
      </c>
    </row>
    <row r="707" spans="1:4" x14ac:dyDescent="0.35">
      <c r="A707">
        <v>10000046</v>
      </c>
      <c r="B707" t="s">
        <v>416</v>
      </c>
      <c r="C707" t="s">
        <v>421</v>
      </c>
      <c r="D707" t="s">
        <v>1131</v>
      </c>
    </row>
    <row r="708" spans="1:4" x14ac:dyDescent="0.35">
      <c r="A708">
        <v>10001602</v>
      </c>
      <c r="B708" t="s">
        <v>411</v>
      </c>
      <c r="C708" t="s">
        <v>423</v>
      </c>
      <c r="D708" t="s">
        <v>1132</v>
      </c>
    </row>
    <row r="709" spans="1:4" x14ac:dyDescent="0.35">
      <c r="A709">
        <v>10003722</v>
      </c>
      <c r="B709" t="s">
        <v>416</v>
      </c>
      <c r="C709" t="s">
        <v>421</v>
      </c>
      <c r="D709" t="s">
        <v>1133</v>
      </c>
    </row>
    <row r="710" spans="1:4" x14ac:dyDescent="0.35">
      <c r="A710">
        <v>10003198</v>
      </c>
      <c r="B710" t="s">
        <v>427</v>
      </c>
      <c r="C710" t="s">
        <v>450</v>
      </c>
      <c r="D710" t="s">
        <v>1134</v>
      </c>
    </row>
    <row r="711" spans="1:4" x14ac:dyDescent="0.35">
      <c r="A711">
        <v>10002191</v>
      </c>
      <c r="B711" t="s">
        <v>411</v>
      </c>
      <c r="C711" t="s">
        <v>423</v>
      </c>
      <c r="D711" t="s">
        <v>1135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B1EE-E016-41EC-A71C-BCD76991C96E}">
  <dimension ref="A1:G359"/>
  <sheetViews>
    <sheetView workbookViewId="0">
      <selection activeCell="J7" sqref="J7"/>
    </sheetView>
  </sheetViews>
  <sheetFormatPr defaultRowHeight="14.5" x14ac:dyDescent="0.35"/>
  <cols>
    <col min="1" max="1" width="13.54296875" bestFit="1" customWidth="1"/>
    <col min="2" max="2" width="20.1796875" bestFit="1" customWidth="1"/>
    <col min="3" max="3" width="15.7265625" bestFit="1" customWidth="1"/>
    <col min="4" max="4" width="9.81640625" bestFit="1" customWidth="1"/>
    <col min="5" max="5" width="13.1796875" bestFit="1" customWidth="1"/>
    <col min="6" max="6" width="13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12520</v>
      </c>
      <c r="B2" t="s">
        <v>7</v>
      </c>
      <c r="C2" t="s">
        <v>8</v>
      </c>
      <c r="D2" t="s">
        <v>9</v>
      </c>
      <c r="E2" t="s">
        <v>10</v>
      </c>
      <c r="F2">
        <v>42420</v>
      </c>
      <c r="G2" t="s">
        <v>11</v>
      </c>
    </row>
    <row r="3" spans="1:7" x14ac:dyDescent="0.35">
      <c r="A3">
        <v>13045</v>
      </c>
      <c r="B3" t="s">
        <v>12</v>
      </c>
      <c r="C3" t="s">
        <v>13</v>
      </c>
      <c r="D3" t="s">
        <v>9</v>
      </c>
      <c r="E3" t="s">
        <v>14</v>
      </c>
      <c r="F3">
        <v>90036</v>
      </c>
      <c r="G3" t="s">
        <v>15</v>
      </c>
    </row>
    <row r="4" spans="1:7" x14ac:dyDescent="0.35">
      <c r="A4">
        <v>20335</v>
      </c>
      <c r="B4" t="s">
        <v>16</v>
      </c>
      <c r="C4" t="s">
        <v>8</v>
      </c>
      <c r="D4" t="s">
        <v>9</v>
      </c>
      <c r="E4" t="s">
        <v>17</v>
      </c>
      <c r="F4">
        <v>33311</v>
      </c>
      <c r="G4" t="s">
        <v>11</v>
      </c>
    </row>
    <row r="5" spans="1:7" x14ac:dyDescent="0.35">
      <c r="A5">
        <v>20065</v>
      </c>
      <c r="B5" t="s">
        <v>18</v>
      </c>
      <c r="C5" t="s">
        <v>8</v>
      </c>
      <c r="D5" t="s">
        <v>9</v>
      </c>
      <c r="E5" t="s">
        <v>19</v>
      </c>
      <c r="F5">
        <v>19140</v>
      </c>
      <c r="G5" t="s">
        <v>20</v>
      </c>
    </row>
    <row r="6" spans="1:7" x14ac:dyDescent="0.35">
      <c r="A6">
        <v>13870</v>
      </c>
      <c r="B6" t="s">
        <v>21</v>
      </c>
      <c r="C6" t="s">
        <v>8</v>
      </c>
      <c r="D6" t="s">
        <v>9</v>
      </c>
      <c r="E6" t="s">
        <v>22</v>
      </c>
      <c r="F6">
        <v>84057</v>
      </c>
      <c r="G6" t="s">
        <v>15</v>
      </c>
    </row>
    <row r="7" spans="1:7" x14ac:dyDescent="0.35">
      <c r="A7">
        <v>13945</v>
      </c>
      <c r="B7" t="s">
        <v>23</v>
      </c>
      <c r="C7" t="s">
        <v>8</v>
      </c>
      <c r="D7" t="s">
        <v>9</v>
      </c>
      <c r="E7" t="s">
        <v>14</v>
      </c>
      <c r="F7">
        <v>90049</v>
      </c>
      <c r="G7" t="s">
        <v>15</v>
      </c>
    </row>
    <row r="8" spans="1:7" x14ac:dyDescent="0.35">
      <c r="A8">
        <v>21520</v>
      </c>
      <c r="E8" t="s">
        <v>19</v>
      </c>
      <c r="F8">
        <v>19140</v>
      </c>
      <c r="G8" t="s">
        <v>20</v>
      </c>
    </row>
    <row r="9" spans="1:7" x14ac:dyDescent="0.35">
      <c r="A9">
        <v>17560</v>
      </c>
      <c r="E9" t="s">
        <v>24</v>
      </c>
      <c r="F9">
        <v>77095</v>
      </c>
      <c r="G9" t="s">
        <v>25</v>
      </c>
    </row>
    <row r="10" spans="1:7" x14ac:dyDescent="0.35">
      <c r="A10">
        <v>14485</v>
      </c>
      <c r="B10" t="s">
        <v>26</v>
      </c>
      <c r="C10" t="s">
        <v>13</v>
      </c>
      <c r="D10" t="s">
        <v>9</v>
      </c>
      <c r="E10" t="s">
        <v>24</v>
      </c>
      <c r="F10">
        <v>75080</v>
      </c>
      <c r="G10" t="s">
        <v>25</v>
      </c>
    </row>
    <row r="11" spans="1:7" x14ac:dyDescent="0.35">
      <c r="A11">
        <v>20710</v>
      </c>
      <c r="B11" t="s">
        <v>27</v>
      </c>
      <c r="C11" t="s">
        <v>28</v>
      </c>
      <c r="D11" t="s">
        <v>9</v>
      </c>
      <c r="E11" t="s">
        <v>24</v>
      </c>
      <c r="F11">
        <v>77041</v>
      </c>
      <c r="G11" t="s">
        <v>25</v>
      </c>
    </row>
    <row r="12" spans="1:7" x14ac:dyDescent="0.35">
      <c r="A12">
        <v>16930</v>
      </c>
      <c r="B12" t="s">
        <v>29</v>
      </c>
      <c r="C12" t="s">
        <v>13</v>
      </c>
      <c r="D12" t="s">
        <v>9</v>
      </c>
      <c r="E12" t="s">
        <v>30</v>
      </c>
      <c r="F12">
        <v>60540</v>
      </c>
      <c r="G12" t="s">
        <v>25</v>
      </c>
    </row>
    <row r="13" spans="1:7" x14ac:dyDescent="0.35">
      <c r="A13">
        <v>19885</v>
      </c>
      <c r="B13" t="s">
        <v>31</v>
      </c>
      <c r="C13" t="s">
        <v>13</v>
      </c>
      <c r="D13" t="s">
        <v>9</v>
      </c>
      <c r="E13" t="s">
        <v>14</v>
      </c>
      <c r="F13">
        <v>90049</v>
      </c>
      <c r="G13" t="s">
        <v>15</v>
      </c>
    </row>
    <row r="14" spans="1:7" x14ac:dyDescent="0.35">
      <c r="A14">
        <v>14080</v>
      </c>
      <c r="B14" t="s">
        <v>32</v>
      </c>
      <c r="C14" t="s">
        <v>13</v>
      </c>
      <c r="D14" t="s">
        <v>9</v>
      </c>
      <c r="E14" t="s">
        <v>17</v>
      </c>
      <c r="F14">
        <v>32935</v>
      </c>
      <c r="G14" t="s">
        <v>11</v>
      </c>
    </row>
    <row r="15" spans="1:7" x14ac:dyDescent="0.35">
      <c r="A15">
        <v>18715</v>
      </c>
      <c r="B15" t="s">
        <v>33</v>
      </c>
      <c r="C15" t="s">
        <v>13</v>
      </c>
      <c r="D15" t="s">
        <v>9</v>
      </c>
      <c r="E15" t="s">
        <v>34</v>
      </c>
      <c r="F15">
        <v>55122</v>
      </c>
      <c r="G15" t="s">
        <v>25</v>
      </c>
    </row>
    <row r="16" spans="1:7" x14ac:dyDescent="0.35">
      <c r="A16">
        <v>18865</v>
      </c>
      <c r="B16" t="s">
        <v>35</v>
      </c>
      <c r="C16" t="s">
        <v>8</v>
      </c>
      <c r="D16" t="s">
        <v>9</v>
      </c>
      <c r="E16" t="s">
        <v>36</v>
      </c>
      <c r="F16">
        <v>48185</v>
      </c>
      <c r="G16" t="s">
        <v>25</v>
      </c>
    </row>
    <row r="17" spans="1:7" x14ac:dyDescent="0.35">
      <c r="A17">
        <v>16900</v>
      </c>
      <c r="B17" t="s">
        <v>37</v>
      </c>
      <c r="C17" t="s">
        <v>8</v>
      </c>
      <c r="D17" t="s">
        <v>9</v>
      </c>
      <c r="E17" t="s">
        <v>38</v>
      </c>
      <c r="F17">
        <v>19901</v>
      </c>
      <c r="G17" t="s">
        <v>20</v>
      </c>
    </row>
    <row r="18" spans="1:7" x14ac:dyDescent="0.35">
      <c r="A18">
        <v>13000</v>
      </c>
      <c r="B18" t="s">
        <v>39</v>
      </c>
      <c r="C18" t="s">
        <v>8</v>
      </c>
      <c r="D18" t="s">
        <v>9</v>
      </c>
      <c r="E18" t="s">
        <v>40</v>
      </c>
      <c r="F18">
        <v>47150</v>
      </c>
      <c r="G18" t="s">
        <v>25</v>
      </c>
    </row>
    <row r="19" spans="1:7" x14ac:dyDescent="0.35">
      <c r="A19">
        <v>15265</v>
      </c>
      <c r="B19" t="s">
        <v>41</v>
      </c>
      <c r="C19" t="s">
        <v>13</v>
      </c>
      <c r="D19" t="s">
        <v>9</v>
      </c>
      <c r="E19" t="s">
        <v>42</v>
      </c>
      <c r="F19">
        <v>10024</v>
      </c>
      <c r="G19" t="s">
        <v>20</v>
      </c>
    </row>
    <row r="20" spans="1:7" x14ac:dyDescent="0.35">
      <c r="A20">
        <v>21055</v>
      </c>
      <c r="B20" t="s">
        <v>43</v>
      </c>
      <c r="C20" t="s">
        <v>8</v>
      </c>
      <c r="D20" t="s">
        <v>9</v>
      </c>
      <c r="E20" t="s">
        <v>42</v>
      </c>
      <c r="F20">
        <v>12180</v>
      </c>
      <c r="G20" t="s">
        <v>20</v>
      </c>
    </row>
    <row r="21" spans="1:7" x14ac:dyDescent="0.35">
      <c r="A21">
        <v>16720</v>
      </c>
      <c r="B21" t="s">
        <v>44</v>
      </c>
      <c r="C21" t="s">
        <v>8</v>
      </c>
      <c r="D21" t="s">
        <v>9</v>
      </c>
      <c r="E21" t="s">
        <v>14</v>
      </c>
      <c r="F21">
        <v>90004</v>
      </c>
      <c r="G21" t="s">
        <v>15</v>
      </c>
    </row>
    <row r="22" spans="1:7" x14ac:dyDescent="0.35">
      <c r="A22">
        <v>18970</v>
      </c>
      <c r="B22" t="s">
        <v>45</v>
      </c>
      <c r="C22" t="s">
        <v>28</v>
      </c>
      <c r="D22" t="s">
        <v>9</v>
      </c>
      <c r="E22" t="s">
        <v>30</v>
      </c>
      <c r="F22">
        <v>60610</v>
      </c>
      <c r="G22" t="s">
        <v>25</v>
      </c>
    </row>
    <row r="23" spans="1:7" x14ac:dyDescent="0.35">
      <c r="A23">
        <v>11590</v>
      </c>
      <c r="B23" t="s">
        <v>46</v>
      </c>
      <c r="C23" t="s">
        <v>13</v>
      </c>
      <c r="D23" t="s">
        <v>9</v>
      </c>
      <c r="E23" t="s">
        <v>47</v>
      </c>
      <c r="F23">
        <v>85234</v>
      </c>
      <c r="G23" t="s">
        <v>15</v>
      </c>
    </row>
    <row r="24" spans="1:7" x14ac:dyDescent="0.35">
      <c r="A24">
        <v>16270</v>
      </c>
      <c r="B24" t="s">
        <v>48</v>
      </c>
      <c r="C24" t="s">
        <v>8</v>
      </c>
      <c r="D24" t="s">
        <v>9</v>
      </c>
      <c r="E24" t="s">
        <v>49</v>
      </c>
      <c r="F24">
        <v>22153</v>
      </c>
      <c r="G24" t="s">
        <v>11</v>
      </c>
    </row>
    <row r="25" spans="1:7" x14ac:dyDescent="0.35">
      <c r="A25">
        <v>14980</v>
      </c>
      <c r="B25" t="s">
        <v>50</v>
      </c>
      <c r="C25" t="s">
        <v>8</v>
      </c>
      <c r="D25" t="s">
        <v>9</v>
      </c>
      <c r="E25" t="s">
        <v>42</v>
      </c>
      <c r="F25">
        <v>10009</v>
      </c>
      <c r="G25" t="s">
        <v>20</v>
      </c>
    </row>
    <row r="26" spans="1:7" x14ac:dyDescent="0.35">
      <c r="A26">
        <v>15745</v>
      </c>
      <c r="B26" t="s">
        <v>51</v>
      </c>
      <c r="C26" t="s">
        <v>8</v>
      </c>
      <c r="D26" t="s">
        <v>9</v>
      </c>
      <c r="E26" t="s">
        <v>52</v>
      </c>
      <c r="F26">
        <v>38109</v>
      </c>
      <c r="G26" t="s">
        <v>11</v>
      </c>
    </row>
    <row r="27" spans="1:7" x14ac:dyDescent="0.35">
      <c r="A27">
        <v>16600</v>
      </c>
      <c r="B27" t="s">
        <v>53</v>
      </c>
      <c r="C27" t="s">
        <v>13</v>
      </c>
      <c r="D27" t="s">
        <v>9</v>
      </c>
      <c r="E27" t="s">
        <v>24</v>
      </c>
      <c r="F27">
        <v>77041</v>
      </c>
      <c r="G27" t="s">
        <v>25</v>
      </c>
    </row>
    <row r="28" spans="1:7" x14ac:dyDescent="0.35">
      <c r="A28">
        <v>20770</v>
      </c>
      <c r="B28" t="s">
        <v>54</v>
      </c>
      <c r="C28" t="s">
        <v>13</v>
      </c>
      <c r="D28" t="s">
        <v>9</v>
      </c>
      <c r="E28" t="s">
        <v>55</v>
      </c>
      <c r="F28">
        <v>35601</v>
      </c>
      <c r="G28" t="s">
        <v>11</v>
      </c>
    </row>
    <row r="29" spans="1:7" x14ac:dyDescent="0.35">
      <c r="A29">
        <v>13690</v>
      </c>
      <c r="B29" t="s">
        <v>56</v>
      </c>
      <c r="C29" t="s">
        <v>8</v>
      </c>
      <c r="D29" t="s">
        <v>9</v>
      </c>
      <c r="E29" t="s">
        <v>14</v>
      </c>
      <c r="F29">
        <v>94122</v>
      </c>
      <c r="G29" t="s">
        <v>15</v>
      </c>
    </row>
    <row r="30" spans="1:7" x14ac:dyDescent="0.35">
      <c r="A30">
        <v>16105</v>
      </c>
      <c r="B30" t="s">
        <v>57</v>
      </c>
      <c r="C30" t="s">
        <v>13</v>
      </c>
      <c r="D30" t="s">
        <v>9</v>
      </c>
      <c r="E30" t="s">
        <v>58</v>
      </c>
      <c r="F30">
        <v>27707</v>
      </c>
      <c r="G30" t="s">
        <v>11</v>
      </c>
    </row>
    <row r="31" spans="1:7" x14ac:dyDescent="0.35">
      <c r="A31">
        <v>12400</v>
      </c>
      <c r="B31" t="s">
        <v>59</v>
      </c>
      <c r="C31" t="s">
        <v>28</v>
      </c>
      <c r="D31" t="s">
        <v>9</v>
      </c>
      <c r="E31" t="s">
        <v>30</v>
      </c>
      <c r="F31">
        <v>60623</v>
      </c>
      <c r="G31" t="s">
        <v>25</v>
      </c>
    </row>
    <row r="32" spans="1:7" x14ac:dyDescent="0.35">
      <c r="A32">
        <v>18895</v>
      </c>
      <c r="B32" t="s">
        <v>60</v>
      </c>
      <c r="C32" t="s">
        <v>8</v>
      </c>
      <c r="D32" t="s">
        <v>9</v>
      </c>
      <c r="E32" t="s">
        <v>34</v>
      </c>
      <c r="F32">
        <v>55901</v>
      </c>
      <c r="G32" t="s">
        <v>25</v>
      </c>
    </row>
    <row r="33" spans="1:7" x14ac:dyDescent="0.35">
      <c r="A33">
        <v>14455</v>
      </c>
      <c r="B33" t="s">
        <v>61</v>
      </c>
      <c r="C33" t="s">
        <v>28</v>
      </c>
      <c r="D33" t="s">
        <v>9</v>
      </c>
      <c r="E33" t="s">
        <v>24</v>
      </c>
      <c r="F33">
        <v>77095</v>
      </c>
      <c r="G33" t="s">
        <v>25</v>
      </c>
    </row>
    <row r="34" spans="1:7" x14ac:dyDescent="0.35">
      <c r="A34">
        <v>15685</v>
      </c>
      <c r="B34" t="s">
        <v>62</v>
      </c>
      <c r="C34" t="s">
        <v>13</v>
      </c>
      <c r="D34" t="s">
        <v>9</v>
      </c>
      <c r="E34" t="s">
        <v>14</v>
      </c>
      <c r="F34">
        <v>90036</v>
      </c>
      <c r="G34" t="s">
        <v>15</v>
      </c>
    </row>
    <row r="35" spans="1:7" x14ac:dyDescent="0.35">
      <c r="A35">
        <v>16315</v>
      </c>
      <c r="B35" t="s">
        <v>63</v>
      </c>
      <c r="C35" t="s">
        <v>8</v>
      </c>
      <c r="D35" t="s">
        <v>9</v>
      </c>
      <c r="E35" t="s">
        <v>34</v>
      </c>
      <c r="F35">
        <v>55407</v>
      </c>
      <c r="G35" t="s">
        <v>25</v>
      </c>
    </row>
    <row r="36" spans="1:7" x14ac:dyDescent="0.35">
      <c r="A36">
        <v>19705</v>
      </c>
      <c r="B36" t="s">
        <v>64</v>
      </c>
      <c r="C36" t="s">
        <v>28</v>
      </c>
      <c r="D36" t="s">
        <v>9</v>
      </c>
      <c r="E36" t="s">
        <v>65</v>
      </c>
      <c r="F36">
        <v>97206</v>
      </c>
      <c r="G36" t="s">
        <v>15</v>
      </c>
    </row>
    <row r="37" spans="1:7" x14ac:dyDescent="0.35">
      <c r="A37">
        <v>18775</v>
      </c>
      <c r="B37" t="s">
        <v>66</v>
      </c>
      <c r="C37" t="s">
        <v>28</v>
      </c>
      <c r="D37" t="s">
        <v>9</v>
      </c>
      <c r="E37" t="s">
        <v>42</v>
      </c>
      <c r="F37">
        <v>10009</v>
      </c>
      <c r="G37" t="s">
        <v>20</v>
      </c>
    </row>
    <row r="38" spans="1:7" x14ac:dyDescent="0.35">
      <c r="A38">
        <v>16345</v>
      </c>
      <c r="B38" t="s">
        <v>67</v>
      </c>
      <c r="C38" t="s">
        <v>8</v>
      </c>
      <c r="D38" t="s">
        <v>9</v>
      </c>
      <c r="E38" t="s">
        <v>14</v>
      </c>
      <c r="F38">
        <v>94122</v>
      </c>
      <c r="G38" t="s">
        <v>15</v>
      </c>
    </row>
    <row r="39" spans="1:7" x14ac:dyDescent="0.35">
      <c r="A39">
        <v>13855</v>
      </c>
      <c r="B39" t="s">
        <v>68</v>
      </c>
      <c r="C39" t="s">
        <v>13</v>
      </c>
      <c r="D39" t="s">
        <v>9</v>
      </c>
      <c r="E39" t="s">
        <v>34</v>
      </c>
      <c r="F39">
        <v>55106</v>
      </c>
      <c r="G39" t="s">
        <v>25</v>
      </c>
    </row>
    <row r="40" spans="1:7" x14ac:dyDescent="0.35">
      <c r="A40">
        <v>19465</v>
      </c>
      <c r="B40" t="s">
        <v>69</v>
      </c>
      <c r="C40" t="s">
        <v>28</v>
      </c>
      <c r="D40" t="s">
        <v>9</v>
      </c>
      <c r="E40" t="s">
        <v>30</v>
      </c>
      <c r="F40">
        <v>60610</v>
      </c>
      <c r="G40" t="s">
        <v>25</v>
      </c>
    </row>
    <row r="41" spans="1:7" x14ac:dyDescent="0.35">
      <c r="A41">
        <v>14470</v>
      </c>
      <c r="B41" t="s">
        <v>70</v>
      </c>
      <c r="C41" t="s">
        <v>8</v>
      </c>
      <c r="D41" t="s">
        <v>9</v>
      </c>
      <c r="E41" t="s">
        <v>34</v>
      </c>
      <c r="F41">
        <v>55901</v>
      </c>
      <c r="G41" t="s">
        <v>25</v>
      </c>
    </row>
    <row r="42" spans="1:7" x14ac:dyDescent="0.35">
      <c r="A42">
        <v>16870</v>
      </c>
      <c r="B42" t="s">
        <v>71</v>
      </c>
      <c r="C42" t="s">
        <v>8</v>
      </c>
      <c r="D42" t="s">
        <v>9</v>
      </c>
      <c r="E42" t="s">
        <v>72</v>
      </c>
      <c r="F42">
        <v>80013</v>
      </c>
      <c r="G42" t="s">
        <v>15</v>
      </c>
    </row>
    <row r="43" spans="1:7" x14ac:dyDescent="0.35">
      <c r="A43">
        <v>15250</v>
      </c>
      <c r="B43" t="s">
        <v>73</v>
      </c>
      <c r="C43" t="s">
        <v>8</v>
      </c>
      <c r="D43" t="s">
        <v>9</v>
      </c>
      <c r="E43" t="s">
        <v>58</v>
      </c>
      <c r="F43">
        <v>28205</v>
      </c>
      <c r="G43" t="s">
        <v>11</v>
      </c>
    </row>
    <row r="44" spans="1:7" x14ac:dyDescent="0.35">
      <c r="A44">
        <v>19060</v>
      </c>
      <c r="B44" t="s">
        <v>74</v>
      </c>
      <c r="C44" t="s">
        <v>28</v>
      </c>
      <c r="D44" t="s">
        <v>9</v>
      </c>
      <c r="E44" t="s">
        <v>30</v>
      </c>
      <c r="F44">
        <v>60462</v>
      </c>
      <c r="G44" t="s">
        <v>25</v>
      </c>
    </row>
    <row r="45" spans="1:7" x14ac:dyDescent="0.35">
      <c r="A45">
        <v>12805</v>
      </c>
      <c r="B45" t="s">
        <v>75</v>
      </c>
      <c r="C45" t="s">
        <v>13</v>
      </c>
      <c r="D45" t="s">
        <v>9</v>
      </c>
      <c r="E45" t="s">
        <v>42</v>
      </c>
      <c r="F45">
        <v>10035</v>
      </c>
      <c r="G45" t="s">
        <v>20</v>
      </c>
    </row>
    <row r="46" spans="1:7" x14ac:dyDescent="0.35">
      <c r="A46">
        <v>12565</v>
      </c>
      <c r="B46" t="s">
        <v>76</v>
      </c>
      <c r="C46" t="s">
        <v>8</v>
      </c>
      <c r="D46" t="s">
        <v>9</v>
      </c>
      <c r="E46" t="s">
        <v>77</v>
      </c>
      <c r="F46">
        <v>50322</v>
      </c>
      <c r="G46" t="s">
        <v>25</v>
      </c>
    </row>
    <row r="47" spans="1:7" x14ac:dyDescent="0.35">
      <c r="A47">
        <v>19960</v>
      </c>
      <c r="B47" t="s">
        <v>78</v>
      </c>
      <c r="C47" t="s">
        <v>8</v>
      </c>
      <c r="D47" t="s">
        <v>9</v>
      </c>
      <c r="E47" t="s">
        <v>79</v>
      </c>
      <c r="F47">
        <v>43229</v>
      </c>
      <c r="G47" t="s">
        <v>20</v>
      </c>
    </row>
    <row r="48" spans="1:7" x14ac:dyDescent="0.35">
      <c r="A48">
        <v>13090</v>
      </c>
      <c r="B48" t="s">
        <v>80</v>
      </c>
      <c r="C48" t="s">
        <v>8</v>
      </c>
      <c r="D48" t="s">
        <v>9</v>
      </c>
      <c r="E48" t="s">
        <v>81</v>
      </c>
      <c r="F48">
        <v>98103</v>
      </c>
      <c r="G48" t="s">
        <v>15</v>
      </c>
    </row>
    <row r="49" spans="1:7" x14ac:dyDescent="0.35">
      <c r="A49">
        <v>14650</v>
      </c>
      <c r="B49" t="s">
        <v>82</v>
      </c>
      <c r="C49" t="s">
        <v>13</v>
      </c>
      <c r="D49" t="s">
        <v>9</v>
      </c>
      <c r="E49" t="s">
        <v>52</v>
      </c>
      <c r="F49">
        <v>37620</v>
      </c>
      <c r="G49" t="s">
        <v>11</v>
      </c>
    </row>
    <row r="50" spans="1:7" x14ac:dyDescent="0.35">
      <c r="A50">
        <v>20725</v>
      </c>
      <c r="B50" t="s">
        <v>83</v>
      </c>
      <c r="C50" t="s">
        <v>8</v>
      </c>
      <c r="D50" t="s">
        <v>9</v>
      </c>
      <c r="E50" t="s">
        <v>38</v>
      </c>
      <c r="F50">
        <v>19805</v>
      </c>
      <c r="G50" t="s">
        <v>20</v>
      </c>
    </row>
    <row r="51" spans="1:7" x14ac:dyDescent="0.35">
      <c r="A51">
        <v>10180</v>
      </c>
      <c r="B51" t="s">
        <v>84</v>
      </c>
      <c r="C51" t="s">
        <v>28</v>
      </c>
      <c r="D51" t="s">
        <v>9</v>
      </c>
      <c r="E51" t="s">
        <v>24</v>
      </c>
      <c r="F51">
        <v>77041</v>
      </c>
      <c r="G51" t="s">
        <v>25</v>
      </c>
    </row>
    <row r="52" spans="1:7" x14ac:dyDescent="0.35">
      <c r="A52">
        <v>19165</v>
      </c>
      <c r="B52" t="s">
        <v>85</v>
      </c>
      <c r="C52" t="s">
        <v>8</v>
      </c>
      <c r="D52" t="s">
        <v>9</v>
      </c>
      <c r="E52" t="s">
        <v>30</v>
      </c>
      <c r="F52">
        <v>61701</v>
      </c>
      <c r="G52" t="s">
        <v>25</v>
      </c>
    </row>
    <row r="53" spans="1:7" x14ac:dyDescent="0.35">
      <c r="A53">
        <v>21610</v>
      </c>
      <c r="B53" t="s">
        <v>86</v>
      </c>
      <c r="C53" t="s">
        <v>8</v>
      </c>
      <c r="D53" t="s">
        <v>9</v>
      </c>
      <c r="E53" t="s">
        <v>47</v>
      </c>
      <c r="F53">
        <v>85023</v>
      </c>
      <c r="G53" t="s">
        <v>15</v>
      </c>
    </row>
    <row r="54" spans="1:7" x14ac:dyDescent="0.35">
      <c r="A54">
        <v>16975</v>
      </c>
      <c r="B54" t="s">
        <v>87</v>
      </c>
      <c r="C54" t="s">
        <v>28</v>
      </c>
      <c r="D54" t="s">
        <v>9</v>
      </c>
      <c r="E54" t="s">
        <v>14</v>
      </c>
      <c r="F54">
        <v>90004</v>
      </c>
      <c r="G54" t="s">
        <v>15</v>
      </c>
    </row>
    <row r="55" spans="1:7" x14ac:dyDescent="0.35">
      <c r="A55">
        <v>13585</v>
      </c>
      <c r="B55" t="s">
        <v>88</v>
      </c>
      <c r="C55" t="s">
        <v>13</v>
      </c>
      <c r="D55" t="s">
        <v>9</v>
      </c>
      <c r="E55" t="s">
        <v>79</v>
      </c>
      <c r="F55">
        <v>43229</v>
      </c>
      <c r="G55" t="s">
        <v>20</v>
      </c>
    </row>
    <row r="56" spans="1:7" x14ac:dyDescent="0.35">
      <c r="A56">
        <v>16885</v>
      </c>
      <c r="B56" t="s">
        <v>89</v>
      </c>
      <c r="C56" t="s">
        <v>8</v>
      </c>
      <c r="D56" t="s">
        <v>9</v>
      </c>
      <c r="E56" t="s">
        <v>14</v>
      </c>
      <c r="F56">
        <v>95661</v>
      </c>
      <c r="G56" t="s">
        <v>15</v>
      </c>
    </row>
    <row r="57" spans="1:7" x14ac:dyDescent="0.35">
      <c r="A57">
        <v>15895</v>
      </c>
      <c r="B57" t="s">
        <v>90</v>
      </c>
      <c r="C57" t="s">
        <v>13</v>
      </c>
      <c r="D57" t="s">
        <v>9</v>
      </c>
      <c r="E57" t="s">
        <v>19</v>
      </c>
      <c r="F57">
        <v>19140</v>
      </c>
      <c r="G57" t="s">
        <v>20</v>
      </c>
    </row>
    <row r="58" spans="1:7" x14ac:dyDescent="0.35">
      <c r="A58">
        <v>19975</v>
      </c>
      <c r="B58" t="s">
        <v>91</v>
      </c>
      <c r="C58" t="s">
        <v>13</v>
      </c>
      <c r="D58" t="s">
        <v>9</v>
      </c>
      <c r="E58" t="s">
        <v>14</v>
      </c>
      <c r="F58">
        <v>94122</v>
      </c>
      <c r="G58" t="s">
        <v>15</v>
      </c>
    </row>
    <row r="59" spans="1:7" x14ac:dyDescent="0.35">
      <c r="A59">
        <v>20080</v>
      </c>
      <c r="B59" t="s">
        <v>92</v>
      </c>
      <c r="C59" t="s">
        <v>8</v>
      </c>
      <c r="D59" t="s">
        <v>9</v>
      </c>
      <c r="E59" t="s">
        <v>93</v>
      </c>
      <c r="F59">
        <v>64055</v>
      </c>
      <c r="G59" t="s">
        <v>25</v>
      </c>
    </row>
    <row r="60" spans="1:7" x14ac:dyDescent="0.35">
      <c r="A60">
        <v>14920</v>
      </c>
      <c r="B60" t="s">
        <v>94</v>
      </c>
      <c r="C60" t="s">
        <v>8</v>
      </c>
      <c r="D60" t="s">
        <v>9</v>
      </c>
      <c r="E60" t="s">
        <v>14</v>
      </c>
      <c r="F60">
        <v>91104</v>
      </c>
      <c r="G60" t="s">
        <v>15</v>
      </c>
    </row>
    <row r="61" spans="1:7" x14ac:dyDescent="0.35">
      <c r="A61">
        <v>17680</v>
      </c>
      <c r="B61" t="s">
        <v>95</v>
      </c>
      <c r="C61" t="s">
        <v>28</v>
      </c>
      <c r="D61" t="s">
        <v>9</v>
      </c>
      <c r="E61" t="s">
        <v>79</v>
      </c>
      <c r="F61">
        <v>43055</v>
      </c>
      <c r="G61" t="s">
        <v>20</v>
      </c>
    </row>
    <row r="62" spans="1:7" x14ac:dyDescent="0.35">
      <c r="A62">
        <v>16165</v>
      </c>
      <c r="B62" t="s">
        <v>96</v>
      </c>
      <c r="C62" t="s">
        <v>13</v>
      </c>
      <c r="D62" t="s">
        <v>9</v>
      </c>
      <c r="E62" t="s">
        <v>97</v>
      </c>
      <c r="F62">
        <v>53132</v>
      </c>
      <c r="G62" t="s">
        <v>25</v>
      </c>
    </row>
    <row r="63" spans="1:7" x14ac:dyDescent="0.35">
      <c r="A63">
        <v>21025</v>
      </c>
      <c r="B63" t="s">
        <v>98</v>
      </c>
      <c r="C63" t="s">
        <v>28</v>
      </c>
      <c r="D63" t="s">
        <v>9</v>
      </c>
      <c r="E63" t="s">
        <v>47</v>
      </c>
      <c r="F63">
        <v>85254</v>
      </c>
      <c r="G63" t="s">
        <v>15</v>
      </c>
    </row>
    <row r="64" spans="1:7" x14ac:dyDescent="0.35">
      <c r="A64">
        <v>20650</v>
      </c>
      <c r="B64" t="s">
        <v>99</v>
      </c>
      <c r="C64" t="s">
        <v>13</v>
      </c>
      <c r="D64" t="s">
        <v>9</v>
      </c>
      <c r="E64" t="s">
        <v>14</v>
      </c>
      <c r="F64">
        <v>95123</v>
      </c>
      <c r="G64" t="s">
        <v>15</v>
      </c>
    </row>
    <row r="65" spans="1:7" x14ac:dyDescent="0.35">
      <c r="A65">
        <v>18490</v>
      </c>
      <c r="B65" t="s">
        <v>100</v>
      </c>
      <c r="C65" t="s">
        <v>28</v>
      </c>
      <c r="D65" t="s">
        <v>9</v>
      </c>
      <c r="E65" t="s">
        <v>81</v>
      </c>
      <c r="F65">
        <v>98105</v>
      </c>
      <c r="G65" t="s">
        <v>15</v>
      </c>
    </row>
    <row r="66" spans="1:7" x14ac:dyDescent="0.35">
      <c r="A66">
        <v>13060</v>
      </c>
      <c r="B66" t="s">
        <v>101</v>
      </c>
      <c r="C66" t="s">
        <v>8</v>
      </c>
      <c r="D66" t="s">
        <v>9</v>
      </c>
      <c r="E66" t="s">
        <v>81</v>
      </c>
      <c r="F66">
        <v>98115</v>
      </c>
      <c r="G66" t="s">
        <v>15</v>
      </c>
    </row>
    <row r="67" spans="1:7" x14ac:dyDescent="0.35">
      <c r="A67">
        <v>18670</v>
      </c>
      <c r="B67" t="s">
        <v>102</v>
      </c>
      <c r="C67" t="s">
        <v>8</v>
      </c>
      <c r="D67" t="s">
        <v>9</v>
      </c>
      <c r="E67" t="s">
        <v>103</v>
      </c>
      <c r="F67">
        <v>73034</v>
      </c>
      <c r="G67" t="s">
        <v>25</v>
      </c>
    </row>
    <row r="68" spans="1:7" x14ac:dyDescent="0.35">
      <c r="A68">
        <v>21070</v>
      </c>
      <c r="B68" t="s">
        <v>104</v>
      </c>
      <c r="C68" t="s">
        <v>8</v>
      </c>
      <c r="D68" t="s">
        <v>9</v>
      </c>
      <c r="E68" t="s">
        <v>14</v>
      </c>
      <c r="F68">
        <v>90045</v>
      </c>
      <c r="G68" t="s">
        <v>15</v>
      </c>
    </row>
    <row r="69" spans="1:7" x14ac:dyDescent="0.35">
      <c r="A69">
        <v>13960</v>
      </c>
      <c r="B69" t="s">
        <v>105</v>
      </c>
      <c r="C69" t="s">
        <v>8</v>
      </c>
      <c r="D69" t="s">
        <v>9</v>
      </c>
      <c r="E69" t="s">
        <v>19</v>
      </c>
      <c r="F69">
        <v>19134</v>
      </c>
      <c r="G69" t="s">
        <v>20</v>
      </c>
    </row>
    <row r="70" spans="1:7" x14ac:dyDescent="0.35">
      <c r="A70">
        <v>19900</v>
      </c>
      <c r="B70" t="s">
        <v>106</v>
      </c>
      <c r="C70" t="s">
        <v>8</v>
      </c>
      <c r="D70" t="s">
        <v>9</v>
      </c>
      <c r="E70" t="s">
        <v>107</v>
      </c>
      <c r="F70">
        <v>88220</v>
      </c>
      <c r="G70" t="s">
        <v>15</v>
      </c>
    </row>
    <row r="71" spans="1:7" x14ac:dyDescent="0.35">
      <c r="A71">
        <v>17740</v>
      </c>
      <c r="B71" t="s">
        <v>108</v>
      </c>
      <c r="C71" t="s">
        <v>8</v>
      </c>
      <c r="D71" t="s">
        <v>9</v>
      </c>
      <c r="E71" t="s">
        <v>81</v>
      </c>
      <c r="F71">
        <v>98115</v>
      </c>
      <c r="G71" t="s">
        <v>15</v>
      </c>
    </row>
    <row r="72" spans="1:7" x14ac:dyDescent="0.35">
      <c r="A72">
        <v>11140</v>
      </c>
      <c r="B72" t="s">
        <v>109</v>
      </c>
      <c r="C72" t="s">
        <v>8</v>
      </c>
      <c r="D72" t="s">
        <v>9</v>
      </c>
      <c r="E72" t="s">
        <v>24</v>
      </c>
      <c r="F72">
        <v>78207</v>
      </c>
      <c r="G72" t="s">
        <v>25</v>
      </c>
    </row>
    <row r="73" spans="1:7" x14ac:dyDescent="0.35">
      <c r="A73">
        <v>12130</v>
      </c>
      <c r="B73" t="s">
        <v>110</v>
      </c>
      <c r="C73" t="s">
        <v>8</v>
      </c>
      <c r="D73" t="s">
        <v>9</v>
      </c>
      <c r="E73" t="s">
        <v>14</v>
      </c>
      <c r="F73">
        <v>90004</v>
      </c>
      <c r="G73" t="s">
        <v>15</v>
      </c>
    </row>
    <row r="74" spans="1:7" x14ac:dyDescent="0.35">
      <c r="A74">
        <v>15400</v>
      </c>
      <c r="B74" t="s">
        <v>111</v>
      </c>
      <c r="C74" t="s">
        <v>13</v>
      </c>
      <c r="D74" t="s">
        <v>9</v>
      </c>
      <c r="E74" t="s">
        <v>30</v>
      </c>
      <c r="F74">
        <v>60623</v>
      </c>
      <c r="G74" t="s">
        <v>25</v>
      </c>
    </row>
    <row r="75" spans="1:7" x14ac:dyDescent="0.35">
      <c r="A75">
        <v>20500</v>
      </c>
      <c r="B75" t="s">
        <v>112</v>
      </c>
      <c r="C75" t="s">
        <v>8</v>
      </c>
      <c r="D75" t="s">
        <v>9</v>
      </c>
      <c r="E75" t="s">
        <v>24</v>
      </c>
      <c r="F75">
        <v>77036</v>
      </c>
      <c r="G75" t="s">
        <v>25</v>
      </c>
    </row>
    <row r="76" spans="1:7" x14ac:dyDescent="0.35">
      <c r="A76">
        <v>15640</v>
      </c>
      <c r="B76" t="s">
        <v>113</v>
      </c>
      <c r="C76" t="s">
        <v>28</v>
      </c>
      <c r="D76" t="s">
        <v>9</v>
      </c>
      <c r="E76" t="s">
        <v>42</v>
      </c>
      <c r="F76">
        <v>10009</v>
      </c>
      <c r="G76" t="s">
        <v>20</v>
      </c>
    </row>
    <row r="77" spans="1:7" x14ac:dyDescent="0.35">
      <c r="A77">
        <v>13150</v>
      </c>
      <c r="B77" t="s">
        <v>114</v>
      </c>
      <c r="C77" t="s">
        <v>13</v>
      </c>
      <c r="D77" t="s">
        <v>9</v>
      </c>
      <c r="E77" t="s">
        <v>30</v>
      </c>
      <c r="F77">
        <v>62521</v>
      </c>
      <c r="G77" t="s">
        <v>25</v>
      </c>
    </row>
    <row r="78" spans="1:7" x14ac:dyDescent="0.35">
      <c r="A78">
        <v>19675</v>
      </c>
      <c r="B78" t="s">
        <v>115</v>
      </c>
      <c r="C78" t="s">
        <v>28</v>
      </c>
      <c r="D78" t="s">
        <v>9</v>
      </c>
      <c r="E78" t="s">
        <v>116</v>
      </c>
      <c r="F78">
        <v>71203</v>
      </c>
      <c r="G78" t="s">
        <v>11</v>
      </c>
    </row>
    <row r="79" spans="1:7" x14ac:dyDescent="0.35">
      <c r="A79">
        <v>19990</v>
      </c>
      <c r="B79" t="s">
        <v>117</v>
      </c>
      <c r="C79" t="s">
        <v>8</v>
      </c>
      <c r="D79" t="s">
        <v>9</v>
      </c>
      <c r="E79" t="s">
        <v>118</v>
      </c>
      <c r="F79">
        <v>6824</v>
      </c>
      <c r="G79" t="s">
        <v>20</v>
      </c>
    </row>
    <row r="80" spans="1:7" x14ac:dyDescent="0.35">
      <c r="A80">
        <v>14290</v>
      </c>
      <c r="B80" t="s">
        <v>119</v>
      </c>
      <c r="C80" t="s">
        <v>28</v>
      </c>
      <c r="D80" t="s">
        <v>9</v>
      </c>
      <c r="E80" t="s">
        <v>14</v>
      </c>
      <c r="F80">
        <v>90032</v>
      </c>
      <c r="G80" t="s">
        <v>15</v>
      </c>
    </row>
    <row r="81" spans="1:7" x14ac:dyDescent="0.35">
      <c r="A81">
        <v>10360</v>
      </c>
      <c r="B81" t="s">
        <v>120</v>
      </c>
      <c r="C81" t="s">
        <v>13</v>
      </c>
      <c r="D81" t="s">
        <v>9</v>
      </c>
      <c r="E81" t="s">
        <v>24</v>
      </c>
      <c r="F81">
        <v>75051</v>
      </c>
      <c r="G81" t="s">
        <v>25</v>
      </c>
    </row>
    <row r="82" spans="1:7" x14ac:dyDescent="0.35">
      <c r="A82">
        <v>17470</v>
      </c>
      <c r="B82" t="s">
        <v>121</v>
      </c>
      <c r="C82" t="s">
        <v>28</v>
      </c>
      <c r="D82" t="s">
        <v>9</v>
      </c>
      <c r="E82" t="s">
        <v>42</v>
      </c>
      <c r="F82">
        <v>10035</v>
      </c>
      <c r="G82" t="s">
        <v>20</v>
      </c>
    </row>
    <row r="83" spans="1:7" x14ac:dyDescent="0.35">
      <c r="A83">
        <v>17515</v>
      </c>
      <c r="B83" t="s">
        <v>122</v>
      </c>
      <c r="C83" t="s">
        <v>13</v>
      </c>
      <c r="D83" t="s">
        <v>9</v>
      </c>
      <c r="E83" t="s">
        <v>14</v>
      </c>
      <c r="F83">
        <v>92374</v>
      </c>
      <c r="G83" t="s">
        <v>15</v>
      </c>
    </row>
    <row r="84" spans="1:7" x14ac:dyDescent="0.35">
      <c r="A84">
        <v>12025</v>
      </c>
      <c r="B84" t="s">
        <v>123</v>
      </c>
      <c r="C84" t="s">
        <v>8</v>
      </c>
      <c r="D84" t="s">
        <v>9</v>
      </c>
      <c r="E84" t="s">
        <v>79</v>
      </c>
      <c r="F84">
        <v>45011</v>
      </c>
      <c r="G84" t="s">
        <v>20</v>
      </c>
    </row>
    <row r="85" spans="1:7" x14ac:dyDescent="0.35">
      <c r="A85">
        <v>21685</v>
      </c>
      <c r="B85" t="s">
        <v>124</v>
      </c>
      <c r="C85" t="s">
        <v>28</v>
      </c>
      <c r="D85" t="s">
        <v>9</v>
      </c>
      <c r="E85" t="s">
        <v>125</v>
      </c>
      <c r="F85">
        <v>7090</v>
      </c>
      <c r="G85" t="s">
        <v>20</v>
      </c>
    </row>
    <row r="86" spans="1:7" x14ac:dyDescent="0.35">
      <c r="A86">
        <v>14365</v>
      </c>
      <c r="B86" t="s">
        <v>126</v>
      </c>
      <c r="C86" t="s">
        <v>13</v>
      </c>
      <c r="D86" t="s">
        <v>9</v>
      </c>
      <c r="E86" t="s">
        <v>19</v>
      </c>
      <c r="F86">
        <v>19120</v>
      </c>
      <c r="G86" t="s">
        <v>20</v>
      </c>
    </row>
    <row r="87" spans="1:7" x14ac:dyDescent="0.35">
      <c r="A87">
        <v>17305</v>
      </c>
      <c r="B87" t="s">
        <v>127</v>
      </c>
      <c r="C87" t="s">
        <v>8</v>
      </c>
      <c r="D87" t="s">
        <v>9</v>
      </c>
      <c r="E87" t="s">
        <v>79</v>
      </c>
      <c r="F87">
        <v>44312</v>
      </c>
      <c r="G87" t="s">
        <v>20</v>
      </c>
    </row>
    <row r="88" spans="1:7" x14ac:dyDescent="0.35">
      <c r="A88">
        <v>11755</v>
      </c>
      <c r="B88" t="s">
        <v>128</v>
      </c>
      <c r="C88" t="s">
        <v>8</v>
      </c>
      <c r="D88" t="s">
        <v>9</v>
      </c>
      <c r="E88" t="s">
        <v>72</v>
      </c>
      <c r="F88">
        <v>80219</v>
      </c>
      <c r="G88" t="s">
        <v>15</v>
      </c>
    </row>
    <row r="89" spans="1:7" x14ac:dyDescent="0.35">
      <c r="A89">
        <v>17140</v>
      </c>
      <c r="B89" t="s">
        <v>129</v>
      </c>
      <c r="C89" t="s">
        <v>8</v>
      </c>
      <c r="D89" t="s">
        <v>9</v>
      </c>
      <c r="E89" t="s">
        <v>24</v>
      </c>
      <c r="F89">
        <v>75220</v>
      </c>
      <c r="G89" t="s">
        <v>25</v>
      </c>
    </row>
    <row r="90" spans="1:7" x14ac:dyDescent="0.35">
      <c r="A90">
        <v>14890</v>
      </c>
      <c r="B90" t="s">
        <v>130</v>
      </c>
      <c r="C90" t="s">
        <v>13</v>
      </c>
      <c r="D90" t="s">
        <v>9</v>
      </c>
      <c r="E90" t="s">
        <v>52</v>
      </c>
      <c r="F90">
        <v>37064</v>
      </c>
      <c r="G90" t="s">
        <v>11</v>
      </c>
    </row>
    <row r="91" spans="1:7" x14ac:dyDescent="0.35">
      <c r="A91">
        <v>16810</v>
      </c>
      <c r="B91" t="s">
        <v>131</v>
      </c>
      <c r="C91" t="s">
        <v>8</v>
      </c>
      <c r="D91" t="s">
        <v>9</v>
      </c>
      <c r="E91" t="s">
        <v>14</v>
      </c>
      <c r="F91">
        <v>90604</v>
      </c>
      <c r="G91" t="s">
        <v>15</v>
      </c>
    </row>
    <row r="92" spans="1:7" x14ac:dyDescent="0.35">
      <c r="A92">
        <v>15985</v>
      </c>
      <c r="B92" t="s">
        <v>132</v>
      </c>
      <c r="C92" t="s">
        <v>8</v>
      </c>
      <c r="D92" t="s">
        <v>9</v>
      </c>
      <c r="E92" t="s">
        <v>36</v>
      </c>
      <c r="F92">
        <v>48601</v>
      </c>
      <c r="G92" t="s">
        <v>25</v>
      </c>
    </row>
    <row r="93" spans="1:7" x14ac:dyDescent="0.35">
      <c r="A93">
        <v>17980</v>
      </c>
      <c r="B93" t="s">
        <v>133</v>
      </c>
      <c r="C93" t="s">
        <v>13</v>
      </c>
      <c r="D93" t="s">
        <v>9</v>
      </c>
      <c r="E93" t="s">
        <v>24</v>
      </c>
      <c r="F93">
        <v>75220</v>
      </c>
      <c r="G93" t="s">
        <v>25</v>
      </c>
    </row>
    <row r="94" spans="1:7" x14ac:dyDescent="0.35">
      <c r="A94">
        <v>21775</v>
      </c>
      <c r="B94" t="s">
        <v>134</v>
      </c>
      <c r="C94" t="s">
        <v>13</v>
      </c>
      <c r="D94" t="s">
        <v>9</v>
      </c>
      <c r="E94" t="s">
        <v>79</v>
      </c>
      <c r="F94">
        <v>44256</v>
      </c>
      <c r="G94" t="s">
        <v>20</v>
      </c>
    </row>
    <row r="95" spans="1:7" x14ac:dyDescent="0.35">
      <c r="A95">
        <v>15910</v>
      </c>
      <c r="B95" t="s">
        <v>135</v>
      </c>
      <c r="C95" t="s">
        <v>8</v>
      </c>
      <c r="D95" t="s">
        <v>9</v>
      </c>
      <c r="E95" t="s">
        <v>14</v>
      </c>
      <c r="F95">
        <v>90032</v>
      </c>
      <c r="G95" t="s">
        <v>15</v>
      </c>
    </row>
    <row r="96" spans="1:7" x14ac:dyDescent="0.35">
      <c r="A96">
        <v>15925</v>
      </c>
      <c r="B96" t="s">
        <v>136</v>
      </c>
      <c r="C96" t="s">
        <v>8</v>
      </c>
      <c r="D96" t="s">
        <v>9</v>
      </c>
      <c r="E96" t="s">
        <v>79</v>
      </c>
      <c r="F96">
        <v>43017</v>
      </c>
      <c r="G96" t="s">
        <v>20</v>
      </c>
    </row>
    <row r="97" spans="1:7" x14ac:dyDescent="0.35">
      <c r="A97">
        <v>13180</v>
      </c>
      <c r="B97" t="s">
        <v>137</v>
      </c>
      <c r="C97" t="s">
        <v>13</v>
      </c>
      <c r="D97" t="s">
        <v>9</v>
      </c>
      <c r="E97" t="s">
        <v>36</v>
      </c>
      <c r="F97">
        <v>48227</v>
      </c>
      <c r="G97" t="s">
        <v>25</v>
      </c>
    </row>
    <row r="98" spans="1:7" x14ac:dyDescent="0.35">
      <c r="A98">
        <v>21670</v>
      </c>
      <c r="B98" t="s">
        <v>138</v>
      </c>
      <c r="C98" t="s">
        <v>8</v>
      </c>
      <c r="D98" t="s">
        <v>9</v>
      </c>
      <c r="E98" t="s">
        <v>52</v>
      </c>
      <c r="F98">
        <v>38401</v>
      </c>
      <c r="G98" t="s">
        <v>11</v>
      </c>
    </row>
    <row r="99" spans="1:7" x14ac:dyDescent="0.35">
      <c r="A99">
        <v>14035</v>
      </c>
      <c r="B99" t="s">
        <v>139</v>
      </c>
      <c r="C99" t="s">
        <v>13</v>
      </c>
      <c r="D99" t="s">
        <v>9</v>
      </c>
      <c r="E99" t="s">
        <v>58</v>
      </c>
      <c r="F99">
        <v>28205</v>
      </c>
      <c r="G99" t="s">
        <v>11</v>
      </c>
    </row>
    <row r="100" spans="1:7" x14ac:dyDescent="0.35">
      <c r="A100">
        <v>13120</v>
      </c>
      <c r="B100" t="s">
        <v>140</v>
      </c>
      <c r="C100" t="s">
        <v>13</v>
      </c>
      <c r="D100" t="s">
        <v>9</v>
      </c>
      <c r="E100" t="s">
        <v>14</v>
      </c>
      <c r="F100">
        <v>95051</v>
      </c>
      <c r="G100" t="s">
        <v>15</v>
      </c>
    </row>
    <row r="101" spans="1:7" x14ac:dyDescent="0.35">
      <c r="A101">
        <v>16645</v>
      </c>
      <c r="B101" t="s">
        <v>141</v>
      </c>
      <c r="C101" t="s">
        <v>8</v>
      </c>
      <c r="D101" t="s">
        <v>9</v>
      </c>
      <c r="E101" t="s">
        <v>30</v>
      </c>
      <c r="F101">
        <v>60610</v>
      </c>
      <c r="G101" t="s">
        <v>25</v>
      </c>
    </row>
    <row r="102" spans="1:7" x14ac:dyDescent="0.35">
      <c r="A102">
        <v>13480</v>
      </c>
      <c r="B102" t="s">
        <v>142</v>
      </c>
      <c r="C102" t="s">
        <v>28</v>
      </c>
      <c r="D102" t="s">
        <v>9</v>
      </c>
      <c r="E102" t="s">
        <v>34</v>
      </c>
      <c r="F102">
        <v>55044</v>
      </c>
      <c r="G102" t="s">
        <v>25</v>
      </c>
    </row>
    <row r="103" spans="1:7" x14ac:dyDescent="0.35">
      <c r="A103">
        <v>17155</v>
      </c>
      <c r="B103" t="s">
        <v>143</v>
      </c>
      <c r="C103" t="s">
        <v>8</v>
      </c>
      <c r="D103" t="s">
        <v>9</v>
      </c>
      <c r="E103" t="s">
        <v>14</v>
      </c>
      <c r="F103">
        <v>94109</v>
      </c>
      <c r="G103" t="s">
        <v>15</v>
      </c>
    </row>
    <row r="104" spans="1:7" x14ac:dyDescent="0.35">
      <c r="A104">
        <v>16540</v>
      </c>
      <c r="B104" t="s">
        <v>144</v>
      </c>
      <c r="C104" t="s">
        <v>8</v>
      </c>
      <c r="D104" t="s">
        <v>9</v>
      </c>
      <c r="E104" t="s">
        <v>14</v>
      </c>
      <c r="F104">
        <v>92037</v>
      </c>
      <c r="G104" t="s">
        <v>15</v>
      </c>
    </row>
    <row r="105" spans="1:7" x14ac:dyDescent="0.35">
      <c r="A105">
        <v>13315</v>
      </c>
      <c r="B105" t="s">
        <v>145</v>
      </c>
      <c r="C105" t="s">
        <v>8</v>
      </c>
      <c r="D105" t="s">
        <v>9</v>
      </c>
      <c r="E105" t="s">
        <v>42</v>
      </c>
      <c r="F105">
        <v>10024</v>
      </c>
      <c r="G105" t="s">
        <v>20</v>
      </c>
    </row>
    <row r="106" spans="1:7" x14ac:dyDescent="0.35">
      <c r="A106">
        <v>12880</v>
      </c>
      <c r="B106" t="s">
        <v>146</v>
      </c>
      <c r="C106" t="s">
        <v>13</v>
      </c>
      <c r="D106" t="s">
        <v>9</v>
      </c>
      <c r="E106" t="s">
        <v>30</v>
      </c>
      <c r="F106">
        <v>60623</v>
      </c>
      <c r="G106" t="s">
        <v>25</v>
      </c>
    </row>
    <row r="107" spans="1:7" x14ac:dyDescent="0.35">
      <c r="A107">
        <v>12670</v>
      </c>
      <c r="B107" t="s">
        <v>147</v>
      </c>
      <c r="C107" t="s">
        <v>8</v>
      </c>
      <c r="D107" t="s">
        <v>9</v>
      </c>
      <c r="E107" t="s">
        <v>42</v>
      </c>
      <c r="F107">
        <v>10009</v>
      </c>
      <c r="G107" t="s">
        <v>20</v>
      </c>
    </row>
    <row r="108" spans="1:7" x14ac:dyDescent="0.35">
      <c r="A108">
        <v>13600</v>
      </c>
      <c r="B108" t="s">
        <v>148</v>
      </c>
      <c r="C108" t="s">
        <v>13</v>
      </c>
      <c r="D108" t="s">
        <v>9</v>
      </c>
      <c r="E108" t="s">
        <v>24</v>
      </c>
      <c r="F108">
        <v>77506</v>
      </c>
      <c r="G108" t="s">
        <v>25</v>
      </c>
    </row>
    <row r="109" spans="1:7" x14ac:dyDescent="0.35">
      <c r="A109">
        <v>20290</v>
      </c>
      <c r="B109" t="s">
        <v>149</v>
      </c>
      <c r="C109" t="s">
        <v>13</v>
      </c>
      <c r="D109" t="s">
        <v>9</v>
      </c>
      <c r="E109" t="s">
        <v>24</v>
      </c>
      <c r="F109">
        <v>77036</v>
      </c>
      <c r="G109" t="s">
        <v>25</v>
      </c>
    </row>
    <row r="110" spans="1:7" x14ac:dyDescent="0.35">
      <c r="A110">
        <v>19825</v>
      </c>
      <c r="B110" t="s">
        <v>150</v>
      </c>
      <c r="C110" t="s">
        <v>8</v>
      </c>
      <c r="D110" t="s">
        <v>9</v>
      </c>
      <c r="E110" t="s">
        <v>30</v>
      </c>
      <c r="F110">
        <v>60610</v>
      </c>
      <c r="G110" t="s">
        <v>25</v>
      </c>
    </row>
    <row r="111" spans="1:7" x14ac:dyDescent="0.35">
      <c r="A111">
        <v>10210</v>
      </c>
      <c r="B111" t="s">
        <v>151</v>
      </c>
      <c r="C111" t="s">
        <v>8</v>
      </c>
      <c r="D111" t="s">
        <v>9</v>
      </c>
      <c r="E111" t="s">
        <v>14</v>
      </c>
      <c r="F111">
        <v>94513</v>
      </c>
      <c r="G111" t="s">
        <v>15</v>
      </c>
    </row>
    <row r="112" spans="1:7" x14ac:dyDescent="0.35">
      <c r="A112">
        <v>12535</v>
      </c>
      <c r="B112" t="s">
        <v>152</v>
      </c>
      <c r="C112" t="s">
        <v>13</v>
      </c>
      <c r="D112" t="s">
        <v>9</v>
      </c>
      <c r="E112" t="s">
        <v>58</v>
      </c>
      <c r="F112">
        <v>27514</v>
      </c>
      <c r="G112" t="s">
        <v>11</v>
      </c>
    </row>
    <row r="113" spans="1:7" x14ac:dyDescent="0.35">
      <c r="A113">
        <v>12310</v>
      </c>
      <c r="B113" t="s">
        <v>153</v>
      </c>
      <c r="C113" t="s">
        <v>13</v>
      </c>
      <c r="D113" t="s">
        <v>9</v>
      </c>
      <c r="E113" t="s">
        <v>79</v>
      </c>
      <c r="F113">
        <v>45231</v>
      </c>
      <c r="G113" t="s">
        <v>20</v>
      </c>
    </row>
    <row r="114" spans="1:7" x14ac:dyDescent="0.35">
      <c r="A114">
        <v>16690</v>
      </c>
      <c r="B114" t="s">
        <v>154</v>
      </c>
      <c r="C114" t="s">
        <v>13</v>
      </c>
      <c r="D114" t="s">
        <v>9</v>
      </c>
      <c r="E114" t="s">
        <v>14</v>
      </c>
      <c r="F114">
        <v>94110</v>
      </c>
      <c r="G114" t="s">
        <v>15</v>
      </c>
    </row>
    <row r="115" spans="1:7" x14ac:dyDescent="0.35">
      <c r="A115">
        <v>10990</v>
      </c>
      <c r="B115" t="s">
        <v>155</v>
      </c>
      <c r="C115" t="s">
        <v>13</v>
      </c>
      <c r="D115" t="s">
        <v>9</v>
      </c>
      <c r="E115" t="s">
        <v>14</v>
      </c>
      <c r="F115">
        <v>90301</v>
      </c>
      <c r="G115" t="s">
        <v>15</v>
      </c>
    </row>
    <row r="116" spans="1:7" x14ac:dyDescent="0.35">
      <c r="A116">
        <v>10495</v>
      </c>
      <c r="B116" t="s">
        <v>156</v>
      </c>
      <c r="C116" t="s">
        <v>13</v>
      </c>
      <c r="D116" t="s">
        <v>9</v>
      </c>
      <c r="E116" t="s">
        <v>19</v>
      </c>
      <c r="F116">
        <v>19140</v>
      </c>
      <c r="G116" t="s">
        <v>20</v>
      </c>
    </row>
    <row r="117" spans="1:7" x14ac:dyDescent="0.35">
      <c r="A117">
        <v>15280</v>
      </c>
      <c r="B117" t="s">
        <v>157</v>
      </c>
      <c r="C117" t="s">
        <v>8</v>
      </c>
      <c r="D117" t="s">
        <v>9</v>
      </c>
      <c r="E117" t="s">
        <v>14</v>
      </c>
      <c r="F117">
        <v>90004</v>
      </c>
      <c r="G117" t="s">
        <v>15</v>
      </c>
    </row>
    <row r="118" spans="1:7" x14ac:dyDescent="0.35">
      <c r="A118">
        <v>10195</v>
      </c>
      <c r="B118" t="s">
        <v>158</v>
      </c>
      <c r="C118" t="s">
        <v>13</v>
      </c>
      <c r="D118" t="s">
        <v>9</v>
      </c>
      <c r="E118" t="s">
        <v>17</v>
      </c>
      <c r="F118">
        <v>33319</v>
      </c>
      <c r="G118" t="s">
        <v>11</v>
      </c>
    </row>
    <row r="119" spans="1:7" x14ac:dyDescent="0.35">
      <c r="A119">
        <v>18565</v>
      </c>
      <c r="B119" t="s">
        <v>159</v>
      </c>
      <c r="C119" t="s">
        <v>28</v>
      </c>
      <c r="D119" t="s">
        <v>9</v>
      </c>
      <c r="E119" t="s">
        <v>79</v>
      </c>
      <c r="F119">
        <v>43229</v>
      </c>
      <c r="G119" t="s">
        <v>20</v>
      </c>
    </row>
    <row r="120" spans="1:7" x14ac:dyDescent="0.35">
      <c r="A120">
        <v>16555</v>
      </c>
      <c r="B120" t="s">
        <v>160</v>
      </c>
      <c r="C120" t="s">
        <v>13</v>
      </c>
      <c r="D120" t="s">
        <v>9</v>
      </c>
      <c r="E120" t="s">
        <v>72</v>
      </c>
      <c r="F120">
        <v>80906</v>
      </c>
      <c r="G120" t="s">
        <v>15</v>
      </c>
    </row>
    <row r="121" spans="1:7" x14ac:dyDescent="0.35">
      <c r="A121">
        <v>10225</v>
      </c>
      <c r="B121" t="s">
        <v>161</v>
      </c>
      <c r="C121" t="s">
        <v>13</v>
      </c>
      <c r="D121" t="s">
        <v>9</v>
      </c>
      <c r="E121" t="s">
        <v>42</v>
      </c>
      <c r="F121">
        <v>10024</v>
      </c>
      <c r="G121" t="s">
        <v>20</v>
      </c>
    </row>
    <row r="122" spans="1:7" x14ac:dyDescent="0.35">
      <c r="A122">
        <v>12625</v>
      </c>
      <c r="B122" t="s">
        <v>162</v>
      </c>
      <c r="C122" t="s">
        <v>28</v>
      </c>
      <c r="D122" t="s">
        <v>9</v>
      </c>
      <c r="E122" t="s">
        <v>125</v>
      </c>
      <c r="F122">
        <v>8701</v>
      </c>
      <c r="G122" t="s">
        <v>20</v>
      </c>
    </row>
    <row r="123" spans="1:7" x14ac:dyDescent="0.35">
      <c r="A123">
        <v>20395</v>
      </c>
      <c r="B123" t="s">
        <v>163</v>
      </c>
      <c r="C123" t="s">
        <v>8</v>
      </c>
      <c r="D123" t="s">
        <v>9</v>
      </c>
      <c r="E123" t="s">
        <v>49</v>
      </c>
      <c r="F123">
        <v>22204</v>
      </c>
      <c r="G123" t="s">
        <v>11</v>
      </c>
    </row>
    <row r="124" spans="1:7" x14ac:dyDescent="0.35">
      <c r="A124">
        <v>11185</v>
      </c>
      <c r="B124" t="s">
        <v>164</v>
      </c>
      <c r="C124" t="s">
        <v>13</v>
      </c>
      <c r="D124" t="s">
        <v>9</v>
      </c>
      <c r="E124" t="s">
        <v>72</v>
      </c>
      <c r="F124">
        <v>80004</v>
      </c>
      <c r="G124" t="s">
        <v>15</v>
      </c>
    </row>
    <row r="125" spans="1:7" x14ac:dyDescent="0.35">
      <c r="A125">
        <v>21205</v>
      </c>
      <c r="B125" t="s">
        <v>165</v>
      </c>
      <c r="C125" t="s">
        <v>13</v>
      </c>
      <c r="D125" t="s">
        <v>9</v>
      </c>
      <c r="E125" t="s">
        <v>125</v>
      </c>
      <c r="F125">
        <v>7601</v>
      </c>
      <c r="G125" t="s">
        <v>20</v>
      </c>
    </row>
    <row r="126" spans="1:7" x14ac:dyDescent="0.35">
      <c r="A126">
        <v>10525</v>
      </c>
      <c r="B126" t="s">
        <v>166</v>
      </c>
      <c r="C126" t="s">
        <v>13</v>
      </c>
      <c r="D126" t="s">
        <v>9</v>
      </c>
      <c r="E126" t="s">
        <v>17</v>
      </c>
      <c r="F126">
        <v>33710</v>
      </c>
      <c r="G126" t="s">
        <v>11</v>
      </c>
    </row>
    <row r="127" spans="1:7" x14ac:dyDescent="0.35">
      <c r="A127">
        <v>20860</v>
      </c>
      <c r="B127" t="s">
        <v>167</v>
      </c>
      <c r="C127" t="s">
        <v>13</v>
      </c>
      <c r="D127" t="s">
        <v>9</v>
      </c>
      <c r="E127" t="s">
        <v>19</v>
      </c>
      <c r="F127">
        <v>19143</v>
      </c>
      <c r="G127" t="s">
        <v>20</v>
      </c>
    </row>
    <row r="128" spans="1:7" x14ac:dyDescent="0.35">
      <c r="A128">
        <v>18445</v>
      </c>
      <c r="B128" t="s">
        <v>168</v>
      </c>
      <c r="C128" t="s">
        <v>28</v>
      </c>
      <c r="D128" t="s">
        <v>9</v>
      </c>
      <c r="E128" t="s">
        <v>42</v>
      </c>
      <c r="F128">
        <v>10024</v>
      </c>
      <c r="G128" t="s">
        <v>20</v>
      </c>
    </row>
    <row r="129" spans="1:7" x14ac:dyDescent="0.35">
      <c r="A129">
        <v>14230</v>
      </c>
      <c r="B129" t="s">
        <v>169</v>
      </c>
      <c r="C129" t="s">
        <v>13</v>
      </c>
      <c r="D129" t="s">
        <v>9</v>
      </c>
      <c r="E129" t="s">
        <v>14</v>
      </c>
      <c r="F129">
        <v>90805</v>
      </c>
      <c r="G129" t="s">
        <v>15</v>
      </c>
    </row>
    <row r="130" spans="1:7" x14ac:dyDescent="0.35">
      <c r="A130">
        <v>14620</v>
      </c>
      <c r="B130" t="s">
        <v>170</v>
      </c>
      <c r="C130" t="s">
        <v>13</v>
      </c>
      <c r="D130" t="s">
        <v>9</v>
      </c>
      <c r="E130" t="s">
        <v>14</v>
      </c>
      <c r="F130">
        <v>92345</v>
      </c>
      <c r="G130" t="s">
        <v>15</v>
      </c>
    </row>
    <row r="131" spans="1:7" x14ac:dyDescent="0.35">
      <c r="A131">
        <v>13510</v>
      </c>
      <c r="B131" t="s">
        <v>171</v>
      </c>
      <c r="C131" t="s">
        <v>13</v>
      </c>
      <c r="D131" t="s">
        <v>9</v>
      </c>
      <c r="E131" t="s">
        <v>52</v>
      </c>
      <c r="F131">
        <v>37130</v>
      </c>
      <c r="G131" t="s">
        <v>11</v>
      </c>
    </row>
    <row r="132" spans="1:7" x14ac:dyDescent="0.35">
      <c r="A132">
        <v>18850</v>
      </c>
      <c r="B132" t="s">
        <v>172</v>
      </c>
      <c r="C132" t="s">
        <v>8</v>
      </c>
      <c r="D132" t="s">
        <v>9</v>
      </c>
      <c r="E132" t="s">
        <v>19</v>
      </c>
      <c r="F132">
        <v>19143</v>
      </c>
      <c r="G132" t="s">
        <v>20</v>
      </c>
    </row>
    <row r="133" spans="1:7" x14ac:dyDescent="0.35">
      <c r="A133">
        <v>15850</v>
      </c>
      <c r="B133" t="s">
        <v>173</v>
      </c>
      <c r="C133" t="s">
        <v>8</v>
      </c>
      <c r="D133" t="s">
        <v>9</v>
      </c>
      <c r="E133" t="s">
        <v>19</v>
      </c>
      <c r="F133">
        <v>19134</v>
      </c>
      <c r="G133" t="s">
        <v>20</v>
      </c>
    </row>
    <row r="134" spans="1:7" x14ac:dyDescent="0.35">
      <c r="A134">
        <v>13615</v>
      </c>
      <c r="B134" t="s">
        <v>174</v>
      </c>
      <c r="C134" t="s">
        <v>8</v>
      </c>
      <c r="D134" t="s">
        <v>9</v>
      </c>
      <c r="E134" t="s">
        <v>14</v>
      </c>
      <c r="F134">
        <v>90045</v>
      </c>
      <c r="G134" t="s">
        <v>15</v>
      </c>
    </row>
    <row r="135" spans="1:7" x14ac:dyDescent="0.35">
      <c r="A135">
        <v>10420</v>
      </c>
      <c r="B135" t="s">
        <v>175</v>
      </c>
      <c r="C135" t="s">
        <v>13</v>
      </c>
      <c r="D135" t="s">
        <v>9</v>
      </c>
      <c r="E135" t="s">
        <v>14</v>
      </c>
      <c r="F135">
        <v>94122</v>
      </c>
      <c r="G135" t="s">
        <v>15</v>
      </c>
    </row>
    <row r="136" spans="1:7" x14ac:dyDescent="0.35">
      <c r="A136">
        <v>12550</v>
      </c>
      <c r="B136" t="s">
        <v>176</v>
      </c>
      <c r="C136" t="s">
        <v>8</v>
      </c>
      <c r="D136" t="s">
        <v>9</v>
      </c>
      <c r="E136" t="s">
        <v>14</v>
      </c>
      <c r="F136">
        <v>94122</v>
      </c>
      <c r="G136" t="s">
        <v>15</v>
      </c>
    </row>
    <row r="137" spans="1:7" x14ac:dyDescent="0.35">
      <c r="A137">
        <v>20995</v>
      </c>
      <c r="B137" t="s">
        <v>177</v>
      </c>
      <c r="C137" t="s">
        <v>8</v>
      </c>
      <c r="D137" t="s">
        <v>9</v>
      </c>
      <c r="E137" t="s">
        <v>178</v>
      </c>
      <c r="F137">
        <v>1852</v>
      </c>
      <c r="G137" t="s">
        <v>20</v>
      </c>
    </row>
    <row r="138" spans="1:7" x14ac:dyDescent="0.35">
      <c r="A138">
        <v>10060</v>
      </c>
      <c r="B138" t="s">
        <v>179</v>
      </c>
      <c r="C138" t="s">
        <v>28</v>
      </c>
      <c r="D138" t="s">
        <v>9</v>
      </c>
      <c r="E138" t="s">
        <v>42</v>
      </c>
      <c r="F138">
        <v>10009</v>
      </c>
      <c r="G138" t="s">
        <v>20</v>
      </c>
    </row>
    <row r="139" spans="1:7" x14ac:dyDescent="0.35">
      <c r="A139">
        <v>15505</v>
      </c>
      <c r="B139" t="s">
        <v>180</v>
      </c>
      <c r="C139" t="s">
        <v>8</v>
      </c>
      <c r="D139" t="s">
        <v>9</v>
      </c>
      <c r="E139" t="s">
        <v>42</v>
      </c>
      <c r="F139">
        <v>10035</v>
      </c>
      <c r="G139" t="s">
        <v>20</v>
      </c>
    </row>
    <row r="140" spans="1:7" x14ac:dyDescent="0.35">
      <c r="A140">
        <v>21745</v>
      </c>
      <c r="B140" t="s">
        <v>181</v>
      </c>
      <c r="C140" t="s">
        <v>13</v>
      </c>
      <c r="D140" t="s">
        <v>9</v>
      </c>
      <c r="E140" t="s">
        <v>182</v>
      </c>
      <c r="F140">
        <v>31907</v>
      </c>
      <c r="G140" t="s">
        <v>11</v>
      </c>
    </row>
    <row r="141" spans="1:7" x14ac:dyDescent="0.35">
      <c r="A141">
        <v>16435</v>
      </c>
      <c r="B141" t="s">
        <v>183</v>
      </c>
      <c r="C141" t="s">
        <v>8</v>
      </c>
      <c r="D141" t="s">
        <v>9</v>
      </c>
      <c r="E141" t="s">
        <v>42</v>
      </c>
      <c r="F141">
        <v>10009</v>
      </c>
      <c r="G141" t="s">
        <v>20</v>
      </c>
    </row>
    <row r="142" spans="1:7" x14ac:dyDescent="0.35">
      <c r="A142">
        <v>16060</v>
      </c>
      <c r="B142" t="s">
        <v>184</v>
      </c>
      <c r="C142" t="s">
        <v>8</v>
      </c>
      <c r="D142" t="s">
        <v>9</v>
      </c>
      <c r="E142" t="s">
        <v>14</v>
      </c>
      <c r="F142">
        <v>94109</v>
      </c>
      <c r="G142" t="s">
        <v>15</v>
      </c>
    </row>
    <row r="143" spans="1:7" x14ac:dyDescent="0.35">
      <c r="A143">
        <v>17905</v>
      </c>
      <c r="B143" t="s">
        <v>185</v>
      </c>
      <c r="C143" t="s">
        <v>13</v>
      </c>
      <c r="D143" t="s">
        <v>9</v>
      </c>
      <c r="E143" t="s">
        <v>118</v>
      </c>
      <c r="F143">
        <v>6040</v>
      </c>
      <c r="G143" t="s">
        <v>20</v>
      </c>
    </row>
    <row r="144" spans="1:7" x14ac:dyDescent="0.35">
      <c r="A144">
        <v>14755</v>
      </c>
      <c r="B144" t="s">
        <v>186</v>
      </c>
      <c r="C144" t="s">
        <v>8</v>
      </c>
      <c r="D144" t="s">
        <v>9</v>
      </c>
      <c r="E144" t="s">
        <v>24</v>
      </c>
      <c r="F144">
        <v>78550</v>
      </c>
      <c r="G144" t="s">
        <v>25</v>
      </c>
    </row>
    <row r="145" spans="1:7" x14ac:dyDescent="0.35">
      <c r="A145">
        <v>10900</v>
      </c>
      <c r="B145" t="s">
        <v>187</v>
      </c>
      <c r="C145" t="s">
        <v>8</v>
      </c>
      <c r="D145" t="s">
        <v>9</v>
      </c>
      <c r="E145" t="s">
        <v>47</v>
      </c>
      <c r="F145">
        <v>85705</v>
      </c>
      <c r="G145" t="s">
        <v>15</v>
      </c>
    </row>
    <row r="146" spans="1:7" x14ac:dyDescent="0.35">
      <c r="A146">
        <v>18280</v>
      </c>
      <c r="B146" t="s">
        <v>188</v>
      </c>
      <c r="C146" t="s">
        <v>13</v>
      </c>
      <c r="D146" t="s">
        <v>9</v>
      </c>
      <c r="E146" t="s">
        <v>30</v>
      </c>
      <c r="F146">
        <v>62301</v>
      </c>
      <c r="G146" t="s">
        <v>25</v>
      </c>
    </row>
    <row r="147" spans="1:7" x14ac:dyDescent="0.35">
      <c r="A147">
        <v>19915</v>
      </c>
      <c r="B147" t="s">
        <v>189</v>
      </c>
      <c r="C147" t="s">
        <v>8</v>
      </c>
      <c r="D147" t="s">
        <v>9</v>
      </c>
      <c r="E147" t="s">
        <v>24</v>
      </c>
      <c r="F147">
        <v>77095</v>
      </c>
      <c r="G147" t="s">
        <v>25</v>
      </c>
    </row>
    <row r="148" spans="1:7" x14ac:dyDescent="0.35">
      <c r="A148">
        <v>10285</v>
      </c>
      <c r="B148" t="s">
        <v>190</v>
      </c>
      <c r="C148" t="s">
        <v>13</v>
      </c>
      <c r="D148" t="s">
        <v>9</v>
      </c>
      <c r="E148" t="s">
        <v>14</v>
      </c>
      <c r="F148">
        <v>94109</v>
      </c>
      <c r="G148" t="s">
        <v>15</v>
      </c>
    </row>
    <row r="149" spans="1:7" x14ac:dyDescent="0.35">
      <c r="A149">
        <v>16780</v>
      </c>
      <c r="B149" t="s">
        <v>191</v>
      </c>
      <c r="C149" t="s">
        <v>13</v>
      </c>
      <c r="D149" t="s">
        <v>9</v>
      </c>
      <c r="E149" t="s">
        <v>36</v>
      </c>
      <c r="F149">
        <v>48180</v>
      </c>
      <c r="G149" t="s">
        <v>25</v>
      </c>
    </row>
    <row r="150" spans="1:7" x14ac:dyDescent="0.35">
      <c r="A150">
        <v>13435</v>
      </c>
      <c r="B150" t="s">
        <v>192</v>
      </c>
      <c r="C150" t="s">
        <v>8</v>
      </c>
      <c r="D150" t="s">
        <v>9</v>
      </c>
      <c r="E150" t="s">
        <v>17</v>
      </c>
      <c r="F150">
        <v>33024</v>
      </c>
      <c r="G150" t="s">
        <v>11</v>
      </c>
    </row>
    <row r="151" spans="1:7" x14ac:dyDescent="0.35">
      <c r="A151">
        <v>13225</v>
      </c>
      <c r="B151" t="s">
        <v>193</v>
      </c>
      <c r="C151" t="s">
        <v>13</v>
      </c>
      <c r="D151" t="s">
        <v>9</v>
      </c>
      <c r="E151" t="s">
        <v>19</v>
      </c>
      <c r="F151">
        <v>19140</v>
      </c>
      <c r="G151" t="s">
        <v>20</v>
      </c>
    </row>
    <row r="152" spans="1:7" x14ac:dyDescent="0.35">
      <c r="A152">
        <v>18190</v>
      </c>
      <c r="B152" t="s">
        <v>194</v>
      </c>
      <c r="C152" t="s">
        <v>8</v>
      </c>
      <c r="D152" t="s">
        <v>9</v>
      </c>
      <c r="E152" t="s">
        <v>42</v>
      </c>
      <c r="F152">
        <v>10009</v>
      </c>
      <c r="G152" t="s">
        <v>20</v>
      </c>
    </row>
    <row r="153" spans="1:7" x14ac:dyDescent="0.35">
      <c r="A153">
        <v>15115</v>
      </c>
      <c r="B153" t="s">
        <v>195</v>
      </c>
      <c r="C153" t="s">
        <v>8</v>
      </c>
      <c r="D153" t="s">
        <v>9</v>
      </c>
      <c r="E153" t="s">
        <v>81</v>
      </c>
      <c r="F153">
        <v>98198</v>
      </c>
      <c r="G153" t="s">
        <v>15</v>
      </c>
    </row>
    <row r="154" spans="1:7" x14ac:dyDescent="0.35">
      <c r="A154">
        <v>11095</v>
      </c>
      <c r="B154" t="s">
        <v>196</v>
      </c>
      <c r="C154" t="s">
        <v>13</v>
      </c>
      <c r="D154" t="s">
        <v>9</v>
      </c>
      <c r="E154" t="s">
        <v>30</v>
      </c>
      <c r="F154">
        <v>61604</v>
      </c>
      <c r="G154" t="s">
        <v>25</v>
      </c>
    </row>
    <row r="155" spans="1:7" x14ac:dyDescent="0.35">
      <c r="A155">
        <v>21730</v>
      </c>
      <c r="B155" t="s">
        <v>197</v>
      </c>
      <c r="C155" t="s">
        <v>28</v>
      </c>
      <c r="D155" t="s">
        <v>9</v>
      </c>
      <c r="E155" t="s">
        <v>198</v>
      </c>
      <c r="F155">
        <v>89115</v>
      </c>
      <c r="G155" t="s">
        <v>15</v>
      </c>
    </row>
    <row r="156" spans="1:7" x14ac:dyDescent="0.35">
      <c r="A156">
        <v>20140</v>
      </c>
      <c r="B156" t="s">
        <v>199</v>
      </c>
      <c r="C156" t="s">
        <v>13</v>
      </c>
      <c r="D156" t="s">
        <v>9</v>
      </c>
      <c r="E156" t="s">
        <v>200</v>
      </c>
      <c r="F156">
        <v>2886</v>
      </c>
      <c r="G156" t="s">
        <v>20</v>
      </c>
    </row>
    <row r="157" spans="1:7" x14ac:dyDescent="0.35">
      <c r="A157">
        <v>10675</v>
      </c>
      <c r="B157" t="s">
        <v>201</v>
      </c>
      <c r="C157" t="s">
        <v>8</v>
      </c>
      <c r="D157" t="s">
        <v>9</v>
      </c>
      <c r="E157" t="s">
        <v>24</v>
      </c>
      <c r="F157">
        <v>77036</v>
      </c>
      <c r="G157" t="s">
        <v>25</v>
      </c>
    </row>
    <row r="158" spans="1:7" x14ac:dyDescent="0.35">
      <c r="A158">
        <v>17185</v>
      </c>
      <c r="B158" t="s">
        <v>202</v>
      </c>
      <c r="C158" t="s">
        <v>8</v>
      </c>
      <c r="D158" t="s">
        <v>9</v>
      </c>
      <c r="E158" t="s">
        <v>17</v>
      </c>
      <c r="F158">
        <v>33180</v>
      </c>
      <c r="G158" t="s">
        <v>11</v>
      </c>
    </row>
    <row r="159" spans="1:7" x14ac:dyDescent="0.35">
      <c r="A159">
        <v>19840</v>
      </c>
      <c r="B159" t="s">
        <v>203</v>
      </c>
      <c r="C159" t="s">
        <v>8</v>
      </c>
      <c r="D159" t="s">
        <v>9</v>
      </c>
      <c r="E159" t="s">
        <v>42</v>
      </c>
      <c r="F159">
        <v>10024</v>
      </c>
      <c r="G159" t="s">
        <v>20</v>
      </c>
    </row>
    <row r="160" spans="1:7" x14ac:dyDescent="0.35">
      <c r="A160">
        <v>16510</v>
      </c>
      <c r="B160" t="s">
        <v>204</v>
      </c>
      <c r="C160" t="s">
        <v>8</v>
      </c>
      <c r="D160" t="s">
        <v>9</v>
      </c>
      <c r="E160" t="s">
        <v>14</v>
      </c>
      <c r="F160">
        <v>94110</v>
      </c>
      <c r="G160" t="s">
        <v>15</v>
      </c>
    </row>
    <row r="161" spans="1:7" x14ac:dyDescent="0.35">
      <c r="A161">
        <v>16675</v>
      </c>
      <c r="B161" t="s">
        <v>205</v>
      </c>
      <c r="C161" t="s">
        <v>13</v>
      </c>
      <c r="D161" t="s">
        <v>9</v>
      </c>
      <c r="E161" t="s">
        <v>81</v>
      </c>
      <c r="F161">
        <v>98105</v>
      </c>
      <c r="G161" t="s">
        <v>15</v>
      </c>
    </row>
    <row r="162" spans="1:7" x14ac:dyDescent="0.35">
      <c r="A162">
        <v>12010</v>
      </c>
      <c r="B162" t="s">
        <v>206</v>
      </c>
      <c r="C162" t="s">
        <v>8</v>
      </c>
      <c r="D162" t="s">
        <v>9</v>
      </c>
      <c r="E162" t="s">
        <v>14</v>
      </c>
      <c r="F162">
        <v>92646</v>
      </c>
      <c r="G162" t="s">
        <v>15</v>
      </c>
    </row>
    <row r="163" spans="1:7" x14ac:dyDescent="0.35">
      <c r="A163">
        <v>19150</v>
      </c>
      <c r="B163" t="s">
        <v>207</v>
      </c>
      <c r="C163" t="s">
        <v>8</v>
      </c>
      <c r="D163" t="s">
        <v>9</v>
      </c>
      <c r="E163" t="s">
        <v>14</v>
      </c>
      <c r="F163">
        <v>90004</v>
      </c>
      <c r="G163" t="s">
        <v>15</v>
      </c>
    </row>
    <row r="164" spans="1:7" x14ac:dyDescent="0.35">
      <c r="A164">
        <v>17965</v>
      </c>
      <c r="B164" t="s">
        <v>208</v>
      </c>
      <c r="C164" t="s">
        <v>13</v>
      </c>
      <c r="D164" t="s">
        <v>9</v>
      </c>
      <c r="E164" t="s">
        <v>178</v>
      </c>
      <c r="F164">
        <v>1841</v>
      </c>
      <c r="G164" t="s">
        <v>20</v>
      </c>
    </row>
    <row r="165" spans="1:7" x14ac:dyDescent="0.35">
      <c r="A165">
        <v>18385</v>
      </c>
      <c r="B165" t="s">
        <v>209</v>
      </c>
      <c r="C165" t="s">
        <v>8</v>
      </c>
      <c r="D165" t="s">
        <v>9</v>
      </c>
      <c r="E165" t="s">
        <v>210</v>
      </c>
      <c r="F165">
        <v>39212</v>
      </c>
      <c r="G165" t="s">
        <v>11</v>
      </c>
    </row>
    <row r="166" spans="1:7" x14ac:dyDescent="0.35">
      <c r="A166">
        <v>20485</v>
      </c>
      <c r="B166" t="s">
        <v>211</v>
      </c>
      <c r="C166" t="s">
        <v>28</v>
      </c>
      <c r="D166" t="s">
        <v>9</v>
      </c>
      <c r="E166" t="s">
        <v>42</v>
      </c>
      <c r="F166">
        <v>10801</v>
      </c>
      <c r="G166" t="s">
        <v>20</v>
      </c>
    </row>
    <row r="167" spans="1:7" x14ac:dyDescent="0.35">
      <c r="A167">
        <v>16630</v>
      </c>
      <c r="B167" t="s">
        <v>212</v>
      </c>
      <c r="C167" t="s">
        <v>13</v>
      </c>
      <c r="D167" t="s">
        <v>9</v>
      </c>
      <c r="E167" t="s">
        <v>24</v>
      </c>
      <c r="F167">
        <v>78207</v>
      </c>
      <c r="G167" t="s">
        <v>25</v>
      </c>
    </row>
    <row r="168" spans="1:7" x14ac:dyDescent="0.35">
      <c r="A168">
        <v>19795</v>
      </c>
      <c r="B168" t="s">
        <v>213</v>
      </c>
      <c r="C168" t="s">
        <v>28</v>
      </c>
      <c r="D168" t="s">
        <v>9</v>
      </c>
      <c r="E168" t="s">
        <v>58</v>
      </c>
      <c r="F168">
        <v>28052</v>
      </c>
      <c r="G168" t="s">
        <v>11</v>
      </c>
    </row>
    <row r="169" spans="1:7" x14ac:dyDescent="0.35">
      <c r="A169">
        <v>18160</v>
      </c>
      <c r="B169" t="s">
        <v>214</v>
      </c>
      <c r="C169" t="s">
        <v>8</v>
      </c>
      <c r="D169" t="s">
        <v>9</v>
      </c>
      <c r="E169" t="s">
        <v>17</v>
      </c>
      <c r="F169">
        <v>32216</v>
      </c>
      <c r="G169" t="s">
        <v>11</v>
      </c>
    </row>
    <row r="170" spans="1:7" x14ac:dyDescent="0.35">
      <c r="A170">
        <v>19180</v>
      </c>
      <c r="B170" t="s">
        <v>215</v>
      </c>
      <c r="C170" t="s">
        <v>28</v>
      </c>
      <c r="D170" t="s">
        <v>9</v>
      </c>
      <c r="E170" t="s">
        <v>30</v>
      </c>
      <c r="F170">
        <v>60623</v>
      </c>
      <c r="G170" t="s">
        <v>25</v>
      </c>
    </row>
    <row r="171" spans="1:7" x14ac:dyDescent="0.35">
      <c r="A171">
        <v>11545</v>
      </c>
      <c r="B171" t="s">
        <v>216</v>
      </c>
      <c r="C171" t="s">
        <v>13</v>
      </c>
      <c r="D171" t="s">
        <v>9</v>
      </c>
      <c r="E171" t="s">
        <v>24</v>
      </c>
      <c r="F171">
        <v>77070</v>
      </c>
      <c r="G171" t="s">
        <v>25</v>
      </c>
    </row>
    <row r="172" spans="1:7" x14ac:dyDescent="0.35">
      <c r="A172">
        <v>21595</v>
      </c>
      <c r="B172" t="s">
        <v>217</v>
      </c>
      <c r="C172" t="s">
        <v>8</v>
      </c>
      <c r="D172" t="s">
        <v>9</v>
      </c>
      <c r="E172" t="s">
        <v>40</v>
      </c>
      <c r="F172">
        <v>47201</v>
      </c>
      <c r="G172" t="s">
        <v>25</v>
      </c>
    </row>
    <row r="173" spans="1:7" x14ac:dyDescent="0.35">
      <c r="A173">
        <v>19360</v>
      </c>
      <c r="B173" t="s">
        <v>218</v>
      </c>
      <c r="C173" t="s">
        <v>8</v>
      </c>
      <c r="D173" t="s">
        <v>9</v>
      </c>
      <c r="E173" t="s">
        <v>42</v>
      </c>
      <c r="F173">
        <v>13021</v>
      </c>
      <c r="G173" t="s">
        <v>20</v>
      </c>
    </row>
    <row r="174" spans="1:7" x14ac:dyDescent="0.35">
      <c r="A174">
        <v>13705</v>
      </c>
      <c r="B174" t="s">
        <v>219</v>
      </c>
      <c r="C174" t="s">
        <v>13</v>
      </c>
      <c r="D174" t="s">
        <v>9</v>
      </c>
      <c r="E174" t="s">
        <v>79</v>
      </c>
      <c r="F174">
        <v>44312</v>
      </c>
      <c r="G174" t="s">
        <v>20</v>
      </c>
    </row>
    <row r="175" spans="1:7" x14ac:dyDescent="0.35">
      <c r="A175">
        <v>20095</v>
      </c>
      <c r="B175" t="s">
        <v>220</v>
      </c>
      <c r="C175" t="s">
        <v>8</v>
      </c>
      <c r="D175" t="s">
        <v>9</v>
      </c>
      <c r="E175" t="s">
        <v>14</v>
      </c>
      <c r="F175">
        <v>94521</v>
      </c>
      <c r="G175" t="s">
        <v>15</v>
      </c>
    </row>
    <row r="176" spans="1:7" x14ac:dyDescent="0.35">
      <c r="A176">
        <v>21040</v>
      </c>
      <c r="B176" t="s">
        <v>221</v>
      </c>
      <c r="C176" t="s">
        <v>28</v>
      </c>
      <c r="D176" t="s">
        <v>9</v>
      </c>
      <c r="E176" t="s">
        <v>47</v>
      </c>
      <c r="F176">
        <v>85023</v>
      </c>
      <c r="G176" t="s">
        <v>15</v>
      </c>
    </row>
    <row r="177" spans="1:7" x14ac:dyDescent="0.35">
      <c r="A177">
        <v>15940</v>
      </c>
      <c r="B177" t="s">
        <v>222</v>
      </c>
      <c r="C177" t="s">
        <v>28</v>
      </c>
      <c r="D177" t="s">
        <v>9</v>
      </c>
      <c r="E177" t="s">
        <v>30</v>
      </c>
      <c r="F177">
        <v>60068</v>
      </c>
      <c r="G177" t="s">
        <v>25</v>
      </c>
    </row>
    <row r="178" spans="1:7" x14ac:dyDescent="0.35">
      <c r="A178">
        <v>17785</v>
      </c>
      <c r="B178" t="s">
        <v>223</v>
      </c>
      <c r="C178" t="s">
        <v>13</v>
      </c>
      <c r="D178" t="s">
        <v>9</v>
      </c>
      <c r="E178" t="s">
        <v>42</v>
      </c>
      <c r="F178">
        <v>11757</v>
      </c>
      <c r="G178" t="s">
        <v>20</v>
      </c>
    </row>
    <row r="179" spans="1:7" x14ac:dyDescent="0.35">
      <c r="A179">
        <v>15520</v>
      </c>
      <c r="B179" t="s">
        <v>224</v>
      </c>
      <c r="C179" t="s">
        <v>8</v>
      </c>
      <c r="D179" t="s">
        <v>9</v>
      </c>
      <c r="E179" t="s">
        <v>14</v>
      </c>
      <c r="F179">
        <v>94110</v>
      </c>
      <c r="G179" t="s">
        <v>15</v>
      </c>
    </row>
    <row r="180" spans="1:7" x14ac:dyDescent="0.35">
      <c r="A180">
        <v>15475</v>
      </c>
      <c r="B180" t="s">
        <v>225</v>
      </c>
      <c r="C180" t="s">
        <v>8</v>
      </c>
      <c r="D180" t="s">
        <v>9</v>
      </c>
      <c r="E180" t="s">
        <v>42</v>
      </c>
      <c r="F180">
        <v>12180</v>
      </c>
      <c r="G180" t="s">
        <v>20</v>
      </c>
    </row>
    <row r="181" spans="1:7" x14ac:dyDescent="0.35">
      <c r="A181">
        <v>15805</v>
      </c>
      <c r="B181" t="s">
        <v>226</v>
      </c>
      <c r="C181" t="s">
        <v>13</v>
      </c>
      <c r="D181" t="s">
        <v>9</v>
      </c>
      <c r="E181" t="s">
        <v>42</v>
      </c>
      <c r="F181">
        <v>10024</v>
      </c>
      <c r="G181" t="s">
        <v>20</v>
      </c>
    </row>
    <row r="182" spans="1:7" x14ac:dyDescent="0.35">
      <c r="A182">
        <v>21865</v>
      </c>
      <c r="B182" t="s">
        <v>227</v>
      </c>
      <c r="C182" t="s">
        <v>8</v>
      </c>
      <c r="D182" t="s">
        <v>9</v>
      </c>
      <c r="E182" t="s">
        <v>14</v>
      </c>
      <c r="F182">
        <v>92024</v>
      </c>
      <c r="G182" t="s">
        <v>15</v>
      </c>
    </row>
    <row r="183" spans="1:7" x14ac:dyDescent="0.35">
      <c r="A183">
        <v>14065</v>
      </c>
      <c r="B183" t="s">
        <v>228</v>
      </c>
      <c r="C183" t="s">
        <v>8</v>
      </c>
      <c r="D183" t="s">
        <v>9</v>
      </c>
      <c r="E183" t="s">
        <v>42</v>
      </c>
      <c r="F183">
        <v>10024</v>
      </c>
      <c r="G183" t="s">
        <v>20</v>
      </c>
    </row>
    <row r="184" spans="1:7" x14ac:dyDescent="0.35">
      <c r="A184">
        <v>18070</v>
      </c>
      <c r="B184" t="s">
        <v>229</v>
      </c>
      <c r="C184" t="s">
        <v>28</v>
      </c>
      <c r="D184" t="s">
        <v>9</v>
      </c>
      <c r="E184" t="s">
        <v>14</v>
      </c>
      <c r="F184">
        <v>90045</v>
      </c>
      <c r="G184" t="s">
        <v>15</v>
      </c>
    </row>
    <row r="185" spans="1:7" x14ac:dyDescent="0.35">
      <c r="A185">
        <v>20830</v>
      </c>
      <c r="B185" t="s">
        <v>230</v>
      </c>
      <c r="C185" t="s">
        <v>8</v>
      </c>
      <c r="D185" t="s">
        <v>9</v>
      </c>
      <c r="E185" t="s">
        <v>30</v>
      </c>
      <c r="F185">
        <v>60610</v>
      </c>
      <c r="G185" t="s">
        <v>25</v>
      </c>
    </row>
    <row r="186" spans="1:7" x14ac:dyDescent="0.35">
      <c r="A186">
        <v>11905</v>
      </c>
      <c r="B186" t="s">
        <v>231</v>
      </c>
      <c r="C186" t="s">
        <v>28</v>
      </c>
      <c r="D186" t="s">
        <v>9</v>
      </c>
      <c r="E186" t="s">
        <v>24</v>
      </c>
      <c r="F186">
        <v>77340</v>
      </c>
      <c r="G186" t="s">
        <v>25</v>
      </c>
    </row>
    <row r="187" spans="1:7" x14ac:dyDescent="0.35">
      <c r="A187">
        <v>10960</v>
      </c>
      <c r="B187" t="s">
        <v>232</v>
      </c>
      <c r="C187" t="s">
        <v>8</v>
      </c>
      <c r="D187" t="s">
        <v>9</v>
      </c>
      <c r="E187" t="s">
        <v>42</v>
      </c>
      <c r="F187">
        <v>14609</v>
      </c>
      <c r="G187" t="s">
        <v>20</v>
      </c>
    </row>
    <row r="188" spans="1:7" x14ac:dyDescent="0.35">
      <c r="A188">
        <v>20590</v>
      </c>
      <c r="B188" t="s">
        <v>233</v>
      </c>
      <c r="C188" t="s">
        <v>8</v>
      </c>
      <c r="D188" t="s">
        <v>9</v>
      </c>
      <c r="E188" t="s">
        <v>81</v>
      </c>
      <c r="F188">
        <v>98115</v>
      </c>
      <c r="G188" t="s">
        <v>15</v>
      </c>
    </row>
    <row r="189" spans="1:7" x14ac:dyDescent="0.35">
      <c r="A189">
        <v>19780</v>
      </c>
      <c r="B189" t="s">
        <v>234</v>
      </c>
      <c r="C189" t="s">
        <v>8</v>
      </c>
      <c r="D189" t="s">
        <v>9</v>
      </c>
      <c r="E189" t="s">
        <v>52</v>
      </c>
      <c r="F189">
        <v>38109</v>
      </c>
      <c r="G189" t="s">
        <v>11</v>
      </c>
    </row>
    <row r="190" spans="1:7" x14ac:dyDescent="0.35">
      <c r="A190">
        <v>17350</v>
      </c>
      <c r="B190" t="s">
        <v>235</v>
      </c>
      <c r="C190" t="s">
        <v>8</v>
      </c>
      <c r="D190" t="s">
        <v>9</v>
      </c>
      <c r="E190" t="s">
        <v>236</v>
      </c>
      <c r="F190">
        <v>72701</v>
      </c>
      <c r="G190" t="s">
        <v>11</v>
      </c>
    </row>
    <row r="191" spans="1:7" x14ac:dyDescent="0.35">
      <c r="A191">
        <v>17380</v>
      </c>
      <c r="B191" t="s">
        <v>237</v>
      </c>
      <c r="C191" t="s">
        <v>13</v>
      </c>
      <c r="D191" t="s">
        <v>9</v>
      </c>
      <c r="E191" t="s">
        <v>72</v>
      </c>
      <c r="F191">
        <v>80134</v>
      </c>
      <c r="G191" t="s">
        <v>15</v>
      </c>
    </row>
    <row r="192" spans="1:7" x14ac:dyDescent="0.35">
      <c r="A192">
        <v>12385</v>
      </c>
      <c r="B192" t="s">
        <v>238</v>
      </c>
      <c r="C192" t="s">
        <v>8</v>
      </c>
      <c r="D192" t="s">
        <v>9</v>
      </c>
      <c r="E192" t="s">
        <v>182</v>
      </c>
      <c r="F192">
        <v>30318</v>
      </c>
      <c r="G192" t="s">
        <v>11</v>
      </c>
    </row>
    <row r="193" spans="1:7" x14ac:dyDescent="0.35">
      <c r="A193">
        <v>17245</v>
      </c>
      <c r="B193" t="s">
        <v>239</v>
      </c>
      <c r="C193" t="s">
        <v>8</v>
      </c>
      <c r="D193" t="s">
        <v>9</v>
      </c>
      <c r="E193" t="s">
        <v>93</v>
      </c>
      <c r="F193">
        <v>64118</v>
      </c>
      <c r="G193" t="s">
        <v>25</v>
      </c>
    </row>
    <row r="194" spans="1:7" x14ac:dyDescent="0.35">
      <c r="A194">
        <v>11515</v>
      </c>
      <c r="B194" t="s">
        <v>240</v>
      </c>
      <c r="C194" t="s">
        <v>8</v>
      </c>
      <c r="D194" t="s">
        <v>9</v>
      </c>
      <c r="E194" t="s">
        <v>14</v>
      </c>
      <c r="F194">
        <v>90049</v>
      </c>
      <c r="G194" t="s">
        <v>15</v>
      </c>
    </row>
    <row r="195" spans="1:7" x14ac:dyDescent="0.35">
      <c r="A195">
        <v>13210</v>
      </c>
      <c r="B195" t="s">
        <v>241</v>
      </c>
      <c r="C195" t="s">
        <v>8</v>
      </c>
      <c r="D195" t="s">
        <v>9</v>
      </c>
      <c r="E195" t="s">
        <v>24</v>
      </c>
      <c r="F195">
        <v>77041</v>
      </c>
      <c r="G195" t="s">
        <v>25</v>
      </c>
    </row>
    <row r="196" spans="1:7" x14ac:dyDescent="0.35">
      <c r="A196">
        <v>17605</v>
      </c>
      <c r="B196" t="s">
        <v>242</v>
      </c>
      <c r="C196" t="s">
        <v>13</v>
      </c>
      <c r="D196" t="s">
        <v>9</v>
      </c>
      <c r="E196" t="s">
        <v>36</v>
      </c>
      <c r="F196">
        <v>48234</v>
      </c>
      <c r="G196" t="s">
        <v>25</v>
      </c>
    </row>
    <row r="197" spans="1:7" x14ac:dyDescent="0.35">
      <c r="A197">
        <v>11605</v>
      </c>
      <c r="B197" t="s">
        <v>243</v>
      </c>
      <c r="C197" t="s">
        <v>8</v>
      </c>
      <c r="D197" t="s">
        <v>9</v>
      </c>
      <c r="E197" t="s">
        <v>178</v>
      </c>
      <c r="F197">
        <v>1841</v>
      </c>
      <c r="G197" t="s">
        <v>20</v>
      </c>
    </row>
    <row r="198" spans="1:7" x14ac:dyDescent="0.35">
      <c r="A198">
        <v>18790</v>
      </c>
      <c r="B198" t="s">
        <v>244</v>
      </c>
      <c r="C198" t="s">
        <v>28</v>
      </c>
      <c r="D198" t="s">
        <v>9</v>
      </c>
      <c r="E198" t="s">
        <v>17</v>
      </c>
      <c r="F198">
        <v>33801</v>
      </c>
      <c r="G198" t="s">
        <v>11</v>
      </c>
    </row>
    <row r="199" spans="1:7" x14ac:dyDescent="0.35">
      <c r="A199">
        <v>18145</v>
      </c>
      <c r="B199" t="s">
        <v>245</v>
      </c>
      <c r="C199" t="s">
        <v>8</v>
      </c>
      <c r="D199" t="s">
        <v>9</v>
      </c>
      <c r="E199" t="s">
        <v>19</v>
      </c>
      <c r="F199">
        <v>19134</v>
      </c>
      <c r="G199" t="s">
        <v>20</v>
      </c>
    </row>
    <row r="200" spans="1:7" x14ac:dyDescent="0.35">
      <c r="A200">
        <v>16240</v>
      </c>
      <c r="B200" t="s">
        <v>246</v>
      </c>
      <c r="C200" t="s">
        <v>13</v>
      </c>
      <c r="D200" t="s">
        <v>9</v>
      </c>
      <c r="E200" t="s">
        <v>14</v>
      </c>
      <c r="F200">
        <v>90036</v>
      </c>
      <c r="G200" t="s">
        <v>15</v>
      </c>
    </row>
    <row r="201" spans="1:7" x14ac:dyDescent="0.35">
      <c r="A201">
        <v>15340</v>
      </c>
      <c r="B201" t="s">
        <v>247</v>
      </c>
      <c r="C201" t="s">
        <v>8</v>
      </c>
      <c r="D201" t="s">
        <v>9</v>
      </c>
      <c r="E201" t="s">
        <v>14</v>
      </c>
      <c r="F201">
        <v>90032</v>
      </c>
      <c r="G201" t="s">
        <v>15</v>
      </c>
    </row>
    <row r="202" spans="1:7" x14ac:dyDescent="0.35">
      <c r="A202">
        <v>19615</v>
      </c>
      <c r="B202" t="s">
        <v>248</v>
      </c>
      <c r="C202" t="s">
        <v>8</v>
      </c>
      <c r="D202" t="s">
        <v>9</v>
      </c>
      <c r="E202" t="s">
        <v>55</v>
      </c>
      <c r="F202">
        <v>36116</v>
      </c>
      <c r="G202" t="s">
        <v>11</v>
      </c>
    </row>
    <row r="203" spans="1:7" x14ac:dyDescent="0.35">
      <c r="A203">
        <v>10375</v>
      </c>
      <c r="B203" t="s">
        <v>249</v>
      </c>
      <c r="C203" t="s">
        <v>8</v>
      </c>
      <c r="D203" t="s">
        <v>9</v>
      </c>
      <c r="E203" t="s">
        <v>47</v>
      </c>
      <c r="F203">
        <v>85204</v>
      </c>
      <c r="G203" t="s">
        <v>15</v>
      </c>
    </row>
    <row r="204" spans="1:7" x14ac:dyDescent="0.35">
      <c r="A204">
        <v>13915</v>
      </c>
      <c r="B204" t="s">
        <v>250</v>
      </c>
      <c r="C204" t="s">
        <v>8</v>
      </c>
      <c r="D204" t="s">
        <v>9</v>
      </c>
      <c r="E204" t="s">
        <v>30</v>
      </c>
      <c r="F204">
        <v>60653</v>
      </c>
      <c r="G204" t="s">
        <v>25</v>
      </c>
    </row>
    <row r="205" spans="1:7" x14ac:dyDescent="0.35">
      <c r="A205">
        <v>12985</v>
      </c>
      <c r="B205" t="s">
        <v>251</v>
      </c>
      <c r="C205" t="s">
        <v>8</v>
      </c>
      <c r="D205" t="s">
        <v>9</v>
      </c>
      <c r="E205" t="s">
        <v>10</v>
      </c>
      <c r="F205">
        <v>42420</v>
      </c>
      <c r="G205" t="s">
        <v>11</v>
      </c>
    </row>
    <row r="206" spans="1:7" x14ac:dyDescent="0.35">
      <c r="A206">
        <v>11500</v>
      </c>
      <c r="B206" t="s">
        <v>252</v>
      </c>
      <c r="C206" t="s">
        <v>8</v>
      </c>
      <c r="D206" t="s">
        <v>9</v>
      </c>
      <c r="E206" t="s">
        <v>97</v>
      </c>
      <c r="F206">
        <v>54302</v>
      </c>
      <c r="G206" t="s">
        <v>25</v>
      </c>
    </row>
    <row r="207" spans="1:7" x14ac:dyDescent="0.35">
      <c r="A207">
        <v>17065</v>
      </c>
      <c r="B207" t="s">
        <v>253</v>
      </c>
      <c r="C207" t="s">
        <v>8</v>
      </c>
      <c r="D207" t="s">
        <v>9</v>
      </c>
      <c r="E207" t="s">
        <v>79</v>
      </c>
      <c r="F207">
        <v>45503</v>
      </c>
      <c r="G207" t="s">
        <v>20</v>
      </c>
    </row>
    <row r="208" spans="1:7" x14ac:dyDescent="0.35">
      <c r="A208">
        <v>10135</v>
      </c>
      <c r="B208" t="s">
        <v>254</v>
      </c>
      <c r="C208" t="s">
        <v>28</v>
      </c>
      <c r="D208" t="s">
        <v>9</v>
      </c>
      <c r="E208" t="s">
        <v>42</v>
      </c>
      <c r="F208">
        <v>10035</v>
      </c>
      <c r="G208" t="s">
        <v>20</v>
      </c>
    </row>
    <row r="209" spans="1:7" x14ac:dyDescent="0.35">
      <c r="A209">
        <v>11320</v>
      </c>
      <c r="B209" t="s">
        <v>255</v>
      </c>
      <c r="C209" t="s">
        <v>8</v>
      </c>
      <c r="D209" t="s">
        <v>9</v>
      </c>
      <c r="E209" t="s">
        <v>14</v>
      </c>
      <c r="F209">
        <v>94110</v>
      </c>
      <c r="G209" t="s">
        <v>15</v>
      </c>
    </row>
    <row r="210" spans="1:7" x14ac:dyDescent="0.35">
      <c r="A210">
        <v>14710</v>
      </c>
      <c r="B210" t="s">
        <v>256</v>
      </c>
      <c r="C210" t="s">
        <v>8</v>
      </c>
      <c r="D210" t="s">
        <v>9</v>
      </c>
      <c r="E210" t="s">
        <v>24</v>
      </c>
      <c r="F210">
        <v>77070</v>
      </c>
      <c r="G210" t="s">
        <v>25</v>
      </c>
    </row>
    <row r="211" spans="1:7" x14ac:dyDescent="0.35">
      <c r="A211">
        <v>10945</v>
      </c>
      <c r="B211" t="s">
        <v>257</v>
      </c>
      <c r="C211" t="s">
        <v>8</v>
      </c>
      <c r="D211" t="s">
        <v>9</v>
      </c>
      <c r="E211" t="s">
        <v>58</v>
      </c>
      <c r="F211">
        <v>28403</v>
      </c>
      <c r="G211" t="s">
        <v>11</v>
      </c>
    </row>
    <row r="212" spans="1:7" x14ac:dyDescent="0.35">
      <c r="A212">
        <v>18730</v>
      </c>
      <c r="B212" t="s">
        <v>258</v>
      </c>
      <c r="C212" t="s">
        <v>8</v>
      </c>
      <c r="D212" t="s">
        <v>9</v>
      </c>
      <c r="E212" t="s">
        <v>14</v>
      </c>
      <c r="F212">
        <v>90045</v>
      </c>
      <c r="G212" t="s">
        <v>15</v>
      </c>
    </row>
    <row r="213" spans="1:7" x14ac:dyDescent="0.35">
      <c r="A213">
        <v>17080</v>
      </c>
      <c r="B213" t="s">
        <v>259</v>
      </c>
      <c r="C213" t="s">
        <v>8</v>
      </c>
      <c r="D213" t="s">
        <v>9</v>
      </c>
      <c r="E213" t="s">
        <v>14</v>
      </c>
      <c r="F213">
        <v>94110</v>
      </c>
      <c r="G213" t="s">
        <v>15</v>
      </c>
    </row>
    <row r="214" spans="1:7" x14ac:dyDescent="0.35">
      <c r="A214">
        <v>12775</v>
      </c>
      <c r="B214" t="s">
        <v>260</v>
      </c>
      <c r="C214" t="s">
        <v>8</v>
      </c>
      <c r="D214" t="s">
        <v>9</v>
      </c>
      <c r="E214" t="s">
        <v>17</v>
      </c>
      <c r="F214">
        <v>33614</v>
      </c>
      <c r="G214" t="s">
        <v>11</v>
      </c>
    </row>
    <row r="215" spans="1:7" x14ac:dyDescent="0.35">
      <c r="A215">
        <v>15490</v>
      </c>
      <c r="B215" t="s">
        <v>261</v>
      </c>
      <c r="C215" t="s">
        <v>8</v>
      </c>
      <c r="D215" t="s">
        <v>9</v>
      </c>
      <c r="E215" t="s">
        <v>81</v>
      </c>
      <c r="F215">
        <v>98105</v>
      </c>
      <c r="G215" t="s">
        <v>15</v>
      </c>
    </row>
    <row r="216" spans="1:7" x14ac:dyDescent="0.35">
      <c r="A216">
        <v>14320</v>
      </c>
      <c r="B216" t="s">
        <v>262</v>
      </c>
      <c r="C216" t="s">
        <v>8</v>
      </c>
      <c r="D216" t="s">
        <v>9</v>
      </c>
      <c r="E216" t="s">
        <v>14</v>
      </c>
      <c r="F216">
        <v>90008</v>
      </c>
      <c r="G216" t="s">
        <v>15</v>
      </c>
    </row>
    <row r="217" spans="1:7" x14ac:dyDescent="0.35">
      <c r="A217">
        <v>13840</v>
      </c>
      <c r="B217" t="s">
        <v>263</v>
      </c>
      <c r="C217" t="s">
        <v>13</v>
      </c>
      <c r="D217" t="s">
        <v>9</v>
      </c>
      <c r="E217" t="s">
        <v>81</v>
      </c>
      <c r="F217">
        <v>98105</v>
      </c>
      <c r="G217" t="s">
        <v>15</v>
      </c>
    </row>
    <row r="218" spans="1:7" x14ac:dyDescent="0.35">
      <c r="A218">
        <v>15415</v>
      </c>
      <c r="B218" t="s">
        <v>264</v>
      </c>
      <c r="C218" t="s">
        <v>8</v>
      </c>
      <c r="D218" t="s">
        <v>9</v>
      </c>
      <c r="E218" t="s">
        <v>42</v>
      </c>
      <c r="F218">
        <v>10024</v>
      </c>
      <c r="G218" t="s">
        <v>20</v>
      </c>
    </row>
    <row r="219" spans="1:7" x14ac:dyDescent="0.35">
      <c r="A219">
        <v>20200</v>
      </c>
      <c r="B219" t="s">
        <v>265</v>
      </c>
      <c r="C219" t="s">
        <v>8</v>
      </c>
      <c r="D219" t="s">
        <v>9</v>
      </c>
      <c r="E219" t="s">
        <v>81</v>
      </c>
      <c r="F219">
        <v>98270</v>
      </c>
      <c r="G219" t="s">
        <v>15</v>
      </c>
    </row>
    <row r="220" spans="1:7" x14ac:dyDescent="0.35">
      <c r="A220">
        <v>21640</v>
      </c>
      <c r="B220" t="s">
        <v>266</v>
      </c>
      <c r="C220" t="s">
        <v>8</v>
      </c>
      <c r="D220" t="s">
        <v>9</v>
      </c>
      <c r="E220" t="s">
        <v>14</v>
      </c>
      <c r="F220">
        <v>90805</v>
      </c>
      <c r="G220" t="s">
        <v>15</v>
      </c>
    </row>
    <row r="221" spans="1:7" x14ac:dyDescent="0.35">
      <c r="A221">
        <v>11950</v>
      </c>
      <c r="B221" t="s">
        <v>267</v>
      </c>
      <c r="C221" t="s">
        <v>8</v>
      </c>
      <c r="D221" t="s">
        <v>9</v>
      </c>
      <c r="E221" t="s">
        <v>30</v>
      </c>
      <c r="F221">
        <v>60610</v>
      </c>
      <c r="G221" t="s">
        <v>25</v>
      </c>
    </row>
    <row r="222" spans="1:7" x14ac:dyDescent="0.35">
      <c r="A222">
        <v>12145</v>
      </c>
      <c r="B222" t="s">
        <v>268</v>
      </c>
      <c r="C222" t="s">
        <v>8</v>
      </c>
      <c r="D222" t="s">
        <v>9</v>
      </c>
      <c r="E222" t="s">
        <v>14</v>
      </c>
      <c r="F222">
        <v>90004</v>
      </c>
      <c r="G222" t="s">
        <v>15</v>
      </c>
    </row>
    <row r="223" spans="1:7" x14ac:dyDescent="0.35">
      <c r="A223">
        <v>13465</v>
      </c>
      <c r="B223" t="s">
        <v>269</v>
      </c>
      <c r="C223" t="s">
        <v>8</v>
      </c>
      <c r="D223" t="s">
        <v>9</v>
      </c>
      <c r="E223" t="s">
        <v>72</v>
      </c>
      <c r="F223">
        <v>80219</v>
      </c>
      <c r="G223" t="s">
        <v>15</v>
      </c>
    </row>
    <row r="224" spans="1:7" x14ac:dyDescent="0.35">
      <c r="A224">
        <v>11725</v>
      </c>
      <c r="B224" t="s">
        <v>270</v>
      </c>
      <c r="C224" t="s">
        <v>8</v>
      </c>
      <c r="D224" t="s">
        <v>9</v>
      </c>
      <c r="E224" t="s">
        <v>10</v>
      </c>
      <c r="F224">
        <v>40475</v>
      </c>
      <c r="G224" t="s">
        <v>11</v>
      </c>
    </row>
    <row r="225" spans="1:7" x14ac:dyDescent="0.35">
      <c r="A225">
        <v>21910</v>
      </c>
      <c r="B225" t="s">
        <v>271</v>
      </c>
      <c r="C225" t="s">
        <v>8</v>
      </c>
      <c r="D225" t="s">
        <v>9</v>
      </c>
      <c r="E225" t="s">
        <v>65</v>
      </c>
      <c r="F225">
        <v>97301</v>
      </c>
      <c r="G225" t="s">
        <v>15</v>
      </c>
    </row>
    <row r="226" spans="1:7" x14ac:dyDescent="0.35">
      <c r="A226">
        <v>17830</v>
      </c>
      <c r="B226" t="s">
        <v>272</v>
      </c>
      <c r="C226" t="s">
        <v>8</v>
      </c>
      <c r="D226" t="s">
        <v>9</v>
      </c>
      <c r="E226" t="s">
        <v>24</v>
      </c>
      <c r="F226">
        <v>78041</v>
      </c>
      <c r="G226" t="s">
        <v>25</v>
      </c>
    </row>
    <row r="227" spans="1:7" x14ac:dyDescent="0.35">
      <c r="A227">
        <v>16915</v>
      </c>
      <c r="B227" t="s">
        <v>273</v>
      </c>
      <c r="C227" t="s">
        <v>8</v>
      </c>
      <c r="D227" t="s">
        <v>9</v>
      </c>
      <c r="E227" t="s">
        <v>14</v>
      </c>
      <c r="F227">
        <v>92024</v>
      </c>
      <c r="G227" t="s">
        <v>15</v>
      </c>
    </row>
    <row r="228" spans="1:7" x14ac:dyDescent="0.35">
      <c r="A228">
        <v>21130</v>
      </c>
      <c r="B228" t="s">
        <v>274</v>
      </c>
      <c r="C228" t="s">
        <v>8</v>
      </c>
      <c r="D228" t="s">
        <v>9</v>
      </c>
      <c r="E228" t="s">
        <v>19</v>
      </c>
      <c r="F228">
        <v>19134</v>
      </c>
      <c r="G228" t="s">
        <v>20</v>
      </c>
    </row>
    <row r="229" spans="1:7" x14ac:dyDescent="0.35">
      <c r="A229">
        <v>12205</v>
      </c>
      <c r="B229" t="s">
        <v>275</v>
      </c>
      <c r="C229" t="s">
        <v>8</v>
      </c>
      <c r="D229" t="s">
        <v>9</v>
      </c>
      <c r="E229" t="s">
        <v>19</v>
      </c>
      <c r="F229">
        <v>19120</v>
      </c>
      <c r="G229" t="s">
        <v>20</v>
      </c>
    </row>
    <row r="230" spans="1:7" x14ac:dyDescent="0.35">
      <c r="A230">
        <v>10240</v>
      </c>
      <c r="B230" t="s">
        <v>276</v>
      </c>
      <c r="C230" t="s">
        <v>8</v>
      </c>
      <c r="D230" t="s">
        <v>9</v>
      </c>
      <c r="E230" t="s">
        <v>17</v>
      </c>
      <c r="F230">
        <v>33614</v>
      </c>
      <c r="G230" t="s">
        <v>11</v>
      </c>
    </row>
    <row r="231" spans="1:7" x14ac:dyDescent="0.35">
      <c r="A231">
        <v>10510</v>
      </c>
      <c r="B231" t="s">
        <v>277</v>
      </c>
      <c r="C231" t="s">
        <v>8</v>
      </c>
      <c r="D231" t="s">
        <v>9</v>
      </c>
      <c r="E231" t="s">
        <v>19</v>
      </c>
      <c r="F231">
        <v>19134</v>
      </c>
      <c r="G231" t="s">
        <v>20</v>
      </c>
    </row>
    <row r="232" spans="1:7" x14ac:dyDescent="0.35">
      <c r="A232">
        <v>18655</v>
      </c>
      <c r="B232" t="s">
        <v>278</v>
      </c>
      <c r="C232" t="s">
        <v>13</v>
      </c>
      <c r="D232" t="s">
        <v>9</v>
      </c>
      <c r="E232" t="s">
        <v>24</v>
      </c>
      <c r="F232">
        <v>75217</v>
      </c>
      <c r="G232" t="s">
        <v>25</v>
      </c>
    </row>
    <row r="233" spans="1:7" x14ac:dyDescent="0.35">
      <c r="A233">
        <v>14590</v>
      </c>
      <c r="B233" t="s">
        <v>279</v>
      </c>
      <c r="C233" t="s">
        <v>13</v>
      </c>
      <c r="D233" t="s">
        <v>9</v>
      </c>
      <c r="E233" t="s">
        <v>19</v>
      </c>
      <c r="F233">
        <v>19143</v>
      </c>
      <c r="G233" t="s">
        <v>20</v>
      </c>
    </row>
    <row r="234" spans="1:7" x14ac:dyDescent="0.35">
      <c r="A234">
        <v>12595</v>
      </c>
      <c r="B234" t="s">
        <v>280</v>
      </c>
      <c r="C234" t="s">
        <v>8</v>
      </c>
      <c r="D234" t="s">
        <v>9</v>
      </c>
      <c r="E234" t="s">
        <v>79</v>
      </c>
      <c r="F234">
        <v>43123</v>
      </c>
      <c r="G234" t="s">
        <v>20</v>
      </c>
    </row>
    <row r="235" spans="1:7" x14ac:dyDescent="0.35">
      <c r="A235">
        <v>18355</v>
      </c>
      <c r="B235" t="s">
        <v>281</v>
      </c>
      <c r="C235" t="s">
        <v>13</v>
      </c>
      <c r="D235" t="s">
        <v>9</v>
      </c>
      <c r="E235" t="s">
        <v>42</v>
      </c>
      <c r="F235">
        <v>10011</v>
      </c>
      <c r="G235" t="s">
        <v>20</v>
      </c>
    </row>
    <row r="236" spans="1:7" x14ac:dyDescent="0.35">
      <c r="A236">
        <v>12265</v>
      </c>
      <c r="B236" t="s">
        <v>282</v>
      </c>
      <c r="C236" t="s">
        <v>8</v>
      </c>
      <c r="D236" t="s">
        <v>9</v>
      </c>
      <c r="E236" t="s">
        <v>30</v>
      </c>
      <c r="F236">
        <v>60610</v>
      </c>
      <c r="G236" t="s">
        <v>25</v>
      </c>
    </row>
    <row r="237" spans="1:7" x14ac:dyDescent="0.35">
      <c r="A237">
        <v>20965</v>
      </c>
      <c r="B237" t="s">
        <v>283</v>
      </c>
      <c r="C237" t="s">
        <v>13</v>
      </c>
      <c r="D237" t="s">
        <v>9</v>
      </c>
      <c r="E237" t="s">
        <v>36</v>
      </c>
      <c r="F237">
        <v>48126</v>
      </c>
      <c r="G237" t="s">
        <v>25</v>
      </c>
    </row>
    <row r="238" spans="1:7" x14ac:dyDescent="0.35">
      <c r="A238">
        <v>17800</v>
      </c>
      <c r="B238" t="s">
        <v>284</v>
      </c>
      <c r="C238" t="s">
        <v>28</v>
      </c>
      <c r="D238" t="s">
        <v>9</v>
      </c>
      <c r="E238" t="s">
        <v>42</v>
      </c>
      <c r="F238">
        <v>10009</v>
      </c>
      <c r="G238" t="s">
        <v>20</v>
      </c>
    </row>
    <row r="239" spans="1:7" x14ac:dyDescent="0.35">
      <c r="A239">
        <v>10735</v>
      </c>
      <c r="B239" t="s">
        <v>285</v>
      </c>
      <c r="C239" t="s">
        <v>8</v>
      </c>
      <c r="D239" t="s">
        <v>9</v>
      </c>
      <c r="E239" t="s">
        <v>81</v>
      </c>
      <c r="F239">
        <v>98115</v>
      </c>
      <c r="G239" t="s">
        <v>15</v>
      </c>
    </row>
    <row r="240" spans="1:7" x14ac:dyDescent="0.35">
      <c r="A240">
        <v>14380</v>
      </c>
      <c r="B240" t="s">
        <v>286</v>
      </c>
      <c r="C240" t="s">
        <v>8</v>
      </c>
      <c r="D240" t="s">
        <v>9</v>
      </c>
      <c r="E240" t="s">
        <v>72</v>
      </c>
      <c r="F240">
        <v>80013</v>
      </c>
      <c r="G240" t="s">
        <v>15</v>
      </c>
    </row>
    <row r="241" spans="1:7" x14ac:dyDescent="0.35">
      <c r="A241">
        <v>13420</v>
      </c>
      <c r="B241" t="s">
        <v>287</v>
      </c>
      <c r="C241" t="s">
        <v>13</v>
      </c>
      <c r="D241" t="s">
        <v>9</v>
      </c>
      <c r="E241" t="s">
        <v>182</v>
      </c>
      <c r="F241">
        <v>31088</v>
      </c>
      <c r="G241" t="s">
        <v>11</v>
      </c>
    </row>
    <row r="242" spans="1:7" x14ac:dyDescent="0.35">
      <c r="A242">
        <v>17725</v>
      </c>
      <c r="B242" t="s">
        <v>288</v>
      </c>
      <c r="C242" t="s">
        <v>8</v>
      </c>
      <c r="D242" t="s">
        <v>9</v>
      </c>
      <c r="E242" t="s">
        <v>72</v>
      </c>
      <c r="F242">
        <v>80013</v>
      </c>
      <c r="G242" t="s">
        <v>15</v>
      </c>
    </row>
    <row r="243" spans="1:7" x14ac:dyDescent="0.35">
      <c r="A243">
        <v>16150</v>
      </c>
      <c r="B243" t="s">
        <v>289</v>
      </c>
      <c r="C243" t="s">
        <v>13</v>
      </c>
      <c r="D243" t="s">
        <v>9</v>
      </c>
      <c r="E243" t="s">
        <v>34</v>
      </c>
      <c r="F243">
        <v>55407</v>
      </c>
      <c r="G243" t="s">
        <v>25</v>
      </c>
    </row>
    <row r="244" spans="1:7" x14ac:dyDescent="0.35">
      <c r="A244">
        <v>15835</v>
      </c>
      <c r="B244" t="s">
        <v>290</v>
      </c>
      <c r="C244" t="s">
        <v>8</v>
      </c>
      <c r="D244" t="s">
        <v>9</v>
      </c>
      <c r="E244" t="s">
        <v>14</v>
      </c>
      <c r="F244">
        <v>92691</v>
      </c>
      <c r="G244" t="s">
        <v>15</v>
      </c>
    </row>
    <row r="245" spans="1:7" x14ac:dyDescent="0.35">
      <c r="A245">
        <v>20305</v>
      </c>
      <c r="B245" t="s">
        <v>291</v>
      </c>
      <c r="C245" t="s">
        <v>8</v>
      </c>
      <c r="D245" t="s">
        <v>9</v>
      </c>
      <c r="E245" t="s">
        <v>36</v>
      </c>
      <c r="F245">
        <v>48307</v>
      </c>
      <c r="G245" t="s">
        <v>25</v>
      </c>
    </row>
    <row r="246" spans="1:7" x14ac:dyDescent="0.35">
      <c r="A246">
        <v>12430</v>
      </c>
      <c r="B246" t="s">
        <v>292</v>
      </c>
      <c r="C246" t="s">
        <v>28</v>
      </c>
      <c r="D246" t="s">
        <v>9</v>
      </c>
      <c r="E246" t="s">
        <v>40</v>
      </c>
      <c r="F246">
        <v>47201</v>
      </c>
      <c r="G246" t="s">
        <v>25</v>
      </c>
    </row>
    <row r="247" spans="1:7" x14ac:dyDescent="0.35">
      <c r="A247">
        <v>10825</v>
      </c>
      <c r="B247" t="s">
        <v>293</v>
      </c>
      <c r="C247" t="s">
        <v>13</v>
      </c>
      <c r="D247" t="s">
        <v>9</v>
      </c>
      <c r="E247" t="s">
        <v>81</v>
      </c>
      <c r="F247">
        <v>98661</v>
      </c>
      <c r="G247" t="s">
        <v>15</v>
      </c>
    </row>
    <row r="248" spans="1:7" x14ac:dyDescent="0.35">
      <c r="A248">
        <v>20740</v>
      </c>
      <c r="B248" t="s">
        <v>294</v>
      </c>
      <c r="C248" t="s">
        <v>28</v>
      </c>
      <c r="D248" t="s">
        <v>9</v>
      </c>
      <c r="E248" t="s">
        <v>42</v>
      </c>
      <c r="F248">
        <v>10024</v>
      </c>
      <c r="G248" t="s">
        <v>20</v>
      </c>
    </row>
    <row r="249" spans="1:7" x14ac:dyDescent="0.35">
      <c r="A249">
        <v>10405</v>
      </c>
      <c r="B249" t="s">
        <v>295</v>
      </c>
      <c r="C249" t="s">
        <v>13</v>
      </c>
      <c r="D249" t="s">
        <v>9</v>
      </c>
      <c r="E249" t="s">
        <v>42</v>
      </c>
      <c r="F249">
        <v>10035</v>
      </c>
      <c r="G249" t="s">
        <v>20</v>
      </c>
    </row>
    <row r="250" spans="1:7" x14ac:dyDescent="0.35">
      <c r="A250">
        <v>12730</v>
      </c>
      <c r="B250" t="s">
        <v>296</v>
      </c>
      <c r="C250" t="s">
        <v>8</v>
      </c>
      <c r="D250" t="s">
        <v>9</v>
      </c>
      <c r="E250" t="s">
        <v>79</v>
      </c>
      <c r="F250">
        <v>43229</v>
      </c>
      <c r="G250" t="s">
        <v>20</v>
      </c>
    </row>
    <row r="251" spans="1:7" x14ac:dyDescent="0.35">
      <c r="A251">
        <v>14125</v>
      </c>
      <c r="B251" t="s">
        <v>297</v>
      </c>
      <c r="C251" t="s">
        <v>28</v>
      </c>
      <c r="D251" t="s">
        <v>9</v>
      </c>
      <c r="E251" t="s">
        <v>30</v>
      </c>
      <c r="F251">
        <v>60505</v>
      </c>
      <c r="G251" t="s">
        <v>25</v>
      </c>
    </row>
    <row r="252" spans="1:7" x14ac:dyDescent="0.35">
      <c r="A252">
        <v>20545</v>
      </c>
      <c r="B252" t="s">
        <v>298</v>
      </c>
      <c r="C252" t="s">
        <v>13</v>
      </c>
      <c r="D252" t="s">
        <v>9</v>
      </c>
      <c r="E252" t="s">
        <v>42</v>
      </c>
      <c r="F252">
        <v>10011</v>
      </c>
      <c r="G252" t="s">
        <v>20</v>
      </c>
    </row>
    <row r="253" spans="1:7" x14ac:dyDescent="0.35">
      <c r="A253">
        <v>21235</v>
      </c>
      <c r="B253" t="s">
        <v>299</v>
      </c>
      <c r="C253" t="s">
        <v>13</v>
      </c>
      <c r="D253" t="s">
        <v>9</v>
      </c>
      <c r="E253" t="s">
        <v>24</v>
      </c>
      <c r="F253">
        <v>75081</v>
      </c>
      <c r="G253" t="s">
        <v>25</v>
      </c>
    </row>
    <row r="254" spans="1:7" x14ac:dyDescent="0.35">
      <c r="A254">
        <v>19390</v>
      </c>
      <c r="B254" t="s">
        <v>300</v>
      </c>
      <c r="C254" t="s">
        <v>8</v>
      </c>
      <c r="D254" t="s">
        <v>9</v>
      </c>
      <c r="E254" t="s">
        <v>79</v>
      </c>
      <c r="F254">
        <v>44105</v>
      </c>
      <c r="G254" t="s">
        <v>20</v>
      </c>
    </row>
    <row r="255" spans="1:7" x14ac:dyDescent="0.35">
      <c r="A255">
        <v>19570</v>
      </c>
      <c r="B255" t="s">
        <v>301</v>
      </c>
      <c r="C255" t="s">
        <v>8</v>
      </c>
      <c r="D255" t="s">
        <v>9</v>
      </c>
      <c r="E255" t="s">
        <v>40</v>
      </c>
      <c r="F255">
        <v>47201</v>
      </c>
      <c r="G255" t="s">
        <v>25</v>
      </c>
    </row>
    <row r="256" spans="1:7" x14ac:dyDescent="0.35">
      <c r="A256">
        <v>11980</v>
      </c>
      <c r="B256" t="s">
        <v>302</v>
      </c>
      <c r="C256" t="s">
        <v>8</v>
      </c>
      <c r="D256" t="s">
        <v>9</v>
      </c>
      <c r="E256" t="s">
        <v>24</v>
      </c>
      <c r="F256">
        <v>75701</v>
      </c>
      <c r="G256" t="s">
        <v>25</v>
      </c>
    </row>
    <row r="257" spans="1:7" x14ac:dyDescent="0.35">
      <c r="A257">
        <v>13630</v>
      </c>
      <c r="B257" t="s">
        <v>303</v>
      </c>
      <c r="C257" t="s">
        <v>8</v>
      </c>
      <c r="D257" t="s">
        <v>9</v>
      </c>
      <c r="E257" t="s">
        <v>42</v>
      </c>
      <c r="F257">
        <v>10024</v>
      </c>
      <c r="G257" t="s">
        <v>20</v>
      </c>
    </row>
    <row r="258" spans="1:7" x14ac:dyDescent="0.35">
      <c r="A258">
        <v>14635</v>
      </c>
      <c r="B258" t="s">
        <v>304</v>
      </c>
      <c r="C258" t="s">
        <v>13</v>
      </c>
      <c r="D258" t="s">
        <v>9</v>
      </c>
      <c r="E258" t="s">
        <v>58</v>
      </c>
      <c r="F258">
        <v>27217</v>
      </c>
      <c r="G258" t="s">
        <v>11</v>
      </c>
    </row>
    <row r="259" spans="1:7" x14ac:dyDescent="0.35">
      <c r="A259">
        <v>17845</v>
      </c>
      <c r="B259" t="s">
        <v>305</v>
      </c>
      <c r="C259" t="s">
        <v>8</v>
      </c>
      <c r="D259" t="s">
        <v>9</v>
      </c>
      <c r="E259" t="s">
        <v>210</v>
      </c>
      <c r="F259">
        <v>39212</v>
      </c>
      <c r="G259" t="s">
        <v>11</v>
      </c>
    </row>
    <row r="260" spans="1:7" x14ac:dyDescent="0.35">
      <c r="A260">
        <v>19285</v>
      </c>
      <c r="B260" t="s">
        <v>306</v>
      </c>
      <c r="C260" t="s">
        <v>8</v>
      </c>
      <c r="D260" t="s">
        <v>9</v>
      </c>
      <c r="E260" t="s">
        <v>42</v>
      </c>
      <c r="F260">
        <v>10035</v>
      </c>
      <c r="G260" t="s">
        <v>20</v>
      </c>
    </row>
    <row r="261" spans="1:7" x14ac:dyDescent="0.35">
      <c r="A261">
        <v>18325</v>
      </c>
      <c r="B261" t="s">
        <v>307</v>
      </c>
      <c r="C261" t="s">
        <v>8</v>
      </c>
      <c r="D261" t="s">
        <v>9</v>
      </c>
      <c r="E261" t="s">
        <v>49</v>
      </c>
      <c r="F261">
        <v>22980</v>
      </c>
      <c r="G261" t="s">
        <v>11</v>
      </c>
    </row>
    <row r="262" spans="1:7" x14ac:dyDescent="0.35">
      <c r="A262">
        <v>10165</v>
      </c>
      <c r="B262" t="s">
        <v>308</v>
      </c>
      <c r="C262" t="s">
        <v>8</v>
      </c>
      <c r="D262" t="s">
        <v>9</v>
      </c>
      <c r="E262" t="s">
        <v>14</v>
      </c>
      <c r="F262">
        <v>90036</v>
      </c>
      <c r="G262" t="s">
        <v>15</v>
      </c>
    </row>
    <row r="263" spans="1:7" x14ac:dyDescent="0.35">
      <c r="A263">
        <v>15550</v>
      </c>
      <c r="B263" t="s">
        <v>309</v>
      </c>
      <c r="C263" t="s">
        <v>28</v>
      </c>
      <c r="D263" t="s">
        <v>9</v>
      </c>
      <c r="E263" t="s">
        <v>19</v>
      </c>
      <c r="F263">
        <v>19013</v>
      </c>
      <c r="G263" t="s">
        <v>20</v>
      </c>
    </row>
    <row r="264" spans="1:7" x14ac:dyDescent="0.35">
      <c r="A264">
        <v>15370</v>
      </c>
      <c r="B264" t="s">
        <v>310</v>
      </c>
      <c r="C264" t="s">
        <v>8</v>
      </c>
      <c r="D264" t="s">
        <v>9</v>
      </c>
      <c r="E264" t="s">
        <v>14</v>
      </c>
      <c r="F264">
        <v>90805</v>
      </c>
      <c r="G264" t="s">
        <v>15</v>
      </c>
    </row>
    <row r="265" spans="1:7" x14ac:dyDescent="0.35">
      <c r="A265">
        <v>11470</v>
      </c>
      <c r="B265" t="s">
        <v>311</v>
      </c>
      <c r="C265" t="s">
        <v>13</v>
      </c>
      <c r="D265" t="s">
        <v>9</v>
      </c>
      <c r="E265" t="s">
        <v>58</v>
      </c>
      <c r="F265">
        <v>27511</v>
      </c>
      <c r="G265" t="s">
        <v>11</v>
      </c>
    </row>
    <row r="266" spans="1:7" x14ac:dyDescent="0.35">
      <c r="A266">
        <v>13165</v>
      </c>
      <c r="B266" t="s">
        <v>312</v>
      </c>
      <c r="C266" t="s">
        <v>8</v>
      </c>
      <c r="D266" t="s">
        <v>9</v>
      </c>
      <c r="E266" t="s">
        <v>42</v>
      </c>
      <c r="F266">
        <v>10035</v>
      </c>
      <c r="G266" t="s">
        <v>20</v>
      </c>
    </row>
    <row r="267" spans="1:7" x14ac:dyDescent="0.35">
      <c r="A267">
        <v>21550</v>
      </c>
      <c r="B267" t="s">
        <v>313</v>
      </c>
      <c r="C267" t="s">
        <v>28</v>
      </c>
      <c r="D267" t="s">
        <v>9</v>
      </c>
      <c r="E267" t="s">
        <v>42</v>
      </c>
      <c r="F267">
        <v>10035</v>
      </c>
      <c r="G267" t="s">
        <v>20</v>
      </c>
    </row>
    <row r="268" spans="1:7" x14ac:dyDescent="0.35">
      <c r="A268">
        <v>10915</v>
      </c>
      <c r="B268" t="s">
        <v>314</v>
      </c>
      <c r="C268" t="s">
        <v>8</v>
      </c>
      <c r="D268" t="s">
        <v>9</v>
      </c>
      <c r="E268" t="s">
        <v>17</v>
      </c>
      <c r="F268">
        <v>32137</v>
      </c>
      <c r="G268" t="s">
        <v>11</v>
      </c>
    </row>
    <row r="269" spans="1:7" x14ac:dyDescent="0.35">
      <c r="A269">
        <v>19765</v>
      </c>
      <c r="B269" t="s">
        <v>315</v>
      </c>
      <c r="C269" t="s">
        <v>13</v>
      </c>
      <c r="D269" t="s">
        <v>9</v>
      </c>
      <c r="E269" t="s">
        <v>42</v>
      </c>
      <c r="F269">
        <v>10550</v>
      </c>
      <c r="G269" t="s">
        <v>20</v>
      </c>
    </row>
    <row r="270" spans="1:7" x14ac:dyDescent="0.35">
      <c r="A270">
        <v>20365</v>
      </c>
      <c r="B270" t="s">
        <v>316</v>
      </c>
      <c r="C270" t="s">
        <v>8</v>
      </c>
      <c r="D270" t="s">
        <v>9</v>
      </c>
      <c r="E270" t="s">
        <v>38</v>
      </c>
      <c r="F270">
        <v>19901</v>
      </c>
      <c r="G270" t="s">
        <v>20</v>
      </c>
    </row>
    <row r="271" spans="1:7" x14ac:dyDescent="0.35">
      <c r="A271">
        <v>12325</v>
      </c>
      <c r="B271" t="s">
        <v>317</v>
      </c>
      <c r="C271" t="s">
        <v>28</v>
      </c>
      <c r="D271" t="s">
        <v>9</v>
      </c>
      <c r="E271" t="s">
        <v>22</v>
      </c>
      <c r="F271">
        <v>84057</v>
      </c>
      <c r="G271" t="s">
        <v>15</v>
      </c>
    </row>
    <row r="272" spans="1:7" x14ac:dyDescent="0.35">
      <c r="A272">
        <v>19810</v>
      </c>
      <c r="B272" t="s">
        <v>318</v>
      </c>
      <c r="C272" t="s">
        <v>28</v>
      </c>
      <c r="D272" t="s">
        <v>9</v>
      </c>
      <c r="E272" t="s">
        <v>14</v>
      </c>
      <c r="F272">
        <v>90045</v>
      </c>
      <c r="G272" t="s">
        <v>15</v>
      </c>
    </row>
    <row r="273" spans="1:7" x14ac:dyDescent="0.35">
      <c r="A273">
        <v>17545</v>
      </c>
      <c r="B273" t="s">
        <v>319</v>
      </c>
      <c r="C273" t="s">
        <v>28</v>
      </c>
      <c r="D273" t="s">
        <v>9</v>
      </c>
      <c r="E273" t="s">
        <v>19</v>
      </c>
      <c r="F273">
        <v>19140</v>
      </c>
      <c r="G273" t="s">
        <v>20</v>
      </c>
    </row>
    <row r="274" spans="1:7" x14ac:dyDescent="0.35">
      <c r="A274">
        <v>20695</v>
      </c>
      <c r="B274" t="s">
        <v>320</v>
      </c>
      <c r="C274" t="s">
        <v>13</v>
      </c>
      <c r="D274" t="s">
        <v>9</v>
      </c>
      <c r="E274" t="s">
        <v>17</v>
      </c>
      <c r="F274">
        <v>33012</v>
      </c>
      <c r="G274" t="s">
        <v>11</v>
      </c>
    </row>
    <row r="275" spans="1:7" x14ac:dyDescent="0.35">
      <c r="A275">
        <v>15355</v>
      </c>
      <c r="B275" t="s">
        <v>321</v>
      </c>
      <c r="C275" t="s">
        <v>8</v>
      </c>
      <c r="D275" t="s">
        <v>9</v>
      </c>
      <c r="E275" t="s">
        <v>24</v>
      </c>
      <c r="F275">
        <v>78745</v>
      </c>
      <c r="G275" t="s">
        <v>25</v>
      </c>
    </row>
    <row r="276" spans="1:7" x14ac:dyDescent="0.35">
      <c r="A276">
        <v>13900</v>
      </c>
      <c r="B276" t="s">
        <v>322</v>
      </c>
      <c r="C276" t="s">
        <v>8</v>
      </c>
      <c r="D276" t="s">
        <v>9</v>
      </c>
      <c r="E276" t="s">
        <v>42</v>
      </c>
      <c r="F276">
        <v>11572</v>
      </c>
      <c r="G276" t="s">
        <v>20</v>
      </c>
    </row>
    <row r="277" spans="1:7" x14ac:dyDescent="0.35">
      <c r="A277">
        <v>13030</v>
      </c>
      <c r="B277" t="s">
        <v>323</v>
      </c>
      <c r="C277" t="s">
        <v>28</v>
      </c>
      <c r="D277" t="s">
        <v>9</v>
      </c>
      <c r="E277" t="s">
        <v>81</v>
      </c>
      <c r="F277">
        <v>98115</v>
      </c>
      <c r="G277" t="s">
        <v>15</v>
      </c>
    </row>
    <row r="278" spans="1:7" x14ac:dyDescent="0.35">
      <c r="A278">
        <v>19195</v>
      </c>
      <c r="B278" t="s">
        <v>324</v>
      </c>
      <c r="C278" t="s">
        <v>28</v>
      </c>
      <c r="D278" t="s">
        <v>9</v>
      </c>
      <c r="E278" t="s">
        <v>30</v>
      </c>
      <c r="F278">
        <v>60540</v>
      </c>
      <c r="G278" t="s">
        <v>25</v>
      </c>
    </row>
    <row r="279" spans="1:7" x14ac:dyDescent="0.35">
      <c r="A279">
        <v>20875</v>
      </c>
      <c r="B279" t="s">
        <v>325</v>
      </c>
      <c r="C279" t="s">
        <v>8</v>
      </c>
      <c r="D279" t="s">
        <v>9</v>
      </c>
      <c r="E279" t="s">
        <v>24</v>
      </c>
      <c r="F279">
        <v>75220</v>
      </c>
      <c r="G279" t="s">
        <v>25</v>
      </c>
    </row>
    <row r="280" spans="1:7" x14ac:dyDescent="0.35">
      <c r="A280">
        <v>19105</v>
      </c>
      <c r="B280" t="s">
        <v>326</v>
      </c>
      <c r="C280" t="s">
        <v>8</v>
      </c>
      <c r="D280" t="s">
        <v>9</v>
      </c>
      <c r="E280" t="s">
        <v>30</v>
      </c>
      <c r="F280">
        <v>60201</v>
      </c>
      <c r="G280" t="s">
        <v>25</v>
      </c>
    </row>
    <row r="281" spans="1:7" x14ac:dyDescent="0.35">
      <c r="A281">
        <v>19735</v>
      </c>
      <c r="B281" t="s">
        <v>327</v>
      </c>
      <c r="C281" t="s">
        <v>8</v>
      </c>
      <c r="D281" t="s">
        <v>9</v>
      </c>
      <c r="E281" t="s">
        <v>36</v>
      </c>
      <c r="F281">
        <v>48183</v>
      </c>
      <c r="G281" t="s">
        <v>25</v>
      </c>
    </row>
    <row r="282" spans="1:7" x14ac:dyDescent="0.35">
      <c r="A282">
        <v>21895</v>
      </c>
      <c r="B282" t="s">
        <v>328</v>
      </c>
      <c r="C282" t="s">
        <v>13</v>
      </c>
      <c r="D282" t="s">
        <v>9</v>
      </c>
      <c r="E282" t="s">
        <v>14</v>
      </c>
      <c r="F282">
        <v>94110</v>
      </c>
      <c r="G282" t="s">
        <v>15</v>
      </c>
    </row>
    <row r="283" spans="1:7" x14ac:dyDescent="0.35">
      <c r="A283">
        <v>13285</v>
      </c>
      <c r="B283" t="s">
        <v>329</v>
      </c>
      <c r="C283" t="s">
        <v>8</v>
      </c>
      <c r="D283" t="s">
        <v>9</v>
      </c>
      <c r="E283" t="s">
        <v>34</v>
      </c>
      <c r="F283">
        <v>55016</v>
      </c>
      <c r="G283" t="s">
        <v>25</v>
      </c>
    </row>
    <row r="284" spans="1:7" x14ac:dyDescent="0.35">
      <c r="A284">
        <v>12340</v>
      </c>
      <c r="B284" t="s">
        <v>330</v>
      </c>
      <c r="C284" t="s">
        <v>13</v>
      </c>
      <c r="D284" t="s">
        <v>9</v>
      </c>
      <c r="E284" t="s">
        <v>42</v>
      </c>
      <c r="F284">
        <v>10009</v>
      </c>
      <c r="G284" t="s">
        <v>20</v>
      </c>
    </row>
    <row r="285" spans="1:7" x14ac:dyDescent="0.35">
      <c r="A285">
        <v>11020</v>
      </c>
      <c r="B285" t="s">
        <v>331</v>
      </c>
      <c r="C285" t="s">
        <v>13</v>
      </c>
      <c r="D285" t="s">
        <v>9</v>
      </c>
      <c r="E285" t="s">
        <v>97</v>
      </c>
      <c r="F285">
        <v>54302</v>
      </c>
      <c r="G285" t="s">
        <v>25</v>
      </c>
    </row>
    <row r="286" spans="1:7" x14ac:dyDescent="0.35">
      <c r="A286">
        <v>17020</v>
      </c>
      <c r="B286" t="s">
        <v>332</v>
      </c>
      <c r="C286" t="s">
        <v>8</v>
      </c>
      <c r="D286" t="s">
        <v>9</v>
      </c>
      <c r="E286" t="s">
        <v>79</v>
      </c>
      <c r="F286">
        <v>43229</v>
      </c>
      <c r="G286" t="s">
        <v>20</v>
      </c>
    </row>
    <row r="287" spans="1:7" x14ac:dyDescent="0.35">
      <c r="A287">
        <v>12250</v>
      </c>
      <c r="B287" t="s">
        <v>333</v>
      </c>
      <c r="C287" t="s">
        <v>13</v>
      </c>
      <c r="D287" t="s">
        <v>9</v>
      </c>
      <c r="E287" t="s">
        <v>116</v>
      </c>
      <c r="F287">
        <v>71111</v>
      </c>
      <c r="G287" t="s">
        <v>11</v>
      </c>
    </row>
    <row r="288" spans="1:7" x14ac:dyDescent="0.35">
      <c r="A288">
        <v>10795</v>
      </c>
      <c r="B288" t="s">
        <v>334</v>
      </c>
      <c r="C288" t="s">
        <v>13</v>
      </c>
      <c r="D288" t="s">
        <v>9</v>
      </c>
      <c r="E288" t="s">
        <v>17</v>
      </c>
      <c r="F288">
        <v>33710</v>
      </c>
      <c r="G288" t="s">
        <v>11</v>
      </c>
    </row>
    <row r="289" spans="1:7" x14ac:dyDescent="0.35">
      <c r="A289">
        <v>11245</v>
      </c>
      <c r="B289" t="s">
        <v>335</v>
      </c>
      <c r="C289" t="s">
        <v>13</v>
      </c>
      <c r="D289" t="s">
        <v>9</v>
      </c>
      <c r="E289" t="s">
        <v>77</v>
      </c>
      <c r="F289">
        <v>50315</v>
      </c>
      <c r="G289" t="s">
        <v>25</v>
      </c>
    </row>
    <row r="290" spans="1:7" x14ac:dyDescent="0.35">
      <c r="A290">
        <v>12865</v>
      </c>
      <c r="B290" t="s">
        <v>336</v>
      </c>
      <c r="C290" t="s">
        <v>8</v>
      </c>
      <c r="D290" t="s">
        <v>9</v>
      </c>
      <c r="E290" t="s">
        <v>79</v>
      </c>
      <c r="F290">
        <v>45231</v>
      </c>
      <c r="G290" t="s">
        <v>20</v>
      </c>
    </row>
    <row r="291" spans="1:7" x14ac:dyDescent="0.35">
      <c r="A291">
        <v>11785</v>
      </c>
      <c r="B291" t="s">
        <v>337</v>
      </c>
      <c r="C291" t="s">
        <v>8</v>
      </c>
      <c r="D291" t="s">
        <v>9</v>
      </c>
      <c r="E291" t="s">
        <v>79</v>
      </c>
      <c r="F291">
        <v>43229</v>
      </c>
      <c r="G291" t="s">
        <v>20</v>
      </c>
    </row>
    <row r="292" spans="1:7" x14ac:dyDescent="0.35">
      <c r="A292">
        <v>17110</v>
      </c>
      <c r="B292" t="s">
        <v>338</v>
      </c>
      <c r="C292" t="s">
        <v>8</v>
      </c>
      <c r="D292" t="s">
        <v>9</v>
      </c>
      <c r="E292" t="s">
        <v>14</v>
      </c>
      <c r="F292">
        <v>93534</v>
      </c>
      <c r="G292" t="s">
        <v>15</v>
      </c>
    </row>
    <row r="293" spans="1:7" x14ac:dyDescent="0.35">
      <c r="A293">
        <v>15730</v>
      </c>
      <c r="B293" t="s">
        <v>339</v>
      </c>
      <c r="C293" t="s">
        <v>8</v>
      </c>
      <c r="D293" t="s">
        <v>9</v>
      </c>
      <c r="E293" t="s">
        <v>58</v>
      </c>
      <c r="F293">
        <v>28806</v>
      </c>
      <c r="G293" t="s">
        <v>11</v>
      </c>
    </row>
    <row r="294" spans="1:7" x14ac:dyDescent="0.35">
      <c r="A294">
        <v>14020</v>
      </c>
      <c r="B294" t="s">
        <v>340</v>
      </c>
      <c r="C294" t="s">
        <v>8</v>
      </c>
      <c r="D294" t="s">
        <v>9</v>
      </c>
      <c r="E294" t="s">
        <v>14</v>
      </c>
      <c r="F294">
        <v>94110</v>
      </c>
      <c r="G294" t="s">
        <v>15</v>
      </c>
    </row>
    <row r="295" spans="1:7" x14ac:dyDescent="0.35">
      <c r="A295">
        <v>19495</v>
      </c>
      <c r="B295" t="s">
        <v>341</v>
      </c>
      <c r="C295" t="s">
        <v>8</v>
      </c>
      <c r="D295" t="s">
        <v>9</v>
      </c>
      <c r="E295" t="s">
        <v>34</v>
      </c>
      <c r="F295">
        <v>55901</v>
      </c>
      <c r="G295" t="s">
        <v>25</v>
      </c>
    </row>
    <row r="296" spans="1:7" x14ac:dyDescent="0.35">
      <c r="A296">
        <v>11920</v>
      </c>
      <c r="B296" t="s">
        <v>342</v>
      </c>
      <c r="C296" t="s">
        <v>8</v>
      </c>
      <c r="D296" t="s">
        <v>9</v>
      </c>
      <c r="E296" t="s">
        <v>14</v>
      </c>
      <c r="F296">
        <v>92530</v>
      </c>
      <c r="G296" t="s">
        <v>15</v>
      </c>
    </row>
    <row r="297" spans="1:7" x14ac:dyDescent="0.35">
      <c r="A297">
        <v>14935</v>
      </c>
      <c r="B297" t="s">
        <v>343</v>
      </c>
      <c r="C297" t="s">
        <v>13</v>
      </c>
      <c r="D297" t="s">
        <v>9</v>
      </c>
      <c r="E297" t="s">
        <v>14</v>
      </c>
      <c r="F297">
        <v>92105</v>
      </c>
      <c r="G297" t="s">
        <v>15</v>
      </c>
    </row>
    <row r="298" spans="1:7" x14ac:dyDescent="0.35">
      <c r="A298">
        <v>18130</v>
      </c>
      <c r="B298" t="s">
        <v>344</v>
      </c>
      <c r="C298" t="s">
        <v>13</v>
      </c>
      <c r="D298" t="s">
        <v>9</v>
      </c>
      <c r="E298" t="s">
        <v>116</v>
      </c>
      <c r="F298">
        <v>71203</v>
      </c>
      <c r="G298" t="s">
        <v>11</v>
      </c>
    </row>
    <row r="299" spans="1:7" x14ac:dyDescent="0.35">
      <c r="A299">
        <v>14440</v>
      </c>
      <c r="B299" t="s">
        <v>345</v>
      </c>
      <c r="C299" t="s">
        <v>8</v>
      </c>
      <c r="D299" t="s">
        <v>9</v>
      </c>
      <c r="E299" t="s">
        <v>14</v>
      </c>
      <c r="F299">
        <v>94122</v>
      </c>
      <c r="G299" t="s">
        <v>15</v>
      </c>
    </row>
    <row r="300" spans="1:7" x14ac:dyDescent="0.35">
      <c r="A300">
        <v>19015</v>
      </c>
      <c r="B300" t="s">
        <v>346</v>
      </c>
      <c r="C300" t="s">
        <v>8</v>
      </c>
      <c r="D300" t="s">
        <v>9</v>
      </c>
      <c r="E300" t="s">
        <v>14</v>
      </c>
      <c r="F300">
        <v>92704</v>
      </c>
      <c r="G300" t="s">
        <v>15</v>
      </c>
    </row>
    <row r="301" spans="1:7" x14ac:dyDescent="0.35">
      <c r="A301">
        <v>11110</v>
      </c>
      <c r="B301" t="s">
        <v>347</v>
      </c>
      <c r="C301" t="s">
        <v>13</v>
      </c>
      <c r="D301" t="s">
        <v>9</v>
      </c>
      <c r="E301" t="s">
        <v>97</v>
      </c>
      <c r="F301">
        <v>53209</v>
      </c>
      <c r="G301" t="s">
        <v>25</v>
      </c>
    </row>
    <row r="302" spans="1:7" x14ac:dyDescent="0.35">
      <c r="A302">
        <v>21325</v>
      </c>
      <c r="B302" t="s">
        <v>348</v>
      </c>
      <c r="C302" t="s">
        <v>8</v>
      </c>
      <c r="D302" t="s">
        <v>9</v>
      </c>
      <c r="E302" t="s">
        <v>125</v>
      </c>
      <c r="F302">
        <v>7109</v>
      </c>
      <c r="G302" t="s">
        <v>20</v>
      </c>
    </row>
    <row r="303" spans="1:7" x14ac:dyDescent="0.35">
      <c r="A303">
        <v>18820</v>
      </c>
      <c r="B303" t="s">
        <v>349</v>
      </c>
      <c r="C303" t="s">
        <v>8</v>
      </c>
      <c r="D303" t="s">
        <v>9</v>
      </c>
      <c r="E303" t="s">
        <v>14</v>
      </c>
      <c r="F303">
        <v>94110</v>
      </c>
      <c r="G303" t="s">
        <v>15</v>
      </c>
    </row>
    <row r="304" spans="1:7" x14ac:dyDescent="0.35">
      <c r="A304">
        <v>15175</v>
      </c>
      <c r="B304" t="s">
        <v>350</v>
      </c>
      <c r="C304" t="s">
        <v>28</v>
      </c>
      <c r="D304" t="s">
        <v>9</v>
      </c>
      <c r="E304" t="s">
        <v>52</v>
      </c>
      <c r="F304">
        <v>38401</v>
      </c>
      <c r="G304" t="s">
        <v>11</v>
      </c>
    </row>
    <row r="305" spans="1:7" x14ac:dyDescent="0.35">
      <c r="A305">
        <v>11650</v>
      </c>
      <c r="B305" t="s">
        <v>351</v>
      </c>
      <c r="C305" t="s">
        <v>13</v>
      </c>
      <c r="D305" t="s">
        <v>9</v>
      </c>
      <c r="E305" t="s">
        <v>42</v>
      </c>
      <c r="F305">
        <v>10035</v>
      </c>
      <c r="G305" t="s">
        <v>20</v>
      </c>
    </row>
    <row r="306" spans="1:7" x14ac:dyDescent="0.35">
      <c r="A306">
        <v>14095</v>
      </c>
      <c r="B306" t="s">
        <v>352</v>
      </c>
      <c r="C306" t="s">
        <v>13</v>
      </c>
      <c r="D306" t="s">
        <v>9</v>
      </c>
      <c r="E306" t="s">
        <v>14</v>
      </c>
      <c r="F306">
        <v>90036</v>
      </c>
      <c r="G306" t="s">
        <v>15</v>
      </c>
    </row>
    <row r="307" spans="1:7" x14ac:dyDescent="0.35">
      <c r="A307">
        <v>10885</v>
      </c>
      <c r="B307" t="s">
        <v>353</v>
      </c>
      <c r="C307" t="s">
        <v>8</v>
      </c>
      <c r="D307" t="s">
        <v>9</v>
      </c>
      <c r="E307" t="s">
        <v>10</v>
      </c>
      <c r="F307">
        <v>40214</v>
      </c>
      <c r="G307" t="s">
        <v>11</v>
      </c>
    </row>
    <row r="308" spans="1:7" x14ac:dyDescent="0.35">
      <c r="A308">
        <v>14725</v>
      </c>
      <c r="B308" t="s">
        <v>354</v>
      </c>
      <c r="C308" t="s">
        <v>8</v>
      </c>
      <c r="D308" t="s">
        <v>9</v>
      </c>
      <c r="E308" t="s">
        <v>79</v>
      </c>
      <c r="F308">
        <v>44052</v>
      </c>
      <c r="G308" t="s">
        <v>20</v>
      </c>
    </row>
    <row r="309" spans="1:7" x14ac:dyDescent="0.35">
      <c r="A309">
        <v>12760</v>
      </c>
      <c r="B309" t="s">
        <v>355</v>
      </c>
      <c r="C309" t="s">
        <v>13</v>
      </c>
      <c r="D309" t="s">
        <v>9</v>
      </c>
      <c r="E309" t="s">
        <v>125</v>
      </c>
      <c r="F309">
        <v>7036</v>
      </c>
      <c r="G309" t="s">
        <v>20</v>
      </c>
    </row>
    <row r="310" spans="1:7" x14ac:dyDescent="0.35">
      <c r="A310">
        <v>13105</v>
      </c>
      <c r="B310" t="s">
        <v>356</v>
      </c>
      <c r="C310" t="s">
        <v>13</v>
      </c>
      <c r="D310" t="s">
        <v>9</v>
      </c>
      <c r="E310" t="s">
        <v>14</v>
      </c>
      <c r="F310">
        <v>93905</v>
      </c>
      <c r="G310" t="s">
        <v>15</v>
      </c>
    </row>
    <row r="311" spans="1:7" x14ac:dyDescent="0.35">
      <c r="A311">
        <v>11260</v>
      </c>
      <c r="B311" t="s">
        <v>357</v>
      </c>
      <c r="C311" t="s">
        <v>8</v>
      </c>
      <c r="D311" t="s">
        <v>9</v>
      </c>
      <c r="E311" t="s">
        <v>42</v>
      </c>
      <c r="F311">
        <v>10035</v>
      </c>
      <c r="G311" t="s">
        <v>20</v>
      </c>
    </row>
    <row r="312" spans="1:7" x14ac:dyDescent="0.35">
      <c r="A312">
        <v>20125</v>
      </c>
      <c r="B312" t="s">
        <v>358</v>
      </c>
      <c r="C312" t="s">
        <v>28</v>
      </c>
      <c r="D312" t="s">
        <v>9</v>
      </c>
      <c r="E312" t="s">
        <v>125</v>
      </c>
      <c r="F312">
        <v>8901</v>
      </c>
      <c r="G312" t="s">
        <v>20</v>
      </c>
    </row>
    <row r="313" spans="1:7" x14ac:dyDescent="0.35">
      <c r="A313">
        <v>12445</v>
      </c>
      <c r="B313" t="s">
        <v>359</v>
      </c>
      <c r="C313" t="s">
        <v>8</v>
      </c>
      <c r="D313" t="s">
        <v>9</v>
      </c>
      <c r="E313" t="s">
        <v>14</v>
      </c>
      <c r="F313">
        <v>94122</v>
      </c>
      <c r="G313" t="s">
        <v>15</v>
      </c>
    </row>
    <row r="314" spans="1:7" x14ac:dyDescent="0.35">
      <c r="A314">
        <v>10780</v>
      </c>
      <c r="B314" t="s">
        <v>360</v>
      </c>
      <c r="C314" t="s">
        <v>13</v>
      </c>
      <c r="D314" t="s">
        <v>9</v>
      </c>
      <c r="E314" t="s">
        <v>49</v>
      </c>
      <c r="F314">
        <v>22153</v>
      </c>
      <c r="G314" t="s">
        <v>11</v>
      </c>
    </row>
    <row r="315" spans="1:7" x14ac:dyDescent="0.35">
      <c r="A315">
        <v>16945</v>
      </c>
      <c r="B315" t="s">
        <v>361</v>
      </c>
      <c r="C315" t="s">
        <v>13</v>
      </c>
      <c r="D315" t="s">
        <v>9</v>
      </c>
      <c r="E315" t="s">
        <v>19</v>
      </c>
      <c r="F315">
        <v>19140</v>
      </c>
      <c r="G315" t="s">
        <v>20</v>
      </c>
    </row>
    <row r="316" spans="1:7" x14ac:dyDescent="0.35">
      <c r="A316">
        <v>14740</v>
      </c>
      <c r="B316" t="s">
        <v>362</v>
      </c>
      <c r="C316" t="s">
        <v>13</v>
      </c>
      <c r="D316" t="s">
        <v>9</v>
      </c>
      <c r="E316" t="s">
        <v>19</v>
      </c>
      <c r="F316">
        <v>17602</v>
      </c>
      <c r="G316" t="s">
        <v>20</v>
      </c>
    </row>
    <row r="317" spans="1:7" x14ac:dyDescent="0.35">
      <c r="A317">
        <v>18910</v>
      </c>
      <c r="B317" t="s">
        <v>363</v>
      </c>
      <c r="C317" t="s">
        <v>28</v>
      </c>
      <c r="D317" t="s">
        <v>9</v>
      </c>
      <c r="E317" t="s">
        <v>19</v>
      </c>
      <c r="F317">
        <v>19143</v>
      </c>
      <c r="G317" t="s">
        <v>20</v>
      </c>
    </row>
    <row r="318" spans="1:7" x14ac:dyDescent="0.35">
      <c r="A318">
        <v>20005</v>
      </c>
      <c r="B318" t="s">
        <v>364</v>
      </c>
      <c r="C318" t="s">
        <v>8</v>
      </c>
      <c r="D318" t="s">
        <v>9</v>
      </c>
      <c r="E318" t="s">
        <v>42</v>
      </c>
      <c r="F318">
        <v>10009</v>
      </c>
      <c r="G318" t="s">
        <v>20</v>
      </c>
    </row>
    <row r="319" spans="1:7" x14ac:dyDescent="0.35">
      <c r="A319">
        <v>10765</v>
      </c>
      <c r="B319" t="s">
        <v>365</v>
      </c>
      <c r="C319" t="s">
        <v>28</v>
      </c>
      <c r="D319" t="s">
        <v>9</v>
      </c>
      <c r="E319" t="s">
        <v>19</v>
      </c>
      <c r="F319">
        <v>19120</v>
      </c>
      <c r="G319" t="s">
        <v>20</v>
      </c>
    </row>
    <row r="320" spans="1:7" x14ac:dyDescent="0.35">
      <c r="A320">
        <v>19135</v>
      </c>
      <c r="B320" t="s">
        <v>366</v>
      </c>
      <c r="C320" t="s">
        <v>28</v>
      </c>
      <c r="D320" t="s">
        <v>9</v>
      </c>
      <c r="E320" t="s">
        <v>36</v>
      </c>
      <c r="F320">
        <v>48227</v>
      </c>
      <c r="G320" t="s">
        <v>25</v>
      </c>
    </row>
    <row r="321" spans="1:7" x14ac:dyDescent="0.35">
      <c r="A321">
        <v>16840</v>
      </c>
      <c r="B321" t="s">
        <v>367</v>
      </c>
      <c r="C321" t="s">
        <v>8</v>
      </c>
      <c r="D321" t="s">
        <v>9</v>
      </c>
      <c r="E321" t="s">
        <v>42</v>
      </c>
      <c r="F321">
        <v>14609</v>
      </c>
      <c r="G321" t="s">
        <v>20</v>
      </c>
    </row>
    <row r="322" spans="1:7" x14ac:dyDescent="0.35">
      <c r="A322">
        <v>15595</v>
      </c>
      <c r="B322" t="s">
        <v>368</v>
      </c>
      <c r="C322" t="s">
        <v>13</v>
      </c>
      <c r="D322" t="s">
        <v>9</v>
      </c>
      <c r="E322" t="s">
        <v>14</v>
      </c>
      <c r="F322">
        <v>90045</v>
      </c>
      <c r="G322" t="s">
        <v>15</v>
      </c>
    </row>
    <row r="323" spans="1:7" x14ac:dyDescent="0.35">
      <c r="A323">
        <v>13735</v>
      </c>
      <c r="B323" t="s">
        <v>369</v>
      </c>
      <c r="C323" t="s">
        <v>28</v>
      </c>
      <c r="D323" t="s">
        <v>9</v>
      </c>
      <c r="E323" t="s">
        <v>370</v>
      </c>
      <c r="F323">
        <v>21044</v>
      </c>
      <c r="G323" t="s">
        <v>20</v>
      </c>
    </row>
    <row r="324" spans="1:7" x14ac:dyDescent="0.35">
      <c r="A324">
        <v>18745</v>
      </c>
      <c r="B324" t="s">
        <v>371</v>
      </c>
      <c r="C324" t="s">
        <v>13</v>
      </c>
      <c r="D324" t="s">
        <v>9</v>
      </c>
      <c r="E324" t="s">
        <v>14</v>
      </c>
      <c r="F324">
        <v>94122</v>
      </c>
      <c r="G324" t="s">
        <v>15</v>
      </c>
    </row>
    <row r="325" spans="1:7" x14ac:dyDescent="0.35">
      <c r="A325">
        <v>15040</v>
      </c>
      <c r="B325" t="s">
        <v>372</v>
      </c>
      <c r="C325" t="s">
        <v>8</v>
      </c>
      <c r="D325" t="s">
        <v>9</v>
      </c>
      <c r="E325" t="s">
        <v>24</v>
      </c>
      <c r="F325">
        <v>77095</v>
      </c>
      <c r="G325" t="s">
        <v>25</v>
      </c>
    </row>
    <row r="326" spans="1:7" x14ac:dyDescent="0.35">
      <c r="A326">
        <v>17365</v>
      </c>
      <c r="B326" t="s">
        <v>373</v>
      </c>
      <c r="C326" t="s">
        <v>8</v>
      </c>
      <c r="D326" t="s">
        <v>9</v>
      </c>
      <c r="E326" t="s">
        <v>36</v>
      </c>
      <c r="F326">
        <v>48227</v>
      </c>
      <c r="G326" t="s">
        <v>25</v>
      </c>
    </row>
    <row r="327" spans="1:7" x14ac:dyDescent="0.35">
      <c r="A327">
        <v>14530</v>
      </c>
      <c r="B327" t="s">
        <v>374</v>
      </c>
      <c r="C327" t="s">
        <v>13</v>
      </c>
      <c r="D327" t="s">
        <v>9</v>
      </c>
      <c r="E327" t="s">
        <v>42</v>
      </c>
      <c r="F327">
        <v>13021</v>
      </c>
      <c r="G327" t="s">
        <v>20</v>
      </c>
    </row>
    <row r="328" spans="1:7" x14ac:dyDescent="0.35">
      <c r="A328">
        <v>16210</v>
      </c>
      <c r="B328" t="s">
        <v>375</v>
      </c>
      <c r="C328" t="s">
        <v>13</v>
      </c>
      <c r="D328" t="s">
        <v>9</v>
      </c>
      <c r="E328" t="s">
        <v>79</v>
      </c>
      <c r="F328">
        <v>45503</v>
      </c>
      <c r="G328" t="s">
        <v>20</v>
      </c>
    </row>
    <row r="329" spans="1:7" x14ac:dyDescent="0.35">
      <c r="A329">
        <v>11335</v>
      </c>
      <c r="B329" t="s">
        <v>376</v>
      </c>
      <c r="C329" t="s">
        <v>28</v>
      </c>
      <c r="D329" t="s">
        <v>9</v>
      </c>
      <c r="E329" t="s">
        <v>36</v>
      </c>
      <c r="F329">
        <v>49201</v>
      </c>
      <c r="G329" t="s">
        <v>25</v>
      </c>
    </row>
    <row r="330" spans="1:7" x14ac:dyDescent="0.35">
      <c r="A330">
        <v>20050</v>
      </c>
      <c r="B330" t="s">
        <v>377</v>
      </c>
      <c r="C330" t="s">
        <v>28</v>
      </c>
      <c r="D330" t="s">
        <v>9</v>
      </c>
      <c r="E330" t="s">
        <v>118</v>
      </c>
      <c r="F330">
        <v>6360</v>
      </c>
      <c r="G330" t="s">
        <v>20</v>
      </c>
    </row>
    <row r="331" spans="1:7" x14ac:dyDescent="0.35">
      <c r="A331">
        <v>19630</v>
      </c>
      <c r="B331" t="s">
        <v>378</v>
      </c>
      <c r="C331" t="s">
        <v>13</v>
      </c>
      <c r="D331" t="s">
        <v>9</v>
      </c>
      <c r="E331" t="s">
        <v>24</v>
      </c>
      <c r="F331">
        <v>75220</v>
      </c>
      <c r="G331" t="s">
        <v>25</v>
      </c>
    </row>
    <row r="332" spans="1:7" x14ac:dyDescent="0.35">
      <c r="A332">
        <v>20110</v>
      </c>
      <c r="B332" t="s">
        <v>379</v>
      </c>
      <c r="C332" t="s">
        <v>8</v>
      </c>
      <c r="D332" t="s">
        <v>9</v>
      </c>
      <c r="E332" t="s">
        <v>42</v>
      </c>
      <c r="F332">
        <v>10009</v>
      </c>
      <c r="G332" t="s">
        <v>20</v>
      </c>
    </row>
    <row r="333" spans="1:7" x14ac:dyDescent="0.35">
      <c r="A333">
        <v>10075</v>
      </c>
      <c r="B333" t="s">
        <v>380</v>
      </c>
      <c r="C333" t="s">
        <v>13</v>
      </c>
      <c r="D333" t="s">
        <v>9</v>
      </c>
      <c r="E333" t="s">
        <v>42</v>
      </c>
      <c r="F333">
        <v>10011</v>
      </c>
      <c r="G333" t="s">
        <v>20</v>
      </c>
    </row>
    <row r="334" spans="1:7" x14ac:dyDescent="0.35">
      <c r="A334">
        <v>15535</v>
      </c>
      <c r="B334" t="s">
        <v>381</v>
      </c>
      <c r="C334" t="s">
        <v>8</v>
      </c>
      <c r="D334" t="s">
        <v>9</v>
      </c>
      <c r="E334" t="s">
        <v>19</v>
      </c>
      <c r="F334">
        <v>19143</v>
      </c>
      <c r="G334" t="s">
        <v>20</v>
      </c>
    </row>
    <row r="335" spans="1:7" x14ac:dyDescent="0.35">
      <c r="A335">
        <v>15760</v>
      </c>
      <c r="B335" t="s">
        <v>382</v>
      </c>
      <c r="C335" t="s">
        <v>28</v>
      </c>
      <c r="D335" t="s">
        <v>9</v>
      </c>
      <c r="E335" t="s">
        <v>49</v>
      </c>
      <c r="F335">
        <v>22153</v>
      </c>
      <c r="G335" t="s">
        <v>11</v>
      </c>
    </row>
    <row r="336" spans="1:7" x14ac:dyDescent="0.35">
      <c r="A336">
        <v>19300</v>
      </c>
      <c r="B336" t="s">
        <v>383</v>
      </c>
      <c r="C336" t="s">
        <v>8</v>
      </c>
      <c r="D336" t="s">
        <v>9</v>
      </c>
      <c r="E336" t="s">
        <v>19</v>
      </c>
      <c r="F336">
        <v>19140</v>
      </c>
      <c r="G336" t="s">
        <v>20</v>
      </c>
    </row>
    <row r="337" spans="1:7" x14ac:dyDescent="0.35">
      <c r="A337">
        <v>12040</v>
      </c>
      <c r="B337" t="s">
        <v>384</v>
      </c>
      <c r="C337" t="s">
        <v>28</v>
      </c>
      <c r="D337" t="s">
        <v>9</v>
      </c>
      <c r="E337" t="s">
        <v>19</v>
      </c>
      <c r="F337">
        <v>19120</v>
      </c>
      <c r="G337" t="s">
        <v>20</v>
      </c>
    </row>
    <row r="338" spans="1:7" x14ac:dyDescent="0.35">
      <c r="A338">
        <v>19270</v>
      </c>
      <c r="B338" t="s">
        <v>385</v>
      </c>
      <c r="C338" t="s">
        <v>13</v>
      </c>
      <c r="D338" t="s">
        <v>9</v>
      </c>
      <c r="E338" t="s">
        <v>14</v>
      </c>
      <c r="F338">
        <v>92503</v>
      </c>
      <c r="G338" t="s">
        <v>15</v>
      </c>
    </row>
    <row r="339" spans="1:7" x14ac:dyDescent="0.35">
      <c r="A339">
        <v>16255</v>
      </c>
      <c r="B339" t="s">
        <v>386</v>
      </c>
      <c r="C339" t="s">
        <v>13</v>
      </c>
      <c r="D339" t="s">
        <v>9</v>
      </c>
      <c r="E339" t="s">
        <v>14</v>
      </c>
      <c r="F339">
        <v>94110</v>
      </c>
      <c r="G339" t="s">
        <v>15</v>
      </c>
    </row>
    <row r="340" spans="1:7" x14ac:dyDescent="0.35">
      <c r="A340">
        <v>16360</v>
      </c>
      <c r="B340" t="s">
        <v>387</v>
      </c>
      <c r="C340" t="s">
        <v>8</v>
      </c>
      <c r="D340" t="s">
        <v>9</v>
      </c>
      <c r="E340" t="s">
        <v>19</v>
      </c>
      <c r="F340">
        <v>19143</v>
      </c>
      <c r="G340" t="s">
        <v>20</v>
      </c>
    </row>
    <row r="341" spans="1:7" x14ac:dyDescent="0.35">
      <c r="A341">
        <v>14665</v>
      </c>
      <c r="B341" t="s">
        <v>388</v>
      </c>
      <c r="C341" t="s">
        <v>8</v>
      </c>
      <c r="D341" t="s">
        <v>9</v>
      </c>
      <c r="E341" t="s">
        <v>24</v>
      </c>
      <c r="F341">
        <v>78664</v>
      </c>
      <c r="G341" t="s">
        <v>25</v>
      </c>
    </row>
    <row r="342" spans="1:7" x14ac:dyDescent="0.35">
      <c r="A342">
        <v>20275</v>
      </c>
      <c r="B342" t="s">
        <v>389</v>
      </c>
      <c r="C342" t="s">
        <v>8</v>
      </c>
      <c r="D342" t="s">
        <v>9</v>
      </c>
      <c r="E342" t="s">
        <v>210</v>
      </c>
      <c r="F342">
        <v>39212</v>
      </c>
      <c r="G342" t="s">
        <v>11</v>
      </c>
    </row>
    <row r="343" spans="1:7" x14ac:dyDescent="0.35">
      <c r="A343">
        <v>15970</v>
      </c>
      <c r="B343" t="s">
        <v>390</v>
      </c>
      <c r="C343" t="s">
        <v>8</v>
      </c>
      <c r="D343" t="s">
        <v>9</v>
      </c>
      <c r="E343" t="s">
        <v>47</v>
      </c>
      <c r="F343">
        <v>85023</v>
      </c>
      <c r="G343" t="s">
        <v>15</v>
      </c>
    </row>
    <row r="344" spans="1:7" x14ac:dyDescent="0.35">
      <c r="A344">
        <v>12925</v>
      </c>
      <c r="B344" t="s">
        <v>391</v>
      </c>
      <c r="C344" t="s">
        <v>8</v>
      </c>
      <c r="D344" t="s">
        <v>9</v>
      </c>
      <c r="E344" t="s">
        <v>14</v>
      </c>
      <c r="F344">
        <v>92054</v>
      </c>
      <c r="G344" t="s">
        <v>15</v>
      </c>
    </row>
    <row r="345" spans="1:7" x14ac:dyDescent="0.35">
      <c r="A345">
        <v>16990</v>
      </c>
      <c r="B345" t="s">
        <v>392</v>
      </c>
      <c r="C345" t="s">
        <v>13</v>
      </c>
      <c r="D345" t="s">
        <v>9</v>
      </c>
      <c r="E345" t="s">
        <v>14</v>
      </c>
      <c r="F345">
        <v>94110</v>
      </c>
      <c r="G345" t="s">
        <v>15</v>
      </c>
    </row>
    <row r="346" spans="1:7" x14ac:dyDescent="0.35">
      <c r="A346">
        <v>21190</v>
      </c>
      <c r="B346" t="s">
        <v>393</v>
      </c>
      <c r="C346" t="s">
        <v>28</v>
      </c>
      <c r="D346" t="s">
        <v>9</v>
      </c>
      <c r="E346" t="s">
        <v>236</v>
      </c>
      <c r="F346">
        <v>72701</v>
      </c>
      <c r="G346" t="s">
        <v>11</v>
      </c>
    </row>
    <row r="347" spans="1:7" x14ac:dyDescent="0.35">
      <c r="A347">
        <v>11800</v>
      </c>
      <c r="B347" t="s">
        <v>394</v>
      </c>
      <c r="C347" t="s">
        <v>28</v>
      </c>
      <c r="D347" t="s">
        <v>9</v>
      </c>
      <c r="E347" t="s">
        <v>42</v>
      </c>
      <c r="F347">
        <v>10011</v>
      </c>
      <c r="G347" t="s">
        <v>20</v>
      </c>
    </row>
    <row r="348" spans="1:7" x14ac:dyDescent="0.35">
      <c r="A348">
        <v>19690</v>
      </c>
      <c r="B348" t="s">
        <v>395</v>
      </c>
      <c r="C348" t="s">
        <v>8</v>
      </c>
      <c r="D348" t="s">
        <v>9</v>
      </c>
      <c r="E348" t="s">
        <v>58</v>
      </c>
      <c r="F348">
        <v>28403</v>
      </c>
      <c r="G348" t="s">
        <v>11</v>
      </c>
    </row>
    <row r="349" spans="1:7" x14ac:dyDescent="0.35">
      <c r="A349">
        <v>21580</v>
      </c>
      <c r="B349" t="s">
        <v>396</v>
      </c>
      <c r="C349" t="s">
        <v>8</v>
      </c>
      <c r="D349" t="s">
        <v>9</v>
      </c>
      <c r="E349" t="s">
        <v>72</v>
      </c>
      <c r="F349">
        <v>80027</v>
      </c>
      <c r="G349" t="s">
        <v>15</v>
      </c>
    </row>
    <row r="350" spans="1:7" x14ac:dyDescent="0.35">
      <c r="A350">
        <v>10630</v>
      </c>
      <c r="B350" t="s">
        <v>397</v>
      </c>
      <c r="C350" t="s">
        <v>28</v>
      </c>
      <c r="D350" t="s">
        <v>9</v>
      </c>
      <c r="E350" t="s">
        <v>24</v>
      </c>
      <c r="F350">
        <v>77506</v>
      </c>
      <c r="G350" t="s">
        <v>25</v>
      </c>
    </row>
    <row r="351" spans="1:7" x14ac:dyDescent="0.35">
      <c r="A351">
        <v>21340</v>
      </c>
      <c r="B351" t="s">
        <v>398</v>
      </c>
      <c r="C351" t="s">
        <v>8</v>
      </c>
      <c r="D351" t="s">
        <v>9</v>
      </c>
      <c r="E351" t="s">
        <v>24</v>
      </c>
      <c r="F351">
        <v>77041</v>
      </c>
      <c r="G351" t="s">
        <v>25</v>
      </c>
    </row>
    <row r="352" spans="1:7" x14ac:dyDescent="0.35">
      <c r="A352">
        <v>20155</v>
      </c>
      <c r="B352" t="s">
        <v>399</v>
      </c>
      <c r="C352" t="s">
        <v>28</v>
      </c>
      <c r="D352" t="s">
        <v>9</v>
      </c>
      <c r="E352" t="s">
        <v>17</v>
      </c>
      <c r="F352">
        <v>32216</v>
      </c>
      <c r="G352" t="s">
        <v>11</v>
      </c>
    </row>
    <row r="353" spans="1:7" x14ac:dyDescent="0.35">
      <c r="A353">
        <v>18235</v>
      </c>
      <c r="B353" t="s">
        <v>400</v>
      </c>
      <c r="C353" t="s">
        <v>13</v>
      </c>
      <c r="D353" t="s">
        <v>9</v>
      </c>
      <c r="E353" t="s">
        <v>49</v>
      </c>
      <c r="F353">
        <v>23464</v>
      </c>
      <c r="G353" t="s">
        <v>11</v>
      </c>
    </row>
    <row r="354" spans="1:7" x14ac:dyDescent="0.35">
      <c r="A354">
        <v>19585</v>
      </c>
      <c r="B354" t="s">
        <v>401</v>
      </c>
      <c r="C354" t="s">
        <v>8</v>
      </c>
      <c r="D354" t="s">
        <v>9</v>
      </c>
      <c r="E354" t="s">
        <v>10</v>
      </c>
      <c r="F354">
        <v>42420</v>
      </c>
      <c r="G354" t="s">
        <v>11</v>
      </c>
    </row>
    <row r="355" spans="1:7" x14ac:dyDescent="0.35">
      <c r="A355">
        <v>19945</v>
      </c>
      <c r="B355" t="s">
        <v>402</v>
      </c>
      <c r="C355" t="s">
        <v>8</v>
      </c>
      <c r="D355" t="s">
        <v>9</v>
      </c>
      <c r="E355" t="s">
        <v>14</v>
      </c>
      <c r="F355">
        <v>92563</v>
      </c>
      <c r="G355" t="s">
        <v>15</v>
      </c>
    </row>
    <row r="356" spans="1:7" x14ac:dyDescent="0.35">
      <c r="A356">
        <v>17815</v>
      </c>
      <c r="B356" t="s">
        <v>403</v>
      </c>
      <c r="C356" t="s">
        <v>8</v>
      </c>
      <c r="D356" t="s">
        <v>9</v>
      </c>
      <c r="E356" t="s">
        <v>47</v>
      </c>
      <c r="F356">
        <v>85254</v>
      </c>
      <c r="G356" t="s">
        <v>15</v>
      </c>
    </row>
    <row r="357" spans="1:7" x14ac:dyDescent="0.35">
      <c r="A357">
        <v>21790</v>
      </c>
      <c r="B357" t="s">
        <v>404</v>
      </c>
      <c r="C357" t="s">
        <v>8</v>
      </c>
      <c r="D357" t="s">
        <v>9</v>
      </c>
      <c r="E357" t="s">
        <v>14</v>
      </c>
      <c r="F357">
        <v>92037</v>
      </c>
      <c r="G357" t="s">
        <v>15</v>
      </c>
    </row>
    <row r="358" spans="1:7" x14ac:dyDescent="0.35">
      <c r="A358">
        <v>15880</v>
      </c>
      <c r="B358" t="s">
        <v>405</v>
      </c>
      <c r="C358" t="s">
        <v>8</v>
      </c>
      <c r="D358" t="s">
        <v>9</v>
      </c>
      <c r="E358" t="s">
        <v>81</v>
      </c>
      <c r="F358">
        <v>98103</v>
      </c>
      <c r="G358" t="s">
        <v>15</v>
      </c>
    </row>
    <row r="359" spans="1:7" x14ac:dyDescent="0.35">
      <c r="A359">
        <v>16225</v>
      </c>
      <c r="B359" t="s">
        <v>406</v>
      </c>
      <c r="C359" t="s">
        <v>13</v>
      </c>
      <c r="D359" t="s">
        <v>9</v>
      </c>
      <c r="E359" t="s">
        <v>42</v>
      </c>
      <c r="F359">
        <v>10011</v>
      </c>
      <c r="G359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 1 4 5 < / i n t > < / v a l u e > < / i t e m > < i t e m > < k e y > < s t r i n g > P r o d u c t   C a t e g o r y < / s t r i n g > < / k e y > < v a l u e > < i n t > 2 0 6 < / i n t > < / v a l u e > < / i t e m > < i t e m > < k e y > < s t r i n g > S u b - C a t e g o r y < / s t r i n g > < / k e y > < v a l u e > < i n t > 1 7 1 < / i n t > < / v a l u e > < / i t e m > < i t e m > < k e y > < s t r i n g > P r o d u c t   N a m e < / s t r i n g > < / k e y > < v a l u e > < i n t > 1 7 9 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 P r o d u c t 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s q m i d = " 3 8 f 6 4 f 6 0 - 6 9 e 8 - 4 2 b 9 - 8 d 1 a - 0 2 c b 0 0 e 5 e a a 9 "   x m l n s = " h t t p : / / s c h e m a s . m i c r o s o f t . c o m / D a t a M a s h u p " > A A A A A N w G A A B Q S w M E F A A C A A g A A 6 I R V T n t B H K k A A A A 9 g A A A B I A H A B D b 2 5 m a W c v U G F j a 2 F n Z S 5 4 b W w g o h g A K K A U A A A A A A A A A A A A A A A A A A A A A A A A A A A A h Y + x D o I w G I R f h X S n L X X Q k J 8 y u E p i Q j S u D V R o h B 9 D i + X d H H w k X 0 G M o m 6 O d / d d c n e / 3 i A d 2 y a 4 6 N 6 a D h M S U U 4 C j U V X G q w S M r h j u C K p h K 0 q T q r S w Q S j j U d r E l I 7 d 4 4 Z 8 9 5 T v 6 B d X z H B e c Q O 2 S Y v a t 2 q 0 K B 1 C g t N P q 3 y f 4 t I 2 L / G S E E j v q S C T 5 u A z S Z k B r + A m L J n + m P C e m j c 0 G u p M d z l w G Y J 7 P 1 B P g B Q S w M E F A A C A A g A A 6 I R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i E V W y j g t H 1 g M A A J A M A A A T A B w A R m 9 y b X V s Y X M v U 2 V j d G l v b j E u b S C i G A A o o B Q A A A A A A A A A A A A A A A A A A A A A A A A A A A C 9 V t F u 2 z Y U f Q + Q f y C 0 F x t Q B M t r C r S F B r R y j B l r s s R y N 2 C 2 Y T A S a w u m S J e k U n u B / 3 2 X o m R J l p S t Q F e / W O K 9 5 D 3 n 8 u i Q k o Q q 5 g w F 5 t 9 9 d 3 l x e S E 3 W J A I / W S N 4 g T 5 q e I J E W i E F b a Q h y h R l x c I f g F P R U h g 5 G Y f E u r 8 y c X 2 k f N t b x x T 4 v i c K c K U 7 F n + 2 8 U n S Y R c J C n + W y 5 G R G 4 V 3 y 1 2 / C s s + i U l 4 o B C S j C L 2 X r h p z I r J q + G g + F w c O 2 + m Q 2 H r v v q 9 V 9 X g 4 F b h k 9 P G S p n T + X e 6 t u I p Z T a S I m U 9 G 2 D M a P g V C m s g g 0 h S h M x + J / n E 0 U S r 5 F n 2 b / F L P I s k 7 4 8 z v X g 8 r T s v e A J V 9 C k X w m O A J F e c I Y f g X k e y c d 7 n Q h s N M 9 T 3 1 M a h J h i I T 2 N f V m C 9 z e Y r a H I 7 L A j Z Y W Z w E x + 5 i L x O U 0 T p o O 6 T g O S / f x s n R o 1 G U H F C V O v X z l 6 w t F G l e A d T g i E F Q S Q I n t l o j S G H Q R l r B P 4 b 4 Z 5 y p Q 4 N M Y D h V V z s X s u F a b I 5 x F p 4 p i S N W i v N u d Y N g H 0 p I j W 4 5 R / r f Q 5 I B Q 0 q 8 d 6 Z 4 2 y E c H h 5 k w H U 5 L w J 8 j 4 Q D H b v r R U v V y + F u M K f Y y l c i b y J t m p Q y 9 7 M W v e Y h V u Q L 1 a R 7 I 3 J S E X k T O O C Y 3 + w D S F r V n 1 N U n L 6 P P Y 7 3 d Q c z s A t S D v Y L i j O I T E r G y 5 W D 6 e j Z 7 z c y 3 b + s R i r Z p s 3 6 R + D 9 5 b d j 5 J F L N n s C l 2 u e l d 2 z P s 5 F D D V s V / e R G z j r W q Z g T q j t J Q y f / Z g Y o y Z w b 0 x h h Q E T 0 9 v G A 9 R Y r 5 3 B t + U 4 S / l 8 / U y / 0 Y c 8 l r t n p L E f N B V W v e 5 h P p 4 1 V n s J j d M K Z j T S 8 1 C v W j K 8 D J j h K k p d B + a o 0 5 B S K O T v h G j Q Q Y p q D f R d Q 4 q K 5 d o 5 N q h l V 0 / A 4 / x W u c n b K l G g b H e S 7 U Z U m s k l n 7 B L C A d s A H o u e f M Y R x j O Y T e c p 5 0 J i z L b f R h 5 h h c Z h E U C X + H B P h 1 S f b W f 8 8 y 6 T p r T x b Z k q + p D E g M A q q 9 / m k F / S v H f f l k z P i Y a q P k 1 5 J x p 6 P C I 0 T M C H h W e + g v F G e 9 N y B j W 5 Y y C N o u u c O r 4 c 2 e k h B h I E 6 U O K V j 8 4 d Z y D s s n + m Y o Z z j s Y p y 6 4 2 G R O g q F c D M B Y 4 M t k T g I z F G O C n F G d i s 9 5 a H Z y s o 4 W W r c y 7 K V d o 9 p H 3 S 5 n x Y x u j q x X N K S u 3 N i y n l y l 4 Z R T 8 / S x 3 h u U W / b y 6 h c E X n L N a e 5 W 5 U s M 9 q y m F g 2 a Z T Q f 9 B p t r F t Y u l 7 0 b j 6 u b l A m M 2 q 4 7 w S b e 7 b T Q O q P o 1 l y F z i 5 V t e t a u y e 2 h B 5 S D J + 2 O r T Y M H R t g 6 W G c i / i 8 F S R p c k j E S Y F 7 h W s 2 P L O r F E s Q 3 3 4 t 4 T y w x 2 5 D V x F Z P i f P f w f U E s B A i 0 A F A A C A A g A A 6 I R V T n t B H K k A A A A 9 g A A A B I A A A A A A A A A A A A A A A A A A A A A A E N v b m Z p Z y 9 Q Y W N r Y W d l L n h t b F B L A Q I t A B Q A A g A I A A O i E V U P y u m r p A A A A O k A A A A T A A A A A A A A A A A A A A A A A P A A A A B b Q 2 9 u d G V u d F 9 U e X B l c 1 0 u e G 1 s U E s B A i 0 A F A A C A A g A A 6 I R V b K O C 0 f W A w A A k A w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T k A A A A A A A B n O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N V U 0 R m t 5 W j l W V D d Y Y k c r K 0 1 E d 0 N 5 S U Z S e V l X N X p a b T l 5 Y l N C R 2 F X e G x J R 1 p 5 Y j I w Z 1 U y R n N a W E 1 n V D N K a 1 p Y S n p B Q U F B Q U F B Q U F B Q U F B U H V v a 0 x x e l p t N U d w R y t 4 V U p C S k E r M E 9 T R 1 Z z Y 0 d W e U l G R j F a W E p w W l h N Q U F Y b F R n V 1 R K b j F W U H R k c 2 I 3 N H d Q Q U x J Q U F B Q U E i I C 8 + P C 9 T d G F i b G V F b n R y a W V z P j w v S X R l b T 4 8 S X R l b T 4 8 S X R l b U x v Y 2 F 0 a W 9 u P j x J d G V t V H l w Z T 5 G b 3 J t d W x h P C 9 J d G V t V H l w Z T 4 8 S X R l b V B h d G g + U 2 V j d G l v b j E v R G l t J T I w Q 3 V 0 b 2 1 l c i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I t M D g t M T d U M T c 6 M T Y 6 M D c u N T A 4 N T Y y N V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R d W V y e U l E I i B W Y W x 1 Z T 0 i c z M x O W E 2 Y j c w L T M x O D Y t N D g z N y 1 i Z T N m L W Q 1 Y z I w M j M z M D g w Y y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3 V u d C I g V m F s d W U 9 I m w z N T g i I C 8 + P E V u d H J 5 I F R 5 c G U 9 I k Z p b G x F c n J v c k N v d W 5 0 I i B W Y W x 1 Z T 0 i b D A i I C 8 + P E V u d H J 5 I F R 5 c G U 9 I k Z p b G x U Y X J n Z X Q i I F Z h b H V l P S J z R G l t X 0 N 1 d G 9 t Z X J f R G F 0 Y S I g L z 4 8 R W 5 0 c n k g V H l w Z T 0 i R m l s b E N v b H V t b l R 5 c G V z I i B W Y W x 1 Z T 0 i c 0 F 3 W U d C Z 1 l E Q m c 9 P S I g L z 4 8 R W 5 0 c n k g V H l w Z T 0 i R m l s b E N v b H V t b k 5 h b W V z I i B W Y W x 1 Z T 0 i c 1 s m c X V v d D t D d X N 0 b 2 1 l c i B J R C Z x d W 9 0 O y w m c X V v d D t D d X N 0 b 2 1 l c i B O Y W 1 l J n F 1 b 3 Q 7 L C Z x d W 9 0 O 0 N s a W V u d C B T Z W d t Z W 5 0 J n F 1 b 3 Q 7 L C Z x d W 9 0 O 0 N v d W 5 0 c n k m c X V v d D s s J n F 1 b 3 Q 7 U 3 R h d G U m c X V v d D s s J n F 1 b 3 Q 7 U G 9 z d G F s I E N v Z G U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I E N 1 d G 9 t Z X I g R G F 0 Y S 9 B d X R v U m V t b 3 Z l Z E N v b H V t b n M x L n t D d X N 0 b 2 1 l c i B J R C w w f S Z x d W 9 0 O y w m c X V v d D t T Z W N 0 a W 9 u M S 9 E a W 0 g Q 3 V 0 b 2 1 l c i B E Y X R h L 0 F 1 d G 9 S Z W 1 v d m V k Q 2 9 s d W 1 u c z E u e 0 N 1 c 3 R v b W V y I E 5 h b W U s M X 0 m c X V v d D s s J n F 1 b 3 Q 7 U 2 V j d G l v b j E v R G l t I E N 1 d G 9 t Z X I g R G F 0 Y S 9 B d X R v U m V t b 3 Z l Z E N v b H V t b n M x L n t D b G l l b n Q g U 2 V n b W V u d C w y f S Z x d W 9 0 O y w m c X V v d D t T Z W N 0 a W 9 u M S 9 E a W 0 g Q 3 V 0 b 2 1 l c i B E Y X R h L 0 F 1 d G 9 S Z W 1 v d m V k Q 2 9 s d W 1 u c z E u e 0 N v d W 5 0 c n k s M 3 0 m c X V v d D s s J n F 1 b 3 Q 7 U 2 V j d G l v b j E v R G l t I E N 1 d G 9 t Z X I g R G F 0 Y S 9 B d X R v U m V t b 3 Z l Z E N v b H V t b n M x L n t T d G F 0 Z S w 0 f S Z x d W 9 0 O y w m c X V v d D t T Z W N 0 a W 9 u M S 9 E a W 0 g Q 3 V 0 b 2 1 l c i B E Y X R h L 0 F 1 d G 9 S Z W 1 v d m V k Q 2 9 s d W 1 u c z E u e 1 B v c 3 R h b C B D b 2 R l L D V 9 J n F 1 b 3 Q 7 L C Z x d W 9 0 O 1 N l Y 3 R p b 2 4 x L 0 R p b S B D d X R v b W V y I E R h d G E v Q X V 0 b 1 J l b W 9 2 Z W R D b 2 x 1 b W 5 z M S 5 7 U m V n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p b S B D d X R v b W V y I E R h d G E v Q X V 0 b 1 J l b W 9 2 Z W R D b 2 x 1 b W 5 z M S 5 7 Q 3 V z d G 9 t Z X I g S U Q s M H 0 m c X V v d D s s J n F 1 b 3 Q 7 U 2 V j d G l v b j E v R G l t I E N 1 d G 9 t Z X I g R G F 0 Y S 9 B d X R v U m V t b 3 Z l Z E N v b H V t b n M x L n t D d X N 0 b 2 1 l c i B O Y W 1 l L D F 9 J n F 1 b 3 Q 7 L C Z x d W 9 0 O 1 N l Y 3 R p b 2 4 x L 0 R p b S B D d X R v b W V y I E R h d G E v Q X V 0 b 1 J l b W 9 2 Z W R D b 2 x 1 b W 5 z M S 5 7 Q 2 x p Z W 5 0 I F N l Z 2 1 l b n Q s M n 0 m c X V v d D s s J n F 1 b 3 Q 7 U 2 V j d G l v b j E v R G l t I E N 1 d G 9 t Z X I g R G F 0 Y S 9 B d X R v U m V t b 3 Z l Z E N v b H V t b n M x L n t D b 3 V u d H J 5 L D N 9 J n F 1 b 3 Q 7 L C Z x d W 9 0 O 1 N l Y 3 R p b 2 4 x L 0 R p b S B D d X R v b W V y I E R h d G E v Q X V 0 b 1 J l b W 9 2 Z W R D b 2 x 1 b W 5 z M S 5 7 U 3 R h d G U s N H 0 m c X V v d D s s J n F 1 b 3 Q 7 U 2 V j d G l v b j E v R G l t I E N 1 d G 9 t Z X I g R G F 0 Y S 9 B d X R v U m V t b 3 Z l Z E N v b H V t b n M x L n t Q b 3 N 0 Y W w g Q 2 9 k Z S w 1 f S Z x d W 9 0 O y w m c X V v d D t T Z W N 0 a W 9 u M S 9 E a W 0 g Q 3 V 0 b 2 1 l c i B E Y X R h L 0 F 1 d G 9 S Z W 1 v d m V k Q 2 9 s d W 1 u c z E u e 1 J l Z 2 l v b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a W 0 l M j B D d X R v b W V y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0 l M j B D d X R v b W V y J T I w R G F 0 Y S 9 E a W 0 u Q 3 V 0 b 2 1 l c i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0 l M j B D d X R v b W V y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0 l M j B D d X R v b W V y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y b 2 R 1 Y 3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H J v Z H V j d C B J R C Z x d W 9 0 O y w m c X V v d D t Q c m 9 k d W N 0 I E N h d G V n b 3 J 5 J n F 1 b 3 Q 7 L C Z x d W 9 0 O 1 N 1 Y i 1 D Y X R l Z 2 9 y e S Z x d W 9 0 O y w m c X V v d D t Q c m 9 k d W N 0 I E 5 h b W U m c X V v d D t d I i A v P j x F b n R y e S B U e X B l P S J G a W x s Q 2 9 s d W 1 u V H l w Z X M i I F Z h b H V l P S J z Q X d Z R 0 J n P T 0 i I C 8 + P E V u d H J 5 I F R 5 c G U 9 I k Z p b G x M Y X N 0 V X B k Y X R l Z C I g V m F s d W U 9 I m Q y M D I y L T A 4 L T E 3 V D E 3 O j E 2 O j A 3 L j U z O T I 4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T A i I C 8 + P E V u d H J 5 I F R 5 c G U 9 I l F 1 Z X J 5 S U Q i I F Z h b H V l P S J z Y W I 3 M j l h Z D A t N m I z O S 0 0 Z j k x L T h h Y W Y t Y 2 Z l Z T E 5 M j Q z O T E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y 9 B d X R v U m V t b 3 Z l Z E N v b H V t b n M x L n t Q c m 9 k d W N 0 I E l E L D B 9 J n F 1 b 3 Q 7 L C Z x d W 9 0 O 1 N l Y 3 R p b 2 4 x L 1 B y b 2 R 1 Y 3 R z L 0 F 1 d G 9 S Z W 1 v d m V k Q 2 9 s d W 1 u c z E u e 1 B y b 2 R 1 Y 3 Q g Q 2 F 0 Z W d v c n k s M X 0 m c X V v d D s s J n F 1 b 3 Q 7 U 2 V j d G l v b j E v U H J v Z H V j d H M v Q X V 0 b 1 J l b W 9 2 Z W R D b 2 x 1 b W 5 z M S 5 7 U 3 V i L U N h d G V n b 3 J 5 L D J 9 J n F 1 b 3 Q 7 L C Z x d W 9 0 O 1 N l Y 3 R p b 2 4 x L 1 B y b 2 R 1 Y 3 R z L 0 F 1 d G 9 S Z W 1 v d m V k Q 2 9 s d W 1 u c z E u e 1 B y b 2 R 1 Y 3 Q g T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k d W N 0 c y 9 B d X R v U m V t b 3 Z l Z E N v b H V t b n M x L n t Q c m 9 k d W N 0 I E l E L D B 9 J n F 1 b 3 Q 7 L C Z x d W 9 0 O 1 N l Y 3 R p b 2 4 x L 1 B y b 2 R 1 Y 3 R z L 0 F 1 d G 9 S Z W 1 v d m V k Q 2 9 s d W 1 u c z E u e 1 B y b 2 R 1 Y 3 Q g Q 2 F 0 Z W d v c n k s M X 0 m c X V v d D s s J n F 1 b 3 Q 7 U 2 V j d G l v b j E v U H J v Z H V j d H M v Q X V 0 b 1 J l b W 9 2 Z W R D b 2 x 1 b W 5 z M S 5 7 U 3 V i L U N h d G V n b 3 J 5 L D J 9 J n F 1 b 3 Q 7 L C Z x d W 9 0 O 1 N l Y 3 R p b 2 4 x L 1 B y b 2 R 1 Y 3 R z L 0 F 1 d G 9 S Z W 1 v d m V k Q 2 9 s d W 1 u c z E u e 1 B y b 2 R 1 Y 3 Q g T m F t Z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k d W N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g t M T R U M D Q 6 M D Q 6 N T M u N j E 1 M D Q z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m E 5 M G E 4 Z m I t N j Z i M y 0 0 N j Z l L W E 0 N m Y t Y j E 1 M D k w N D k w M 2 V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J h O T B h O G Z i L T Y 2 Y j M t N D Y 2 Z S 1 h N D Z m L W I x N T A 5 M D Q 5 M D N l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E 0 V D A 0 O j A 0 O j U z L j U 5 O T Q y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Y 0 O D E 1 M z c 5 L T l m Y z k t N G Y 1 N S 1 i N W R i L T F i Z W Y 4 Y z B m M D B i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T R U M D Q 6 M D Q 6 N T M u N T g z O D A w O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i Y T k w Y T h m Y i 0 2 N m I z L T Q 2 N m U t Y T Q 2 Z i 1 i M T U w O T A 0 O T A z Z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x N F Q w N D o w N D o 1 M y 4 2 M z A 2 N j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S U y M E N 1 d G 9 t Z X I l M j B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S U y M E N 1 d G 9 t Z X I l M j B E Y X R h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0 l M j B D d X R v b W V y J T I w R G F 0 Y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J T I w Q 3 V 0 b 2 1 l c i U y M E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S U y M E N 1 d G 9 t Z X I l M j B E Y X R h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d U M T Y 6 N D A 6 M j I u M T M 4 N z A x M V o i I C 8 + P E V u d H J 5 I F R 5 c G U 9 I k Z p b G x D b 2 x 1 b W 5 U e X B l c y I g V m F s d W U 9 I n N C Z 1 l H Q m d Z R 0 F 3 V U Z C U V l H I i A v P j x F b n R y e S B U e X B l P S J G a W x s Q 2 9 s d W 1 u T m F t Z X M i I F Z h b H V l P S J z W y Z x d W 9 0 O 0 9 y Z G V y I E l E J n F 1 b 3 Q 7 L C Z x d W 9 0 O 0 9 y Z G V y I E R h d G U m c X V v d D s s J n F 1 b 3 Q 7 U 2 h p c H B p b m c g R G F 0 Z S Z x d W 9 0 O y w m c X V v d D t T a G l w I E 1 v Z G U m c X V v d D s s J n F 1 b 3 Q 7 Q 3 V z d G 9 t Z X I g S U Q m c X V v d D s s J n F 1 b 3 Q 7 U H J v Z H V j d C B J R C Z x d W 9 0 O y w m c X V v d D t R d W F u d G l 0 e S Z x d W 9 0 O y w m c X V v d D t Q d X J j a G F z a W 5 n I F B y a W N l J n F 1 b 3 Q 7 L C Z x d W 9 0 O 1 B s Y W 5 u Z W Q g U 2 F s Z X M g U H J p Y 2 U m c X V v d D s s J n F 1 b 3 Q 7 R G l z Y 2 9 1 b n Q m c X V v d D s s J n F 1 b 3 Q 7 U m V w b G F j Z S A x J n F 1 b 3 Q 7 L C Z x d W 9 0 O 1 J l c G x h Y 2 U g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1 9 P c m R l c n M v Q X V 0 b 1 J l b W 9 2 Z W R D b 2 x 1 b W 5 z M S 5 7 T 3 J k Z X I g S U Q s M H 0 m c X V v d D s s J n F 1 b 3 Q 7 U 2 V j d G l v b j E v U 2 F s Z X N f T 3 J k Z X J z L 0 F 1 d G 9 S Z W 1 v d m V k Q 2 9 s d W 1 u c z E u e 0 9 y Z G V y I E R h d G U s M X 0 m c X V v d D s s J n F 1 b 3 Q 7 U 2 V j d G l v b j E v U 2 F s Z X N f T 3 J k Z X J z L 0 F 1 d G 9 S Z W 1 v d m V k Q 2 9 s d W 1 u c z E u e 1 N o a X B w a W 5 n I E R h d G U s M n 0 m c X V v d D s s J n F 1 b 3 Q 7 U 2 V j d G l v b j E v U 2 F s Z X N f T 3 J k Z X J z L 0 F 1 d G 9 S Z W 1 v d m V k Q 2 9 s d W 1 u c z E u e 1 N o a X A g T W 9 k Z S w z f S Z x d W 9 0 O y w m c X V v d D t T Z W N 0 a W 9 u M S 9 T Y W x l c 1 9 P c m R l c n M v Q X V 0 b 1 J l b W 9 2 Z W R D b 2 x 1 b W 5 z M S 5 7 Q 3 V z d G 9 t Z X I g S U Q s N H 0 m c X V v d D s s J n F 1 b 3 Q 7 U 2 V j d G l v b j E v U 2 F s Z X N f T 3 J k Z X J z L 0 F 1 d G 9 S Z W 1 v d m V k Q 2 9 s d W 1 u c z E u e 1 B y b 2 R 1 Y 3 Q g S U Q s N X 0 m c X V v d D s s J n F 1 b 3 Q 7 U 2 V j d G l v b j E v U 2 F s Z X N f T 3 J k Z X J z L 0 F 1 d G 9 S Z W 1 v d m V k Q 2 9 s d W 1 u c z E u e 1 F 1 Y W 5 0 a X R 5 L D Z 9 J n F 1 b 3 Q 7 L C Z x d W 9 0 O 1 N l Y 3 R p b 2 4 x L 1 N h b G V z X 0 9 y Z G V y c y 9 B d X R v U m V t b 3 Z l Z E N v b H V t b n M x L n t Q d X J j a G F z a W 5 n I F B y a W N l L D d 9 J n F 1 b 3 Q 7 L C Z x d W 9 0 O 1 N l Y 3 R p b 2 4 x L 1 N h b G V z X 0 9 y Z G V y c y 9 B d X R v U m V t b 3 Z l Z E N v b H V t b n M x L n t Q b G F u b m V k I F N h b G V z I F B y a W N l L D h 9 J n F 1 b 3 Q 7 L C Z x d W 9 0 O 1 N l Y 3 R p b 2 4 x L 1 N h b G V z X 0 9 y Z G V y c y 9 B d X R v U m V t b 3 Z l Z E N v b H V t b n M x L n t E a X N j b 3 V u d C w 5 f S Z x d W 9 0 O y w m c X V v d D t T Z W N 0 a W 9 u M S 9 T Y W x l c 1 9 P c m R l c n M v Q X V 0 b 1 J l b W 9 2 Z W R D b 2 x 1 b W 5 z M S 5 7 U m V w b G F j Z S A x L D E w f S Z x d W 9 0 O y w m c X V v d D t T Z W N 0 a W 9 u M S 9 T Y W x l c 1 9 P c m R l c n M v Q X V 0 b 1 J l b W 9 2 Z W R D b 2 x 1 b W 5 z M S 5 7 U m V w b G F j Z S A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s Z X N f T 3 J k Z X J z L 0 F 1 d G 9 S Z W 1 v d m V k Q 2 9 s d W 1 u c z E u e 0 9 y Z G V y I E l E L D B 9 J n F 1 b 3 Q 7 L C Z x d W 9 0 O 1 N l Y 3 R p b 2 4 x L 1 N h b G V z X 0 9 y Z G V y c y 9 B d X R v U m V t b 3 Z l Z E N v b H V t b n M x L n t P c m R l c i B E Y X R l L D F 9 J n F 1 b 3 Q 7 L C Z x d W 9 0 O 1 N l Y 3 R p b 2 4 x L 1 N h b G V z X 0 9 y Z G V y c y 9 B d X R v U m V t b 3 Z l Z E N v b H V t b n M x L n t T a G l w c G l u Z y B E Y X R l L D J 9 J n F 1 b 3 Q 7 L C Z x d W 9 0 O 1 N l Y 3 R p b 2 4 x L 1 N h b G V z X 0 9 y Z G V y c y 9 B d X R v U m V t b 3 Z l Z E N v b H V t b n M x L n t T a G l w I E 1 v Z G U s M 3 0 m c X V v d D s s J n F 1 b 3 Q 7 U 2 V j d G l v b j E v U 2 F s Z X N f T 3 J k Z X J z L 0 F 1 d G 9 S Z W 1 v d m V k Q 2 9 s d W 1 u c z E u e 0 N 1 c 3 R v b W V y I E l E L D R 9 J n F 1 b 3 Q 7 L C Z x d W 9 0 O 1 N l Y 3 R p b 2 4 x L 1 N h b G V z X 0 9 y Z G V y c y 9 B d X R v U m V t b 3 Z l Z E N v b H V t b n M x L n t Q c m 9 k d W N 0 I E l E L D V 9 J n F 1 b 3 Q 7 L C Z x d W 9 0 O 1 N l Y 3 R p b 2 4 x L 1 N h b G V z X 0 9 y Z G V y c y 9 B d X R v U m V t b 3 Z l Z E N v b H V t b n M x L n t R d W F u d G l 0 e S w 2 f S Z x d W 9 0 O y w m c X V v d D t T Z W N 0 a W 9 u M S 9 T Y W x l c 1 9 P c m R l c n M v Q X V 0 b 1 J l b W 9 2 Z W R D b 2 x 1 b W 5 z M S 5 7 U H V y Y 2 h h c 2 l u Z y B Q c m l j Z S w 3 f S Z x d W 9 0 O y w m c X V v d D t T Z W N 0 a W 9 u M S 9 T Y W x l c 1 9 P c m R l c n M v Q X V 0 b 1 J l b W 9 2 Z W R D b 2 x 1 b W 5 z M S 5 7 U G x h b m 5 l Z C B T Y W x l c y B Q c m l j Z S w 4 f S Z x d W 9 0 O y w m c X V v d D t T Z W N 0 a W 9 u M S 9 T Y W x l c 1 9 P c m R l c n M v Q X V 0 b 1 J l b W 9 2 Z W R D b 2 x 1 b W 5 z M S 5 7 R G l z Y 2 9 1 b n Q s O X 0 m c X V v d D s s J n F 1 b 3 Q 7 U 2 V j d G l v b j E v U 2 F s Z X N f T 3 J k Z X J z L 0 F 1 d G 9 S Z W 1 v d m V k Q 2 9 s d W 1 u c z E u e 1 J l c G x h Y 2 U g M S w x M H 0 m c X V v d D s s J n F 1 b 3 Q 7 U 2 V j d G l v b j E v U 2 F s Z X N f T 3 J k Z X J z L 0 F 1 d G 9 S Z W 1 v d m V k Q 2 9 s d W 1 u c z E u e 1 J l c G x h Y 2 U g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X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P c m R l c n M v U 2 F s Z X N f T 3 J k Z X J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T 3 J k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C 3 u U a 9 B y x M g a Y A w L m f e A A A A A A A A g A A A A A A E G Y A A A A B A A A g A A A A h a b d y n w 1 / V d S t f m 9 L W f g Y Y 9 c v s 1 c Q G r Y k O 6 A f n T c Y V c A A A A A D o A A A A A C A A A g A A A A m h 1 Q G n n 7 n G 1 d 0 i e j J o y U a t B C P 2 f D h E 7 W 1 c 2 w o o k Q p k t Q A A A A N V y w g E s x L / R 1 M a 9 p V D h o N O 7 R A S 7 J 2 t s E q Z g U A V i Q C h 8 H 8 m 7 2 T v s w f N P O m a e C 7 c k h r a V / + s M 4 8 U 8 H 6 G S + m K p A Z M F o y g e v 8 i h Y c T E o R A C G P j Z A A A A A I M Y u 6 D B W N j N C / V 6 V 0 E 3 M K J p l L U / f h q 1 F i y I X 2 n 1 E 5 q r Y J / y t q H i 8 H L H a 2 C 5 h b v v z M i S f q o L G 4 C Q W e Y r o a J d 4 T g = = < / D a t a M a s h u p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 D i m _ C u t o m e r _ D a t a 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 C o l u m n s \ P l a n n e d   S a l e s 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 A d j 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 D a t e   A d j 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 P u r c h a s i n g 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 P l a n n e d   S a l e s 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  A d j 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  A d j 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 D i m _ C u t o m e r _ D a t a 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 D i m _ C u t o m e r _ D a t a 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D i m _ C u t o m e r _ D a t a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 C o l u m n s \ S h i p p i n g 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 C o l u m n s \ P u r c h a s i n g   P r i c e < / K e y > < / D i a g r a m O b j e c t K e y > < D i a g r a m O b j e c t K e y > < K e y > C o l u m n s \ P l a n n e d   S a l e s   P r i c e < / K e y > < / D i a g r a m O b j e c t K e y > < D i a g r a m O b j e c t K e y > < K e y > C o l u m n s \ D i s c o u n t < / K e y > < / D i a g r a m O b j e c t K e y > < D i a g r a m O b j e c t K e y > < K e y > C o l u m n s \ O r d e r   D a t e   A d j < / K e y > < / D i a g r a m O b j e c t K e y > < D i a g r a m O b j e c t K e y > < K e y > C o l u m n s \ S h i p p i n g   D a t e   A d j < / K e y > < / D i a g r a m O b j e c t K e y > < D i a g r a m O b j e c t K e y > < K e y > C o l u m n s \ T o t a l   P u r c h a s i n g   P r i c e < / K e y > < / D i a g r a m O b j e c t K e y > < D i a g r a m O b j e c t K e y > < K e y > C o l u m n s \ S h i p p i n g   T i m e < / K e y > < / D i a g r a m O b j e c t K e y > < D i a g r a m O b j e c t K e y > < K e y > C o l u m n s \ T o t a l   P l a n n e d   S a l e s   P r i c e < / K e y > < / D i a g r a m O b j e c t K e y > < D i a g r a m O b j e c t K e y > < K e y > C o l u m n s \ C u s t o m e r   I D   A d j < / K e y > < / D i a g r a m O b j e c t K e y > < D i a g r a m O b j e c t K e y > < K e y > C o l u m n s \ P r o d u c t   I D   A d j 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 C o l u m n s \ P u r c h a s i n g  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 C o l u m n s \ P l a n n e d   S a l e s  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 A d j 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 D a t e   A d j 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 P u r c h a s i n g  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 T i m e 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 P l a n n e d   S a l e s   P r i c e 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  A d j 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  A d j 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 D i m _ C u t o m e r _ D a t a 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 D i m _ C u t o m e r _ D a t a 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 C o l u m n s \ C l i e n t   S e g m e n t < / K e y > < / D i a g r a m O b j e c t K e y > < D i a g r a m O b j e c t K e y > < K e y > C o l u m n s \ C o u n t r y 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 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 T a g s \ T a b l e s \ & l t ; T a b l e s \ D i m _ C u t o m e r _ D a t a & g t ; < / K e y > < / D i a g r a m O b j e c t K e y > < D i a g r a m O b j e c t K e y > < K e y > T a b l e s \ S a l e s _ O r d e r s < / K e y > < / D i a g r a m O b j e c t K e y > < D i a g r a m O b j e c t K e y > < K e y > T a b l e s \ S a l e s _ O r d e r s \ C o l u m n s \ O r d e r   I D < / K e y > < / D i a g r a m O b j e c t K e y > < D i a g r a m O b j e c t K e y > < K e y > T a b l e s \ S a l e s _ O r d e r s \ C o l u m n s \ O r d e r   D a t e < / K e y > < / D i a g r a m O b j e c t K e y > < D i a g r a m O b j e c t K e y > < K e y > T a b l e s \ S a l e s _ O r d e r s \ C o l u m n s \ S h i p p i n g   D a t e < / K e y > < / D i a g r a m O b j e c t K e y > < D i a g r a m O b j e c t K e y > < K e y > T a b l e s \ S a l e s _ O r d e r s \ C o l u m n s \ S h i p   M o d e < / K e y > < / D i a g r a m O b j e c t K e y > < D i a g r a m O b j e c t K e y > < K e y > T a b l e s \ S a l e s _ O r d e r s \ C o l u m n s \ C u s t o m e r   I D < / K e y > < / D i a g r a m O b j e c t K e y > < D i a g r a m O b j e c t K e y > < K e y > T a b l e s \ S a l e s _ O r d e r s \ C o l u m n s \ P r o d u c t   I D < / K e y > < / D i a g r a m O b j e c t K e y > < D i a g r a m O b j e c t K e y > < K e y > T a b l e s \ S a l e s _ O r d e r s \ C o l u m n s \ Q u a n t i t y < / K e y > < / D i a g r a m O b j e c t K e y > < D i a g r a m O b j e c t K e y > < K e y > T a b l e s \ S a l e s _ O r d e r s \ C o l u m n s \ P u r c h a s i n g   P r i c e < / K e y > < / D i a g r a m O b j e c t K e y > < D i a g r a m O b j e c t K e y > < K e y > T a b l e s \ S a l e s _ O r d e r s \ C o l u m n s \ P l a n n e d   S a l e s   P r i c e < / K e y > < / D i a g r a m O b j e c t K e y > < D i a g r a m O b j e c t K e y > < K e y > T a b l e s \ S a l e s _ O r d e r s \ C o l u m n s \ D i s c o u n t < / K e y > < / D i a g r a m O b j e c t K e y > < D i a g r a m O b j e c t K e y > < K e y > T a b l e s \ S a l e s _ O r d e r s \ C o l u m n s \ O r d e r   D a t e   A d j < / K e y > < / D i a g r a m O b j e c t K e y > < D i a g r a m O b j e c t K e y > < K e y > T a b l e s \ S a l e s _ O r d e r s \ C o l u m n s \ S h i p p i n g   D a t e   A d j < / K e y > < / D i a g r a m O b j e c t K e y > < D i a g r a m O b j e c t K e y > < K e y > T a b l e s \ S a l e s _ O r d e r s \ C o l u m n s \ T o t a l   P u r c h a s i n g   P r i c e < / K e y > < / D i a g r a m O b j e c t K e y > < D i a g r a m O b j e c t K e y > < K e y > T a b l e s \ S a l e s _ O r d e r s \ C o l u m n s \ S h i p p i n g   T i m e < / K e y > < / D i a g r a m O b j e c t K e y > < D i a g r a m O b j e c t K e y > < K e y > T a b l e s \ S a l e s _ O r d e r s \ C o l u m n s \ T o t a l   P l a n n e d   S a l e s   P r i c e < / K e y > < / D i a g r a m O b j e c t K e y > < D i a g r a m O b j e c t K e y > < K e y > T a b l e s \ S a l e s _ O r d e r s \ C o l u m n s \ C u s t o m e r   I D   A d j < / K e y > < / D i a g r a m O b j e c t K e y > < D i a g r a m O b j e c t K e y > < K e y > T a b l e s \ S a l e s _ O r d e r s \ C o l u m n s \ P r o d u c t   I D   A d j 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 C a t e g o r y < / K e y > < / D i a g r a m O b j e c t K e y > < D i a g r a m O b j e c t K e y > < K e y > T a b l e s \ P r o d u c t s \ C o l u m n s \ S u b - C a t e g o r y < / K e y > < / D i a g r a m O b j e c t K e y > < D i a g r a m O b j e c t K e y > < K e y > T a b l e s \ P r o d u c t s \ C o l u m n s \ P r o d u c t   N a m e < / K e y > < / D i a g r a m O b j e c t K e y > < D i a g r a m O b j e c t K e y > < K e y > T a b l e s \ D i m _ C u t o m e r _ D a t a < / K e y > < / D i a g r a m O b j e c t K e y > < D i a g r a m O b j e c t K e y > < K e y > T a b l e s \ D i m _ C u t o m e r _ D a t a \ C o l u m n s \ C u s t o m e r   I D < / K e y > < / D i a g r a m O b j e c t K e y > < D i a g r a m O b j e c t K e y > < K e y > T a b l e s \ D i m _ C u t o m e r _ D a t a \ C o l u m n s \ C u s t o m e r   N a m e < / K e y > < / D i a g r a m O b j e c t K e y > < D i a g r a m O b j e c t K e y > < K e y > T a b l e s \ D i m _ C u t o m e r _ D a t a \ C o l u m n s \ C l i e n t   S e g m e n t < / K e y > < / D i a g r a m O b j e c t K e y > < D i a g r a m O b j e c t K e y > < K e y > T a b l e s \ D i m _ C u t o m e r _ D a t a \ C o l u m n s \ C o u n t r y < / K e y > < / D i a g r a m O b j e c t K e y > < D i a g r a m O b j e c t K e y > < K e y > T a b l e s \ D i m _ C u t o m e r _ D a t a \ C o l u m n s \ S t a t e < / K e y > < / D i a g r a m O b j e c t K e y > < D i a g r a m O b j e c t K e y > < K e y > T a b l e s \ D i m _ C u t o m e r _ D a t a \ C o l u m n s \ P o s t a l   C o d e < / K e y > < / D i a g r a m O b j e c t K e y > < D i a g r a m O b j e c t K e y > < K e y > T a b l e s \ D i m _ C u t o m e r _ D a t a \ C o l u m n s \ R e g i o n < / K e y > < / D i a g r a m O b j e c t K e y > < D i a g r a m O b j e c t K e y > < K e y > R e l a t i o n s h i p s \ & l t ; T a b l e s \ S a l e s _ O r d e r s \ C o l u m n s \ P r o d u c t   I D   A d j & g t ; - & l t ; T a b l e s \ P r o d u c t s \ C o l u m n s \ P r o d u c t   I D & g t ; < / K e y > < / D i a g r a m O b j e c t K e y > < D i a g r a m O b j e c t K e y > < K e y > R e l a t i o n s h i p s \ & l t ; T a b l e s \ S a l e s _ O r d e r s \ C o l u m n s \ P r o d u c t   I D   A d j & g t ; - & l t ; T a b l e s \ P r o d u c t s \ C o l u m n s \ P r o d u c t   I D & g t ; \ F K < / K e y > < / D i a g r a m O b j e c t K e y > < D i a g r a m O b j e c t K e y > < K e y > R e l a t i o n s h i p s \ & l t ; T a b l e s \ S a l e s _ O r d e r s \ C o l u m n s \ P r o d u c t   I D   A d j & g t ; - & l t ; T a b l e s \ P r o d u c t s \ C o l u m n s \ P r o d u c t   I D & g t ; \ P K < / K e y > < / D i a g r a m O b j e c t K e y > < D i a g r a m O b j e c t K e y > < K e y > R e l a t i o n s h i p s \ & l t ; T a b l e s \ S a l e s _ O r d e r s \ C o l u m n s \ P r o d u c t   I D   A d j & g t ; - & l t ; T a b l e s \ P r o d u c t s \ C o l u m n s \ P r o d u c t   I D & g t ; \ C r o s s F i l t e r < / K e y > < / D i a g r a m O b j e c t K e y > < D i a g r a m O b j e c t K e y > < K e y > R e l a t i o n s h i p s \ & l t ; T a b l e s \ S a l e s _ O r d e r s \ C o l u m n s \ C u s t o m e r   I D   A d j & g t ; - & l t ; T a b l e s \ D i m _ C u t o m e r _ D a t a \ C o l u m n s \ C u s t o m e r   I D & g t ; < / K e y > < / D i a g r a m O b j e c t K e y > < D i a g r a m O b j e c t K e y > < K e y > R e l a t i o n s h i p s \ & l t ; T a b l e s \ S a l e s _ O r d e r s \ C o l u m n s \ C u s t o m e r   I D   A d j & g t ; - & l t ; T a b l e s \ D i m _ C u t o m e r _ D a t a \ C o l u m n s \ C u s t o m e r   I D & g t ; \ F K < / K e y > < / D i a g r a m O b j e c t K e y > < D i a g r a m O b j e c t K e y > < K e y > R e l a t i o n s h i p s \ & l t ; T a b l e s \ S a l e s _ O r d e r s \ C o l u m n s \ C u s t o m e r   I D   A d j & g t ; - & l t ; T a b l e s \ D i m _ C u t o m e r _ D a t a \ C o l u m n s \ C u s t o m e r   I D & g t ; \ P K < / K e y > < / D i a g r a m O b j e c t K e y > < D i a g r a m O b j e c t K e y > < K e y > R e l a t i o n s h i p s \ & l t ; T a b l e s \ S a l e s _ O r d e r s \ C o l u m n s \ C u s t o m e r   I D   A d j & g t ; - & l t ; T a b l e s \ D i m _ C u t o m e r _ D a t a \ C o l u m n s \ C u s t o m e r   I D & g t ; \ C r o s s F i l t e r < / K e y > < / D i a g r a m O b j e c t K e y > < / A l l K e y s > < S e l e c t e d K e y s > < D i a g r a m O b j e c t K e y > < K e y > R e l a t i o n s h i p s \ & l t ; T a b l e s \ S a l e s _ O r d e r s \ C o l u m n s \ C u s t o m e r   I D   A d j & g t ; - & l t ; T a b l e s \ D i m _ C u t o m e r _ D a t a \ C o l u m n s \ C u s t o m e r 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 T a g s \ T a b l e s \ & l t ; T a b l e s \ D i m _ C u t o m e r _ D a t a & g t ; 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 T a b l e s \ S a l e s _ O r d e r s < / K e y > < / a : K e y > < a : V a l u e   i : t y p e = " D i a g r a m D i s p l a y N o d e V i e w S t a t e " > < H e i g h t > 4 6 1 . 3 3 3 3 3 3 3 3 3 3 3 3 2 6 < / H e i g h t > < I s E x p a n d e d > t r u e < / I s E x p a n d e d > < L a y e d O u t > t r u e < / L a y e d O u t > < W i d t h > 2 6 2 . 6 6 6 6 6 6 6 6 6 6 6 6 6 3 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 T a b l e s \ S a l e s _ O r d e r s \ C o l u m n s \ S h i p p i n g 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 T a b l e s \ S a l e s _ O r d e r s \ C o l u m n s \ P u r c h a s i n g 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 T a b l e s \ S a l e s _ O r d e r s \ C o l u m n s \ P l a n n e d   S a l e s 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 T a b l e s \ S a l e s _ O r d e r s \ C o l u m n s \ O r d e r   D a t e   A d j 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 T a b l e s \ S a l e s _ O r d e r s \ C o l u m n s \ S h i p p i n g   D a t e   A d j 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 T a b l e s \ S a l e s _ O r d e r s \ C o l u m n s \ T o t a l   P u r c h a s i n g 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 T a b l e s \ S a l e s _ O r d e r s \ C o l u m n s \ S h i p p i n g 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 T a b l e s \ S a l e s _ O r d e r s \ C o l u m n s \ T o t a l   P l a n n e d   S a l e s 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 T a b l e s \ S a l e s _ O r d e r s \ C o l u m n s \ C u s t o m e r   I D   A d j 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 T a b l e s \ S a l e s _ O r d e r s \ C o l u m n s \ P r o d u c t   I D   A d j 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 1 5 4 . 6 6 6 6 6 6 6 6 6 6 6 6 6 6 < / H e i g h t > < I s E x p a n d e d > t r u e < / I s E x p a n d e d > < L a y e d O u t > t r u e < / L a y e d O u t > < L e f t > 5 5 0 . 5 7 0 4 7 7 2 3 4 3 3 2 4 3 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 T a b l e s \ D i m _ C u t o m e r _ D a t a < / K e y > < / a : K e y > < a : V a l u e   i : t y p e = " D i a g r a m D i s p l a y N o d e V i e w S t a t e " > < H e i g h t > 2 9 5 . 3 3 3 3 3 3 3 3 3 3 3 3 3 1 < / H e i g h t > < I s E x p a n d e d > t r u e < / I s E x p a n d e d > < L a y e d O u t > t r u e < / L a y e d O u t > < L e f t > 5 5 3 . 1 4 0 9 5 4 4 6 8 6 6 4 8 6 < / L e f t > < T a b I n d e x > 2 < / T a b I n d e x > < T o p > 1 6 8 . 6 6 6 6 6 6 6 6 6 6 6 6 6 6 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 T a b l e s \ D i m _ C u t o m e r _ D a t a \ C o l u m n s \ C u s t o m e r 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 T a b l e s \ D i m _ C u t o m e r _ D a t a \ C o l u m n s \ C u s t o m e r 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 T a b l e s \ D i m _ C u t o m e r _ D a t a \ C o l u m n s \ C l i e n t 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 T a b l e s \ D i m _ C u t o m e r _ D a t a \ C o l u m n s \ C o u n t r y 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 T a b l e s \ D i m _ C u t o m e r _ D a t a \ C o l u m n s \ S t a t e 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 T a b l e s \ D i m _ C u t o m e r _ D a t a \ C o l u m n s \ P o s t a l 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 T a b l e s \ D i m _ C u t o m e r _ D a t a \ C o l u m n s \ R e g i o n 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 R e l a t i o n s h i p s \ & l t ; T a b l e s \ S a l e s _ O r d e r s \ C o l u m n s \ P r o d u c t   I D   A d j & g t ; - & l t ; T a b l e s \ P r o d u c t s \ C o l u m n s \ P r o d u c t 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 ( 2 7 8 . 6 6 6 6 6 6 6 6 6 6 6 7 , 2 2 0 . 6 6 6 6 6 7 ) .   E n d   p o i n t   2 :   ( 5 3 4 . 5 7 0 4 7 7 2 3 4 3 3 2 , 7 7 . 3 3 3 3 3 3 ) 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 2 7 8 . 6 6 6 6 6 6 6 6 6 6 6 6 6 3 < / b : _ x > < b : _ y > 2 2 0 . 6 6 6 6 6 6 9 9 9 9 9 9 9 6 < / b : _ y > < / b : P o i n t > < b : P o i n t > < b : _ x > 4 0 4 . 6 1 8 5 7 2 < / b : _ x > < b : _ y > 2 2 0 . 6 6 6 6 6 7 < / b : _ y > < / b : P o i n t > < b : P o i n t > < b : _ x > 4 0 6 . 6 1 8 5 7 2 < / b : _ x > < b : _ y > 2 1 8 . 6 6 6 6 6 7 < / b : _ y > < / b : P o i n t > < b : P o i n t > < b : _ x > 4 0 6 . 6 1 8 5 7 2 < / b : _ x > < b : _ y > 7 9 . 3 3 3 3 3 3 < / b : _ y > < / b : P o i n t > < b : P o i n t > < b : _ x > 4 0 8 . 6 1 8 5 7 2 < / b : _ x > < b : _ y > 7 7 . 3 3 3 3 3 3 < / b : _ y > < / b : P o i n t > < b : P o i n t > < b : _ x > 5 3 4 . 5 7 0 4 7 7 2 3 4 3 3 2 4 3 < / b : _ x > < b : _ y > 7 7 . 3 3 3 3 3 3 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 R e l a t i o n s h i p s \ & l t ; T a b l e s \ S a l e s _ O r d e r s \ C o l u m n s \ P r o d u c t   I D   A d j & g t ; - & l t ; T a b l e s \ P r o d u c t s \ C o l u m n s \ P r o d u c t 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 2 6 2 . 6 6 6 6 6 6 6 6 6 6 6 6 6 3 < / b : _ x > < b : _ y > 2 1 2 . 6 6 6 6 6 6 9 9 9 9 9 9 9 6 < / b : _ y > < / L a b e l L o c a t i o n > < L o c a t i o n   x m l n s : b = " h t t p : / / s c h e m a s . d a t a c o n t r a c t . o r g / 2 0 0 4 / 0 7 / S y s t e m . W i n d o w s " > < b : _ x > 2 6 2 . 6 6 6 6 6 6 6 6 6 6 6 6 6 3 < / b : _ x > < b : _ y > 2 2 0 . 6 6 6 6 6 7 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 R e l a t i o n s h i p s \ & l t ; T a b l e s \ S a l e s _ O r d e r s \ C o l u m n s \ P r o d u c t   I D   A d j & g t ; - & l t ; T a b l e s \ P r o d u c t s \ C o l u m n s \ P r o d u c t 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 5 3 4 . 5 7 0 4 7 7 2 3 4 3 3 2 4 3 < / b : _ x > < b : _ y > 6 9 . 3 3 3 3 3 3 < / b : _ y > < / L a b e l L o c a t i o n > < L o c a t i o n   x m l n s : b = " h t t p : / / s c h e m a s . d a t a c o n t r a c t . o r g / 2 0 0 4 / 0 7 / S y s t e m . W i n d o w s " > < b : _ x > 5 5 0 . 5 7 0 4 7 7 2 3 4 3 3 2 4 3 < / b : _ x > < b : _ y > 7 7 . 3 3 3 3 3 3 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 R e l a t i o n s h i p s \ & l t ; T a b l e s \ S a l e s _ O r d e r s \ C o l u m n s \ P r o d u c t   I D   A d j & g t ; - & l t ; T a b l e s \ P r o d u c t s \ C o l u m n s \ P r o d u c t 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 2 7 8 . 6 6 6 6 6 6 6 6 6 6 6 6 6 3 < / b : _ x > < b : _ y > 2 2 0 . 6 6 6 6 6 6 9 9 9 9 9 9 9 6 < / b : _ y > < / b : P o i n t > < b : P o i n t > < b : _ x > 4 0 4 . 6 1 8 5 7 2 < / b : _ x > < b : _ y > 2 2 0 . 6 6 6 6 6 7 < / b : _ y > < / b : P o i n t > < b : P o i n t > < b : _ x > 4 0 6 . 6 1 8 5 7 2 < / b : _ x > < b : _ y > 2 1 8 . 6 6 6 6 6 7 < / b : _ y > < / b : P o i n t > < b : P o i n t > < b : _ x > 4 0 6 . 6 1 8 5 7 2 < / b : _ x > < b : _ y > 7 9 . 3 3 3 3 3 3 < / b : _ y > < / b : P o i n t > < b : P o i n t > < b : _ x > 4 0 8 . 6 1 8 5 7 2 < / b : _ x > < b : _ y > 7 7 . 3 3 3 3 3 3 < / b : _ y > < / b : P o i n t > < b : P o i n t > < b : _ x > 5 3 4 . 5 7 0 4 7 7 2 3 4 3 3 2 4 3 < / b : _ x > < b : _ y > 7 7 . 3 3 3 3 3 3 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 R e l a t i o n s h i p s \ & l t ; T a b l e s \ S a l e s _ O r d e r s \ C o l u m n s \ C u s t o m e r   I D   A d j & g t ; - & l t ; T a b l e s \ D i m _ C u t o m e r _ D a t a \ C o l u m n s \ C u s t o m e r   I D & g t ; < / K e y > < / a : K e y > < a : V a l u e   i : t y p e = " D i a g r a m D i s p l a y L i n k V i e w S t a t e " > < A u t o m a t i o n P r o p e r t y H e l p e r T e x t > E n d   p o i n t   1 :   ( 2 7 8 . 6 6 6 6 6 6 6 6 6 6 6 7 , 2 4 0 . 6 6 6 6 6 7 ) .   E n d   p o i n t   2 :   ( 5 3 7 . 1 4 0 9 5 4 4 6 8 6 6 5 , 3 1 6 . 3 3 3 3 3 3 ) 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 2 7 8 . 6 6 6 6 6 6 6 6 6 6 6 6 6 3 < / b : _ x > < b : _ y > 2 4 0 . 6 6 6 6 6 7 < / b : _ y > < / b : P o i n t > < b : P o i n t > < b : _ x > 4 0 5 . 9 0 3 8 1 0 4 9 9 9 9 9 9 6 < / b : _ x > < b : _ y > 2 4 0 . 6 6 6 6 6 7 < / b : _ y > < / b : P o i n t > < b : P o i n t > < b : _ x > 4 0 7 . 9 0 3 8 1 0 4 9 9 9 9 9 9 6 < / b : _ x > < b : _ y > 2 4 2 . 6 6 6 6 6 7 < / b : _ y > < / b : P o i n t > < b : P o i n t > < b : _ x > 4 0 7 . 9 0 3 8 1 0 4 9 9 9 9 9 9 6 < / b : _ x > < b : _ y > 3 1 4 . 3 3 3 3 3 3 < / b : _ y > < / b : P o i n t > < b : P o i n t > < b : _ x > 4 0 9 . 9 0 3 8 1 0 4 9 9 9 9 9 9 6 < / b : _ x > < b : _ y > 3 1 6 . 3 3 3 3 3 3 < / b : _ y > < / b : P o i n t > < b : P o i n t > < b : _ x > 5 3 7 . 1 4 0 9 5 4 4 6 8 6 6 4 8 6 < / b : _ x > < b : _ y > 3 1 6 . 3 3 3 3 3 3 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 R e l a t i o n s h i p s \ & l t ; T a b l e s \ S a l e s _ O r d e r s \ C o l u m n s \ C u s t o m e r   I D   A d j & g t ; - & l t ; T a b l e s \ D i m _ C u t o m e r _ D a t a \ C o l u m n s \ C u s t o m e r 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 2 6 2 . 6 6 6 6 6 6 6 6 6 6 6 6 6 3 < / b : _ x > < b : _ y > 2 3 2 . 6 6 6 6 6 7 < / b : _ y > < / L a b e l L o c a t i o n > < L o c a t i o n   x m l n s : b = " h t t p : / / s c h e m a s . d a t a c o n t r a c t . o r g / 2 0 0 4 / 0 7 / S y s t e m . W i n d o w s " > < b : _ x > 2 6 2 . 6 6 6 6 6 6 6 6 6 6 6 6 6 3 < / b : _ x > < b : _ y > 2 4 0 . 6 6 6 6 6 6 9 9 9 9 9 9 9 6 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 R e l a t i o n s h i p s \ & l t ; T a b l e s \ S a l e s _ O r d e r s \ C o l u m n s \ C u s t o m e r   I D   A d j & g t ; - & l t ; T a b l e s \ D i m _ C u t o m e r _ D a t a \ C o l u m n s \ C u s t o m e r 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 5 3 7 . 1 4 0 9 5 4 4 6 8 6 6 4 8 6 < / b : _ x > < b : _ y > 3 0 8 . 3 3 3 3 3 3 < / b : _ y > < / L a b e l L o c a t i o n > < L o c a t i o n   x m l n s : b = " h t t p : / / s c h e m a s . d a t a c o n t r a c t . o r g / 2 0 0 4 / 0 7 / S y s t e m . W i n d o w s " > < b : _ x > 5 5 3 . 1 4 0 9 5 4 4 6 8 6 6 4 8 6 < / b : _ x > < b : _ y > 3 1 6 . 3 3 3 3 3 3 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 R e l a t i o n s h i p s \ & l t ; T a b l e s \ S a l e s _ O r d e r s \ C o l u m n s \ C u s t o m e r   I D   A d j & g t ; - & l t ; T a b l e s \ D i m _ C u t o m e r _ D a t a \ C o l u m n s \ C u s t o m e r 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 2 7 8 . 6 6 6 6 6 6 6 6 6 6 6 6 6 3 < / b : _ x > < b : _ y > 2 4 0 . 6 6 6 6 6 7 < / b : _ y > < / b : P o i n t > < b : P o i n t > < b : _ x > 4 0 5 . 9 0 3 8 1 0 4 9 9 9 9 9 9 6 < / b : _ x > < b : _ y > 2 4 0 . 6 6 6 6 6 7 < / b : _ y > < / b : P o i n t > < b : P o i n t > < b : _ x > 4 0 7 . 9 0 3 8 1 0 4 9 9 9 9 9 9 6 < / b : _ x > < b : _ y > 2 4 2 . 6 6 6 6 6 7 < / b : _ y > < / b : P o i n t > < b : P o i n t > < b : _ x > 4 0 7 . 9 0 3 8 1 0 4 9 9 9 9 9 9 6 < / b : _ x > < b : _ y > 3 1 4 . 3 3 3 3 3 3 < / b : _ y > < / b : P o i n t > < b : P o i n t > < b : _ x > 4 0 9 . 9 0 3 8 1 0 4 9 9 9 9 9 9 6 < / b : _ x > < b : _ y > 3 1 6 . 3 3 3 3 3 3 < / b : _ y > < / b : P o i n t > < b : P o i n t > < b : _ x > 5 3 7 . 1 4 0 9 5 4 4 6 8 6 6 4 8 6 < / b : _ x > < b : _ y > 3 1 6 . 3 3 3 3 3 3 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O r d e r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 1 2 8 < / i n t > < / v a l u e > < / i t e m > < i t e m > < k e y > < s t r i n g > O r d e r   D a t e < / s t r i n g > < / k e y > < v a l u e > < i n t > 1 5 1 < / i n t > < / v a l u e > < / i t e m > < i t e m > < k e y > < s t r i n g > S h i p p i n g   D a t e < / s t r i n g > < / k e y > < v a l u e > < i n t > 1 7 5 < / i n t > < / v a l u e > < / i t e m > < i t e m > < k e y > < s t r i n g > S h i p   M o d e < / s t r i n g > < / k e y > < v a l u e > < i n t > 1 4 7 < / i n t > < / v a l u e > < / i t e m > < i t e m > < k e y > < s t r i n g > C u s t o m e r   I D < / s t r i n g > < / k e y > < v a l u e > < i n t > 1 6 3 < / i n t > < / v a l u e > < / i t e m > < i t e m > < k e y > < s t r i n g > P r o d u c t   I D < / s t r i n g > < / k e y > < v a l u e > < i n t > 1 4 5 < / i n t > < / v a l u e > < / i t e m > < i t e m > < k e y > < s t r i n g > Q u a n t i t y < / s t r i n g > < / k e y > < v a l u e > < i n t > 1 2 8 < / i n t > < / v a l u e > < / i t e m > < i t e m > < k e y > < s t r i n g > P u r c h a s i n g   P r i c e < / s t r i n g > < / k e y > < v a l u e > < i n t > 1 9 7 < / i n t > < / v a l u e > < / i t e m > < i t e m > < k e y > < s t r i n g > P l a n n e d   S a l e s   P r i c e < / s t r i n g > < / k e y > < v a l u e > < i n t > 2 2 3 < / i n t > < / v a l u e > < / i t e m > < i t e m > < k e y > < s t r i n g > D i s c o u n t < / s t r i n g > < / k e y > < v a l u e > < i n t > 1 2 9 < / i n t > < / v a l u e > < / i t e m > < i t e m > < k e y > < s t r i n g > O r d e r   D a t e   A d j < / s t r i n g > < / k e y > < v a l u e > < i n t > 1 8 6 < / i n t > < / v a l u e > < / i t e m > < i t e m > < k e y > < s t r i n g > S h i p p i n g   D a t e   A d j < / s t r i n g > < / k e y > < v a l u e > < i n t > 2 1 0 < / i n t > < / v a l u e > < / i t e m > < i t e m > < k e y > < s t r i n g > T o t a l   P u r c h a s i n g   P r i c e < / s t r i n g > < / k e y > < v a l u e > < i n t > 2 4 6 < / i n t > < / v a l u e > < / i t e m > < i t e m > < k e y > < s t r i n g > S h i p p i n g   T i m e < / s t r i n g > < / k e y > < v a l u e > < i n t > 1 7 7 < / i n t > < / v a l u e > < / i t e m > < i t e m > < k e y > < s t r i n g > T o t a l   P l a n n e d   S a l e s   P r i c e < / s t r i n g > < / k e y > < v a l u e > < i n t > 2 7 2 < / i n t > < / v a l u e > < / i t e m > < i t e m > < k e y > < s t r i n g > C u s t o m e r   I D   A d j < / s t r i n g > < / k e y > < v a l u e > < i n t > 1 9 8 < / i n t > < / v a l u e > < / i t e m > < i t e m > < k e y > < s t r i n g > P r o d u c t   I D   A d j < / s t r i n g > < / k e y > < v a l u e > < i n t > 1 8 0 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 S h i p p i n g   D a t e < / s t r i n g > < / k e y > < v a l u e > < i n t > 2 < / i n t > < / v a l u e > < / i t e m > < i t e m > < k e y > < s t r i n g > S h i p   M o d e < / s t r i n g > < / k e y > < v a l u e > < i n t > 3 < / i n t > < / v a l u e > < / i t e m > < i t e m > < k e y > < s t r i n g > C u s t o m e r   I D < / s t r i n g > < / k e y > < v a l u e > < i n t > 4 < / i n t > < / v a l u e > < / i t e m > < i t e m > < k e y > < s t r i n g > P r o d u c t   I D 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 P u r c h a s i n g   P r i c e < / s t r i n g > < / k e y > < v a l u e > < i n t > 7 < / i n t > < / v a l u e > < / i t e m > < i t e m > < k e y > < s t r i n g > P l a n n e d   S a l e s   P r i c e < / s t r i n g > < / k e y > < v a l u e > < i n t > 8 < / i n t > < / v a l u e > < / i t e m > < i t e m > < k e y > < s t r i n g > D i s c o u n t < / s t r i n g > < / k e y > < v a l u e > < i n t > 9 < / i n t > < / v a l u e > < / i t e m > < i t e m > < k e y > < s t r i n g > O r d e r   D a t e   A d j < / s t r i n g > < / k e y > < v a l u e > < i n t > 1 0 < / i n t > < / v a l u e > < / i t e m > < i t e m > < k e y > < s t r i n g > S h i p p i n g   D a t e   A d j < / s t r i n g > < / k e y > < v a l u e > < i n t > 1 1 < / i n t > < / v a l u e > < / i t e m > < i t e m > < k e y > < s t r i n g > T o t a l   P u r c h a s i n g   P r i c e < / s t r i n g > < / k e y > < v a l u e > < i n t > 1 2 < / i n t > < / v a l u e > < / i t e m > < i t e m > < k e y > < s t r i n g > S h i p p i n g   T i m e < / s t r i n g > < / k e y > < v a l u e > < i n t > 1 3 < / i n t > < / v a l u e > < / i t e m > < i t e m > < k e y > < s t r i n g > T o t a l   P l a n n e d   S a l e s   P r i c e < / s t r i n g > < / k e y > < v a l u e > < i n t > 1 4 < / i n t > < / v a l u e > < / i t e m > < i t e m > < k e y > < s t r i n g > C u s t o m e r   I D   A d j < / s t r i n g > < / k e y > < v a l u e > < i n t > 1 5 < / i n t > < / v a l u e > < / i t e m > < i t e m > < k e y > < s t r i n g > P r o d u c t   I D   A d j 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 2 0 2 2 - 0 8 - 1 7 T 2 0 : 2 7 : 2 4 . 0 8 5 9 6 5 8 + 0 3 : 0 0 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_ C u t o m e r _ D a t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 1 6 3 < / i n t > < / v a l u e > < / i t e m > < i t e m > < k e y > < s t r i n g > C u s t o m e r   N a m e < / s t r i n g > < / k e y > < v a l u e > < i n t > 1 9 7 < / i n t > < / v a l u e > < / i t e m > < i t e m > < k e y > < s t r i n g > C l i e n t   S e g m e n t < / s t r i n g > < / k e y > < v a l u e > < i n t > 1 8 5 < / i n t > < / v a l u e > < / i t e m > < i t e m > < k e y > < s t r i n g > C o u n t r y < / s t r i n g > < / k e y > < v a l u e > < i n t > 1 2 2 < / i n t > < / v a l u e > < / i t e m > < i t e m > < k e y > < s t r i n g > S t a t e < / s t r i n g > < / k e y > < v a l u e > < i n t > 9 5 < / i n t > < / v a l u e > < / i t e m > < i t e m > < k e y > < s t r i n g > P o s t a l   C o d e < / s t r i n g > < / k e y > < v a l u e > < i n t > 1 5 6 < / i n t > < / v a l u e > < / i t e m > < i t e m > < k e y > < s t r i n g > R e g i o n < / s t r i n g > < / k e y > < v a l u e > < i n t > 1 1 1 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 C l i e n t   S e g m e n t 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 P o s t a l   C o d e < / s t r i n g > < / k e y > < v a l u e > < i n t > 5 < / i n t > < / v a l u e > < / i t e m > < i t e m > < k e y > < s t r i n g > R e g i o n 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a l e s _ O r d e r s , P r o d u c t s , D i m _ C u t o m e r _ D a t a ] ] > < / C u s t o m C o n t e n t > < / G e m i n i > 
</file>

<file path=customXml/itemProps1.xml><?xml version="1.0" encoding="utf-8"?>
<ds:datastoreItem xmlns:ds="http://schemas.openxmlformats.org/officeDocument/2006/customXml" ds:itemID="{4DC964C8-7DF3-49F5-9231-1A253DB48695}">
  <ds:schemaRefs/>
</ds:datastoreItem>
</file>

<file path=customXml/itemProps10.xml><?xml version="1.0" encoding="utf-8"?>
<ds:datastoreItem xmlns:ds="http://schemas.openxmlformats.org/officeDocument/2006/customXml" ds:itemID="{995EDF5C-E569-43B0-A859-0D7A18F227F2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623E4505-2B60-430B-9693-146C309CA8A7}">
  <ds:schemaRefs/>
</ds:datastoreItem>
</file>

<file path=customXml/itemProps12.xml><?xml version="1.0" encoding="utf-8"?>
<ds:datastoreItem xmlns:ds="http://schemas.openxmlformats.org/officeDocument/2006/customXml" ds:itemID="{885B4859-4F58-43A7-B70A-41422C221E84}">
  <ds:schemaRefs/>
</ds:datastoreItem>
</file>

<file path=customXml/itemProps13.xml><?xml version="1.0" encoding="utf-8"?>
<ds:datastoreItem xmlns:ds="http://schemas.openxmlformats.org/officeDocument/2006/customXml" ds:itemID="{AF2A3A11-E18C-42E4-9CAD-A9C852832370}">
  <ds:schemaRefs/>
</ds:datastoreItem>
</file>

<file path=customXml/itemProps14.xml><?xml version="1.0" encoding="utf-8"?>
<ds:datastoreItem xmlns:ds="http://schemas.openxmlformats.org/officeDocument/2006/customXml" ds:itemID="{0D33F97A-ADB1-4758-BC51-2291130BFF1F}">
  <ds:schemaRefs/>
</ds:datastoreItem>
</file>

<file path=customXml/itemProps15.xml><?xml version="1.0" encoding="utf-8"?>
<ds:datastoreItem xmlns:ds="http://schemas.openxmlformats.org/officeDocument/2006/customXml" ds:itemID="{74EC9860-3D2F-4FA5-A6E3-1666412139A8}">
  <ds:schemaRefs/>
</ds:datastoreItem>
</file>

<file path=customXml/itemProps16.xml><?xml version="1.0" encoding="utf-8"?>
<ds:datastoreItem xmlns:ds="http://schemas.openxmlformats.org/officeDocument/2006/customXml" ds:itemID="{526E2093-E982-456E-9385-A2C4605C83A1}">
  <ds:schemaRefs/>
</ds:datastoreItem>
</file>

<file path=customXml/itemProps17.xml><?xml version="1.0" encoding="utf-8"?>
<ds:datastoreItem xmlns:ds="http://schemas.openxmlformats.org/officeDocument/2006/customXml" ds:itemID="{E056F2B6-CEEF-4FFE-9A8B-949E5C1813D6}">
  <ds:schemaRefs/>
</ds:datastoreItem>
</file>

<file path=customXml/itemProps18.xml><?xml version="1.0" encoding="utf-8"?>
<ds:datastoreItem xmlns:ds="http://schemas.openxmlformats.org/officeDocument/2006/customXml" ds:itemID="{856130C4-558F-45F9-8A76-62454125D359}">
  <ds:schemaRefs/>
</ds:datastoreItem>
</file>

<file path=customXml/itemProps19.xml><?xml version="1.0" encoding="utf-8"?>
<ds:datastoreItem xmlns:ds="http://schemas.openxmlformats.org/officeDocument/2006/customXml" ds:itemID="{23027AC3-39BB-4927-8D1E-5A4EBAAB8039}">
  <ds:schemaRefs/>
</ds:datastoreItem>
</file>

<file path=customXml/itemProps2.xml><?xml version="1.0" encoding="utf-8"?>
<ds:datastoreItem xmlns:ds="http://schemas.openxmlformats.org/officeDocument/2006/customXml" ds:itemID="{40BE908B-9820-44BB-9A6D-38C448121BA1}">
  <ds:schemaRefs/>
</ds:datastoreItem>
</file>

<file path=customXml/itemProps3.xml><?xml version="1.0" encoding="utf-8"?>
<ds:datastoreItem xmlns:ds="http://schemas.openxmlformats.org/officeDocument/2006/customXml" ds:itemID="{5109DF91-6C9B-41AE-A012-36BBFCF73F1B}">
  <ds:schemaRefs/>
</ds:datastoreItem>
</file>

<file path=customXml/itemProps4.xml><?xml version="1.0" encoding="utf-8"?>
<ds:datastoreItem xmlns:ds="http://schemas.openxmlformats.org/officeDocument/2006/customXml" ds:itemID="{B576CE25-52D9-4361-BE72-D1326F453BC6}">
  <ds:schemaRefs/>
</ds:datastoreItem>
</file>

<file path=customXml/itemProps5.xml><?xml version="1.0" encoding="utf-8"?>
<ds:datastoreItem xmlns:ds="http://schemas.openxmlformats.org/officeDocument/2006/customXml" ds:itemID="{BF42DBBC-910E-4744-BBDD-A1408ED283F9}">
  <ds:schemaRefs/>
</ds:datastoreItem>
</file>

<file path=customXml/itemProps6.xml><?xml version="1.0" encoding="utf-8"?>
<ds:datastoreItem xmlns:ds="http://schemas.openxmlformats.org/officeDocument/2006/customXml" ds:itemID="{0491C13D-36B0-48AD-BDD2-865A8E0F6B48}">
  <ds:schemaRefs/>
</ds:datastoreItem>
</file>

<file path=customXml/itemProps7.xml><?xml version="1.0" encoding="utf-8"?>
<ds:datastoreItem xmlns:ds="http://schemas.openxmlformats.org/officeDocument/2006/customXml" ds:itemID="{22BB8BF6-3C95-4167-AAFE-9B0C35C08810}">
  <ds:schemaRefs/>
</ds:datastoreItem>
</file>

<file path=customXml/itemProps8.xml><?xml version="1.0" encoding="utf-8"?>
<ds:datastoreItem xmlns:ds="http://schemas.openxmlformats.org/officeDocument/2006/customXml" ds:itemID="{8F5DE5B2-32BF-4E21-9E58-F0CE0380CB0A}">
  <ds:schemaRefs/>
</ds:datastoreItem>
</file>

<file path=customXml/itemProps9.xml><?xml version="1.0" encoding="utf-8"?>
<ds:datastoreItem xmlns:ds="http://schemas.openxmlformats.org/officeDocument/2006/customXml" ds:itemID="{D23E376B-2996-421C-9AA3-18CD80F2F7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Analysis</vt:lpstr>
      <vt:lpstr>Shipping Analysis</vt:lpstr>
      <vt:lpstr>Sales Orders</vt:lpstr>
      <vt:lpstr>Products</vt:lpstr>
      <vt:lpstr>Dim Cutomer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Muaz Sulaiman</dc:creator>
  <cp:lastModifiedBy>muaz sulaiman</cp:lastModifiedBy>
  <cp:lastPrinted>2022-08-18T03:42:57Z</cp:lastPrinted>
  <dcterms:created xsi:type="dcterms:W3CDTF">2015-06-05T18:17:20Z</dcterms:created>
  <dcterms:modified xsi:type="dcterms:W3CDTF">2022-08-18T04:10:56Z</dcterms:modified>
</cp:coreProperties>
</file>