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X7" i="3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6"/>
  <c r="O35"/>
  <c r="O36"/>
  <c r="O37"/>
  <c r="O38"/>
  <c r="O39"/>
  <c r="O40"/>
  <c r="O41"/>
  <c r="O42"/>
  <c r="O43"/>
  <c r="O44"/>
  <c r="O45"/>
  <c r="O46"/>
  <c r="O23"/>
  <c r="O24"/>
  <c r="O25"/>
  <c r="O26"/>
  <c r="O27"/>
  <c r="O28"/>
  <c r="O29"/>
  <c r="O30"/>
  <c r="O31"/>
  <c r="O32"/>
  <c r="O33"/>
  <c r="O34"/>
  <c r="O7"/>
  <c r="O8"/>
  <c r="O9"/>
  <c r="O10"/>
  <c r="O11"/>
  <c r="O12"/>
  <c r="O13"/>
  <c r="O14"/>
  <c r="O15"/>
  <c r="O16"/>
  <c r="O17"/>
  <c r="O18"/>
  <c r="O19"/>
  <c r="O20"/>
  <c r="O21"/>
  <c r="O22"/>
  <c r="O6"/>
  <c r="V39"/>
  <c r="V40"/>
  <c r="V41"/>
  <c r="V42"/>
  <c r="V43"/>
  <c r="V44"/>
  <c r="V45"/>
  <c r="V4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7"/>
  <c r="R8"/>
  <c r="R9"/>
  <c r="R10"/>
  <c r="R11"/>
  <c r="R12"/>
  <c r="R13"/>
  <c r="R14"/>
  <c r="R15"/>
  <c r="R16"/>
  <c r="R17"/>
  <c r="R18"/>
  <c r="R19"/>
  <c r="V6"/>
  <c r="R6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16"/>
  <c r="N17"/>
  <c r="N18"/>
  <c r="N19"/>
  <c r="N20"/>
  <c r="N21"/>
  <c r="N22"/>
  <c r="N23"/>
  <c r="N24"/>
  <c r="N25"/>
  <c r="N26"/>
  <c r="N27"/>
  <c r="N28"/>
  <c r="N7"/>
  <c r="N8"/>
  <c r="N9"/>
  <c r="N10"/>
  <c r="N11"/>
  <c r="N12"/>
  <c r="N13"/>
  <c r="N14"/>
  <c r="N15"/>
  <c r="N6"/>
</calcChain>
</file>

<file path=xl/sharedStrings.xml><?xml version="1.0" encoding="utf-8"?>
<sst xmlns="http://schemas.openxmlformats.org/spreadsheetml/2006/main" count="35" uniqueCount="16">
  <si>
    <t>At ON/bar state (Vdc=0.953v, check and confirm)</t>
  </si>
  <si>
    <t>Frequency</t>
  </si>
  <si>
    <t>Amplitude (a.u)</t>
  </si>
  <si>
    <t>At OFF/cross state (Vdc=0v, check and confirm)</t>
  </si>
  <si>
    <t>At 3-dB state (Vdc=0v, check and confirm)</t>
  </si>
  <si>
    <t>Wavelength</t>
  </si>
  <si>
    <t>Po1(a.u)</t>
  </si>
  <si>
    <t>Po2(a.u)</t>
  </si>
  <si>
    <t>Po1</t>
  </si>
  <si>
    <t>Po2</t>
  </si>
  <si>
    <t>Lc=15um</t>
  </si>
  <si>
    <t>Bar-state</t>
  </si>
  <si>
    <t>3-db state</t>
  </si>
  <si>
    <t>Cross-state</t>
  </si>
  <si>
    <t>f(THz)</t>
  </si>
  <si>
    <t>For S-Paramter conversion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</si>
</sst>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/>
    <xf numFmtId="2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11" fontId="0" fillId="0" borderId="1" xfId="0" applyNumberFormat="1" applyBorder="1"/>
    <xf numFmtId="11" fontId="0" fillId="3" borderId="1" xfId="0" applyNumberFormat="1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2:L17"/>
  <sheetViews>
    <sheetView workbookViewId="0">
      <selection activeCell="N3" sqref="N3"/>
    </sheetView>
  </sheetViews>
  <sheetFormatPr defaultRowHeight="15"/>
  <cols>
    <col min="5" max="5" width="10.28515625" bestFit="1" customWidth="1"/>
    <col min="6" max="6" width="14.7109375" customWidth="1"/>
    <col min="9" max="9" width="14.5703125" customWidth="1"/>
    <col min="12" max="12" width="9.85546875" customWidth="1"/>
  </cols>
  <sheetData>
    <row r="2" spans="5:12" ht="45" customHeight="1">
      <c r="E2" s="2" t="s">
        <v>0</v>
      </c>
      <c r="F2" s="2"/>
      <c r="H2" s="2" t="s">
        <v>3</v>
      </c>
      <c r="I2" s="2"/>
      <c r="K2" s="2" t="s">
        <v>4</v>
      </c>
      <c r="L2" s="2"/>
    </row>
    <row r="3" spans="5:12">
      <c r="E3" s="1" t="s">
        <v>1</v>
      </c>
      <c r="F3" s="1" t="s">
        <v>2</v>
      </c>
      <c r="H3" s="1" t="s">
        <v>1</v>
      </c>
      <c r="I3" s="1" t="s">
        <v>2</v>
      </c>
      <c r="K3" s="1" t="s">
        <v>1</v>
      </c>
      <c r="L3" s="1" t="s">
        <v>2</v>
      </c>
    </row>
    <row r="4" spans="5:12">
      <c r="E4" s="1"/>
      <c r="F4" s="1"/>
      <c r="H4" s="1"/>
      <c r="I4" s="1"/>
      <c r="K4" s="1"/>
      <c r="L4" s="1"/>
    </row>
    <row r="5" spans="5:12">
      <c r="E5" s="1"/>
      <c r="F5" s="1"/>
      <c r="H5" s="1"/>
      <c r="I5" s="1"/>
      <c r="K5" s="1"/>
      <c r="L5" s="1"/>
    </row>
    <row r="6" spans="5:12">
      <c r="E6" s="1"/>
      <c r="F6" s="1"/>
      <c r="H6" s="1"/>
      <c r="I6" s="1"/>
      <c r="K6" s="1"/>
      <c r="L6" s="1"/>
    </row>
    <row r="7" spans="5:12">
      <c r="E7" s="1"/>
      <c r="F7" s="1"/>
      <c r="H7" s="1"/>
      <c r="I7" s="1"/>
      <c r="K7" s="1"/>
      <c r="L7" s="1"/>
    </row>
    <row r="8" spans="5:12">
      <c r="E8" s="1"/>
      <c r="F8" s="1"/>
      <c r="H8" s="1"/>
      <c r="I8" s="1"/>
      <c r="K8" s="1"/>
      <c r="L8" s="1"/>
    </row>
    <row r="9" spans="5:12">
      <c r="E9" s="1"/>
      <c r="F9" s="1"/>
      <c r="H9" s="1"/>
      <c r="I9" s="1"/>
      <c r="K9" s="1"/>
      <c r="L9" s="1"/>
    </row>
    <row r="10" spans="5:12">
      <c r="E10" s="1"/>
      <c r="F10" s="1"/>
      <c r="H10" s="1"/>
      <c r="I10" s="1"/>
      <c r="K10" s="1"/>
      <c r="L10" s="1"/>
    </row>
    <row r="11" spans="5:12">
      <c r="E11" s="1"/>
      <c r="F11" s="1"/>
      <c r="H11" s="1"/>
      <c r="I11" s="1"/>
      <c r="K11" s="1"/>
      <c r="L11" s="1"/>
    </row>
    <row r="12" spans="5:12">
      <c r="E12" s="1"/>
      <c r="F12" s="1"/>
      <c r="H12" s="1"/>
      <c r="I12" s="1"/>
      <c r="K12" s="1"/>
      <c r="L12" s="1"/>
    </row>
    <row r="13" spans="5:12">
      <c r="E13" s="1"/>
      <c r="F13" s="1"/>
      <c r="H13" s="1"/>
      <c r="I13" s="1"/>
      <c r="K13" s="1"/>
      <c r="L13" s="1"/>
    </row>
    <row r="14" spans="5:12">
      <c r="E14" s="1"/>
      <c r="F14" s="1"/>
      <c r="H14" s="1"/>
      <c r="I14" s="1"/>
      <c r="K14" s="1"/>
      <c r="L14" s="1"/>
    </row>
    <row r="15" spans="5:12">
      <c r="E15" s="1"/>
      <c r="F15" s="1"/>
      <c r="H15" s="1"/>
      <c r="I15" s="1"/>
      <c r="K15" s="1"/>
      <c r="L15" s="1"/>
    </row>
    <row r="16" spans="5:12">
      <c r="E16" s="1"/>
      <c r="F16" s="1"/>
      <c r="H16" s="1"/>
      <c r="I16" s="1"/>
      <c r="K16" s="1"/>
      <c r="L16" s="1"/>
    </row>
    <row r="17" spans="5:12">
      <c r="E17" s="1"/>
      <c r="F17" s="1"/>
      <c r="H17" s="1"/>
      <c r="I17" s="1"/>
      <c r="K17" s="1"/>
      <c r="L17" s="1"/>
    </row>
  </sheetData>
  <mergeCells count="3">
    <mergeCell ref="E2:F2"/>
    <mergeCell ref="H2:I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X46"/>
  <sheetViews>
    <sheetView tabSelected="1" workbookViewId="0">
      <selection activeCell="N2" sqref="N2:X2"/>
    </sheetView>
  </sheetViews>
  <sheetFormatPr defaultRowHeight="15"/>
  <cols>
    <col min="1" max="1" width="4.28515625" customWidth="1"/>
    <col min="2" max="2" width="9.28515625" customWidth="1"/>
    <col min="3" max="4" width="8.7109375" bestFit="1" customWidth="1"/>
    <col min="5" max="5" width="2.5703125" customWidth="1"/>
    <col min="6" max="6" width="11.7109375" bestFit="1" customWidth="1"/>
    <col min="7" max="8" width="8.7109375" bestFit="1" customWidth="1"/>
    <col min="9" max="9" width="2.140625" customWidth="1"/>
    <col min="11" max="11" width="9.28515625" bestFit="1" customWidth="1"/>
    <col min="12" max="12" width="7.7109375" bestFit="1" customWidth="1"/>
    <col min="13" max="13" width="3.5703125" customWidth="1"/>
    <col min="14" max="14" width="6.5703125" bestFit="1" customWidth="1"/>
    <col min="15" max="16" width="8.42578125" bestFit="1" customWidth="1"/>
    <col min="17" max="17" width="2" customWidth="1"/>
    <col min="18" max="18" width="6.5703125" bestFit="1" customWidth="1"/>
    <col min="19" max="20" width="8.42578125" bestFit="1" customWidth="1"/>
    <col min="21" max="21" width="2.85546875" customWidth="1"/>
    <col min="22" max="22" width="6.5703125" bestFit="1" customWidth="1"/>
    <col min="23" max="24" width="8.42578125" bestFit="1" customWidth="1"/>
  </cols>
  <sheetData>
    <row r="2" spans="2:24">
      <c r="N2" s="17" t="s">
        <v>15</v>
      </c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2:24">
      <c r="B3" s="7" t="s">
        <v>10</v>
      </c>
    </row>
    <row r="4" spans="2:24">
      <c r="B4" s="8" t="s">
        <v>11</v>
      </c>
      <c r="C4" s="8"/>
      <c r="D4" s="8"/>
      <c r="F4" s="8" t="s">
        <v>12</v>
      </c>
      <c r="G4" s="8"/>
      <c r="H4" s="8"/>
      <c r="J4" s="8" t="s">
        <v>13</v>
      </c>
      <c r="K4" s="8"/>
      <c r="L4" s="8"/>
      <c r="N4" s="8" t="s">
        <v>11</v>
      </c>
      <c r="O4" s="8"/>
      <c r="P4" s="8"/>
      <c r="R4" s="8" t="s">
        <v>12</v>
      </c>
      <c r="S4" s="8"/>
      <c r="T4" s="8"/>
      <c r="V4" s="8" t="s">
        <v>13</v>
      </c>
      <c r="W4" s="8"/>
      <c r="X4" s="8"/>
    </row>
    <row r="5" spans="2:24">
      <c r="B5" s="9" t="s">
        <v>5</v>
      </c>
      <c r="C5" s="9" t="s">
        <v>8</v>
      </c>
      <c r="D5" s="9" t="s">
        <v>9</v>
      </c>
      <c r="F5" s="9" t="s">
        <v>5</v>
      </c>
      <c r="G5" s="9" t="s">
        <v>8</v>
      </c>
      <c r="H5" s="9" t="s">
        <v>9</v>
      </c>
      <c r="J5" s="9" t="s">
        <v>5</v>
      </c>
      <c r="K5" s="9" t="s">
        <v>8</v>
      </c>
      <c r="L5" s="9" t="s">
        <v>9</v>
      </c>
      <c r="N5" s="4" t="s">
        <v>14</v>
      </c>
      <c r="O5" s="4" t="s">
        <v>6</v>
      </c>
      <c r="P5" s="4" t="s">
        <v>7</v>
      </c>
      <c r="R5" s="4" t="s">
        <v>14</v>
      </c>
      <c r="S5" s="4" t="s">
        <v>6</v>
      </c>
      <c r="T5" s="4" t="s">
        <v>7</v>
      </c>
      <c r="V5" s="4" t="s">
        <v>14</v>
      </c>
      <c r="W5" s="4" t="s">
        <v>6</v>
      </c>
      <c r="X5" s="4" t="s">
        <v>7</v>
      </c>
    </row>
    <row r="6" spans="2:24">
      <c r="B6" s="1">
        <v>1540</v>
      </c>
      <c r="C6" s="1">
        <v>-10.2293</v>
      </c>
      <c r="D6" s="1">
        <v>-0.69210000000000005</v>
      </c>
      <c r="F6" s="1">
        <v>1540</v>
      </c>
      <c r="G6" s="1">
        <v>-1.9599999999999999E-2</v>
      </c>
      <c r="H6" s="1">
        <v>-27.7151</v>
      </c>
      <c r="J6" s="1">
        <v>1540</v>
      </c>
      <c r="K6" s="1">
        <v>-4.5381999999999998</v>
      </c>
      <c r="L6" s="10">
        <v>-2.5832000000000002</v>
      </c>
      <c r="N6" s="6">
        <f>(300000000/B6)/1000</f>
        <v>194.80519480519479</v>
      </c>
      <c r="O6" s="5">
        <f>(10^C6)</f>
        <v>5.8979352449007246E-11</v>
      </c>
      <c r="P6" s="5">
        <f>(10^D6)</f>
        <v>0.20318890973131329</v>
      </c>
      <c r="R6" s="6">
        <f>(300000000/F6)/1000</f>
        <v>194.80519480519479</v>
      </c>
      <c r="S6" s="5">
        <f>(10^G6)</f>
        <v>0.95587257188469121</v>
      </c>
      <c r="T6" s="5">
        <f>(10^H6)</f>
        <v>1.9270811352715621E-28</v>
      </c>
      <c r="V6" s="6">
        <f>(300000000/J6)/1000</f>
        <v>194.80519480519479</v>
      </c>
      <c r="W6" s="5">
        <f>(10^K6)</f>
        <v>2.896009618851713E-5</v>
      </c>
      <c r="X6" s="5">
        <f>(10^L6)</f>
        <v>2.6109586865859301E-3</v>
      </c>
    </row>
    <row r="7" spans="2:24">
      <c r="B7" s="1">
        <v>1540.5</v>
      </c>
      <c r="C7" s="1">
        <v>-8.7899999999999991</v>
      </c>
      <c r="D7" s="1">
        <v>-0.94610000000000005</v>
      </c>
      <c r="F7" s="1">
        <v>1540.5</v>
      </c>
      <c r="G7" s="1">
        <v>-4.8000000000000001E-2</v>
      </c>
      <c r="H7" s="1">
        <v>-23.253399999999999</v>
      </c>
      <c r="J7" s="13">
        <v>1540.5</v>
      </c>
      <c r="K7" s="1">
        <v>-4.9733999999999998</v>
      </c>
      <c r="L7" s="10">
        <v>-2.3089</v>
      </c>
      <c r="N7" s="6">
        <f t="shared" ref="N7:N46" si="0">(300000000/B7)/1000</f>
        <v>194.74196689386565</v>
      </c>
      <c r="O7" s="5">
        <f t="shared" ref="O7:O46" si="1">(10^C7)</f>
        <v>1.6218100973589279E-9</v>
      </c>
      <c r="P7" s="5">
        <f t="shared" ref="P7:P46" si="2">(10^D7)</f>
        <v>0.11321396484330408</v>
      </c>
      <c r="R7" s="6">
        <f t="shared" ref="R7:R46" si="3">(300000000/F7)/1000</f>
        <v>194.74196689386565</v>
      </c>
      <c r="S7" s="5">
        <f t="shared" ref="S7:S46" si="4">(10^G7)</f>
        <v>0.89536476554959377</v>
      </c>
      <c r="T7" s="5">
        <f t="shared" ref="T7:T46" si="5">(10^H7)</f>
        <v>5.5795606148217412E-24</v>
      </c>
      <c r="V7" s="6">
        <f t="shared" ref="V7:V46" si="6">(300000000/J7)/1000</f>
        <v>194.74196689386565</v>
      </c>
      <c r="W7" s="5">
        <f t="shared" ref="W7:W46" si="7">(10^K7)</f>
        <v>1.0631633575037725E-5</v>
      </c>
      <c r="X7" s="5">
        <f t="shared" ref="X7:X46" si="8">(10^L7)</f>
        <v>4.9102092488308574E-3</v>
      </c>
    </row>
    <row r="8" spans="2:24">
      <c r="B8" s="1">
        <v>1541</v>
      </c>
      <c r="C8" s="1">
        <v>-7.5646000000000004</v>
      </c>
      <c r="D8" s="1">
        <v>-1.244</v>
      </c>
      <c r="F8" s="1">
        <v>1541</v>
      </c>
      <c r="G8" s="1">
        <v>-8.8999999999999996E-2</v>
      </c>
      <c r="H8" s="1">
        <v>-20.189900000000002</v>
      </c>
      <c r="J8" s="1">
        <v>1541</v>
      </c>
      <c r="K8" s="1">
        <v>-5.4406999999999996</v>
      </c>
      <c r="L8" s="10">
        <v>-2.0537000000000001</v>
      </c>
      <c r="N8" s="6">
        <f t="shared" si="0"/>
        <v>194.67878001297859</v>
      </c>
      <c r="O8" s="5">
        <f t="shared" si="1"/>
        <v>2.7252101638491931E-8</v>
      </c>
      <c r="P8" s="5">
        <f t="shared" si="2"/>
        <v>5.7016427228074734E-2</v>
      </c>
      <c r="R8" s="6">
        <f t="shared" si="3"/>
        <v>194.67878001297859</v>
      </c>
      <c r="S8" s="5">
        <f t="shared" si="4"/>
        <v>0.81470428402083961</v>
      </c>
      <c r="T8" s="5">
        <f t="shared" si="5"/>
        <v>6.4580291353222939E-21</v>
      </c>
      <c r="V8" s="6">
        <f t="shared" si="6"/>
        <v>194.67878001297859</v>
      </c>
      <c r="W8" s="5">
        <f t="shared" si="7"/>
        <v>3.6249331346095714E-6</v>
      </c>
      <c r="X8" s="5">
        <f t="shared" si="8"/>
        <v>8.8369012114145606E-3</v>
      </c>
    </row>
    <row r="9" spans="2:24">
      <c r="B9" s="1">
        <v>1541.5</v>
      </c>
      <c r="C9" s="1">
        <v>-6.5061999999999998</v>
      </c>
      <c r="D9" s="1">
        <v>-1.5886</v>
      </c>
      <c r="F9" s="1">
        <v>1541.5</v>
      </c>
      <c r="G9" s="1">
        <v>-0.14249999999999999</v>
      </c>
      <c r="H9" s="1">
        <v>-17.859300000000001</v>
      </c>
      <c r="J9" s="13">
        <v>1541.5</v>
      </c>
      <c r="K9" s="1">
        <v>-5.9429999999999996</v>
      </c>
      <c r="L9" s="10">
        <v>-1.8167</v>
      </c>
      <c r="N9" s="6">
        <f t="shared" si="0"/>
        <v>194.61563412260784</v>
      </c>
      <c r="O9" s="5">
        <f t="shared" si="1"/>
        <v>3.1174536130312628E-7</v>
      </c>
      <c r="P9" s="5">
        <f t="shared" si="2"/>
        <v>2.5786951295658729E-2</v>
      </c>
      <c r="R9" s="6">
        <f t="shared" si="3"/>
        <v>194.61563412260784</v>
      </c>
      <c r="S9" s="5">
        <f t="shared" si="4"/>
        <v>0.7202777512383407</v>
      </c>
      <c r="T9" s="5">
        <f t="shared" si="5"/>
        <v>1.3826109751987217E-18</v>
      </c>
      <c r="V9" s="6">
        <f t="shared" si="6"/>
        <v>194.61563412260784</v>
      </c>
      <c r="W9" s="5">
        <f t="shared" si="7"/>
        <v>1.1402497875611682E-6</v>
      </c>
      <c r="X9" s="5">
        <f t="shared" si="8"/>
        <v>1.5251058958433383E-2</v>
      </c>
    </row>
    <row r="10" spans="2:24">
      <c r="B10" s="1">
        <v>1542</v>
      </c>
      <c r="C10" s="1">
        <v>-5.5826000000000002</v>
      </c>
      <c r="D10" s="1">
        <v>-1.9832000000000001</v>
      </c>
      <c r="F10" s="1">
        <v>1542</v>
      </c>
      <c r="G10" s="1">
        <v>-0.2089</v>
      </c>
      <c r="H10" s="1">
        <v>-15.9819</v>
      </c>
      <c r="J10" s="1">
        <v>1542</v>
      </c>
      <c r="K10" s="1">
        <v>-6.4840999999999998</v>
      </c>
      <c r="L10" s="10">
        <v>-1.5969</v>
      </c>
      <c r="N10" s="6">
        <f t="shared" si="0"/>
        <v>194.55252918287937</v>
      </c>
      <c r="O10" s="5">
        <f t="shared" si="1"/>
        <v>2.6145683522105558E-6</v>
      </c>
      <c r="P10" s="5">
        <f t="shared" si="2"/>
        <v>1.0394413751488007E-2</v>
      </c>
      <c r="R10" s="6">
        <f t="shared" si="3"/>
        <v>194.55252918287937</v>
      </c>
      <c r="S10" s="5">
        <f t="shared" si="4"/>
        <v>0.61815872005799177</v>
      </c>
      <c r="T10" s="5">
        <f t="shared" si="5"/>
        <v>1.0425574594842383E-16</v>
      </c>
      <c r="V10" s="6">
        <f t="shared" si="6"/>
        <v>194.55252918287937</v>
      </c>
      <c r="W10" s="5">
        <f t="shared" si="7"/>
        <v>3.2801975507698974E-7</v>
      </c>
      <c r="X10" s="5">
        <f t="shared" si="8"/>
        <v>2.5298804558879277E-2</v>
      </c>
    </row>
    <row r="11" spans="2:24">
      <c r="B11" s="1">
        <v>1542.5</v>
      </c>
      <c r="C11" s="1">
        <v>-4.7709000000000001</v>
      </c>
      <c r="D11" s="1">
        <v>-2.4317000000000002</v>
      </c>
      <c r="F11" s="1">
        <v>1542.5</v>
      </c>
      <c r="G11" s="1">
        <v>-0.28810000000000002</v>
      </c>
      <c r="H11" s="1">
        <v>-14.413399999999999</v>
      </c>
      <c r="J11" s="13">
        <v>1542.5</v>
      </c>
      <c r="K11" s="1">
        <v>-7.0683999999999996</v>
      </c>
      <c r="L11" s="10">
        <v>-1.3935999999999999</v>
      </c>
      <c r="N11" s="6">
        <f t="shared" si="0"/>
        <v>194.48946515397083</v>
      </c>
      <c r="O11" s="5">
        <f t="shared" si="1"/>
        <v>1.6947279810629865E-5</v>
      </c>
      <c r="P11" s="5">
        <f t="shared" si="2"/>
        <v>3.700837362923154E-3</v>
      </c>
      <c r="R11" s="6">
        <f t="shared" si="3"/>
        <v>194.48946515397083</v>
      </c>
      <c r="S11" s="5">
        <f t="shared" si="4"/>
        <v>0.51511002245950732</v>
      </c>
      <c r="T11" s="5">
        <f t="shared" si="5"/>
        <v>3.8601128374531868E-15</v>
      </c>
      <c r="V11" s="6">
        <f t="shared" si="6"/>
        <v>194.48946515397083</v>
      </c>
      <c r="W11" s="5">
        <f t="shared" si="7"/>
        <v>8.5427952990484925E-8</v>
      </c>
      <c r="X11" s="5">
        <f t="shared" si="8"/>
        <v>4.0401733537300026E-2</v>
      </c>
    </row>
    <row r="12" spans="2:24">
      <c r="B12" s="1">
        <v>1543</v>
      </c>
      <c r="C12" s="1">
        <v>-4.0541999999999998</v>
      </c>
      <c r="D12" s="1">
        <v>-2.9392999999999998</v>
      </c>
      <c r="F12" s="1">
        <v>1543</v>
      </c>
      <c r="G12" s="1">
        <v>-0.38040000000000002</v>
      </c>
      <c r="H12" s="1">
        <v>-13.0694</v>
      </c>
      <c r="J12" s="1">
        <v>1543</v>
      </c>
      <c r="K12" s="1">
        <v>-7.7012</v>
      </c>
      <c r="L12" s="10">
        <v>-1.2060999999999999</v>
      </c>
      <c r="N12" s="6">
        <f t="shared" si="0"/>
        <v>194.42644199611146</v>
      </c>
      <c r="O12" s="5">
        <f t="shared" si="1"/>
        <v>8.8267332072125806E-5</v>
      </c>
      <c r="P12" s="5">
        <f t="shared" si="2"/>
        <v>1.1500057186992359E-3</v>
      </c>
      <c r="R12" s="6">
        <f t="shared" si="3"/>
        <v>194.42644199611146</v>
      </c>
      <c r="S12" s="5">
        <f t="shared" si="4"/>
        <v>0.41648560934074136</v>
      </c>
      <c r="T12" s="5">
        <f t="shared" si="5"/>
        <v>8.5231474150836573E-14</v>
      </c>
      <c r="V12" s="6">
        <f t="shared" si="6"/>
        <v>194.42644199611146</v>
      </c>
      <c r="W12" s="5">
        <f t="shared" si="7"/>
        <v>1.9897568110906535E-8</v>
      </c>
      <c r="X12" s="5">
        <f t="shared" si="8"/>
        <v>6.2215701172875705E-2</v>
      </c>
    </row>
    <row r="13" spans="2:24">
      <c r="B13" s="1">
        <v>1543.5</v>
      </c>
      <c r="C13" s="1">
        <v>-3.4197000000000002</v>
      </c>
      <c r="D13" s="1">
        <v>-3.5122</v>
      </c>
      <c r="F13" s="1">
        <v>1543.5</v>
      </c>
      <c r="G13" s="1">
        <v>-0.4859</v>
      </c>
      <c r="H13" s="1">
        <v>-11.896599999999999</v>
      </c>
      <c r="J13" s="13">
        <v>1543.5</v>
      </c>
      <c r="K13" s="1">
        <v>-8.3888999999999996</v>
      </c>
      <c r="L13" s="10">
        <v>-1.0338000000000001</v>
      </c>
      <c r="N13" s="6">
        <f t="shared" si="0"/>
        <v>194.36345966958211</v>
      </c>
      <c r="O13" s="5">
        <f t="shared" si="1"/>
        <v>3.8045211258004022E-4</v>
      </c>
      <c r="P13" s="5">
        <f t="shared" si="2"/>
        <v>3.074680545939635E-4</v>
      </c>
      <c r="R13" s="6">
        <f t="shared" si="3"/>
        <v>194.36345966958211</v>
      </c>
      <c r="S13" s="5">
        <f t="shared" si="4"/>
        <v>0.32666304045806871</v>
      </c>
      <c r="T13" s="5">
        <f t="shared" si="5"/>
        <v>1.2688199542156097E-12</v>
      </c>
      <c r="V13" s="6">
        <f t="shared" si="6"/>
        <v>194.36345966958211</v>
      </c>
      <c r="W13" s="5">
        <f t="shared" si="7"/>
        <v>4.0841341617107584E-9</v>
      </c>
      <c r="X13" s="5">
        <f t="shared" si="8"/>
        <v>9.2512411125255156E-2</v>
      </c>
    </row>
    <row r="14" spans="2:24">
      <c r="B14" s="1">
        <v>1544</v>
      </c>
      <c r="C14" s="10">
        <v>-2.8576000000000001</v>
      </c>
      <c r="D14" s="1">
        <v>-4.1582999999999997</v>
      </c>
      <c r="F14" s="1">
        <v>1544</v>
      </c>
      <c r="G14" s="1">
        <v>-0.60509999999999997</v>
      </c>
      <c r="H14" s="1">
        <v>-10.8588</v>
      </c>
      <c r="J14" s="1">
        <v>1544</v>
      </c>
      <c r="K14" s="1">
        <v>-9.1396999999999995</v>
      </c>
      <c r="L14" s="10">
        <v>-0.87619999999999998</v>
      </c>
      <c r="N14" s="6">
        <f t="shared" si="0"/>
        <v>194.30051813471505</v>
      </c>
      <c r="O14" s="5">
        <f t="shared" si="1"/>
        <v>1.3880336665672327E-3</v>
      </c>
      <c r="P14" s="5">
        <f t="shared" si="2"/>
        <v>6.94544377583402E-5</v>
      </c>
      <c r="R14" s="6">
        <f t="shared" si="3"/>
        <v>194.30051813471505</v>
      </c>
      <c r="S14" s="5">
        <f t="shared" si="4"/>
        <v>0.24825614085898939</v>
      </c>
      <c r="T14" s="5">
        <f t="shared" si="5"/>
        <v>1.3842036815687387E-11</v>
      </c>
      <c r="V14" s="6">
        <f t="shared" si="6"/>
        <v>194.30051813471505</v>
      </c>
      <c r="W14" s="5">
        <f t="shared" si="7"/>
        <v>7.2493655558739857E-10</v>
      </c>
      <c r="X14" s="5">
        <f t="shared" si="8"/>
        <v>0.13298418621331634</v>
      </c>
    </row>
    <row r="15" spans="2:24">
      <c r="B15" s="1">
        <v>1544.5</v>
      </c>
      <c r="C15" s="10">
        <v>-2.3599000000000001</v>
      </c>
      <c r="D15" s="1">
        <v>-4.8875999999999999</v>
      </c>
      <c r="F15" s="1">
        <v>1544.5</v>
      </c>
      <c r="G15" s="1">
        <v>-0.73799999999999999</v>
      </c>
      <c r="H15" s="1">
        <v>-9.9304000000000006</v>
      </c>
      <c r="J15" s="13">
        <v>1544.5</v>
      </c>
      <c r="K15" s="1">
        <v>-9.9636999999999993</v>
      </c>
      <c r="L15" s="10">
        <v>-0.73280000000000001</v>
      </c>
      <c r="N15" s="6">
        <f t="shared" si="0"/>
        <v>194.23761735189382</v>
      </c>
      <c r="O15" s="5">
        <f t="shared" si="1"/>
        <v>4.3661635529768355E-3</v>
      </c>
      <c r="P15" s="5">
        <f t="shared" si="2"/>
        <v>1.2953883889748864E-5</v>
      </c>
      <c r="R15" s="6">
        <f t="shared" si="3"/>
        <v>194.23761735189382</v>
      </c>
      <c r="S15" s="5">
        <f t="shared" si="4"/>
        <v>0.18281002161427423</v>
      </c>
      <c r="T15" s="5">
        <f t="shared" si="5"/>
        <v>1.173815932483215E-10</v>
      </c>
      <c r="V15" s="6">
        <f t="shared" si="6"/>
        <v>194.23761735189382</v>
      </c>
      <c r="W15" s="5">
        <f t="shared" si="7"/>
        <v>1.0871763591157427E-10</v>
      </c>
      <c r="X15" s="5">
        <f t="shared" si="8"/>
        <v>0.18501204347718589</v>
      </c>
    </row>
    <row r="16" spans="2:24">
      <c r="B16" s="1">
        <v>1545</v>
      </c>
      <c r="C16" s="10">
        <v>-1.9207000000000001</v>
      </c>
      <c r="D16" s="1">
        <v>-5.7134</v>
      </c>
      <c r="F16" s="1">
        <v>1545</v>
      </c>
      <c r="G16" s="1">
        <v>-0.88519999999999999</v>
      </c>
      <c r="H16" s="1">
        <v>-9.0928000000000004</v>
      </c>
      <c r="J16" s="1">
        <v>1545</v>
      </c>
      <c r="K16" s="1">
        <v>-10.8741</v>
      </c>
      <c r="L16" s="10">
        <v>-0.60309999999999997</v>
      </c>
      <c r="N16" s="6">
        <f t="shared" si="0"/>
        <v>194.17475728155341</v>
      </c>
      <c r="O16" s="5">
        <f t="shared" si="1"/>
        <v>1.2003281741626709E-2</v>
      </c>
      <c r="P16" s="5">
        <f t="shared" si="2"/>
        <v>1.9346392744922875E-6</v>
      </c>
      <c r="R16" s="6">
        <f t="shared" si="3"/>
        <v>194.17475728155341</v>
      </c>
      <c r="S16" s="5">
        <f t="shared" si="4"/>
        <v>0.13025667861366894</v>
      </c>
      <c r="T16" s="5">
        <f t="shared" si="5"/>
        <v>8.076068613289725E-10</v>
      </c>
      <c r="V16" s="6">
        <f t="shared" si="6"/>
        <v>194.17475728155341</v>
      </c>
      <c r="W16" s="5">
        <f t="shared" si="7"/>
        <v>1.3362877894850077E-11</v>
      </c>
      <c r="X16" s="5">
        <f t="shared" si="8"/>
        <v>0.24940203914051828</v>
      </c>
    </row>
    <row r="17" spans="2:24">
      <c r="B17" s="1">
        <v>1545.5</v>
      </c>
      <c r="C17" s="10">
        <v>-1.5347999999999999</v>
      </c>
      <c r="D17" s="1">
        <v>-6.6528999999999998</v>
      </c>
      <c r="F17" s="1">
        <v>1545.5</v>
      </c>
      <c r="G17" s="1">
        <v>-1.0469999999999999</v>
      </c>
      <c r="H17" s="1">
        <v>-8.3317999999999994</v>
      </c>
      <c r="J17" s="13">
        <v>1545.5</v>
      </c>
      <c r="K17" s="1">
        <v>-11.8881</v>
      </c>
      <c r="L17" s="10">
        <v>-0.48680000000000001</v>
      </c>
      <c r="N17" s="6">
        <f t="shared" si="0"/>
        <v>194.11193788417987</v>
      </c>
      <c r="O17" s="5">
        <f t="shared" si="1"/>
        <v>2.9187708481971428E-2</v>
      </c>
      <c r="P17" s="5">
        <f t="shared" si="2"/>
        <v>2.2238218856158703E-7</v>
      </c>
      <c r="R17" s="6">
        <f t="shared" si="3"/>
        <v>194.11193788417987</v>
      </c>
      <c r="S17" s="5">
        <f t="shared" si="4"/>
        <v>8.974287945007485E-2</v>
      </c>
      <c r="T17" s="5">
        <f t="shared" si="5"/>
        <v>4.6580055322002928E-9</v>
      </c>
      <c r="V17" s="6">
        <f t="shared" si="6"/>
        <v>194.11193788417987</v>
      </c>
      <c r="W17" s="5">
        <f t="shared" si="7"/>
        <v>1.2938978761506308E-12</v>
      </c>
      <c r="X17" s="5">
        <f t="shared" si="8"/>
        <v>0.32598678890446842</v>
      </c>
    </row>
    <row r="18" spans="2:24">
      <c r="B18" s="1">
        <v>1546</v>
      </c>
      <c r="C18" s="10">
        <v>-1.1982999999999999</v>
      </c>
      <c r="D18" s="1">
        <v>-7.7297000000000002</v>
      </c>
      <c r="F18" s="1">
        <v>1546</v>
      </c>
      <c r="G18" s="1">
        <v>-1.2239</v>
      </c>
      <c r="H18" s="1">
        <v>-7.6365999999999996</v>
      </c>
      <c r="J18" s="1">
        <v>1546</v>
      </c>
      <c r="K18" s="1">
        <v>-13.0291</v>
      </c>
      <c r="L18" s="10">
        <v>-0.3836</v>
      </c>
      <c r="N18" s="6">
        <f t="shared" si="0"/>
        <v>194.04915912031046</v>
      </c>
      <c r="O18" s="5">
        <f t="shared" si="1"/>
        <v>6.3343200076976622E-2</v>
      </c>
      <c r="P18" s="5">
        <f t="shared" si="2"/>
        <v>1.86337386525683E-8</v>
      </c>
      <c r="R18" s="6">
        <f t="shared" si="3"/>
        <v>194.04915912031046</v>
      </c>
      <c r="S18" s="5">
        <f t="shared" si="4"/>
        <v>5.9717277486724077E-2</v>
      </c>
      <c r="T18" s="5">
        <f t="shared" si="5"/>
        <v>2.3088727601076296E-8</v>
      </c>
      <c r="V18" s="6">
        <f t="shared" si="6"/>
        <v>194.04915912031046</v>
      </c>
      <c r="W18" s="5">
        <f t="shared" si="7"/>
        <v>9.3519031382665627E-14</v>
      </c>
      <c r="X18" s="5">
        <f t="shared" si="8"/>
        <v>0.41342810804713448</v>
      </c>
    </row>
    <row r="19" spans="2:24">
      <c r="B19" s="1">
        <v>1546.5</v>
      </c>
      <c r="C19" s="10">
        <v>-0.90800000000000003</v>
      </c>
      <c r="D19" s="1">
        <v>-8.9770000000000003</v>
      </c>
      <c r="F19" s="1">
        <v>1546.5</v>
      </c>
      <c r="G19" s="1">
        <v>-1.4162999999999999</v>
      </c>
      <c r="H19" s="1">
        <v>-6.9984000000000002</v>
      </c>
      <c r="J19" s="13">
        <v>1546.5</v>
      </c>
      <c r="K19" s="1">
        <v>-14.329700000000001</v>
      </c>
      <c r="L19" s="10">
        <v>-0.29310000000000003</v>
      </c>
      <c r="N19" s="6">
        <f t="shared" si="0"/>
        <v>193.98642095053347</v>
      </c>
      <c r="O19" s="5">
        <f t="shared" si="1"/>
        <v>0.12359474334445103</v>
      </c>
      <c r="P19" s="5">
        <f t="shared" si="2"/>
        <v>1.0543868963912579E-9</v>
      </c>
      <c r="R19" s="6">
        <f t="shared" si="3"/>
        <v>193.98642095053347</v>
      </c>
      <c r="S19" s="5">
        <f t="shared" si="4"/>
        <v>3.8344228144309191E-2</v>
      </c>
      <c r="T19" s="5">
        <f t="shared" si="5"/>
        <v>1.003690930920094E-7</v>
      </c>
      <c r="V19" s="6">
        <f t="shared" si="6"/>
        <v>193.98642095053347</v>
      </c>
      <c r="W19" s="5">
        <f t="shared" si="7"/>
        <v>4.6805835289681875E-15</v>
      </c>
      <c r="X19" s="5">
        <f t="shared" si="8"/>
        <v>0.50921360679115113</v>
      </c>
    </row>
    <row r="20" spans="2:24">
      <c r="B20" s="1">
        <v>1547</v>
      </c>
      <c r="C20" s="10">
        <v>-0.66110000000000002</v>
      </c>
      <c r="D20" s="11">
        <v>-10.4434</v>
      </c>
      <c r="F20" s="1">
        <v>1547</v>
      </c>
      <c r="G20" s="1">
        <v>-1.6249</v>
      </c>
      <c r="H20" s="1">
        <v>-6.4104999999999999</v>
      </c>
      <c r="J20" s="1">
        <v>1547</v>
      </c>
      <c r="K20" s="1">
        <v>-15.8378</v>
      </c>
      <c r="L20" s="10">
        <v>-0.21510000000000001</v>
      </c>
      <c r="N20" s="6">
        <f t="shared" si="0"/>
        <v>193.92372333548803</v>
      </c>
      <c r="O20" s="5">
        <f t="shared" si="1"/>
        <v>0.21822273775659137</v>
      </c>
      <c r="P20" s="5">
        <f t="shared" si="2"/>
        <v>3.6024669071148676E-11</v>
      </c>
      <c r="R20" s="6">
        <f t="shared" si="3"/>
        <v>193.92372333548803</v>
      </c>
      <c r="S20" s="5">
        <f t="shared" si="4"/>
        <v>2.371919797504846E-2</v>
      </c>
      <c r="T20" s="5">
        <f t="shared" si="5"/>
        <v>3.88597497954393E-7</v>
      </c>
      <c r="V20" s="6">
        <f t="shared" si="6"/>
        <v>193.92372333548803</v>
      </c>
      <c r="W20" s="5">
        <f t="shared" si="7"/>
        <v>1.4527804937031429E-16</v>
      </c>
      <c r="X20" s="5">
        <f t="shared" si="8"/>
        <v>0.60939656234012007</v>
      </c>
    </row>
    <row r="21" spans="2:24">
      <c r="B21" s="1">
        <v>1547.5</v>
      </c>
      <c r="C21" s="10">
        <v>-0.45550000000000002</v>
      </c>
      <c r="D21" s="11">
        <v>-12.204800000000001</v>
      </c>
      <c r="F21" s="1">
        <v>1547.5</v>
      </c>
      <c r="G21" s="1">
        <v>-1.8503000000000001</v>
      </c>
      <c r="H21" s="1">
        <v>-5.8672000000000004</v>
      </c>
      <c r="J21" s="13">
        <v>1547.5</v>
      </c>
      <c r="K21" s="1">
        <v>-17.627099999999999</v>
      </c>
      <c r="L21" s="10">
        <v>-0.14940000000000001</v>
      </c>
      <c r="N21" s="6">
        <f t="shared" si="0"/>
        <v>193.86106623586431</v>
      </c>
      <c r="O21" s="5">
        <f t="shared" si="1"/>
        <v>0.35034828830157094</v>
      </c>
      <c r="P21" s="5">
        <f t="shared" si="2"/>
        <v>6.240221421389742E-13</v>
      </c>
      <c r="R21" s="6">
        <f t="shared" si="3"/>
        <v>193.86106623586431</v>
      </c>
      <c r="S21" s="5">
        <f t="shared" si="4"/>
        <v>1.4115621351879611E-2</v>
      </c>
      <c r="T21" s="5">
        <f t="shared" si="5"/>
        <v>1.3576880641390886E-6</v>
      </c>
      <c r="V21" s="6">
        <f t="shared" si="6"/>
        <v>193.86106623586431</v>
      </c>
      <c r="W21" s="5">
        <f t="shared" si="7"/>
        <v>2.3599347755516396E-18</v>
      </c>
      <c r="X21" s="5">
        <f t="shared" si="8"/>
        <v>0.70892452356339841</v>
      </c>
    </row>
    <row r="22" spans="2:24">
      <c r="B22" s="1">
        <v>1548</v>
      </c>
      <c r="C22" s="10">
        <v>-0.28960000000000002</v>
      </c>
      <c r="D22" s="11">
        <v>-14.388</v>
      </c>
      <c r="F22" s="1">
        <v>1548</v>
      </c>
      <c r="G22" s="1">
        <v>-2.0931999999999999</v>
      </c>
      <c r="H22" s="1">
        <v>-5.3638000000000003</v>
      </c>
      <c r="J22" s="1">
        <v>1548</v>
      </c>
      <c r="K22" s="1">
        <v>-19.820799999999998</v>
      </c>
      <c r="L22" s="10">
        <v>-9.5799999999999996E-2</v>
      </c>
      <c r="N22" s="6">
        <f t="shared" si="0"/>
        <v>193.79844961240312</v>
      </c>
      <c r="O22" s="5">
        <f t="shared" si="1"/>
        <v>0.51333396438028922</v>
      </c>
      <c r="P22" s="5">
        <f t="shared" si="2"/>
        <v>4.0926065973000958E-15</v>
      </c>
      <c r="R22" s="6">
        <f t="shared" si="3"/>
        <v>193.79844961240312</v>
      </c>
      <c r="S22" s="5">
        <f t="shared" si="4"/>
        <v>8.0686337036381898E-3</v>
      </c>
      <c r="T22" s="5">
        <f t="shared" si="5"/>
        <v>4.3271305688490544E-6</v>
      </c>
      <c r="V22" s="6">
        <f t="shared" si="6"/>
        <v>193.79844961240312</v>
      </c>
      <c r="W22" s="5">
        <f t="shared" si="7"/>
        <v>1.5107757319249902E-20</v>
      </c>
      <c r="X22" s="5">
        <f t="shared" si="8"/>
        <v>0.80204733480066548</v>
      </c>
    </row>
    <row r="23" spans="2:24">
      <c r="B23" s="1">
        <v>1548.5</v>
      </c>
      <c r="C23" s="10">
        <v>-0.16189999999999999</v>
      </c>
      <c r="D23" s="11">
        <v>-17.2317</v>
      </c>
      <c r="F23" s="1">
        <v>1548.5</v>
      </c>
      <c r="G23" s="12">
        <v>-2.3546</v>
      </c>
      <c r="H23" s="1">
        <v>-4.8964999999999996</v>
      </c>
      <c r="J23" s="13">
        <v>1548.5</v>
      </c>
      <c r="K23" s="1">
        <v>-22.648599999999998</v>
      </c>
      <c r="L23" s="10">
        <v>-5.4199999999999998E-2</v>
      </c>
      <c r="N23" s="6">
        <f t="shared" si="0"/>
        <v>193.73587342589602</v>
      </c>
      <c r="O23" s="5">
        <f>(10^C23)</f>
        <v>0.68881088265268076</v>
      </c>
      <c r="P23" s="5">
        <f t="shared" si="2"/>
        <v>5.8654319429026207E-18</v>
      </c>
      <c r="R23" s="6">
        <f t="shared" si="3"/>
        <v>193.73587342589602</v>
      </c>
      <c r="S23" s="5">
        <f t="shared" si="4"/>
        <v>4.4197733611558128E-3</v>
      </c>
      <c r="T23" s="5">
        <f t="shared" si="5"/>
        <v>1.2691121444451899E-5</v>
      </c>
      <c r="V23" s="6">
        <f t="shared" si="6"/>
        <v>193.73587342589602</v>
      </c>
      <c r="W23" s="5">
        <f t="shared" si="7"/>
        <v>2.2459495674489549E-23</v>
      </c>
      <c r="X23" s="5">
        <f t="shared" si="8"/>
        <v>0.88267332072125793</v>
      </c>
    </row>
    <row r="24" spans="2:24">
      <c r="B24" s="1">
        <v>1549</v>
      </c>
      <c r="C24" s="10">
        <v>-7.1499999999999994E-2</v>
      </c>
      <c r="D24" s="11">
        <v>-21.272200000000002</v>
      </c>
      <c r="F24" s="1">
        <v>1549</v>
      </c>
      <c r="G24" s="12">
        <v>-2.6354000000000002</v>
      </c>
      <c r="H24" s="1">
        <v>-4.4619</v>
      </c>
      <c r="J24" s="1">
        <v>1549</v>
      </c>
      <c r="K24" s="1">
        <v>-26.62</v>
      </c>
      <c r="L24" s="10">
        <v>-2.4400000000000002E-2</v>
      </c>
      <c r="N24" s="6">
        <f t="shared" si="0"/>
        <v>193.67333763718528</v>
      </c>
      <c r="O24" s="5">
        <f t="shared" si="1"/>
        <v>0.84820338245240412</v>
      </c>
      <c r="P24" s="5">
        <f t="shared" si="2"/>
        <v>5.3431824008734371E-22</v>
      </c>
      <c r="R24" s="6">
        <f t="shared" si="3"/>
        <v>193.67333763718528</v>
      </c>
      <c r="S24" s="5">
        <f t="shared" si="4"/>
        <v>2.315261233243761E-3</v>
      </c>
      <c r="T24" s="5">
        <f t="shared" si="5"/>
        <v>3.4522322076905625E-5</v>
      </c>
      <c r="V24" s="6">
        <f t="shared" si="6"/>
        <v>193.67333763718528</v>
      </c>
      <c r="W24" s="5">
        <f t="shared" si="7"/>
        <v>2.3988329190194698E-27</v>
      </c>
      <c r="X24" s="5">
        <f t="shared" si="8"/>
        <v>0.94536604595796514</v>
      </c>
    </row>
    <row r="25" spans="2:24">
      <c r="B25" s="1">
        <v>1549.5</v>
      </c>
      <c r="C25" s="10">
        <v>-1.77E-2</v>
      </c>
      <c r="D25" s="11">
        <v>-28.229800000000001</v>
      </c>
      <c r="F25" s="1">
        <v>1549.5</v>
      </c>
      <c r="G25" s="12">
        <v>-2.9367000000000001</v>
      </c>
      <c r="H25" s="1">
        <v>-4.0575000000000001</v>
      </c>
      <c r="J25" s="13">
        <v>1549.5</v>
      </c>
      <c r="K25" s="1">
        <v>-33.322699999999998</v>
      </c>
      <c r="L25" s="10">
        <v>-6.4000000000000003E-3</v>
      </c>
      <c r="N25" s="6">
        <f t="shared" si="0"/>
        <v>193.61084220716361</v>
      </c>
      <c r="O25" s="5">
        <f t="shared" si="1"/>
        <v>0.96006359094534721</v>
      </c>
      <c r="P25" s="5">
        <f t="shared" si="2"/>
        <v>5.8911489032953916E-29</v>
      </c>
      <c r="R25" s="6">
        <f t="shared" si="3"/>
        <v>193.61084220716361</v>
      </c>
      <c r="S25" s="5">
        <f t="shared" si="4"/>
        <v>1.1569111321315503E-3</v>
      </c>
      <c r="T25" s="5">
        <f t="shared" si="5"/>
        <v>8.7599171763311689E-5</v>
      </c>
      <c r="V25" s="6">
        <f t="shared" si="6"/>
        <v>193.61084220716361</v>
      </c>
      <c r="W25" s="5">
        <f t="shared" si="7"/>
        <v>4.7566368931860534E-34</v>
      </c>
      <c r="X25" s="5">
        <f t="shared" si="8"/>
        <v>0.98537150685861852</v>
      </c>
    </row>
    <row r="26" spans="2:24" s="3" customFormat="1">
      <c r="B26" s="10">
        <v>1550</v>
      </c>
      <c r="C26" s="10">
        <v>0</v>
      </c>
      <c r="D26" s="10">
        <v>-75.953999999999994</v>
      </c>
      <c r="F26" s="10">
        <v>1550</v>
      </c>
      <c r="G26" s="10">
        <v>-3.2595999999999998</v>
      </c>
      <c r="H26" s="10">
        <v>-3.6806999999999999</v>
      </c>
      <c r="J26" s="10">
        <v>1550</v>
      </c>
      <c r="K26" s="14">
        <v>-64.400700000000001</v>
      </c>
      <c r="L26" s="10">
        <v>0</v>
      </c>
      <c r="N26" s="15">
        <f t="shared" si="0"/>
        <v>193.54838709677418</v>
      </c>
      <c r="O26" s="16">
        <f t="shared" si="1"/>
        <v>1</v>
      </c>
      <c r="P26" s="16">
        <f t="shared" si="2"/>
        <v>1.1117317272815891E-76</v>
      </c>
      <c r="R26" s="15">
        <f t="shared" si="3"/>
        <v>193.54838709677418</v>
      </c>
      <c r="S26" s="16">
        <f t="shared" si="4"/>
        <v>5.5004725286763342E-4</v>
      </c>
      <c r="T26" s="16">
        <f t="shared" si="5"/>
        <v>2.0859312958311141E-4</v>
      </c>
      <c r="V26" s="15">
        <f t="shared" si="6"/>
        <v>193.54838709677418</v>
      </c>
      <c r="W26" s="16">
        <f t="shared" si="7"/>
        <v>3.9746601445762872E-65</v>
      </c>
      <c r="X26" s="16">
        <f t="shared" si="8"/>
        <v>1</v>
      </c>
    </row>
    <row r="27" spans="2:24">
      <c r="B27" s="1">
        <v>1550.5</v>
      </c>
      <c r="C27" s="10">
        <v>-1.83E-2</v>
      </c>
      <c r="D27" s="11">
        <v>-28.065999999999999</v>
      </c>
      <c r="F27" s="1">
        <v>1550.5</v>
      </c>
      <c r="G27" s="10">
        <v>-3.6057999999999999</v>
      </c>
      <c r="H27" s="10">
        <v>-3.3294999999999999</v>
      </c>
      <c r="J27" s="13">
        <v>1550.5</v>
      </c>
      <c r="K27" s="1">
        <v>-34.265300000000003</v>
      </c>
      <c r="L27" s="10">
        <v>-5.3E-3</v>
      </c>
      <c r="N27" s="6">
        <f t="shared" si="0"/>
        <v>193.48597226701062</v>
      </c>
      <c r="O27" s="5">
        <f t="shared" si="1"/>
        <v>0.95873812988453277</v>
      </c>
      <c r="P27" s="5">
        <f t="shared" si="2"/>
        <v>8.5901352150539658E-29</v>
      </c>
      <c r="R27" s="6">
        <f t="shared" si="3"/>
        <v>193.48597226701062</v>
      </c>
      <c r="S27" s="5">
        <f t="shared" si="4"/>
        <v>2.4785632153941951E-4</v>
      </c>
      <c r="T27" s="5">
        <f t="shared" si="5"/>
        <v>4.6827395137359986E-4</v>
      </c>
      <c r="V27" s="6">
        <f t="shared" si="6"/>
        <v>193.48597226701062</v>
      </c>
      <c r="W27" s="5">
        <f t="shared" si="7"/>
        <v>5.4287519703967383E-35</v>
      </c>
      <c r="X27" s="5">
        <f t="shared" si="8"/>
        <v>0.98787046217117414</v>
      </c>
    </row>
    <row r="28" spans="2:24">
      <c r="B28" s="1">
        <v>1551</v>
      </c>
      <c r="C28" s="10">
        <v>-7.2599999999999998E-2</v>
      </c>
      <c r="D28" s="11">
        <v>-21.196100000000001</v>
      </c>
      <c r="F28" s="1">
        <v>1551</v>
      </c>
      <c r="G28" s="1">
        <v>-3.9765999999999999</v>
      </c>
      <c r="H28" s="1">
        <v>-3.0022000000000002</v>
      </c>
      <c r="J28" s="1">
        <v>1551</v>
      </c>
      <c r="K28" s="1">
        <v>-27.100200000000001</v>
      </c>
      <c r="L28" s="10">
        <v>-2.2200000000000001E-2</v>
      </c>
      <c r="N28" s="6">
        <f t="shared" si="0"/>
        <v>193.42359767891682</v>
      </c>
      <c r="O28" s="5">
        <f t="shared" si="1"/>
        <v>0.84605773438428766</v>
      </c>
      <c r="P28" s="5">
        <f t="shared" si="2"/>
        <v>6.3664891020036835E-22</v>
      </c>
      <c r="R28" s="6">
        <f t="shared" si="3"/>
        <v>193.42359767891682</v>
      </c>
      <c r="S28" s="5">
        <f t="shared" si="4"/>
        <v>1.0553584699686948E-4</v>
      </c>
      <c r="T28" s="5">
        <f t="shared" si="5"/>
        <v>9.9494712175099117E-4</v>
      </c>
      <c r="V28" s="6">
        <f t="shared" si="6"/>
        <v>193.42359767891682</v>
      </c>
      <c r="W28" s="5">
        <f t="shared" si="7"/>
        <v>7.9396251726985052E-28</v>
      </c>
      <c r="X28" s="5">
        <f t="shared" si="8"/>
        <v>0.95016712475556464</v>
      </c>
    </row>
    <row r="29" spans="2:24">
      <c r="B29" s="1">
        <v>1551.5</v>
      </c>
      <c r="C29" s="10">
        <v>-0.16339999999999999</v>
      </c>
      <c r="D29" s="11">
        <v>-17.187200000000001</v>
      </c>
      <c r="F29" s="1">
        <v>1551.5</v>
      </c>
      <c r="G29" s="1">
        <v>-4.3741000000000003</v>
      </c>
      <c r="H29" s="1">
        <v>-2.6972999999999998</v>
      </c>
      <c r="J29" s="13">
        <v>1551.5</v>
      </c>
      <c r="K29" s="1">
        <v>-22.9787</v>
      </c>
      <c r="L29" s="10">
        <v>-5.0700000000000002E-2</v>
      </c>
      <c r="N29" s="6">
        <f>(300000000/B29)/1000</f>
        <v>193.36126329358686</v>
      </c>
      <c r="O29" s="5">
        <f t="shared" si="1"/>
        <v>0.68643591792699477</v>
      </c>
      <c r="P29" s="5">
        <f t="shared" si="2"/>
        <v>6.4983036348423489E-18</v>
      </c>
      <c r="R29" s="6">
        <f t="shared" si="3"/>
        <v>193.36126329358686</v>
      </c>
      <c r="S29" s="5">
        <f t="shared" si="4"/>
        <v>4.2257130242442338E-5</v>
      </c>
      <c r="T29" s="5">
        <f t="shared" si="5"/>
        <v>2.0077054596903915E-3</v>
      </c>
      <c r="V29" s="6">
        <f t="shared" si="6"/>
        <v>193.36126329358686</v>
      </c>
      <c r="W29" s="5">
        <f t="shared" si="7"/>
        <v>1.0502676773407083E-23</v>
      </c>
      <c r="X29" s="5">
        <f t="shared" si="8"/>
        <v>0.88981556842882004</v>
      </c>
    </row>
    <row r="30" spans="2:24">
      <c r="B30" s="1">
        <v>1552</v>
      </c>
      <c r="C30" s="10">
        <v>-0.29120000000000001</v>
      </c>
      <c r="D30" s="11">
        <v>-14.3613</v>
      </c>
      <c r="F30" s="1">
        <v>1552</v>
      </c>
      <c r="G30" s="1">
        <v>-4.8005000000000004</v>
      </c>
      <c r="H30" s="1">
        <v>-2.4133</v>
      </c>
      <c r="J30" s="1">
        <v>1552</v>
      </c>
      <c r="K30" s="1">
        <v>-20.078900000000001</v>
      </c>
      <c r="L30" s="10">
        <v>-9.0999999999999998E-2</v>
      </c>
      <c r="N30" s="6">
        <f t="shared" si="0"/>
        <v>193.29896907216494</v>
      </c>
      <c r="O30" s="5">
        <f t="shared" si="1"/>
        <v>0.51144625159630475</v>
      </c>
      <c r="P30" s="5">
        <f t="shared" si="2"/>
        <v>4.352111366239755E-15</v>
      </c>
      <c r="R30" s="6">
        <f t="shared" si="3"/>
        <v>193.29896907216494</v>
      </c>
      <c r="S30" s="5">
        <f t="shared" si="4"/>
        <v>1.5830695667064355E-5</v>
      </c>
      <c r="T30" s="5">
        <f t="shared" si="5"/>
        <v>3.8610017636183567E-3</v>
      </c>
      <c r="V30" s="6">
        <f t="shared" si="6"/>
        <v>193.29896907216494</v>
      </c>
      <c r="W30" s="5">
        <f t="shared" si="7"/>
        <v>8.3387316890859187E-21</v>
      </c>
      <c r="X30" s="5">
        <f t="shared" si="8"/>
        <v>0.81096105785384065</v>
      </c>
    </row>
    <row r="31" spans="2:24">
      <c r="B31" s="1">
        <v>1552.5</v>
      </c>
      <c r="C31" s="10">
        <v>-0.45689999999999997</v>
      </c>
      <c r="D31" s="11">
        <v>-12.19</v>
      </c>
      <c r="F31" s="1">
        <v>1552.5</v>
      </c>
      <c r="G31" s="1">
        <v>-5.2582000000000004</v>
      </c>
      <c r="H31" s="1">
        <v>-2.149</v>
      </c>
      <c r="J31" s="13">
        <v>1552.5</v>
      </c>
      <c r="K31" s="1">
        <v>-17.8443</v>
      </c>
      <c r="L31" s="10">
        <v>-0.14299999999999999</v>
      </c>
      <c r="N31" s="6">
        <f t="shared" si="0"/>
        <v>193.23671497584542</v>
      </c>
      <c r="O31" s="5">
        <f t="shared" si="1"/>
        <v>0.34922071726340687</v>
      </c>
      <c r="P31" s="5">
        <f t="shared" si="2"/>
        <v>6.4565422903465492E-13</v>
      </c>
      <c r="R31" s="6">
        <f t="shared" si="3"/>
        <v>193.23671497584542</v>
      </c>
      <c r="S31" s="5">
        <f t="shared" si="4"/>
        <v>5.5182325675656436E-6</v>
      </c>
      <c r="T31" s="5">
        <f t="shared" si="5"/>
        <v>7.0957776796338875E-3</v>
      </c>
      <c r="V31" s="6">
        <f t="shared" si="6"/>
        <v>193.23671497584542</v>
      </c>
      <c r="W31" s="5">
        <f t="shared" si="7"/>
        <v>1.4311989205418452E-18</v>
      </c>
      <c r="X31" s="5">
        <f t="shared" si="8"/>
        <v>0.71944897800369945</v>
      </c>
    </row>
    <row r="32" spans="2:24">
      <c r="B32" s="1">
        <v>1553</v>
      </c>
      <c r="C32" s="10">
        <v>-0.66190000000000004</v>
      </c>
      <c r="D32" s="11">
        <v>-10.4377</v>
      </c>
      <c r="F32" s="1">
        <v>1553</v>
      </c>
      <c r="G32" s="1">
        <v>-5.7502000000000004</v>
      </c>
      <c r="H32" s="1">
        <v>-1.9036</v>
      </c>
      <c r="J32" s="1">
        <v>1553</v>
      </c>
      <c r="K32" s="1">
        <v>-16.029599999999999</v>
      </c>
      <c r="L32" s="10">
        <v>-0.20680000000000001</v>
      </c>
      <c r="N32" s="6">
        <f t="shared" si="0"/>
        <v>193.17450096587251</v>
      </c>
      <c r="O32" s="5">
        <f t="shared" si="1"/>
        <v>0.21782112662934353</v>
      </c>
      <c r="P32" s="5">
        <f t="shared" si="2"/>
        <v>3.6500599707086182E-11</v>
      </c>
      <c r="R32" s="6">
        <f t="shared" si="3"/>
        <v>193.17450096587251</v>
      </c>
      <c r="S32" s="5">
        <f t="shared" si="4"/>
        <v>1.7774606706429547E-6</v>
      </c>
      <c r="T32" s="5">
        <f t="shared" si="5"/>
        <v>1.2485329261594943E-2</v>
      </c>
      <c r="V32" s="6">
        <f t="shared" si="6"/>
        <v>193.17450096587251</v>
      </c>
      <c r="W32" s="5">
        <f t="shared" si="7"/>
        <v>9.3411425573647633E-17</v>
      </c>
      <c r="X32" s="5">
        <f t="shared" si="8"/>
        <v>0.6211550208324419</v>
      </c>
    </row>
    <row r="33" spans="2:24">
      <c r="B33" s="1">
        <v>1553.5</v>
      </c>
      <c r="C33" s="10">
        <v>-0.90769999999999995</v>
      </c>
      <c r="D33" s="1">
        <v>-8.9785000000000004</v>
      </c>
      <c r="F33" s="1">
        <v>1553.5</v>
      </c>
      <c r="G33" s="1">
        <v>-6.28</v>
      </c>
      <c r="H33" s="1">
        <v>-1.6758999999999999</v>
      </c>
      <c r="J33" s="13">
        <v>1553.5</v>
      </c>
      <c r="K33" s="1">
        <v>-14.505100000000001</v>
      </c>
      <c r="L33" s="10">
        <v>-0.28270000000000001</v>
      </c>
      <c r="N33" s="6">
        <f t="shared" si="0"/>
        <v>193.11232700354037</v>
      </c>
      <c r="O33" s="5">
        <f t="shared" si="1"/>
        <v>0.12368014906322441</v>
      </c>
      <c r="P33" s="5">
        <f t="shared" si="2"/>
        <v>1.0507514548655477E-9</v>
      </c>
      <c r="R33" s="6">
        <f t="shared" si="3"/>
        <v>193.11232700354037</v>
      </c>
      <c r="S33" s="5">
        <f t="shared" si="4"/>
        <v>5.2480746024977148E-7</v>
      </c>
      <c r="T33" s="5">
        <f t="shared" si="5"/>
        <v>2.109113735410708E-2</v>
      </c>
      <c r="V33" s="6">
        <f t="shared" si="6"/>
        <v>193.11232700354037</v>
      </c>
      <c r="W33" s="5">
        <f t="shared" si="7"/>
        <v>3.1253596436133348E-15</v>
      </c>
      <c r="X33" s="5">
        <f t="shared" si="8"/>
        <v>0.52155486403487572</v>
      </c>
    </row>
    <row r="34" spans="2:24">
      <c r="B34" s="1">
        <v>1554</v>
      </c>
      <c r="C34" s="10">
        <v>-1.1962999999999999</v>
      </c>
      <c r="D34" s="1">
        <v>-7.7374000000000001</v>
      </c>
      <c r="F34" s="1">
        <v>1554</v>
      </c>
      <c r="G34" s="1">
        <v>-6.8518999999999997</v>
      </c>
      <c r="H34" s="1">
        <v>-1.4652000000000001</v>
      </c>
      <c r="J34" s="1">
        <v>1554</v>
      </c>
      <c r="K34" s="1">
        <v>-13.1934</v>
      </c>
      <c r="L34" s="10">
        <v>-0.37069999999999997</v>
      </c>
      <c r="N34" s="6">
        <f t="shared" si="0"/>
        <v>193.05019305019306</v>
      </c>
      <c r="O34" s="5">
        <f t="shared" si="1"/>
        <v>6.3635579004094375E-2</v>
      </c>
      <c r="P34" s="5">
        <f t="shared" si="2"/>
        <v>1.830627575362357E-8</v>
      </c>
      <c r="R34" s="6">
        <f t="shared" si="3"/>
        <v>193.05019305019306</v>
      </c>
      <c r="S34" s="5">
        <f t="shared" si="4"/>
        <v>1.4063713158132889E-7</v>
      </c>
      <c r="T34" s="5">
        <f t="shared" si="5"/>
        <v>3.42609972488137E-2</v>
      </c>
      <c r="V34" s="6">
        <f t="shared" si="6"/>
        <v>193.05019305019306</v>
      </c>
      <c r="W34" s="5">
        <f t="shared" si="7"/>
        <v>6.4061927262689552E-14</v>
      </c>
      <c r="X34" s="5">
        <f t="shared" si="8"/>
        <v>0.42589250766720704</v>
      </c>
    </row>
    <row r="35" spans="2:24">
      <c r="B35" s="1">
        <v>1554.5</v>
      </c>
      <c r="C35" s="10">
        <v>-1.5302</v>
      </c>
      <c r="D35" s="1">
        <v>-6.6657999999999999</v>
      </c>
      <c r="F35" s="1">
        <v>1554.5</v>
      </c>
      <c r="G35" s="1">
        <v>-7.4709000000000003</v>
      </c>
      <c r="H35" s="1">
        <v>-1.2707999999999999</v>
      </c>
      <c r="J35" s="13">
        <v>1554.5</v>
      </c>
      <c r="K35" s="1">
        <v>-12.0449</v>
      </c>
      <c r="L35" s="10">
        <v>-0.47099999999999997</v>
      </c>
      <c r="N35" s="6">
        <f t="shared" si="0"/>
        <v>192.9880990672242</v>
      </c>
      <c r="O35" s="5">
        <f>(10^C35)</f>
        <v>2.9498504574842391E-2</v>
      </c>
      <c r="P35" s="5">
        <f t="shared" si="2"/>
        <v>2.1587383160128123E-7</v>
      </c>
      <c r="R35" s="6">
        <f t="shared" si="3"/>
        <v>192.9880990672242</v>
      </c>
      <c r="S35" s="5">
        <f t="shared" si="4"/>
        <v>3.3814268747382671E-8</v>
      </c>
      <c r="T35" s="5">
        <f t="shared" si="5"/>
        <v>5.3604345781614299E-2</v>
      </c>
      <c r="V35" s="6">
        <f t="shared" si="6"/>
        <v>192.9880990672242</v>
      </c>
      <c r="W35" s="5">
        <f t="shared" si="7"/>
        <v>9.0177875593415192E-13</v>
      </c>
      <c r="X35" s="5">
        <f t="shared" si="8"/>
        <v>0.3380648362059816</v>
      </c>
    </row>
    <row r="36" spans="2:24">
      <c r="B36" s="1">
        <v>1555</v>
      </c>
      <c r="C36" s="10">
        <v>-1.9125000000000001</v>
      </c>
      <c r="D36" s="1">
        <v>-5.7308000000000003</v>
      </c>
      <c r="F36" s="1">
        <v>1555</v>
      </c>
      <c r="G36" s="1">
        <v>-8.1432000000000002</v>
      </c>
      <c r="H36" s="1">
        <v>-1.0920000000000001</v>
      </c>
      <c r="J36" s="1">
        <v>1555</v>
      </c>
      <c r="K36" s="1">
        <v>-11.0259</v>
      </c>
      <c r="L36" s="10">
        <v>-0.58399999999999996</v>
      </c>
      <c r="N36" s="6">
        <f t="shared" si="0"/>
        <v>192.92604501607718</v>
      </c>
      <c r="O36" s="5">
        <f t="shared" si="1"/>
        <v>1.2232071190499311E-2</v>
      </c>
      <c r="P36" s="5">
        <f t="shared" si="2"/>
        <v>1.8586602026885342E-6</v>
      </c>
      <c r="R36" s="6">
        <f t="shared" si="3"/>
        <v>192.92604501607718</v>
      </c>
      <c r="S36" s="5">
        <f t="shared" si="4"/>
        <v>7.1911773578250756E-9</v>
      </c>
      <c r="T36" s="5">
        <f t="shared" si="5"/>
        <v>8.0909589917838198E-2</v>
      </c>
      <c r="V36" s="6">
        <f t="shared" si="6"/>
        <v>192.92604501607718</v>
      </c>
      <c r="W36" s="5">
        <f t="shared" si="7"/>
        <v>9.4210649958818772E-12</v>
      </c>
      <c r="X36" s="5">
        <f t="shared" si="8"/>
        <v>0.26061535499988953</v>
      </c>
    </row>
    <row r="37" spans="2:24">
      <c r="B37" s="1">
        <v>1555.5</v>
      </c>
      <c r="C37" s="10">
        <v>-2.3471000000000002</v>
      </c>
      <c r="D37" s="1">
        <v>-4.9089</v>
      </c>
      <c r="F37" s="1">
        <v>1555.5</v>
      </c>
      <c r="G37" s="1">
        <v>-8.8763000000000005</v>
      </c>
      <c r="H37" s="1">
        <v>-0.92830000000000001</v>
      </c>
      <c r="J37" s="13">
        <v>1555.5</v>
      </c>
      <c r="K37" s="1">
        <v>-10.1122</v>
      </c>
      <c r="L37" s="10">
        <v>-0.7097</v>
      </c>
      <c r="N37" s="6">
        <f t="shared" si="0"/>
        <v>192.86403085824494</v>
      </c>
      <c r="O37" s="5">
        <f t="shared" si="1"/>
        <v>4.4967630117690649E-3</v>
      </c>
      <c r="P37" s="5">
        <f t="shared" si="2"/>
        <v>1.233388798801108E-5</v>
      </c>
      <c r="R37" s="6">
        <f t="shared" si="3"/>
        <v>192.86403085824494</v>
      </c>
      <c r="S37" s="5">
        <f t="shared" si="4"/>
        <v>1.3295356899791054E-9</v>
      </c>
      <c r="T37" s="5">
        <f t="shared" si="5"/>
        <v>0.11795055805840055</v>
      </c>
      <c r="V37" s="6">
        <f t="shared" si="6"/>
        <v>192.86403085824494</v>
      </c>
      <c r="W37" s="5">
        <f t="shared" si="7"/>
        <v>7.7232483445722311E-11</v>
      </c>
      <c r="X37" s="5">
        <f t="shared" si="8"/>
        <v>0.19511919700023811</v>
      </c>
    </row>
    <row r="38" spans="2:24">
      <c r="B38" s="1">
        <v>1556</v>
      </c>
      <c r="C38" s="10">
        <v>-2.8386999999999998</v>
      </c>
      <c r="D38" s="1">
        <v>-4.1829000000000001</v>
      </c>
      <c r="F38" s="1">
        <v>1556</v>
      </c>
      <c r="G38" s="1">
        <v>-9.68</v>
      </c>
      <c r="H38" s="1">
        <v>-0.77910000000000001</v>
      </c>
      <c r="J38" s="1">
        <v>1556</v>
      </c>
      <c r="K38" s="1">
        <v>-9.2860999999999994</v>
      </c>
      <c r="L38" s="10">
        <v>-0.84860000000000002</v>
      </c>
      <c r="N38" s="6">
        <f t="shared" si="0"/>
        <v>192.80205655526993</v>
      </c>
      <c r="O38" s="5">
        <f t="shared" si="1"/>
        <v>1.4497729754221352E-3</v>
      </c>
      <c r="P38" s="5">
        <f t="shared" si="2"/>
        <v>6.5629636672921935E-5</v>
      </c>
      <c r="R38" s="6">
        <f t="shared" si="3"/>
        <v>192.80205655526993</v>
      </c>
      <c r="S38" s="5">
        <f t="shared" si="4"/>
        <v>2.0892961308540397E-10</v>
      </c>
      <c r="T38" s="5">
        <f t="shared" si="5"/>
        <v>0.16630296795457827</v>
      </c>
      <c r="V38" s="6">
        <f t="shared" si="6"/>
        <v>192.80205655526993</v>
      </c>
      <c r="W38" s="5">
        <f t="shared" si="7"/>
        <v>5.1748766229348032E-10</v>
      </c>
      <c r="X38" s="5">
        <f t="shared" si="8"/>
        <v>0.14170983749140301</v>
      </c>
    </row>
    <row r="39" spans="2:24">
      <c r="B39" s="1">
        <v>1556.5</v>
      </c>
      <c r="C39" s="1">
        <v>-3.3929999999999998</v>
      </c>
      <c r="D39" s="1">
        <v>-3.5394999999999999</v>
      </c>
      <c r="F39" s="1">
        <v>1556.5</v>
      </c>
      <c r="G39" s="1">
        <v>-10.5665</v>
      </c>
      <c r="H39" s="1">
        <v>-0.64390000000000003</v>
      </c>
      <c r="J39" s="13">
        <v>1556.5</v>
      </c>
      <c r="K39" s="1">
        <v>-8.5342000000000002</v>
      </c>
      <c r="L39" s="10">
        <v>-1.0009999999999999</v>
      </c>
      <c r="N39" s="6">
        <f t="shared" si="0"/>
        <v>192.74012206874397</v>
      </c>
      <c r="O39" s="5">
        <f t="shared" si="1"/>
        <v>4.0457589169744273E-4</v>
      </c>
      <c r="P39" s="5">
        <f t="shared" si="2"/>
        <v>2.8873537791888876E-4</v>
      </c>
      <c r="R39" s="6">
        <f t="shared" si="3"/>
        <v>192.74012206874397</v>
      </c>
      <c r="S39" s="5">
        <f t="shared" si="4"/>
        <v>2.7133136521506947E-11</v>
      </c>
      <c r="T39" s="5">
        <f t="shared" si="5"/>
        <v>0.22703875677585067</v>
      </c>
      <c r="V39" s="6">
        <f>(300000000/J39)/1000</f>
        <v>192.74012206874397</v>
      </c>
      <c r="W39" s="5">
        <f t="shared" si="7"/>
        <v>2.9228060659319202E-9</v>
      </c>
      <c r="X39" s="5">
        <f t="shared" si="8"/>
        <v>9.9770006382255319E-2</v>
      </c>
    </row>
    <row r="40" spans="2:24">
      <c r="B40" s="1">
        <v>1557</v>
      </c>
      <c r="C40" s="1">
        <v>-4.0175000000000001</v>
      </c>
      <c r="D40" s="1">
        <v>-2.9689000000000001</v>
      </c>
      <c r="F40" s="1">
        <v>1557</v>
      </c>
      <c r="G40" s="1">
        <v>-11.5517</v>
      </c>
      <c r="H40" s="1">
        <v>-0.52249999999999996</v>
      </c>
      <c r="J40" s="1">
        <v>1557</v>
      </c>
      <c r="K40" s="1">
        <v>-7.8460000000000001</v>
      </c>
      <c r="L40" s="10">
        <v>-1.1673</v>
      </c>
      <c r="N40" s="6">
        <f t="shared" si="0"/>
        <v>192.67822736030828</v>
      </c>
      <c r="O40" s="5">
        <f t="shared" si="1"/>
        <v>9.6050581838672989E-5</v>
      </c>
      <c r="P40" s="5">
        <f t="shared" si="2"/>
        <v>1.0742367360154301E-3</v>
      </c>
      <c r="R40" s="6">
        <f t="shared" si="3"/>
        <v>192.67822736030828</v>
      </c>
      <c r="S40" s="5">
        <f t="shared" si="4"/>
        <v>2.8073722323436409E-12</v>
      </c>
      <c r="T40" s="5">
        <f t="shared" si="5"/>
        <v>0.30026174208612672</v>
      </c>
      <c r="V40" s="6">
        <f t="shared" si="6"/>
        <v>192.67822736030828</v>
      </c>
      <c r="W40" s="5">
        <f t="shared" si="7"/>
        <v>1.4256075936021877E-8</v>
      </c>
      <c r="X40" s="5">
        <f t="shared" si="8"/>
        <v>6.8029926226486015E-2</v>
      </c>
    </row>
    <row r="41" spans="2:24">
      <c r="B41" s="1">
        <v>1557.5</v>
      </c>
      <c r="C41" s="1">
        <v>-4.7214</v>
      </c>
      <c r="D41" s="1">
        <v>-2.4630000000000001</v>
      </c>
      <c r="F41" s="1">
        <v>1557.5</v>
      </c>
      <c r="G41" s="1">
        <v>-12.657400000000001</v>
      </c>
      <c r="H41" s="1">
        <v>-0.41439999999999999</v>
      </c>
      <c r="J41" s="13">
        <v>1557.5</v>
      </c>
      <c r="K41" s="1">
        <v>-7.2131999999999996</v>
      </c>
      <c r="L41" s="10">
        <v>-1.3479000000000001</v>
      </c>
      <c r="N41" s="6">
        <f t="shared" si="0"/>
        <v>192.61637239165327</v>
      </c>
      <c r="O41" s="5">
        <f t="shared" si="1"/>
        <v>1.8993281282184796E-5</v>
      </c>
      <c r="P41" s="5">
        <f t="shared" si="2"/>
        <v>3.4434993076333819E-3</v>
      </c>
      <c r="R41" s="6">
        <f t="shared" si="3"/>
        <v>192.61637239165327</v>
      </c>
      <c r="S41" s="5">
        <f t="shared" si="4"/>
        <v>2.2008984268880637E-13</v>
      </c>
      <c r="T41" s="5">
        <f t="shared" si="5"/>
        <v>0.38512348242893146</v>
      </c>
      <c r="V41" s="6">
        <f t="shared" si="6"/>
        <v>192.61637239165327</v>
      </c>
      <c r="W41" s="5">
        <f t="shared" si="7"/>
        <v>6.1206845887045944E-8</v>
      </c>
      <c r="X41" s="5">
        <f t="shared" si="8"/>
        <v>4.4884872927459761E-2</v>
      </c>
    </row>
    <row r="42" spans="2:24">
      <c r="B42" s="1">
        <v>1558</v>
      </c>
      <c r="C42" s="1">
        <v>-5.5167999999999999</v>
      </c>
      <c r="D42" s="1">
        <v>-2.0154999999999998</v>
      </c>
      <c r="F42" s="1">
        <v>1558</v>
      </c>
      <c r="G42" s="1">
        <v>-13.913399999999999</v>
      </c>
      <c r="H42" s="1">
        <v>-0.31929999999999997</v>
      </c>
      <c r="J42" s="1">
        <v>1558</v>
      </c>
      <c r="K42" s="1">
        <v>-6.6292999999999997</v>
      </c>
      <c r="L42" s="10">
        <v>-1.5434000000000001</v>
      </c>
      <c r="N42" s="6">
        <f t="shared" si="0"/>
        <v>192.55455712451862</v>
      </c>
      <c r="O42" s="5">
        <f t="shared" si="1"/>
        <v>3.0422857274809551E-6</v>
      </c>
      <c r="P42" s="5">
        <f t="shared" si="2"/>
        <v>9.649393118055823E-3</v>
      </c>
      <c r="R42" s="6">
        <f t="shared" si="3"/>
        <v>192.55455712451862</v>
      </c>
      <c r="S42" s="5">
        <f t="shared" si="4"/>
        <v>1.2206748591607417E-14</v>
      </c>
      <c r="T42" s="5">
        <f t="shared" si="5"/>
        <v>0.47940217494151033</v>
      </c>
      <c r="V42" s="6">
        <f t="shared" si="6"/>
        <v>192.55455712451862</v>
      </c>
      <c r="W42" s="5">
        <f t="shared" si="7"/>
        <v>2.3480103124551824E-7</v>
      </c>
      <c r="X42" s="5">
        <f t="shared" si="8"/>
        <v>2.8615411789811994E-2</v>
      </c>
    </row>
    <row r="43" spans="2:24">
      <c r="B43" s="1">
        <v>1558.5</v>
      </c>
      <c r="C43" s="1">
        <v>-6.4194000000000004</v>
      </c>
      <c r="D43" s="1">
        <v>-1.6214999999999999</v>
      </c>
      <c r="F43" s="1">
        <v>1558.5</v>
      </c>
      <c r="G43" s="1">
        <v>-15.3629</v>
      </c>
      <c r="H43" s="1">
        <v>-0.23699999999999999</v>
      </c>
      <c r="J43" s="13">
        <v>1558.5</v>
      </c>
      <c r="K43" s="1">
        <v>-6.0885999999999996</v>
      </c>
      <c r="L43" s="10">
        <v>-1.7542</v>
      </c>
      <c r="N43" s="6">
        <f t="shared" si="0"/>
        <v>192.49278152069297</v>
      </c>
      <c r="O43" s="5">
        <f t="shared" si="1"/>
        <v>3.8071501038017659E-7</v>
      </c>
      <c r="P43" s="5">
        <f t="shared" si="2"/>
        <v>2.390561935344631E-2</v>
      </c>
      <c r="R43" s="6">
        <f t="shared" si="3"/>
        <v>192.49278152069297</v>
      </c>
      <c r="S43" s="5">
        <f t="shared" si="4"/>
        <v>4.3361070944918485E-16</v>
      </c>
      <c r="T43" s="5">
        <f t="shared" si="5"/>
        <v>0.579428696426881</v>
      </c>
      <c r="V43" s="6">
        <f t="shared" si="6"/>
        <v>192.49278152069297</v>
      </c>
      <c r="W43" s="5">
        <f t="shared" si="7"/>
        <v>8.1545500006111691E-7</v>
      </c>
      <c r="X43" s="5">
        <f t="shared" si="8"/>
        <v>1.7611648132635646E-2</v>
      </c>
    </row>
    <row r="44" spans="2:24">
      <c r="B44" s="1">
        <v>1559</v>
      </c>
      <c r="C44" s="1">
        <v>-7.4504999999999999</v>
      </c>
      <c r="D44" s="1">
        <v>-1.2766999999999999</v>
      </c>
      <c r="F44" s="1">
        <v>1559</v>
      </c>
      <c r="G44" s="1">
        <v>-17.0716</v>
      </c>
      <c r="H44" s="1">
        <v>-0.1673</v>
      </c>
      <c r="J44" s="1">
        <v>1559</v>
      </c>
      <c r="K44" s="1">
        <v>-5.5869</v>
      </c>
      <c r="L44" s="10">
        <v>-1.9811000000000001</v>
      </c>
      <c r="N44" s="6">
        <f t="shared" si="0"/>
        <v>192.43104554201412</v>
      </c>
      <c r="O44" s="5">
        <f t="shared" si="1"/>
        <v>3.5440513028099213E-8</v>
      </c>
      <c r="P44" s="5">
        <f t="shared" si="2"/>
        <v>5.2881041493130623E-2</v>
      </c>
      <c r="R44" s="6">
        <f t="shared" si="3"/>
        <v>192.43104554201412</v>
      </c>
      <c r="S44" s="5">
        <f t="shared" si="4"/>
        <v>8.4800809888969061E-18</v>
      </c>
      <c r="T44" s="5">
        <f t="shared" si="5"/>
        <v>0.68029926226486026</v>
      </c>
      <c r="V44" s="6">
        <f t="shared" si="6"/>
        <v>192.43104554201412</v>
      </c>
      <c r="W44" s="5">
        <f t="shared" si="7"/>
        <v>2.5888089418181532E-6</v>
      </c>
      <c r="X44" s="5">
        <f t="shared" si="8"/>
        <v>1.044479691193362E-2</v>
      </c>
    </row>
    <row r="45" spans="2:24">
      <c r="B45" s="1">
        <v>1559.5</v>
      </c>
      <c r="C45" s="1">
        <v>-8.6396999999999995</v>
      </c>
      <c r="D45" s="1">
        <v>-0.97789999999999999</v>
      </c>
      <c r="F45" s="1">
        <v>1559.5</v>
      </c>
      <c r="G45" s="1">
        <v>-19.146999999999998</v>
      </c>
      <c r="H45" s="1">
        <v>-0.10979999999999999</v>
      </c>
      <c r="J45" s="13">
        <v>1559.5</v>
      </c>
      <c r="K45" s="1">
        <v>-5.1203000000000003</v>
      </c>
      <c r="L45" s="10">
        <v>-2.2246999999999999</v>
      </c>
      <c r="N45" s="6">
        <f t="shared" si="0"/>
        <v>192.36934915036872</v>
      </c>
      <c r="O45" s="5">
        <f t="shared" si="1"/>
        <v>2.2924506747734399E-9</v>
      </c>
      <c r="P45" s="5">
        <f t="shared" si="2"/>
        <v>0.10522041248852428</v>
      </c>
      <c r="R45" s="6">
        <f t="shared" si="3"/>
        <v>192.36934915036872</v>
      </c>
      <c r="S45" s="5">
        <f t="shared" si="4"/>
        <v>7.1285303012651721E-20</v>
      </c>
      <c r="T45" s="5">
        <f t="shared" si="5"/>
        <v>0.77660467396083666</v>
      </c>
      <c r="V45" s="6">
        <f t="shared" si="6"/>
        <v>192.36934915036872</v>
      </c>
      <c r="W45" s="5">
        <f t="shared" si="7"/>
        <v>7.5805374914821966E-6</v>
      </c>
      <c r="X45" s="5">
        <f t="shared" si="8"/>
        <v>5.9607375450968468E-3</v>
      </c>
    </row>
    <row r="46" spans="2:24">
      <c r="B46" s="1">
        <v>1560</v>
      </c>
      <c r="C46" s="1">
        <v>-10.0298</v>
      </c>
      <c r="D46" s="1">
        <v>-0.72240000000000004</v>
      </c>
      <c r="F46" s="1">
        <v>1560</v>
      </c>
      <c r="G46" s="1">
        <v>-21.782499999999999</v>
      </c>
      <c r="H46" s="1">
        <v>-6.4500000000000002E-2</v>
      </c>
      <c r="J46" s="1">
        <v>1560</v>
      </c>
      <c r="K46" s="1">
        <v>-4.6856</v>
      </c>
      <c r="L46" s="10">
        <v>-2.4859</v>
      </c>
      <c r="N46" s="6">
        <f t="shared" si="0"/>
        <v>192.30769230769232</v>
      </c>
      <c r="O46" s="5">
        <f t="shared" si="1"/>
        <v>9.3368417926076227E-11</v>
      </c>
      <c r="P46" s="5">
        <f t="shared" si="2"/>
        <v>0.18949597947435479</v>
      </c>
      <c r="R46" s="6">
        <f t="shared" si="3"/>
        <v>192.30769230769232</v>
      </c>
      <c r="S46" s="5">
        <f t="shared" si="4"/>
        <v>1.6500610013202193E-22</v>
      </c>
      <c r="T46" s="5">
        <f t="shared" si="5"/>
        <v>0.86198557870575843</v>
      </c>
      <c r="V46" s="6">
        <f t="shared" si="6"/>
        <v>192.30769230769232</v>
      </c>
      <c r="W46" s="5">
        <f t="shared" si="7"/>
        <v>2.062528697846569E-5</v>
      </c>
      <c r="X46" s="5">
        <f t="shared" si="8"/>
        <v>3.2666304045806845E-3</v>
      </c>
    </row>
  </sheetData>
  <mergeCells count="7">
    <mergeCell ref="N2:X2"/>
    <mergeCell ref="B4:D4"/>
    <mergeCell ref="F4:H4"/>
    <mergeCell ref="J4:L4"/>
    <mergeCell ref="N4:P4"/>
    <mergeCell ref="R4:T4"/>
    <mergeCell ref="V4:X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2022-10-02T08:56:21Z</dcterms:modified>
</cp:coreProperties>
</file>