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sar Abbass\Desktop\"/>
    </mc:Choice>
  </mc:AlternateContent>
  <xr:revisionPtr revIDLastSave="0" documentId="13_ncr:1_{5CF90147-55B2-4441-A2B2-85DCC163EAF2}" xr6:coauthVersionLast="45" xr6:coauthVersionMax="45" xr10:uidLastSave="{00000000-0000-0000-0000-000000000000}"/>
  <bookViews>
    <workbookView xWindow="-120" yWindow="-120" windowWidth="20730" windowHeight="11160" activeTab="2" xr2:uid="{22D4847C-462B-4053-BC64-A65DB9C0FC69}"/>
  </bookViews>
  <sheets>
    <sheet name="OutSide" sheetId="1" r:id="rId1"/>
    <sheet name="Cagarette" sheetId="2" r:id="rId2"/>
    <sheet name="Room" sheetId="3" r:id="rId3"/>
  </sheets>
  <definedNames>
    <definedName name="_xlchart.v1.0" hidden="1">OutSide!$E$3:$E$102</definedName>
    <definedName name="_xlchart.v1.1" hidden="1">OutSide!$D$3:$D$102</definedName>
    <definedName name="_xlchart.v1.2" hidden="1">Cagarette!$D$3:$D$102</definedName>
    <definedName name="_xlchart.v1.3" hidden="1">Cagarette!$E$3:$E$102</definedName>
    <definedName name="_xlchart.v1.4" hidden="1">Cagarette!$E$3:$E$102</definedName>
    <definedName name="_xlchart.v1.5" hidden="1">Cagarette!$D$3:$D$102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3" l="1"/>
  <c r="D104" i="3"/>
  <c r="E103" i="3"/>
  <c r="J27" i="3" s="1"/>
  <c r="K27" i="3" s="1"/>
  <c r="D103" i="3"/>
  <c r="G99" i="3" s="1"/>
  <c r="H99" i="3" s="1"/>
  <c r="J23" i="3"/>
  <c r="K23" i="3" s="1"/>
  <c r="J17" i="3"/>
  <c r="K17" i="3" s="1"/>
  <c r="J14" i="3"/>
  <c r="K14" i="3" s="1"/>
  <c r="J13" i="3"/>
  <c r="K13" i="3" s="1"/>
  <c r="J9" i="3"/>
  <c r="K9" i="3" s="1"/>
  <c r="J6" i="3"/>
  <c r="K6" i="3" s="1"/>
  <c r="J5" i="3"/>
  <c r="K5" i="3" s="1"/>
  <c r="E104" i="2"/>
  <c r="D104" i="2"/>
  <c r="E103" i="2"/>
  <c r="J99" i="2" s="1"/>
  <c r="K99" i="2" s="1"/>
  <c r="D103" i="2"/>
  <c r="G102" i="2" s="1"/>
  <c r="H102" i="2" s="1"/>
  <c r="J102" i="2"/>
  <c r="K102" i="2" s="1"/>
  <c r="J101" i="2"/>
  <c r="K101" i="2" s="1"/>
  <c r="J100" i="2"/>
  <c r="K100" i="2" s="1"/>
  <c r="G100" i="2"/>
  <c r="H100" i="2" s="1"/>
  <c r="G99" i="2"/>
  <c r="H99" i="2" s="1"/>
  <c r="J98" i="2"/>
  <c r="K98" i="2" s="1"/>
  <c r="J97" i="2"/>
  <c r="K97" i="2" s="1"/>
  <c r="J96" i="2"/>
  <c r="K96" i="2" s="1"/>
  <c r="G96" i="2"/>
  <c r="H96" i="2" s="1"/>
  <c r="G95" i="2"/>
  <c r="H95" i="2" s="1"/>
  <c r="J94" i="2"/>
  <c r="K94" i="2" s="1"/>
  <c r="J93" i="2"/>
  <c r="K93" i="2" s="1"/>
  <c r="J92" i="2"/>
  <c r="K92" i="2" s="1"/>
  <c r="G92" i="2"/>
  <c r="H92" i="2" s="1"/>
  <c r="G91" i="2"/>
  <c r="H91" i="2" s="1"/>
  <c r="J90" i="2"/>
  <c r="K90" i="2" s="1"/>
  <c r="J89" i="2"/>
  <c r="K89" i="2" s="1"/>
  <c r="J88" i="2"/>
  <c r="K88" i="2" s="1"/>
  <c r="G88" i="2"/>
  <c r="H88" i="2" s="1"/>
  <c r="G87" i="2"/>
  <c r="H87" i="2" s="1"/>
  <c r="J86" i="2"/>
  <c r="K86" i="2" s="1"/>
  <c r="J85" i="2"/>
  <c r="K85" i="2" s="1"/>
  <c r="J84" i="2"/>
  <c r="K84" i="2" s="1"/>
  <c r="G84" i="2"/>
  <c r="H84" i="2" s="1"/>
  <c r="G83" i="2"/>
  <c r="H83" i="2" s="1"/>
  <c r="J82" i="2"/>
  <c r="K82" i="2" s="1"/>
  <c r="J81" i="2"/>
  <c r="K81" i="2" s="1"/>
  <c r="J80" i="2"/>
  <c r="K80" i="2" s="1"/>
  <c r="G80" i="2"/>
  <c r="H80" i="2" s="1"/>
  <c r="J79" i="2"/>
  <c r="K79" i="2" s="1"/>
  <c r="G79" i="2"/>
  <c r="H79" i="2" s="1"/>
  <c r="J78" i="2"/>
  <c r="K78" i="2" s="1"/>
  <c r="J77" i="2"/>
  <c r="K77" i="2" s="1"/>
  <c r="J76" i="2"/>
  <c r="K76" i="2" s="1"/>
  <c r="G76" i="2"/>
  <c r="H76" i="2" s="1"/>
  <c r="J75" i="2"/>
  <c r="K75" i="2" s="1"/>
  <c r="G75" i="2"/>
  <c r="H75" i="2" s="1"/>
  <c r="J74" i="2"/>
  <c r="K74" i="2" s="1"/>
  <c r="J73" i="2"/>
  <c r="K73" i="2" s="1"/>
  <c r="J72" i="2"/>
  <c r="K72" i="2" s="1"/>
  <c r="G72" i="2"/>
  <c r="H72" i="2" s="1"/>
  <c r="J71" i="2"/>
  <c r="K71" i="2" s="1"/>
  <c r="G71" i="2"/>
  <c r="H71" i="2" s="1"/>
  <c r="J70" i="2"/>
  <c r="K70" i="2" s="1"/>
  <c r="J69" i="2"/>
  <c r="K69" i="2" s="1"/>
  <c r="J68" i="2"/>
  <c r="K68" i="2" s="1"/>
  <c r="G68" i="2"/>
  <c r="H68" i="2" s="1"/>
  <c r="J67" i="2"/>
  <c r="K67" i="2" s="1"/>
  <c r="G67" i="2"/>
  <c r="H67" i="2" s="1"/>
  <c r="J66" i="2"/>
  <c r="K66" i="2" s="1"/>
  <c r="J65" i="2"/>
  <c r="K65" i="2" s="1"/>
  <c r="J64" i="2"/>
  <c r="K64" i="2" s="1"/>
  <c r="G64" i="2"/>
  <c r="H64" i="2" s="1"/>
  <c r="J63" i="2"/>
  <c r="K63" i="2" s="1"/>
  <c r="G63" i="2"/>
  <c r="H63" i="2" s="1"/>
  <c r="J62" i="2"/>
  <c r="K62" i="2" s="1"/>
  <c r="J61" i="2"/>
  <c r="K61" i="2" s="1"/>
  <c r="J60" i="2"/>
  <c r="K60" i="2" s="1"/>
  <c r="G60" i="2"/>
  <c r="H60" i="2" s="1"/>
  <c r="J59" i="2"/>
  <c r="K59" i="2" s="1"/>
  <c r="G59" i="2"/>
  <c r="H59" i="2" s="1"/>
  <c r="J58" i="2"/>
  <c r="K58" i="2" s="1"/>
  <c r="J57" i="2"/>
  <c r="K57" i="2" s="1"/>
  <c r="J56" i="2"/>
  <c r="K56" i="2" s="1"/>
  <c r="G56" i="2"/>
  <c r="H56" i="2" s="1"/>
  <c r="J55" i="2"/>
  <c r="K55" i="2" s="1"/>
  <c r="G55" i="2"/>
  <c r="H55" i="2" s="1"/>
  <c r="J54" i="2"/>
  <c r="K54" i="2" s="1"/>
  <c r="J53" i="2"/>
  <c r="K53" i="2" s="1"/>
  <c r="J52" i="2"/>
  <c r="K52" i="2" s="1"/>
  <c r="G52" i="2"/>
  <c r="H52" i="2" s="1"/>
  <c r="J51" i="2"/>
  <c r="K51" i="2" s="1"/>
  <c r="G51" i="2"/>
  <c r="H51" i="2" s="1"/>
  <c r="J50" i="2"/>
  <c r="K50" i="2" s="1"/>
  <c r="J49" i="2"/>
  <c r="K49" i="2" s="1"/>
  <c r="J48" i="2"/>
  <c r="K48" i="2" s="1"/>
  <c r="G48" i="2"/>
  <c r="H48" i="2" s="1"/>
  <c r="J47" i="2"/>
  <c r="K47" i="2" s="1"/>
  <c r="G47" i="2"/>
  <c r="H47" i="2" s="1"/>
  <c r="J46" i="2"/>
  <c r="K46" i="2" s="1"/>
  <c r="J45" i="2"/>
  <c r="K45" i="2" s="1"/>
  <c r="J44" i="2"/>
  <c r="K44" i="2" s="1"/>
  <c r="G44" i="2"/>
  <c r="H44" i="2" s="1"/>
  <c r="J43" i="2"/>
  <c r="K43" i="2" s="1"/>
  <c r="G43" i="2"/>
  <c r="H43" i="2" s="1"/>
  <c r="J42" i="2"/>
  <c r="K42" i="2" s="1"/>
  <c r="J41" i="2"/>
  <c r="K41" i="2" s="1"/>
  <c r="J40" i="2"/>
  <c r="K40" i="2" s="1"/>
  <c r="H40" i="2"/>
  <c r="G40" i="2"/>
  <c r="J39" i="2"/>
  <c r="K39" i="2" s="1"/>
  <c r="G39" i="2"/>
  <c r="H39" i="2" s="1"/>
  <c r="J38" i="2"/>
  <c r="K38" i="2" s="1"/>
  <c r="J37" i="2"/>
  <c r="K37" i="2" s="1"/>
  <c r="J36" i="2"/>
  <c r="K36" i="2" s="1"/>
  <c r="H36" i="2"/>
  <c r="G36" i="2"/>
  <c r="J35" i="2"/>
  <c r="K35" i="2" s="1"/>
  <c r="G35" i="2"/>
  <c r="H35" i="2" s="1"/>
  <c r="J34" i="2"/>
  <c r="K34" i="2" s="1"/>
  <c r="J33" i="2"/>
  <c r="K33" i="2" s="1"/>
  <c r="J32" i="2"/>
  <c r="K32" i="2" s="1"/>
  <c r="H32" i="2"/>
  <c r="G32" i="2"/>
  <c r="J31" i="2"/>
  <c r="K31" i="2" s="1"/>
  <c r="G31" i="2"/>
  <c r="H31" i="2" s="1"/>
  <c r="J30" i="2"/>
  <c r="K30" i="2" s="1"/>
  <c r="J29" i="2"/>
  <c r="K29" i="2" s="1"/>
  <c r="J28" i="2"/>
  <c r="K28" i="2" s="1"/>
  <c r="H28" i="2"/>
  <c r="G28" i="2"/>
  <c r="J27" i="2"/>
  <c r="K27" i="2" s="1"/>
  <c r="G27" i="2"/>
  <c r="H27" i="2" s="1"/>
  <c r="J26" i="2"/>
  <c r="K26" i="2" s="1"/>
  <c r="J25" i="2"/>
  <c r="K25" i="2" s="1"/>
  <c r="J24" i="2"/>
  <c r="K24" i="2" s="1"/>
  <c r="H24" i="2"/>
  <c r="G24" i="2"/>
  <c r="J23" i="2"/>
  <c r="K23" i="2" s="1"/>
  <c r="G23" i="2"/>
  <c r="H23" i="2" s="1"/>
  <c r="J22" i="2"/>
  <c r="K22" i="2" s="1"/>
  <c r="G22" i="2"/>
  <c r="H22" i="2" s="1"/>
  <c r="J21" i="2"/>
  <c r="K21" i="2" s="1"/>
  <c r="J20" i="2"/>
  <c r="K20" i="2" s="1"/>
  <c r="H20" i="2"/>
  <c r="G20" i="2"/>
  <c r="J19" i="2"/>
  <c r="K19" i="2" s="1"/>
  <c r="H19" i="2"/>
  <c r="G19" i="2"/>
  <c r="J18" i="2"/>
  <c r="K18" i="2" s="1"/>
  <c r="H18" i="2"/>
  <c r="G18" i="2"/>
  <c r="J17" i="2"/>
  <c r="K17" i="2" s="1"/>
  <c r="H17" i="2"/>
  <c r="G17" i="2"/>
  <c r="J16" i="2"/>
  <c r="K16" i="2" s="1"/>
  <c r="G16" i="2"/>
  <c r="H16" i="2" s="1"/>
  <c r="J15" i="2"/>
  <c r="K15" i="2" s="1"/>
  <c r="G15" i="2"/>
  <c r="H15" i="2" s="1"/>
  <c r="J14" i="2"/>
  <c r="K14" i="2" s="1"/>
  <c r="G14" i="2"/>
  <c r="H14" i="2" s="1"/>
  <c r="J13" i="2"/>
  <c r="K13" i="2" s="1"/>
  <c r="G13" i="2"/>
  <c r="H13" i="2" s="1"/>
  <c r="J12" i="2"/>
  <c r="K12" i="2" s="1"/>
  <c r="G12" i="2"/>
  <c r="H12" i="2" s="1"/>
  <c r="J11" i="2"/>
  <c r="K11" i="2" s="1"/>
  <c r="G11" i="2"/>
  <c r="H11" i="2" s="1"/>
  <c r="J10" i="2"/>
  <c r="K10" i="2" s="1"/>
  <c r="G10" i="2"/>
  <c r="H10" i="2" s="1"/>
  <c r="J9" i="2"/>
  <c r="K9" i="2" s="1"/>
  <c r="G9" i="2"/>
  <c r="H9" i="2" s="1"/>
  <c r="J8" i="2"/>
  <c r="K8" i="2" s="1"/>
  <c r="G8" i="2"/>
  <c r="H8" i="2" s="1"/>
  <c r="J7" i="2"/>
  <c r="K7" i="2" s="1"/>
  <c r="G7" i="2"/>
  <c r="H7" i="2" s="1"/>
  <c r="J6" i="2"/>
  <c r="K6" i="2" s="1"/>
  <c r="G6" i="2"/>
  <c r="H6" i="2" s="1"/>
  <c r="J5" i="2"/>
  <c r="K5" i="2" s="1"/>
  <c r="G5" i="2"/>
  <c r="H5" i="2" s="1"/>
  <c r="J4" i="2"/>
  <c r="K4" i="2" s="1"/>
  <c r="G4" i="2"/>
  <c r="H4" i="2" s="1"/>
  <c r="J3" i="2"/>
  <c r="K3" i="2" s="1"/>
  <c r="G3" i="2"/>
  <c r="H3" i="2" s="1"/>
  <c r="D104" i="1"/>
  <c r="D103" i="1"/>
  <c r="J10" i="3" l="1"/>
  <c r="K10" i="3" s="1"/>
  <c r="J18" i="3"/>
  <c r="K18" i="3" s="1"/>
  <c r="G22" i="3"/>
  <c r="H22" i="3" s="1"/>
  <c r="J3" i="3"/>
  <c r="K3" i="3" s="1"/>
  <c r="J7" i="3"/>
  <c r="K7" i="3" s="1"/>
  <c r="J11" i="3"/>
  <c r="K11" i="3" s="1"/>
  <c r="J15" i="3"/>
  <c r="K15" i="3" s="1"/>
  <c r="J19" i="3"/>
  <c r="K19" i="3" s="1"/>
  <c r="J24" i="3"/>
  <c r="K24" i="3" s="1"/>
  <c r="J4" i="3"/>
  <c r="K4" i="3" s="1"/>
  <c r="J8" i="3"/>
  <c r="K8" i="3" s="1"/>
  <c r="J12" i="3"/>
  <c r="K12" i="3" s="1"/>
  <c r="J16" i="3"/>
  <c r="K16" i="3" s="1"/>
  <c r="J20" i="3"/>
  <c r="K20" i="3" s="1"/>
  <c r="G35" i="3"/>
  <c r="H35" i="3" s="1"/>
  <c r="G43" i="3"/>
  <c r="H43" i="3" s="1"/>
  <c r="G57" i="3"/>
  <c r="H57" i="3" s="1"/>
  <c r="G87" i="3"/>
  <c r="H87" i="3" s="1"/>
  <c r="G59" i="3"/>
  <c r="H59" i="3" s="1"/>
  <c r="G67" i="3"/>
  <c r="H67" i="3" s="1"/>
  <c r="G73" i="3"/>
  <c r="H73" i="3" s="1"/>
  <c r="G81" i="3"/>
  <c r="H81" i="3" s="1"/>
  <c r="G89" i="3"/>
  <c r="H89" i="3" s="1"/>
  <c r="G97" i="3"/>
  <c r="H97" i="3" s="1"/>
  <c r="G31" i="3"/>
  <c r="H31" i="3" s="1"/>
  <c r="G39" i="3"/>
  <c r="H39" i="3" s="1"/>
  <c r="G47" i="3"/>
  <c r="H47" i="3" s="1"/>
  <c r="G51" i="3"/>
  <c r="H51" i="3" s="1"/>
  <c r="G65" i="3"/>
  <c r="H65" i="3" s="1"/>
  <c r="G71" i="3"/>
  <c r="H71" i="3" s="1"/>
  <c r="G79" i="3"/>
  <c r="H79" i="3" s="1"/>
  <c r="G95" i="3"/>
  <c r="H95" i="3" s="1"/>
  <c r="G29" i="3"/>
  <c r="H29" i="3" s="1"/>
  <c r="G37" i="3"/>
  <c r="H37" i="3" s="1"/>
  <c r="G41" i="3"/>
  <c r="H41" i="3" s="1"/>
  <c r="G45" i="3"/>
  <c r="H45" i="3" s="1"/>
  <c r="G49" i="3"/>
  <c r="H49" i="3" s="1"/>
  <c r="G53" i="3"/>
  <c r="H53" i="3" s="1"/>
  <c r="G61" i="3"/>
  <c r="H61" i="3" s="1"/>
  <c r="G75" i="3"/>
  <c r="H75" i="3" s="1"/>
  <c r="G83" i="3"/>
  <c r="H83" i="3" s="1"/>
  <c r="G27" i="3"/>
  <c r="H27" i="3" s="1"/>
  <c r="G23" i="3"/>
  <c r="H23" i="3" s="1"/>
  <c r="G102" i="3"/>
  <c r="H102" i="3" s="1"/>
  <c r="G100" i="3"/>
  <c r="H100" i="3" s="1"/>
  <c r="G98" i="3"/>
  <c r="H98" i="3" s="1"/>
  <c r="G96" i="3"/>
  <c r="H96" i="3" s="1"/>
  <c r="G94" i="3"/>
  <c r="H94" i="3" s="1"/>
  <c r="G92" i="3"/>
  <c r="H92" i="3" s="1"/>
  <c r="G90" i="3"/>
  <c r="H90" i="3" s="1"/>
  <c r="G88" i="3"/>
  <c r="H88" i="3" s="1"/>
  <c r="G86" i="3"/>
  <c r="H86" i="3" s="1"/>
  <c r="G84" i="3"/>
  <c r="H84" i="3" s="1"/>
  <c r="G82" i="3"/>
  <c r="H82" i="3" s="1"/>
  <c r="G80" i="3"/>
  <c r="H80" i="3" s="1"/>
  <c r="G78" i="3"/>
  <c r="H78" i="3" s="1"/>
  <c r="G76" i="3"/>
  <c r="H76" i="3" s="1"/>
  <c r="G74" i="3"/>
  <c r="H74" i="3" s="1"/>
  <c r="G72" i="3"/>
  <c r="H72" i="3" s="1"/>
  <c r="G70" i="3"/>
  <c r="H70" i="3" s="1"/>
  <c r="G68" i="3"/>
  <c r="H68" i="3" s="1"/>
  <c r="G66" i="3"/>
  <c r="H66" i="3" s="1"/>
  <c r="G64" i="3"/>
  <c r="H64" i="3" s="1"/>
  <c r="G62" i="3"/>
  <c r="H62" i="3" s="1"/>
  <c r="G60" i="3"/>
  <c r="H60" i="3" s="1"/>
  <c r="G58" i="3"/>
  <c r="H58" i="3" s="1"/>
  <c r="G56" i="3"/>
  <c r="H56" i="3" s="1"/>
  <c r="G54" i="3"/>
  <c r="H54" i="3" s="1"/>
  <c r="G52" i="3"/>
  <c r="H52" i="3" s="1"/>
  <c r="G50" i="3"/>
  <c r="H50" i="3" s="1"/>
  <c r="G48" i="3"/>
  <c r="H48" i="3" s="1"/>
  <c r="G46" i="3"/>
  <c r="H46" i="3" s="1"/>
  <c r="G44" i="3"/>
  <c r="H44" i="3" s="1"/>
  <c r="G42" i="3"/>
  <c r="H42" i="3" s="1"/>
  <c r="G40" i="3"/>
  <c r="H40" i="3" s="1"/>
  <c r="G38" i="3"/>
  <c r="H38" i="3" s="1"/>
  <c r="G36" i="3"/>
  <c r="H36" i="3" s="1"/>
  <c r="G34" i="3"/>
  <c r="H34" i="3" s="1"/>
  <c r="G32" i="3"/>
  <c r="H32" i="3" s="1"/>
  <c r="G30" i="3"/>
  <c r="H30" i="3" s="1"/>
  <c r="G28" i="3"/>
  <c r="H28" i="3" s="1"/>
  <c r="G24" i="3"/>
  <c r="H24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5" i="3"/>
  <c r="H25" i="3" s="1"/>
  <c r="G26" i="3"/>
  <c r="H26" i="3" s="1"/>
  <c r="G33" i="3"/>
  <c r="H33" i="3" s="1"/>
  <c r="G91" i="3"/>
  <c r="H91" i="3" s="1"/>
  <c r="G21" i="3"/>
  <c r="H21" i="3" s="1"/>
  <c r="G55" i="3"/>
  <c r="H55" i="3" s="1"/>
  <c r="G63" i="3"/>
  <c r="H63" i="3" s="1"/>
  <c r="G69" i="3"/>
  <c r="H69" i="3" s="1"/>
  <c r="G77" i="3"/>
  <c r="H77" i="3" s="1"/>
  <c r="G85" i="3"/>
  <c r="H85" i="3" s="1"/>
  <c r="G93" i="3"/>
  <c r="H93" i="3" s="1"/>
  <c r="G101" i="3"/>
  <c r="H101" i="3" s="1"/>
  <c r="J102" i="3"/>
  <c r="K102" i="3" s="1"/>
  <c r="J101" i="3"/>
  <c r="K101" i="3" s="1"/>
  <c r="J100" i="3"/>
  <c r="K100" i="3" s="1"/>
  <c r="J99" i="3"/>
  <c r="K99" i="3" s="1"/>
  <c r="J98" i="3"/>
  <c r="K98" i="3" s="1"/>
  <c r="J97" i="3"/>
  <c r="K97" i="3" s="1"/>
  <c r="J96" i="3"/>
  <c r="K96" i="3" s="1"/>
  <c r="J95" i="3"/>
  <c r="K95" i="3" s="1"/>
  <c r="J94" i="3"/>
  <c r="K94" i="3" s="1"/>
  <c r="J93" i="3"/>
  <c r="K93" i="3" s="1"/>
  <c r="J92" i="3"/>
  <c r="K92" i="3" s="1"/>
  <c r="J91" i="3"/>
  <c r="K91" i="3" s="1"/>
  <c r="J90" i="3"/>
  <c r="K90" i="3" s="1"/>
  <c r="J89" i="3"/>
  <c r="K89" i="3" s="1"/>
  <c r="J88" i="3"/>
  <c r="K88" i="3" s="1"/>
  <c r="J87" i="3"/>
  <c r="K87" i="3" s="1"/>
  <c r="J86" i="3"/>
  <c r="K86" i="3" s="1"/>
  <c r="J85" i="3"/>
  <c r="K85" i="3" s="1"/>
  <c r="J84" i="3"/>
  <c r="K84" i="3" s="1"/>
  <c r="J83" i="3"/>
  <c r="K83" i="3" s="1"/>
  <c r="J82" i="3"/>
  <c r="K82" i="3" s="1"/>
  <c r="J81" i="3"/>
  <c r="K81" i="3" s="1"/>
  <c r="J80" i="3"/>
  <c r="K80" i="3" s="1"/>
  <c r="J79" i="3"/>
  <c r="K79" i="3" s="1"/>
  <c r="J78" i="3"/>
  <c r="K78" i="3" s="1"/>
  <c r="J77" i="3"/>
  <c r="K77" i="3" s="1"/>
  <c r="J76" i="3"/>
  <c r="K76" i="3" s="1"/>
  <c r="J75" i="3"/>
  <c r="K75" i="3" s="1"/>
  <c r="J74" i="3"/>
  <c r="K74" i="3" s="1"/>
  <c r="J73" i="3"/>
  <c r="K73" i="3" s="1"/>
  <c r="J72" i="3"/>
  <c r="K72" i="3" s="1"/>
  <c r="J71" i="3"/>
  <c r="K71" i="3" s="1"/>
  <c r="J70" i="3"/>
  <c r="K70" i="3" s="1"/>
  <c r="J69" i="3"/>
  <c r="K69" i="3" s="1"/>
  <c r="J68" i="3"/>
  <c r="K68" i="3" s="1"/>
  <c r="J67" i="3"/>
  <c r="K67" i="3" s="1"/>
  <c r="J66" i="3"/>
  <c r="K66" i="3" s="1"/>
  <c r="J65" i="3"/>
  <c r="K65" i="3" s="1"/>
  <c r="J64" i="3"/>
  <c r="K64" i="3" s="1"/>
  <c r="J63" i="3"/>
  <c r="K63" i="3" s="1"/>
  <c r="J62" i="3"/>
  <c r="K62" i="3" s="1"/>
  <c r="J61" i="3"/>
  <c r="K61" i="3" s="1"/>
  <c r="J60" i="3"/>
  <c r="K60" i="3" s="1"/>
  <c r="J59" i="3"/>
  <c r="K59" i="3" s="1"/>
  <c r="J58" i="3"/>
  <c r="K58" i="3" s="1"/>
  <c r="J57" i="3"/>
  <c r="K57" i="3" s="1"/>
  <c r="J56" i="3"/>
  <c r="K56" i="3" s="1"/>
  <c r="J55" i="3"/>
  <c r="K55" i="3" s="1"/>
  <c r="J54" i="3"/>
  <c r="K54" i="3" s="1"/>
  <c r="J53" i="3"/>
  <c r="K53" i="3" s="1"/>
  <c r="J52" i="3"/>
  <c r="K52" i="3" s="1"/>
  <c r="J51" i="3"/>
  <c r="K51" i="3" s="1"/>
  <c r="J50" i="3"/>
  <c r="K50" i="3" s="1"/>
  <c r="J49" i="3"/>
  <c r="K49" i="3" s="1"/>
  <c r="J48" i="3"/>
  <c r="K48" i="3" s="1"/>
  <c r="J47" i="3"/>
  <c r="K47" i="3" s="1"/>
  <c r="J46" i="3"/>
  <c r="K46" i="3" s="1"/>
  <c r="J45" i="3"/>
  <c r="K45" i="3" s="1"/>
  <c r="J44" i="3"/>
  <c r="K44" i="3" s="1"/>
  <c r="J43" i="3"/>
  <c r="K43" i="3" s="1"/>
  <c r="J42" i="3"/>
  <c r="K42" i="3" s="1"/>
  <c r="J41" i="3"/>
  <c r="K41" i="3" s="1"/>
  <c r="J40" i="3"/>
  <c r="K40" i="3" s="1"/>
  <c r="J39" i="3"/>
  <c r="K39" i="3" s="1"/>
  <c r="J38" i="3"/>
  <c r="K38" i="3" s="1"/>
  <c r="J37" i="3"/>
  <c r="K37" i="3" s="1"/>
  <c r="J36" i="3"/>
  <c r="K36" i="3" s="1"/>
  <c r="J35" i="3"/>
  <c r="K35" i="3" s="1"/>
  <c r="J34" i="3"/>
  <c r="K34" i="3" s="1"/>
  <c r="J33" i="3"/>
  <c r="K33" i="3" s="1"/>
  <c r="J32" i="3"/>
  <c r="K32" i="3" s="1"/>
  <c r="J31" i="3"/>
  <c r="K31" i="3" s="1"/>
  <c r="J30" i="3"/>
  <c r="K30" i="3" s="1"/>
  <c r="J29" i="3"/>
  <c r="K29" i="3" s="1"/>
  <c r="J28" i="3"/>
  <c r="K28" i="3" s="1"/>
  <c r="J22" i="3"/>
  <c r="K22" i="3" s="1"/>
  <c r="J26" i="3"/>
  <c r="K26" i="3" s="1"/>
  <c r="J21" i="3"/>
  <c r="K21" i="3" s="1"/>
  <c r="J25" i="3"/>
  <c r="K25" i="3" s="1"/>
  <c r="G21" i="2"/>
  <c r="H21" i="2" s="1"/>
  <c r="H103" i="2" s="1"/>
  <c r="D105" i="2" s="1"/>
  <c r="G25" i="2"/>
  <c r="H25" i="2" s="1"/>
  <c r="G29" i="2"/>
  <c r="H29" i="2" s="1"/>
  <c r="G33" i="2"/>
  <c r="H33" i="2" s="1"/>
  <c r="G37" i="2"/>
  <c r="H37" i="2" s="1"/>
  <c r="G41" i="2"/>
  <c r="H41" i="2" s="1"/>
  <c r="G45" i="2"/>
  <c r="H45" i="2" s="1"/>
  <c r="G49" i="2"/>
  <c r="H49" i="2" s="1"/>
  <c r="G53" i="2"/>
  <c r="H53" i="2" s="1"/>
  <c r="G57" i="2"/>
  <c r="H57" i="2" s="1"/>
  <c r="G61" i="2"/>
  <c r="H61" i="2" s="1"/>
  <c r="G65" i="2"/>
  <c r="H65" i="2" s="1"/>
  <c r="G69" i="2"/>
  <c r="H69" i="2" s="1"/>
  <c r="G73" i="2"/>
  <c r="H73" i="2" s="1"/>
  <c r="G77" i="2"/>
  <c r="H77" i="2" s="1"/>
  <c r="G81" i="2"/>
  <c r="H81" i="2" s="1"/>
  <c r="J83" i="2"/>
  <c r="K83" i="2" s="1"/>
  <c r="K103" i="2" s="1"/>
  <c r="E105" i="2" s="1"/>
  <c r="G85" i="2"/>
  <c r="H85" i="2" s="1"/>
  <c r="J87" i="2"/>
  <c r="K87" i="2" s="1"/>
  <c r="G89" i="2"/>
  <c r="H89" i="2" s="1"/>
  <c r="J91" i="2"/>
  <c r="K91" i="2" s="1"/>
  <c r="G93" i="2"/>
  <c r="H93" i="2" s="1"/>
  <c r="J95" i="2"/>
  <c r="K95" i="2" s="1"/>
  <c r="G97" i="2"/>
  <c r="H97" i="2" s="1"/>
  <c r="G101" i="2"/>
  <c r="H101" i="2" s="1"/>
  <c r="G26" i="2"/>
  <c r="H26" i="2" s="1"/>
  <c r="G30" i="2"/>
  <c r="H30" i="2" s="1"/>
  <c r="G34" i="2"/>
  <c r="H34" i="2" s="1"/>
  <c r="G38" i="2"/>
  <c r="H38" i="2" s="1"/>
  <c r="G42" i="2"/>
  <c r="H42" i="2" s="1"/>
  <c r="G46" i="2"/>
  <c r="H46" i="2" s="1"/>
  <c r="G50" i="2"/>
  <c r="H50" i="2" s="1"/>
  <c r="G54" i="2"/>
  <c r="H54" i="2" s="1"/>
  <c r="G58" i="2"/>
  <c r="H58" i="2" s="1"/>
  <c r="G62" i="2"/>
  <c r="H62" i="2" s="1"/>
  <c r="G66" i="2"/>
  <c r="H66" i="2" s="1"/>
  <c r="G70" i="2"/>
  <c r="H70" i="2" s="1"/>
  <c r="G74" i="2"/>
  <c r="H74" i="2" s="1"/>
  <c r="G78" i="2"/>
  <c r="H78" i="2" s="1"/>
  <c r="G82" i="2"/>
  <c r="H82" i="2" s="1"/>
  <c r="G86" i="2"/>
  <c r="H86" i="2" s="1"/>
  <c r="G90" i="2"/>
  <c r="H90" i="2" s="1"/>
  <c r="G94" i="2"/>
  <c r="H94" i="2" s="1"/>
  <c r="G98" i="2"/>
  <c r="H98" i="2" s="1"/>
  <c r="E105" i="1"/>
  <c r="K103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4" i="1"/>
  <c r="K5" i="1"/>
  <c r="K6" i="1"/>
  <c r="K7" i="1"/>
  <c r="K8" i="1"/>
  <c r="K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6" i="1"/>
  <c r="J7" i="1"/>
  <c r="J8" i="1"/>
  <c r="J9" i="1"/>
  <c r="J4" i="1"/>
  <c r="J5" i="1"/>
  <c r="J3" i="1"/>
  <c r="G7" i="1"/>
  <c r="H7" i="1" s="1"/>
  <c r="G8" i="1"/>
  <c r="H8" i="1" s="1"/>
  <c r="G9" i="1"/>
  <c r="H9" i="1" s="1"/>
  <c r="G11" i="1"/>
  <c r="H11" i="1" s="1"/>
  <c r="G12" i="1"/>
  <c r="H12" i="1" s="1"/>
  <c r="G13" i="1"/>
  <c r="H13" i="1" s="1"/>
  <c r="G15" i="1"/>
  <c r="H15" i="1" s="1"/>
  <c r="G16" i="1"/>
  <c r="H16" i="1" s="1"/>
  <c r="G17" i="1"/>
  <c r="H17" i="1" s="1"/>
  <c r="G19" i="1"/>
  <c r="H19" i="1" s="1"/>
  <c r="G20" i="1"/>
  <c r="H20" i="1" s="1"/>
  <c r="G21" i="1"/>
  <c r="H21" i="1" s="1"/>
  <c r="G23" i="1"/>
  <c r="H23" i="1" s="1"/>
  <c r="G24" i="1"/>
  <c r="H24" i="1" s="1"/>
  <c r="G25" i="1"/>
  <c r="H25" i="1" s="1"/>
  <c r="G27" i="1"/>
  <c r="H27" i="1" s="1"/>
  <c r="G28" i="1"/>
  <c r="H28" i="1" s="1"/>
  <c r="G29" i="1"/>
  <c r="H29" i="1" s="1"/>
  <c r="G31" i="1"/>
  <c r="H31" i="1" s="1"/>
  <c r="G32" i="1"/>
  <c r="H32" i="1" s="1"/>
  <c r="G33" i="1"/>
  <c r="H33" i="1" s="1"/>
  <c r="G35" i="1"/>
  <c r="H35" i="1" s="1"/>
  <c r="G36" i="1"/>
  <c r="H36" i="1" s="1"/>
  <c r="G37" i="1"/>
  <c r="H37" i="1" s="1"/>
  <c r="G39" i="1"/>
  <c r="H39" i="1" s="1"/>
  <c r="G40" i="1"/>
  <c r="H40" i="1" s="1"/>
  <c r="G41" i="1"/>
  <c r="H41" i="1" s="1"/>
  <c r="G43" i="1"/>
  <c r="H43" i="1" s="1"/>
  <c r="G44" i="1"/>
  <c r="H44" i="1" s="1"/>
  <c r="G45" i="1"/>
  <c r="H45" i="1" s="1"/>
  <c r="G47" i="1"/>
  <c r="H47" i="1" s="1"/>
  <c r="G48" i="1"/>
  <c r="H48" i="1" s="1"/>
  <c r="G49" i="1"/>
  <c r="H49" i="1" s="1"/>
  <c r="G51" i="1"/>
  <c r="H51" i="1" s="1"/>
  <c r="G52" i="1"/>
  <c r="H52" i="1" s="1"/>
  <c r="G53" i="1"/>
  <c r="H53" i="1" s="1"/>
  <c r="G55" i="1"/>
  <c r="H55" i="1" s="1"/>
  <c r="G56" i="1"/>
  <c r="H56" i="1" s="1"/>
  <c r="G57" i="1"/>
  <c r="H57" i="1" s="1"/>
  <c r="G59" i="1"/>
  <c r="H59" i="1" s="1"/>
  <c r="G60" i="1"/>
  <c r="H60" i="1" s="1"/>
  <c r="G61" i="1"/>
  <c r="H61" i="1" s="1"/>
  <c r="G63" i="1"/>
  <c r="H63" i="1" s="1"/>
  <c r="G64" i="1"/>
  <c r="H64" i="1" s="1"/>
  <c r="G65" i="1"/>
  <c r="H65" i="1" s="1"/>
  <c r="G67" i="1"/>
  <c r="H67" i="1" s="1"/>
  <c r="G68" i="1"/>
  <c r="H68" i="1" s="1"/>
  <c r="G69" i="1"/>
  <c r="H69" i="1" s="1"/>
  <c r="G71" i="1"/>
  <c r="H71" i="1" s="1"/>
  <c r="G72" i="1"/>
  <c r="H72" i="1" s="1"/>
  <c r="G73" i="1"/>
  <c r="H73" i="1" s="1"/>
  <c r="G75" i="1"/>
  <c r="H75" i="1" s="1"/>
  <c r="G76" i="1"/>
  <c r="H76" i="1" s="1"/>
  <c r="G77" i="1"/>
  <c r="H77" i="1" s="1"/>
  <c r="G79" i="1"/>
  <c r="H79" i="1" s="1"/>
  <c r="G80" i="1"/>
  <c r="H80" i="1" s="1"/>
  <c r="G81" i="1"/>
  <c r="H81" i="1" s="1"/>
  <c r="G83" i="1"/>
  <c r="H83" i="1" s="1"/>
  <c r="G84" i="1"/>
  <c r="H84" i="1" s="1"/>
  <c r="G85" i="1"/>
  <c r="H85" i="1" s="1"/>
  <c r="G87" i="1"/>
  <c r="H87" i="1" s="1"/>
  <c r="G88" i="1"/>
  <c r="H88" i="1" s="1"/>
  <c r="G89" i="1"/>
  <c r="H89" i="1" s="1"/>
  <c r="G91" i="1"/>
  <c r="H91" i="1" s="1"/>
  <c r="G92" i="1"/>
  <c r="H92" i="1" s="1"/>
  <c r="G93" i="1"/>
  <c r="H93" i="1" s="1"/>
  <c r="G95" i="1"/>
  <c r="H95" i="1" s="1"/>
  <c r="G96" i="1"/>
  <c r="H96" i="1" s="1"/>
  <c r="G97" i="1"/>
  <c r="H97" i="1" s="1"/>
  <c r="G99" i="1"/>
  <c r="H99" i="1" s="1"/>
  <c r="G100" i="1"/>
  <c r="H100" i="1" s="1"/>
  <c r="G101" i="1"/>
  <c r="H101" i="1" s="1"/>
  <c r="G4" i="1"/>
  <c r="H4" i="1" s="1"/>
  <c r="G5" i="1"/>
  <c r="H5" i="1" s="1"/>
  <c r="G6" i="1"/>
  <c r="H6" i="1" s="1"/>
  <c r="E104" i="1"/>
  <c r="E103" i="1"/>
  <c r="G10" i="1"/>
  <c r="H10" i="1" s="1"/>
  <c r="K103" i="3" l="1"/>
  <c r="E105" i="3" s="1"/>
  <c r="H103" i="3"/>
  <c r="D105" i="3" s="1"/>
  <c r="G3" i="1"/>
  <c r="H3" i="1" s="1"/>
  <c r="G102" i="1"/>
  <c r="H102" i="1" s="1"/>
  <c r="G98" i="1"/>
  <c r="H98" i="1" s="1"/>
  <c r="G94" i="1"/>
  <c r="H94" i="1" s="1"/>
  <c r="G90" i="1"/>
  <c r="H90" i="1" s="1"/>
  <c r="G86" i="1"/>
  <c r="H86" i="1" s="1"/>
  <c r="G82" i="1"/>
  <c r="H82" i="1" s="1"/>
  <c r="G78" i="1"/>
  <c r="H78" i="1" s="1"/>
  <c r="G74" i="1"/>
  <c r="H74" i="1" s="1"/>
  <c r="G70" i="1"/>
  <c r="H70" i="1" s="1"/>
  <c r="G66" i="1"/>
  <c r="H66" i="1" s="1"/>
  <c r="G62" i="1"/>
  <c r="H62" i="1" s="1"/>
  <c r="G58" i="1"/>
  <c r="H58" i="1" s="1"/>
  <c r="G54" i="1"/>
  <c r="H54" i="1" s="1"/>
  <c r="G50" i="1"/>
  <c r="H50" i="1" s="1"/>
  <c r="G46" i="1"/>
  <c r="H46" i="1" s="1"/>
  <c r="G42" i="1"/>
  <c r="H42" i="1" s="1"/>
  <c r="G38" i="1"/>
  <c r="H38" i="1" s="1"/>
  <c r="G34" i="1"/>
  <c r="H34" i="1" s="1"/>
  <c r="G30" i="1"/>
  <c r="H30" i="1" s="1"/>
  <c r="G26" i="1"/>
  <c r="H26" i="1" s="1"/>
  <c r="G22" i="1"/>
  <c r="H22" i="1" s="1"/>
  <c r="G18" i="1"/>
  <c r="H18" i="1" s="1"/>
  <c r="G14" i="1"/>
  <c r="H14" i="1" s="1"/>
  <c r="H103" i="1" l="1"/>
  <c r="D105" i="1" s="1"/>
</calcChain>
</file>

<file path=xl/sharedStrings.xml><?xml version="1.0" encoding="utf-8"?>
<sst xmlns="http://schemas.openxmlformats.org/spreadsheetml/2006/main" count="345" uniqueCount="311">
  <si>
    <t>Outside the University</t>
  </si>
  <si>
    <t>S/N</t>
  </si>
  <si>
    <t>1)PM10: 6989.01 ug/m3  PM25: 1474.56 ug/m3</t>
  </si>
  <si>
    <t>2)PM10: 8179.04 ug/m3  PM25: 1392.96 ug/m3</t>
  </si>
  <si>
    <t>3)PM10: 12366.99 ug/m3  PM25: 1696.43 ug/m3</t>
  </si>
  <si>
    <t>4)PM10: 10559.80 ug/m3  PM25: 1996.54 ug/m3</t>
  </si>
  <si>
    <t>5)PM10: 9593.80 ug/m3  PM25: 1744.07 ug/m3</t>
  </si>
  <si>
    <t>6)PM10: 567.45 ug/m3  PM25: 105.88 ug/m3</t>
  </si>
  <si>
    <t>7)PM10: 834.30 ug/m3  PM25: 129.37 ug/m3</t>
  </si>
  <si>
    <t>8)PM10: 3264.20 ug/m3  PM25: 438.75 ug/m3</t>
  </si>
  <si>
    <t>9)PM10: 457.00 ug/m3  PM25: 12.83 ug/m3</t>
  </si>
  <si>
    <t>10)PM10: 1349.67 ug/m3  PM25: 87.82 ug/m3</t>
  </si>
  <si>
    <t>11)PM10: 746.22 ug/m3  PM25: 18.18 ug/m3</t>
  </si>
  <si>
    <t>12)PM10: 1567.73 ug/m3  PM25: 179.24 ug/m3</t>
  </si>
  <si>
    <t>13)PM10: 551.47 ug/m3  PM25: 18.17 ug/m3</t>
  </si>
  <si>
    <t>17)PM10: 185.73 ug/m3  PM25: 24.47 ug/m3</t>
  </si>
  <si>
    <t>22)PM10: 228.24 ug/m3  PM25: 69.77 ug/m3</t>
  </si>
  <si>
    <t>24)PM10: 942.14 ug/m3  PM25: 128.91 ug/m3</t>
  </si>
  <si>
    <t>25)PM10: 926.31 ug/m3  PM25: 6.89 ug/m3</t>
  </si>
  <si>
    <t>26)PM10: 2820.48 ug/m3  PM25: 258.81 ug/m3</t>
  </si>
  <si>
    <t>27)PM10: 4873.97 ug/m3  PM25: 1043.78 ug/m3</t>
  </si>
  <si>
    <t>28)PM10: 1283.80 ug/m3  PM25: 47.69 ug/m3</t>
  </si>
  <si>
    <t>29)PM10: 4483.91 ug/m3  PM25: 766.81 ug/m3</t>
  </si>
  <si>
    <t>30)PM10: 13239.44 ug/m3  PM25: 4103.95 ug/m3</t>
  </si>
  <si>
    <t>31)PM10: 6296.54 ug/m3  PM25: 884.42 ug/m3</t>
  </si>
  <si>
    <t>32)PM10: 3678.91 ug/m3  PM25: 174.16 ug/m3</t>
  </si>
  <si>
    <t>33)PM10: 1145.03 ug/m3  PM25: 265.62 ug/m3</t>
  </si>
  <si>
    <t>34)PM10: 4087.24 ug/m3  PM25: 467.13 ug/m3</t>
  </si>
  <si>
    <t>35)PM10: 4106.07 ug/m3  PM25: 535.94 ug/m3</t>
  </si>
  <si>
    <t>36)PM10: 5368.01 ug/m3  PM25: 476.47 ug/m3</t>
  </si>
  <si>
    <t>37)PM10: 2526.38 ug/m3  PM25: 323.49 ug/m3</t>
  </si>
  <si>
    <t>38)PM10: 7400.56 ug/m3  PM25: 1427.75 ug/m3</t>
  </si>
  <si>
    <t>39)PM10: 3106.59 ug/m3  PM25: 544.17 ug/m3</t>
  </si>
  <si>
    <t>40)PM10: 2212.40 ug/m3  PM25: 418.76 ug/m3</t>
  </si>
  <si>
    <t>41)PM10: 1662.49 ug/m3  PM25: 430.92 ug/m3</t>
  </si>
  <si>
    <t>42)PM10: 875.86 ug/m3  PM25: 288.66 ug/m3</t>
  </si>
  <si>
    <t>43)PM10: 276.59 ug/m3  PM25: 67.19 ug/m3</t>
  </si>
  <si>
    <t>44)PM10: 744.61 ug/m3  PM25: 115.35 ug/m3</t>
  </si>
  <si>
    <t>47)PM10: 467.71 ug/m3  PM25: 129.31 ug/m3</t>
  </si>
  <si>
    <t>51)PM10: 359.06 ug/m3  PM25: 41.74 ug/m3</t>
  </si>
  <si>
    <t>55)PM10: 255.44 ug/m3  PM25: 84.18 ug/m3</t>
  </si>
  <si>
    <t>57)PM10: 150.00 ug/m3  PM25: 41.56 ug/m3</t>
  </si>
  <si>
    <t>59)PM10: 2384.19 ug/m3  PM25: 869.36 ug/m3</t>
  </si>
  <si>
    <t>63)PM10: 1351.22 ug/m3  PM25: 333.46 ug/m3</t>
  </si>
  <si>
    <t>65)PM10: 226.04 ug/m3  PM25: 35.23 ug/m3</t>
  </si>
  <si>
    <t>67)PM10: 509.52 ug/m3  PM25: 185.78 ug/m3</t>
  </si>
  <si>
    <t>68)PM10: 66.81 ug/m3  PM25: 16.60 ug/m3</t>
  </si>
  <si>
    <t>73)PM10: 3723.26 ug/m3  PM25: 1355.98 ug/m3</t>
  </si>
  <si>
    <t>74)PM10: 429.79 ug/m3  PM25: 195.89 ug/m3</t>
  </si>
  <si>
    <t>75)PM10: 1297.05 ug/m3  PM25: 505.53 ug/m3</t>
  </si>
  <si>
    <t>3)PM10: 83.00 ug/m3  PM25: 37.14 ug/m3</t>
  </si>
  <si>
    <t>4)PM10: 2510.86 ug/m3  PM25: 1027.24 ug/m3</t>
  </si>
  <si>
    <t>5)PM10: 5144.78 ug/m3  PM25: 963.08 ug/m3</t>
  </si>
  <si>
    <t>6)PM10: 3659.00 ug/m3  PM25: 236.40 ug/m3</t>
  </si>
  <si>
    <t>7)PM10: 893.18 ug/m3  PM25: 44.14 ug/m3</t>
  </si>
  <si>
    <t>8)PM10: 889.67 ug/m3  PM25: 157.77 ug/m3</t>
  </si>
  <si>
    <t>9)PM10: 190.93 ug/m3  PM25: 20.64 ug/m3</t>
  </si>
  <si>
    <t>13)PM10: 5446.02 ug/m3  PM25: 1211.78 ug/m3</t>
  </si>
  <si>
    <t>14)PM10: 2653.55 ug/m3  PM25: 568.97 ug/m3</t>
  </si>
  <si>
    <t>15)PM10: 2623.40 ug/m3  PM25: 630.47 ug/m3</t>
  </si>
  <si>
    <t>16)PM10: 8168.84 ug/m3  PM25: 1930.75 ug/m3</t>
  </si>
  <si>
    <t>17)PM10: 1124.69 ug/m3  PM25: 415.79 ug/m3</t>
  </si>
  <si>
    <t>18)PM10: 103.10 ug/m3  PM25: 0.00 ug/m3</t>
  </si>
  <si>
    <t>19)PM10: 425.60 ug/m3  PM25: 63.75 ug/m3</t>
  </si>
  <si>
    <t>20)PM10: 286.59 ug/m3  PM25: 87.31 ug/m3</t>
  </si>
  <si>
    <t>21)PM10: 111.15 ug/m3  PM25: 38.19 ug/m3</t>
  </si>
  <si>
    <t>1)PM10: 724.46 ug/m3  PM25: 155.05 ug/m3</t>
  </si>
  <si>
    <t>2)PM10: 202.73 ug/m3  PM25: 119.89 ug/m3</t>
  </si>
  <si>
    <t>3)PM10: 628.05 ug/m3  PM25: 79.49 ug/m3</t>
  </si>
  <si>
    <t>4)PM10: 319.33 ug/m3  PM25: 3.58 ug/m3</t>
  </si>
  <si>
    <t>5)PM10: 213.25 ug/m3  PM25: 0.00 ug/m3</t>
  </si>
  <si>
    <t>6)PM10: 383.03 ug/m3  PM25: 113.45 ug/m3</t>
  </si>
  <si>
    <t>7)PM10: 124.69 ug/m3  PM25: 20.48 ug/m3</t>
  </si>
  <si>
    <t>8)PM10: 233.40 ug/m3  PM25: 77.61 ug/m3</t>
  </si>
  <si>
    <t>9)PM10: 485.47 ug/m3  PM25: 106.18 ug/m3</t>
  </si>
  <si>
    <t>10)PM10: 167.23 ug/m3  PM25: 0.00 ug/m3</t>
  </si>
  <si>
    <t>11)PM10: 896.91 ug/m3  PM25: 409.49 ug/m3</t>
  </si>
  <si>
    <t>12)PM10: 325.42 ug/m3  PM25: 52.85 ug/m3</t>
  </si>
  <si>
    <t>13)PM10: 851.77 ug/m3  PM25: 319.96 ug/m3</t>
  </si>
  <si>
    <t>14)PM10: 617.25 ug/m3  PM25: 151.02 ug/m3</t>
  </si>
  <si>
    <t>15)PM10: 300.26 ug/m3  PM25: 81.02 ug/m3</t>
  </si>
  <si>
    <t>16)PM10: 556.08 ug/m3  PM25: 176.41 ug/m3</t>
  </si>
  <si>
    <t>17)PM10: 904.86 ug/m3  PM25: 289.62 ug/m3</t>
  </si>
  <si>
    <t>18)PM10: 234.86 ug/m3  PM25: 91.08 ug/m3</t>
  </si>
  <si>
    <t>19)PM10: 1107.38 ug/m3  PM25: 129.37 ug/m3</t>
  </si>
  <si>
    <t>20)PM10: 851.06 ug/m3  PM25: 117.14 ug/m3</t>
  </si>
  <si>
    <t>21)PM10: 673.42 ug/m3  PM25: 250.92 ug/m3</t>
  </si>
  <si>
    <t>22)PM10: 167.02 ug/m3  PM25: 47.19 ug/m3</t>
  </si>
  <si>
    <t>23)PM10: 511.88 ug/m3  PM25: 47.20 ug/m3</t>
  </si>
  <si>
    <t>24)PM10: 612.97 ug/m3  PM25: 124.96 ug/m3</t>
  </si>
  <si>
    <t>25)PM10: 487.80 ug/m3  PM25: 215.96 ug/m3</t>
  </si>
  <si>
    <t>26)PM10: 244.14 ug/m3  PM25: 50.64 ug/m3</t>
  </si>
  <si>
    <t>27)PM10: 379.75 ug/m3  PM25: 81.22 ug/m3</t>
  </si>
  <si>
    <t>28)PM10: 502.43 ug/m3  PM25: 93.23 ug/m3</t>
  </si>
  <si>
    <t>29)PM10: 642.11 ug/m3  PM25: 152.31 ug/m3</t>
  </si>
  <si>
    <t>30)PM10: 312.27 ug/m3  PM25: 48.98 ug/m3</t>
  </si>
  <si>
    <t>31)PM10: 97.90 ug/m3  PM25: 26.83 ug/m3</t>
  </si>
  <si>
    <t>32)PM10: 951.95 ug/m3  PM25: 235.55 ug/m3</t>
  </si>
  <si>
    <t>33)PM10: 458.35 ug/m3  PM25: 159.18 ug/m3</t>
  </si>
  <si>
    <t>34)PM10: 362.73 ug/m3  PM25: 0.00 ug/m3</t>
  </si>
  <si>
    <t>35)PM10: 954.68 ug/m3  PM25: 179.31 ug/m3</t>
  </si>
  <si>
    <t>36)PM10: 268.46 ug/m3  PM25: 14.88 ug/m3</t>
  </si>
  <si>
    <t>Mean</t>
  </si>
  <si>
    <t>Median</t>
  </si>
  <si>
    <t>SD</t>
  </si>
  <si>
    <t>X-Mean</t>
  </si>
  <si>
    <t>(X-Mean)^2</t>
  </si>
  <si>
    <t>SUM</t>
  </si>
  <si>
    <t>PM2.5 ug/m3</t>
  </si>
  <si>
    <t>PM1.0 ug/mg3</t>
  </si>
  <si>
    <t>1)PM10: 5917.80 ug/m3  PM25: 194.71 ug/m3</t>
  </si>
  <si>
    <t>2)PM10: 14304.14 ug/m3  PM25: 384.77 ug/m3</t>
  </si>
  <si>
    <t>3)PM10: 8161.06 ug/m3  PM25: 402.22 ug/m3</t>
  </si>
  <si>
    <t>4)PM10: 2252.10 ug/m3  PM25: 455.81 ug/m3</t>
  </si>
  <si>
    <t>5)PM10: 17277.10 ug/m3  PM25: 1783.33 ug/m3</t>
  </si>
  <si>
    <t>6)PM10: 22983.84 ug/m3  PM25: 1680.28 ug/m3</t>
  </si>
  <si>
    <t>7)PM10: 8654.34 ug/m3  PM25: 622.48 ug/m3</t>
  </si>
  <si>
    <t>8)PM10: 6727.75 ug/m3  PM25: 422.32 ug/m3</t>
  </si>
  <si>
    <t>9)PM10: 2349.30 ug/m3  PM25: 68.32 ug/m3</t>
  </si>
  <si>
    <t>10)PM10: 9589.72 ug/m3  PM25: 606.08 ug/m3</t>
  </si>
  <si>
    <t>11)PM10: 3570.28 ug/m3  PM25: 346.52 ug/m3</t>
  </si>
  <si>
    <t>12)PM10: 2236.91 ug/m3  PM25: 98.73 ug/m3</t>
  </si>
  <si>
    <t>13)PM10: 6994.19 ug/m3  PM25: 220.32 ug/m3</t>
  </si>
  <si>
    <t>14)PM10: 13105.29 ug/m3  PM25: 366.44 ug/m3</t>
  </si>
  <si>
    <t>15)PM10: 3162.44 ug/m3  PM25: 153.69 ug/m3</t>
  </si>
  <si>
    <t>16)PM10: 1033.09 ug/m3  PM25: 44.87 ug/m3</t>
  </si>
  <si>
    <t>17)PM10: 1018.18 ug/m3  PM25: 68.91 ug/m3</t>
  </si>
  <si>
    <t>18)PM10: 970.80 ug/m3  PM25: 53.44 ug/m3</t>
  </si>
  <si>
    <t>19)PM10: 403.78 ug/m3  PM25: 13.06 ug/m3</t>
  </si>
  <si>
    <t>20)PM10: 3562.43 ug/m3  PM25: 206.21 ug/m3</t>
  </si>
  <si>
    <t>21)PM10: 7628.48 ug/m3  PM25: 206.32 ug/m3</t>
  </si>
  <si>
    <t>22)PM10: 14445.59 ug/m3  PM25: 178.48 ug/m3</t>
  </si>
  <si>
    <t>23)PM10: 2464.58 ug/m3  PM25: 190.15 ug/m3</t>
  </si>
  <si>
    <t>24)PM10: 3925.52 ug/m3  PM25: 232.63 ug/m3</t>
  </si>
  <si>
    <t>25)PM10: 3981.52 ug/m3  PM25: 269.30 ug/m3</t>
  </si>
  <si>
    <t>26)PM10: 1526.78 ug/m3  PM25: 264.87 ug/m3</t>
  </si>
  <si>
    <t>27)PM10: 2649.77 ug/m3  PM25: 396.50 ug/m3</t>
  </si>
  <si>
    <t>28)PM10: 3430.84 ug/m3  PM25: 571.81 ug/m3</t>
  </si>
  <si>
    <t>29)PM10: 2629.52 ug/m3  PM25: 802.61 ug/m3</t>
  </si>
  <si>
    <t>30)PM10: 3396.52 ug/m3  PM25: 937.60 ug/m3</t>
  </si>
  <si>
    <t>31)PM10: 4531.75 ug/m3  PM25: 692.82 ug/m3</t>
  </si>
  <si>
    <t>32)PM10: 904.93 ug/m3  PM25: 270.60 ug/m3</t>
  </si>
  <si>
    <t>33)PM10: 2882.77 ug/m3  PM25: 258.21 ug/m3</t>
  </si>
  <si>
    <t>34)PM10: 1776.12 ug/m3  PM25: 183.01 ug/m3</t>
  </si>
  <si>
    <t>35)PM10: 6015.32 ug/m3  PM25: 569.75 ug/m3</t>
  </si>
  <si>
    <t>36)PM10: 11919.57 ug/m3  PM25: 718.83 ug/m3</t>
  </si>
  <si>
    <t>37)PM10: 9770.14 ug/m3  PM25: 725.46 ug/m3</t>
  </si>
  <si>
    <t>38)PM10: 11271.88 ug/m3  PM25: 122.24 ug/m3</t>
  </si>
  <si>
    <t>39)PM10: 27417.52 ug/m3  PM25: 171.72 ug/m3</t>
  </si>
  <si>
    <t>40)PM10: 28142.21 ug/m3  PM25: 175.44 ug/m3</t>
  </si>
  <si>
    <t>41)PM10: 9202.95 ug/m3  PM25: 779.00 ug/m3</t>
  </si>
  <si>
    <t>42)PM10: 4676.08 ug/m3  PM25: 861.20 ug/m3</t>
  </si>
  <si>
    <t>43)PM10: 2669.79 ug/m3  PM25: 1293.96 ug/m3</t>
  </si>
  <si>
    <t>44)PM10: 5509.32 ug/m3  PM25: 45.92 ug/m3</t>
  </si>
  <si>
    <t>45)PM10: 851.82 ug/m3  PM25: 0.00 ug/m3</t>
  </si>
  <si>
    <t>46)PM10: 819.45 ug/m3  PM25: 25.99 ug/m3</t>
  </si>
  <si>
    <t>47)PM10: 526.97 ug/m3  PM25: 7.68 ug/m3</t>
  </si>
  <si>
    <t>48)PM10: 1405.98 ug/m3  PM25: 15.28 ug/m3</t>
  </si>
  <si>
    <t>49)PM10: 1325.84 ug/m3  PM25: 110.17 ug/m3</t>
  </si>
  <si>
    <t>50)PM10: 8445.12 ug/m3  PM25: 602.82 ug/m3</t>
  </si>
  <si>
    <t>51)PM10: 3011.28 ug/m3  PM25: 118.93 ug/m3</t>
  </si>
  <si>
    <t>52)PM10: 2933.43 ug/m3  PM25: 11.25 ug/m3</t>
  </si>
  <si>
    <t>53)PM10: 923.22 ug/m3  PM25: 65.56 ug/m3</t>
  </si>
  <si>
    <t>54)PM10: 735.03 ug/m3  PM25: 57.57 ug/m3</t>
  </si>
  <si>
    <t>55)PM10: 1026.75 ug/m3  PM25: 41.94 ug/m3</t>
  </si>
  <si>
    <t>56)PM10: 3708.40 ug/m3  PM25: 66.62 ug/m3</t>
  </si>
  <si>
    <t>57)PM10: 1410.23 ug/m3  PM25: 30.91 ug/m3</t>
  </si>
  <si>
    <t>58)PM10: 1837.63 ug/m3  PM25: 81.69 ug/m3</t>
  </si>
  <si>
    <t>59)PM10: 2394.17 ug/m3  PM25: 139.29 ug/m3</t>
  </si>
  <si>
    <t>60)PM10: 863.09 ug/m3  PM25: 42.13 ug/m3</t>
  </si>
  <si>
    <t>61)PM10: 1011.56 ug/m3  PM25: 75.18 ug/m3</t>
  </si>
  <si>
    <t>62)PM10: 799.96 ug/m3  PM25: 60.38 ug/m3</t>
  </si>
  <si>
    <t>63)PM10: 303.04 ug/m3  PM25: 7.68 ug/m3</t>
  </si>
  <si>
    <t>64)PM10: 336.03 ug/m3  PM25: 5.01 ug/m3</t>
  </si>
  <si>
    <t>65)PM10: 351.47 ug/m3  PM25: 3.46 ug/m3</t>
  </si>
  <si>
    <t>66)PM10: 228.59 ug/m3  PM25: 6.96 ug/m3</t>
  </si>
  <si>
    <t>67)PM10: 241.90 ug/m3  PM25: 9.84 ug/m3</t>
  </si>
  <si>
    <t>68)PM10: 344.90 ug/m3  PM25: 25.52 ug/m3</t>
  </si>
  <si>
    <t>69)PM10: 1998.90 ug/m3  PM25: 338.42 ug/m3</t>
  </si>
  <si>
    <t>70)PM10: 2300.46 ug/m3  PM25: 536.08 ug/m3</t>
  </si>
  <si>
    <t>71)PM10: 764.90 ug/m3  PM25: 110.80 ug/m3</t>
  </si>
  <si>
    <t>72)PM10: 259.02 ug/m3  PM25: 5.31 ug/m3</t>
  </si>
  <si>
    <t>73)PM10: 751.38 ug/m3  PM25: 4.95 ug/m3</t>
  </si>
  <si>
    <t>74)PM10: 656.39 ug/m3  PM25: 41.68 ug/m3</t>
  </si>
  <si>
    <t>75)PM10: 244.97 ug/m3  PM25: 7.30 ug/m3</t>
  </si>
  <si>
    <t>76)PM10: 422.16 ug/m3  PM25: 16.47 ug/m3</t>
  </si>
  <si>
    <t>77)PM10: 524.99 ug/m3  PM25: 3.02 ug/m3</t>
  </si>
  <si>
    <t>78)PM10: 876.16 ug/m3  PM25: 16.48 ug/m3</t>
  </si>
  <si>
    <t>79)PM10: 263.08 ug/m3  PM25: 9.79 ug/m3</t>
  </si>
  <si>
    <t>80)PM10: 374.17 ug/m3  PM25: 6.35 ug/m3</t>
  </si>
  <si>
    <t>81)PM10: 346.43 ug/m3  PM25: 12.17 ug/m3</t>
  </si>
  <si>
    <t>82)PM10: 152.81 ug/m3  PM25: 10.49 ug/m3</t>
  </si>
  <si>
    <t>83)PM10: 21120.18 ug/m3  PM25: 157.08 ug/m3</t>
  </si>
  <si>
    <t>84)PM10: 160.61 ug/m3  PM25: 2.62 ug/m3</t>
  </si>
  <si>
    <t>85)PM10: 659.23 ug/m3  PM25: 14.62 ug/m3</t>
  </si>
  <si>
    <t>86)PM10: 1182.28 ug/m3  PM25: 56.98 ug/m3</t>
  </si>
  <si>
    <t>87)PM10: 1144.34 ug/m3  PM25: 140.96 ug/m3</t>
  </si>
  <si>
    <t>88)PM10: 194.91 ug/m3  PM25: 2.76 ug/m3</t>
  </si>
  <si>
    <t>89)PM10: 145.66 ug/m3  PM25: 15.51 ug/m3</t>
  </si>
  <si>
    <t>90)PM10: 2154.47 ug/m3  PM25: 189.75 ug/m3</t>
  </si>
  <si>
    <t>91)PM10: 488.61 ug/m3  PM25: 32.35 ug/m3</t>
  </si>
  <si>
    <t>92)PM10: 233.00 ug/m3  PM25: 2.04 ug/m3</t>
  </si>
  <si>
    <t>93)PM10: 193.39 ug/m3  PM25: 12.18 ug/m3</t>
  </si>
  <si>
    <t>94)PM10: 480.32 ug/m3  PM25: 11.00 ug/m3</t>
  </si>
  <si>
    <t>95)PM10: 1305.64 ug/m3  PM25: 158.81 ug/m3</t>
  </si>
  <si>
    <t>96)PM10: 1412.59 ug/m3  PM25: 23.12 ug/m3</t>
  </si>
  <si>
    <t>97)PM10: 1862.11 ug/m3  PM25: 6.73 ug/m3</t>
  </si>
  <si>
    <t>98)PM10: 805.96 ug/m3  PM25: 14.23 ug/m3</t>
  </si>
  <si>
    <t>99)PM10: 303.54 ug/m3  PM25: 2.87 ug/m3</t>
  </si>
  <si>
    <t>100)PM10: 449.63 ug/m3  PM25: 0.00 ug/m3</t>
  </si>
  <si>
    <t>Reading with Cigarette</t>
  </si>
  <si>
    <t>1)PM10: 76.60 ug/m3  PM25: 5.70 ug/m3</t>
  </si>
  <si>
    <t>2)PM10: 226.10 ug/m3  PM25: 39.31 ug/m3</t>
  </si>
  <si>
    <t>3)PM10: 194.03 ug/m3  PM25: 53.35 ug/m3</t>
  </si>
  <si>
    <t>4)PM10: 142.15 ug/m3  PM25: 31.76 ug/m3</t>
  </si>
  <si>
    <t>5)PM10: 39.24 ug/m3  PM25: 7.18 ug/m3</t>
  </si>
  <si>
    <t>6)PM10: 49.31 ug/m3  PM25: 4.54 ug/m3</t>
  </si>
  <si>
    <t>7)PM10: 167.68 ug/m3  PM25: 5.30 ug/m3</t>
  </si>
  <si>
    <t>8)PM10: 121.06 ug/m3  PM25: 73.18 ug/m3</t>
  </si>
  <si>
    <t>9)PM10: 53.79 ug/m3  PM25: 5.02 ug/m3</t>
  </si>
  <si>
    <t>10)PM10: 115.81 ug/m3  PM25: 6.60 ug/m3</t>
  </si>
  <si>
    <t>11)PM10: 44.69 ug/m3  PM25: 7.08 ug/m3</t>
  </si>
  <si>
    <t>12)PM10: 65.21 ug/m3  PM25: 10.61 ug/m3</t>
  </si>
  <si>
    <t>13)PM10: 47.37 ug/m3  PM25: 6.26 ug/m3</t>
  </si>
  <si>
    <t>14)PM10: 63.93 ug/m3  PM25: 9.72 ug/m3</t>
  </si>
  <si>
    <t>15)PM10: 73.26 ug/m3  PM25: 6.63 ug/m3</t>
  </si>
  <si>
    <t>16)PM10: 49.92 ug/m3  PM25: 6.79 ug/m3</t>
  </si>
  <si>
    <t>17)PM10: 39.23 ug/m3  PM25: 5.67 ug/m3</t>
  </si>
  <si>
    <t>18)PM10: 54.52 ug/m3  PM25: 4.49 ug/m3</t>
  </si>
  <si>
    <t>19)PM10: 41.84 ug/m3  PM25: 4.82 ug/m3</t>
  </si>
  <si>
    <t>20)PM10: 147.63 ug/m3  PM25: 21.39 ug/m3</t>
  </si>
  <si>
    <t>21)PM10: 113.44 ug/m3  PM25: 6.46 ug/m3</t>
  </si>
  <si>
    <t>22)PM10: 77.20 ug/m3  PM25: 32.49 ug/m3</t>
  </si>
  <si>
    <t>23)PM10: 244.37 ug/m3  PM25: 47.90 ug/m3</t>
  </si>
  <si>
    <t>24)PM10: 79.34 ug/m3  PM25: 24.20 ug/m3</t>
  </si>
  <si>
    <t>25)PM10: 34.96 ug/m3  PM25: 6.64 ug/m3</t>
  </si>
  <si>
    <t>26)PM10: 47.95 ug/m3  PM25: 5.84 ug/m3</t>
  </si>
  <si>
    <t>27)PM10: 49.77 ug/m3  PM25: 6.88 ug/m3</t>
  </si>
  <si>
    <t>28)PM10: 79.42 ug/m3  PM25: 6.58 ug/m3</t>
  </si>
  <si>
    <t>29)PM10: 117.59 ug/m3  PM25: 13.98 ug/m3</t>
  </si>
  <si>
    <t>30)PM10: 159.74 ug/m3  PM25: 70.31 ug/m3</t>
  </si>
  <si>
    <t>31)PM10: 158.89 ug/m3  PM25: 6.55 ug/m3</t>
  </si>
  <si>
    <t>32)PM10: 74.15 ug/m3  PM25: 4.24 ug/m3</t>
  </si>
  <si>
    <t>33)PM10: 55.02 ug/m3  PM25: 6.03 ug/m3</t>
  </si>
  <si>
    <t>34)PM10: 55.78 ug/m3  PM25: 7.25 ug/m3</t>
  </si>
  <si>
    <t>35)PM10: 38.14 ug/m3  PM25: 5.94 ug/m3</t>
  </si>
  <si>
    <t>36)PM10: 72.66 ug/m3  PM25: 6.85 ug/m3</t>
  </si>
  <si>
    <t>37)PM10: 64.63 ug/m3  PM25: 7.50 ug/m3</t>
  </si>
  <si>
    <t>38)PM10: 81.40 ug/m3  PM25: 7.02 ug/m3</t>
  </si>
  <si>
    <t>39)PM10: 116.64 ug/m3  PM25: 11.68 ug/m3</t>
  </si>
  <si>
    <t>40)PM10: 74.55 ug/m3  PM25: 4.52 ug/m3</t>
  </si>
  <si>
    <t>41)PM10: 85.68 ug/m3  PM25: 7.08 ug/m3</t>
  </si>
  <si>
    <t>42)PM10: 104.26 ug/m3  PM25: 6.70 ug/m3</t>
  </si>
  <si>
    <t>43)PM10: 63.76 ug/m3  PM25: 9.09 ug/m3</t>
  </si>
  <si>
    <t>44)PM10: 97.93 ug/m3  PM25: 6.89 ug/m3</t>
  </si>
  <si>
    <t>45)PM10: 162.05 ug/m3  PM25: 6.11 ug/m3</t>
  </si>
  <si>
    <t>46)PM10: 46.38 ug/m3  PM25: 7.38 ug/m3</t>
  </si>
  <si>
    <t>47)PM10: 51.39 ug/m3  PM25: 5.85 ug/m3</t>
  </si>
  <si>
    <t>48)PM10: 118.49 ug/m3  PM25: 5.34 ug/m3</t>
  </si>
  <si>
    <t>49)PM10: 46.82 ug/m3  PM25: 6.95 ug/m3</t>
  </si>
  <si>
    <t>50)PM10: 128.08 ug/m3  PM25: 8.70 ug/m3</t>
  </si>
  <si>
    <t>51)PM10: 70.41 ug/m3  PM25: 4.94 ug/m3</t>
  </si>
  <si>
    <t>52)PM10: 53.55 ug/m3  PM25: 5.10 ug/m3</t>
  </si>
  <si>
    <t>53)PM10: 158.86 ug/m3  PM25: 40.75 ug/m3</t>
  </si>
  <si>
    <t>54)PM10: 37.35 ug/m3  PM25: 7.87 ug/m3</t>
  </si>
  <si>
    <t>55)PM10: 51.84 ug/m3  PM25: 5.67 ug/m3</t>
  </si>
  <si>
    <t>56)PM10: 41.89 ug/m3  PM25: 6.42 ug/m3</t>
  </si>
  <si>
    <t>57)PM10: 142.36 ug/m3  PM25: 23.78 ug/m3</t>
  </si>
  <si>
    <t>58)PM10: 107.04 ug/m3  PM25: 18.03 ug/m3</t>
  </si>
  <si>
    <t>59)PM10: 86.30 ug/m3  PM25: 10.89 ug/m3</t>
  </si>
  <si>
    <t>60)PM10: 56.51 ug/m3  PM25: 8.73 ug/m3</t>
  </si>
  <si>
    <t>61)PM10: 125.44 ug/m3  PM25: 20.19 ug/m3</t>
  </si>
  <si>
    <t>62)PM10: 35.61 ug/m3  PM25: 8.14 ug/m3</t>
  </si>
  <si>
    <t>63)PM10: 238.32 ug/m3  PM25: 116.65 ug/m3</t>
  </si>
  <si>
    <t>64)PM10: 0.00 ug/m3  PM25: 0.00 ug/m3</t>
  </si>
  <si>
    <t>65)PM10: 52.14 ug/m3  PM25: 3.40 ug/m3</t>
  </si>
  <si>
    <t>66)PM10: 87.40 ug/m3  PM25: 31.46 ug/m3</t>
  </si>
  <si>
    <t>67)PM10: 158.85 ug/m3  PM25: 51.11 ug/m3</t>
  </si>
  <si>
    <t>68)PM10: 49.29 ug/m3  PM25: 6.49 ug/m3</t>
  </si>
  <si>
    <t>69)PM10: 65.59 ug/m3  PM25: 2.93 ug/m3</t>
  </si>
  <si>
    <t>70)PM10: 57.16 ug/m3  PM25: 10.30 ug/m3</t>
  </si>
  <si>
    <t>71)PM10: 50.88 ug/m3  PM25: 6.12 ug/m3</t>
  </si>
  <si>
    <t>72)PM10: 78.43 ug/m3  PM25: 5.15 ug/m3</t>
  </si>
  <si>
    <t>73)PM10: 42.58 ug/m3  PM25: 6.01 ug/m3</t>
  </si>
  <si>
    <t>74)PM10: 42.11 ug/m3  PM25: 6.37 ug/m3</t>
  </si>
  <si>
    <t>75)PM10: 39.04 ug/m3  PM25: 7.00 ug/m3</t>
  </si>
  <si>
    <t>76)PM10: 35.69 ug/m3  PM25: 7.04 ug/m3</t>
  </si>
  <si>
    <t>77)PM10: 56.58 ug/m3  PM25: 5.82 ug/m3</t>
  </si>
  <si>
    <t>78)PM10: 71.84 ug/m3  PM25: 6.29 ug/m3</t>
  </si>
  <si>
    <t>79)PM10: 63.16 ug/m3  PM25: 5.53 ug/m3</t>
  </si>
  <si>
    <t>80)PM10: 46.58 ug/m3  PM25: 7.62 ug/m3</t>
  </si>
  <si>
    <t>81)PM10: 78.66 ug/m3  PM25: 3.82 ug/m3</t>
  </si>
  <si>
    <t>82)PM10: 50.57 ug/m3  PM25: 5.63 ug/m3</t>
  </si>
  <si>
    <t>83)PM10: 38.20 ug/m3  PM25: 6.58 ug/m3</t>
  </si>
  <si>
    <t>84)PM10: 56.32 ug/m3  PM25: 7.82 ug/m3</t>
  </si>
  <si>
    <t>85)PM10: 43.20 ug/m3  PM25: 4.44 ug/m3</t>
  </si>
  <si>
    <t>86)PM10: 79.31 ug/m3  PM25: 7.32 ug/m3</t>
  </si>
  <si>
    <t>87)PM10: 59.23 ug/m3  PM25: 6.67 ug/m3</t>
  </si>
  <si>
    <t>88)PM10: 41.69 ug/m3  PM25: 8.66 ug/m3</t>
  </si>
  <si>
    <t>89)PM10: 60.49 ug/m3  PM25: 6.19 ug/m3</t>
  </si>
  <si>
    <t>90)PM10: 43.01 ug/m3  PM25: 5.41 ug/m3</t>
  </si>
  <si>
    <t>91)PM10: 62.88 ug/m3  PM25: 7.79 ug/m3</t>
  </si>
  <si>
    <t>92)PM10: 50.49 ug/m3  PM25: 7.90 ug/m3</t>
  </si>
  <si>
    <t>93)PM10: 37.38 ug/m3  PM25: 4.72 ug/m3</t>
  </si>
  <si>
    <t>94)PM10: 42.52 ug/m3  PM25: 4.49 ug/m3</t>
  </si>
  <si>
    <t>95)PM10: 36.81 ug/m3  PM25: 7.42 ug/m3</t>
  </si>
  <si>
    <t>96)PM10: 54.15 ug/m3  PM25: 6.69 ug/m3</t>
  </si>
  <si>
    <t>97)PM10: 48.91 ug/m3  PM25: 6.86 ug/m3</t>
  </si>
  <si>
    <t>98)PM10: 88.33 ug/m3  PM25: 6.23 ug/m3</t>
  </si>
  <si>
    <t>99)PM10: 122.01 ug/m3  PM25: 50.21 ug/m3</t>
  </si>
  <si>
    <t>100)PM10: 52.21 ug/m3  PM25: 6.07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</si>
</sst>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9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0" xfId="0" applyFont="1"/>
    <xf numFmtId="0" fontId="5" fillId="0" borderId="0" xfId="0" applyFont="1"/>
    <xf numFmtId="0" fontId="2" fillId="0" borderId="9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Histogram(PM1.0 ug/mg3)</a:t>
            </a:r>
            <a:endParaRPr lang="en-PK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94B19595-AD1A-42C2-8CAE-DB5A35EE4C0F}"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  <a:effectLst>
      <a:softEdge rad="0"/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Histogram(PM2.5 ug/mg3)</a:t>
            </a:r>
            <a:endParaRPr lang="en-PK" sz="140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9B188604-0884-42DF-B9F2-8832C9501E9A}">
          <cx:dataId val="0"/>
          <cx:layoutPr>
            <cx:binning intervalClosed="r"/>
          </cx:layoutPr>
        </cx:series>
      </cx:plotAreaRegion>
      <cx:axis id="0">
        <cx:catScaling gapWidth="0.389999986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Histogram(PM1.0 ug/mg3)</a:t>
            </a:r>
            <a:endParaRPr lang="en-PK" sz="140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1BB78C02-B035-4A55-B591-596C8122F4A1}"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Histogram(PM2.5 ug/mg3)</a:t>
            </a:r>
            <a:endParaRPr lang="en-PK" sz="140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D8752A34-6739-41E9-A194-5CCCDD9B3FB4}">
          <cx:dataId val="0"/>
          <cx:layoutPr>
            <cx:binning intervalClosed="r"/>
          </cx:layoutPr>
        </cx:series>
      </cx:plotAreaRegion>
      <cx:axis id="0">
        <cx:catScaling gapWidth="0.699999988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Histogram(PM1.0 ug/mg3)</a:t>
            </a:r>
            <a:endParaRPr lang="en-PK" sz="140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1BB78C02-B035-4A55-B591-596C8122F4A1}"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baseline="0">
                <a:effectLst/>
              </a:rPr>
              <a:t>Histogram(PM2.5 ug/mg3)</a:t>
            </a:r>
            <a:endParaRPr lang="en-PK" sz="1400">
              <a:effectLst/>
            </a:endParaRPr>
          </a:p>
        </cx:rich>
      </cx:tx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D8752A34-6739-41E9-A194-5CCCDD9B3FB4}">
          <cx:dataId val="0"/>
          <cx:layoutPr>
            <cx:binning intervalClosed="r"/>
          </cx:layoutPr>
        </cx:series>
      </cx:plotAreaRegion>
      <cx:axis id="0">
        <cx:catScaling gapWidth="0.699999988"/>
        <cx:tickLabels/>
      </cx:axis>
      <cx:axis id="1">
        <cx:valScaling/>
        <cx:majorGridlines/>
        <cx:tickLabels/>
      </cx:axis>
    </cx:plotArea>
  </cx:chart>
  <cx:spPr>
    <a:ln w="19050">
      <a:solidFill>
        <a:schemeClr val="accent1">
          <a:alpha val="90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108</xdr:row>
      <xdr:rowOff>28575</xdr:rowOff>
    </xdr:from>
    <xdr:to>
      <xdr:col>7</xdr:col>
      <xdr:colOff>0</xdr:colOff>
      <xdr:row>125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879B82F-DFC5-4812-AF97-D392CDB77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0869275"/>
              <a:ext cx="7267575" cy="3390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128</xdr:row>
      <xdr:rowOff>28574</xdr:rowOff>
    </xdr:from>
    <xdr:to>
      <xdr:col>6</xdr:col>
      <xdr:colOff>866775</xdr:colOff>
      <xdr:row>146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14578E6-3293-4DB3-9864-1C26F7533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24679274"/>
              <a:ext cx="7258050" cy="3419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108</xdr:row>
      <xdr:rowOff>0</xdr:rowOff>
    </xdr:from>
    <xdr:to>
      <xdr:col>7</xdr:col>
      <xdr:colOff>971550</xdr:colOff>
      <xdr:row>126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1C2923-B3BC-4D16-942F-8D6D7BE65A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20850225"/>
              <a:ext cx="8077201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600075</xdr:colOff>
      <xdr:row>127</xdr:row>
      <xdr:rowOff>190499</xdr:rowOff>
    </xdr:from>
    <xdr:to>
      <xdr:col>8</xdr:col>
      <xdr:colOff>0</xdr:colOff>
      <xdr:row>146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89C88B7-FAA7-49AC-BAFB-F5A72B27DD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24660224"/>
              <a:ext cx="8096250" cy="3438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108</xdr:row>
      <xdr:rowOff>0</xdr:rowOff>
    </xdr:from>
    <xdr:to>
      <xdr:col>7</xdr:col>
      <xdr:colOff>971550</xdr:colOff>
      <xdr:row>126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CD11B33-D885-4943-990A-1FA0C9B6BA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" y="20850225"/>
              <a:ext cx="8077201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600075</xdr:colOff>
      <xdr:row>127</xdr:row>
      <xdr:rowOff>190499</xdr:rowOff>
    </xdr:from>
    <xdr:to>
      <xdr:col>8</xdr:col>
      <xdr:colOff>0</xdr:colOff>
      <xdr:row>146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C7EC7F-5C97-4AF2-8B75-E408B08923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24660224"/>
              <a:ext cx="8096250" cy="34385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097A-16B3-4C3E-91FE-65A4FB1E0985}">
  <dimension ref="B1:K105"/>
  <sheetViews>
    <sheetView topLeftCell="A142" workbookViewId="0">
      <selection activeCell="I109" sqref="I109"/>
    </sheetView>
  </sheetViews>
  <sheetFormatPr defaultRowHeight="15" x14ac:dyDescent="0.25"/>
  <cols>
    <col min="2" max="2" width="43.85546875" bestFit="1" customWidth="1"/>
    <col min="4" max="4" width="17.5703125" bestFit="1" customWidth="1"/>
    <col min="5" max="5" width="16.140625" bestFit="1" customWidth="1"/>
    <col min="7" max="7" width="13.140625" bestFit="1" customWidth="1"/>
    <col min="8" max="8" width="17.5703125" bestFit="1" customWidth="1"/>
    <col min="10" max="10" width="16.140625" bestFit="1" customWidth="1"/>
    <col min="11" max="11" width="14.7109375" bestFit="1" customWidth="1"/>
  </cols>
  <sheetData>
    <row r="1" spans="2:11" ht="19.5" thickBot="1" x14ac:dyDescent="0.35">
      <c r="B1" s="11"/>
      <c r="C1" s="12"/>
      <c r="D1" s="12"/>
      <c r="E1" s="13"/>
      <c r="F1" s="2"/>
      <c r="G1" s="3" t="s">
        <v>109</v>
      </c>
      <c r="H1" s="3"/>
      <c r="I1" s="2"/>
      <c r="J1" s="3" t="s">
        <v>108</v>
      </c>
      <c r="K1" s="3"/>
    </row>
    <row r="2" spans="2:11" ht="19.5" thickBot="1" x14ac:dyDescent="0.35">
      <c r="B2" s="21" t="s">
        <v>0</v>
      </c>
      <c r="C2" s="22" t="s">
        <v>1</v>
      </c>
      <c r="D2" s="22" t="s">
        <v>109</v>
      </c>
      <c r="E2" s="23" t="s">
        <v>108</v>
      </c>
      <c r="F2" s="2"/>
      <c r="G2" s="2" t="s">
        <v>105</v>
      </c>
      <c r="H2" s="2" t="s">
        <v>106</v>
      </c>
      <c r="I2" s="2"/>
      <c r="J2" s="2" t="s">
        <v>105</v>
      </c>
      <c r="K2" s="2" t="s">
        <v>106</v>
      </c>
    </row>
    <row r="3" spans="2:11" x14ac:dyDescent="0.25">
      <c r="B3" s="15" t="s">
        <v>2</v>
      </c>
      <c r="C3" s="16">
        <v>1</v>
      </c>
      <c r="D3" s="16">
        <v>3</v>
      </c>
      <c r="E3" s="17">
        <v>0</v>
      </c>
      <c r="G3">
        <f>D3-$D$103</f>
        <v>-1824.0713999999996</v>
      </c>
      <c r="H3">
        <f>(G3)^2</f>
        <v>3327236.4722979586</v>
      </c>
      <c r="J3">
        <f>E3-$E$103</f>
        <v>-375.99979999999994</v>
      </c>
      <c r="K3">
        <f>J3^2</f>
        <v>141375.84960003995</v>
      </c>
    </row>
    <row r="4" spans="2:11" x14ac:dyDescent="0.25">
      <c r="B4" s="15" t="s">
        <v>3</v>
      </c>
      <c r="C4" s="16">
        <v>2</v>
      </c>
      <c r="D4" s="16">
        <v>66.81</v>
      </c>
      <c r="E4" s="17">
        <v>0</v>
      </c>
      <c r="G4">
        <f t="shared" ref="G4:G67" si="0">D4-$D$103</f>
        <v>-1760.2613999999996</v>
      </c>
      <c r="H4">
        <f t="shared" ref="H4:H67" si="1">(G4)^2</f>
        <v>3098520.1963299587</v>
      </c>
      <c r="J4">
        <f t="shared" ref="J4:J67" si="2">E4-$E$103</f>
        <v>-375.99979999999994</v>
      </c>
      <c r="K4">
        <f t="shared" ref="K4:K67" si="3">J4^2</f>
        <v>141375.84960003995</v>
      </c>
    </row>
    <row r="5" spans="2:11" x14ac:dyDescent="0.25">
      <c r="B5" s="15" t="s">
        <v>4</v>
      </c>
      <c r="C5" s="16">
        <v>3</v>
      </c>
      <c r="D5" s="16">
        <v>97.9</v>
      </c>
      <c r="E5" s="17">
        <v>0</v>
      </c>
      <c r="G5">
        <f t="shared" si="0"/>
        <v>-1729.1713999999995</v>
      </c>
      <c r="H5">
        <f t="shared" si="1"/>
        <v>2990033.7305779583</v>
      </c>
      <c r="J5">
        <f t="shared" si="2"/>
        <v>-375.99979999999994</v>
      </c>
      <c r="K5">
        <f t="shared" si="3"/>
        <v>141375.84960003995</v>
      </c>
    </row>
    <row r="6" spans="2:11" x14ac:dyDescent="0.25">
      <c r="B6" s="15" t="s">
        <v>5</v>
      </c>
      <c r="C6" s="16">
        <v>4</v>
      </c>
      <c r="D6" s="16">
        <v>103.1</v>
      </c>
      <c r="E6" s="17">
        <v>0</v>
      </c>
      <c r="G6">
        <f t="shared" si="0"/>
        <v>-1723.9713999999997</v>
      </c>
      <c r="H6">
        <f t="shared" si="1"/>
        <v>2972077.388017959</v>
      </c>
      <c r="J6">
        <f t="shared" si="2"/>
        <v>-375.99979999999994</v>
      </c>
      <c r="K6">
        <f t="shared" si="3"/>
        <v>141375.84960003995</v>
      </c>
    </row>
    <row r="7" spans="2:11" x14ac:dyDescent="0.25">
      <c r="B7" s="15" t="s">
        <v>6</v>
      </c>
      <c r="C7" s="16">
        <v>5</v>
      </c>
      <c r="D7" s="16">
        <v>111.15</v>
      </c>
      <c r="E7" s="17">
        <v>3.58</v>
      </c>
      <c r="G7">
        <f t="shared" si="0"/>
        <v>-1715.9213999999995</v>
      </c>
      <c r="H7">
        <f t="shared" si="1"/>
        <v>2944386.2509779581</v>
      </c>
      <c r="J7">
        <f t="shared" si="2"/>
        <v>-372.41979999999995</v>
      </c>
      <c r="K7">
        <f t="shared" si="3"/>
        <v>138696.50743203997</v>
      </c>
    </row>
    <row r="8" spans="2:11" x14ac:dyDescent="0.25">
      <c r="B8" s="15" t="s">
        <v>7</v>
      </c>
      <c r="C8" s="16">
        <v>6</v>
      </c>
      <c r="D8" s="16">
        <v>124.69</v>
      </c>
      <c r="E8" s="17">
        <v>6.6</v>
      </c>
      <c r="G8">
        <f t="shared" si="0"/>
        <v>-1702.3813999999995</v>
      </c>
      <c r="H8">
        <f t="shared" si="1"/>
        <v>2898102.4310659585</v>
      </c>
      <c r="J8">
        <f t="shared" si="2"/>
        <v>-369.39979999999991</v>
      </c>
      <c r="K8">
        <f t="shared" si="3"/>
        <v>136456.21224003992</v>
      </c>
    </row>
    <row r="9" spans="2:11" x14ac:dyDescent="0.25">
      <c r="B9" s="15" t="s">
        <v>8</v>
      </c>
      <c r="C9" s="16">
        <v>7</v>
      </c>
      <c r="D9" s="16">
        <v>144.78</v>
      </c>
      <c r="E9" s="17">
        <v>6.89</v>
      </c>
      <c r="G9">
        <f t="shared" si="0"/>
        <v>-1682.2913999999996</v>
      </c>
      <c r="H9">
        <f t="shared" si="1"/>
        <v>2830104.3545139586</v>
      </c>
      <c r="J9">
        <f t="shared" si="2"/>
        <v>-369.10979999999995</v>
      </c>
      <c r="K9">
        <f t="shared" si="3"/>
        <v>136242.04445603996</v>
      </c>
    </row>
    <row r="10" spans="2:11" x14ac:dyDescent="0.25">
      <c r="B10" s="15" t="s">
        <v>9</v>
      </c>
      <c r="C10" s="16">
        <v>8</v>
      </c>
      <c r="D10" s="16">
        <v>150</v>
      </c>
      <c r="E10" s="17">
        <v>12.83</v>
      </c>
      <c r="G10">
        <f t="shared" si="0"/>
        <v>-1677.0713999999996</v>
      </c>
      <c r="H10">
        <f t="shared" si="1"/>
        <v>2812568.4806979587</v>
      </c>
      <c r="J10">
        <f t="shared" si="2"/>
        <v>-363.16979999999995</v>
      </c>
      <c r="K10">
        <f t="shared" si="3"/>
        <v>131892.30363203996</v>
      </c>
    </row>
    <row r="11" spans="2:11" x14ac:dyDescent="0.25">
      <c r="B11" s="15" t="s">
        <v>10</v>
      </c>
      <c r="C11" s="16">
        <v>9</v>
      </c>
      <c r="D11" s="16">
        <v>167.02</v>
      </c>
      <c r="E11" s="17">
        <v>14.88</v>
      </c>
      <c r="G11">
        <f t="shared" si="0"/>
        <v>-1660.0513999999996</v>
      </c>
      <c r="H11">
        <f t="shared" si="1"/>
        <v>2755770.6506419587</v>
      </c>
      <c r="J11">
        <f t="shared" si="2"/>
        <v>-361.11979999999994</v>
      </c>
      <c r="K11">
        <f t="shared" si="3"/>
        <v>130407.50995203995</v>
      </c>
    </row>
    <row r="12" spans="2:11" x14ac:dyDescent="0.25">
      <c r="B12" s="15" t="s">
        <v>11</v>
      </c>
      <c r="C12" s="16">
        <v>10</v>
      </c>
      <c r="D12" s="16">
        <v>167.23</v>
      </c>
      <c r="E12" s="17">
        <v>18.170000000000002</v>
      </c>
      <c r="G12">
        <f t="shared" si="0"/>
        <v>-1659.8413999999996</v>
      </c>
      <c r="H12">
        <f t="shared" si="1"/>
        <v>2755073.4731539586</v>
      </c>
      <c r="J12">
        <f t="shared" si="2"/>
        <v>-357.82979999999992</v>
      </c>
      <c r="K12">
        <f t="shared" si="3"/>
        <v>128042.16576803994</v>
      </c>
    </row>
    <row r="13" spans="2:11" x14ac:dyDescent="0.25">
      <c r="B13" s="15" t="s">
        <v>12</v>
      </c>
      <c r="C13" s="16">
        <v>11</v>
      </c>
      <c r="D13" s="16">
        <v>185.73</v>
      </c>
      <c r="E13" s="17">
        <v>18.18</v>
      </c>
      <c r="G13">
        <f t="shared" si="0"/>
        <v>-1641.3413999999996</v>
      </c>
      <c r="H13">
        <f t="shared" si="1"/>
        <v>2694001.5913539585</v>
      </c>
      <c r="J13">
        <f t="shared" si="2"/>
        <v>-357.81979999999993</v>
      </c>
      <c r="K13">
        <f t="shared" si="3"/>
        <v>128035.00927203996</v>
      </c>
    </row>
    <row r="14" spans="2:11" x14ac:dyDescent="0.25">
      <c r="B14" s="15" t="s">
        <v>13</v>
      </c>
      <c r="C14" s="16">
        <v>12</v>
      </c>
      <c r="D14" s="16">
        <v>190.93</v>
      </c>
      <c r="E14" s="17">
        <v>20.48</v>
      </c>
      <c r="G14">
        <f t="shared" si="0"/>
        <v>-1636.1413999999995</v>
      </c>
      <c r="H14">
        <f t="shared" si="1"/>
        <v>2676958.6807939583</v>
      </c>
      <c r="J14">
        <f t="shared" si="2"/>
        <v>-355.51979999999992</v>
      </c>
      <c r="K14">
        <f t="shared" si="3"/>
        <v>126394.32819203995</v>
      </c>
    </row>
    <row r="15" spans="2:11" x14ac:dyDescent="0.25">
      <c r="B15" s="15" t="s">
        <v>14</v>
      </c>
      <c r="C15" s="16">
        <v>13</v>
      </c>
      <c r="D15" s="16">
        <v>202.73</v>
      </c>
      <c r="E15" s="17">
        <v>20.64</v>
      </c>
      <c r="G15">
        <f t="shared" si="0"/>
        <v>-1624.3413999999996</v>
      </c>
      <c r="H15">
        <f t="shared" si="1"/>
        <v>2638484.9837539587</v>
      </c>
      <c r="J15">
        <f t="shared" si="2"/>
        <v>-355.35979999999995</v>
      </c>
      <c r="K15">
        <f t="shared" si="3"/>
        <v>126280.58745603997</v>
      </c>
    </row>
    <row r="16" spans="2:11" x14ac:dyDescent="0.25">
      <c r="B16" s="15" t="s">
        <v>15</v>
      </c>
      <c r="C16" s="16">
        <v>14</v>
      </c>
      <c r="D16" s="16">
        <v>213.25</v>
      </c>
      <c r="E16" s="17">
        <v>24.47</v>
      </c>
      <c r="G16">
        <f t="shared" si="0"/>
        <v>-1613.8213999999996</v>
      </c>
      <c r="H16">
        <f>(G16)^2</f>
        <v>2604419.5110979588</v>
      </c>
      <c r="J16">
        <f t="shared" si="2"/>
        <v>-351.52979999999991</v>
      </c>
      <c r="K16">
        <f t="shared" si="3"/>
        <v>123573.20028803994</v>
      </c>
    </row>
    <row r="17" spans="2:11" x14ac:dyDescent="0.25">
      <c r="B17" s="15" t="s">
        <v>16</v>
      </c>
      <c r="C17" s="16">
        <v>15</v>
      </c>
      <c r="D17" s="16">
        <v>226.04</v>
      </c>
      <c r="E17" s="17">
        <v>26.83</v>
      </c>
      <c r="G17">
        <f t="shared" si="0"/>
        <v>-1601.0313999999996</v>
      </c>
      <c r="H17">
        <f t="shared" si="1"/>
        <v>2563301.543785959</v>
      </c>
      <c r="J17">
        <f t="shared" si="2"/>
        <v>-349.16979999999995</v>
      </c>
      <c r="K17">
        <f t="shared" si="3"/>
        <v>121919.54923203996</v>
      </c>
    </row>
    <row r="18" spans="2:11" x14ac:dyDescent="0.25">
      <c r="B18" s="15" t="s">
        <v>17</v>
      </c>
      <c r="C18" s="16">
        <v>16</v>
      </c>
      <c r="D18" s="16">
        <v>228.24</v>
      </c>
      <c r="E18" s="17">
        <v>35.229999999999997</v>
      </c>
      <c r="G18">
        <f t="shared" si="0"/>
        <v>-1598.8313999999996</v>
      </c>
      <c r="H18">
        <f t="shared" si="1"/>
        <v>2556261.8456259589</v>
      </c>
      <c r="J18">
        <f t="shared" si="2"/>
        <v>-340.76979999999992</v>
      </c>
      <c r="K18">
        <f t="shared" si="3"/>
        <v>116124.05659203994</v>
      </c>
    </row>
    <row r="19" spans="2:11" x14ac:dyDescent="0.25">
      <c r="B19" s="15" t="s">
        <v>18</v>
      </c>
      <c r="C19" s="16">
        <v>17</v>
      </c>
      <c r="D19" s="16">
        <v>233.4</v>
      </c>
      <c r="E19" s="17">
        <v>37.14</v>
      </c>
      <c r="G19">
        <f t="shared" si="0"/>
        <v>-1593.6713999999995</v>
      </c>
      <c r="H19">
        <f t="shared" si="1"/>
        <v>2539788.5311779585</v>
      </c>
      <c r="J19">
        <f t="shared" si="2"/>
        <v>-338.85979999999995</v>
      </c>
      <c r="K19">
        <f t="shared" si="3"/>
        <v>114825.96405603997</v>
      </c>
    </row>
    <row r="20" spans="2:11" x14ac:dyDescent="0.25">
      <c r="B20" s="15" t="s">
        <v>19</v>
      </c>
      <c r="C20" s="16">
        <v>18</v>
      </c>
      <c r="D20" s="16">
        <v>234.86</v>
      </c>
      <c r="E20" s="17">
        <v>38.19</v>
      </c>
      <c r="G20">
        <f t="shared" si="0"/>
        <v>-1592.2113999999997</v>
      </c>
      <c r="H20">
        <f t="shared" si="1"/>
        <v>2535137.1422899589</v>
      </c>
      <c r="J20">
        <f t="shared" si="2"/>
        <v>-337.80979999999994</v>
      </c>
      <c r="K20">
        <f t="shared" si="3"/>
        <v>114115.46097603996</v>
      </c>
    </row>
    <row r="21" spans="2:11" x14ac:dyDescent="0.25">
      <c r="B21" s="15" t="s">
        <v>20</v>
      </c>
      <c r="C21" s="16">
        <v>19</v>
      </c>
      <c r="D21" s="16">
        <v>244.14</v>
      </c>
      <c r="E21" s="17">
        <v>41.56</v>
      </c>
      <c r="G21">
        <f t="shared" si="0"/>
        <v>-1582.9313999999995</v>
      </c>
      <c r="H21">
        <f t="shared" si="1"/>
        <v>2505671.8171059582</v>
      </c>
      <c r="J21">
        <f t="shared" si="2"/>
        <v>-334.43979999999993</v>
      </c>
      <c r="K21">
        <f t="shared" si="3"/>
        <v>111849.97982403995</v>
      </c>
    </row>
    <row r="22" spans="2:11" x14ac:dyDescent="0.25">
      <c r="B22" s="15" t="s">
        <v>21</v>
      </c>
      <c r="C22" s="16">
        <v>20</v>
      </c>
      <c r="D22" s="16">
        <v>255.44</v>
      </c>
      <c r="E22" s="17">
        <v>41.74</v>
      </c>
      <c r="G22">
        <f t="shared" si="0"/>
        <v>-1571.6313999999995</v>
      </c>
      <c r="H22">
        <f t="shared" si="1"/>
        <v>2470025.2574659586</v>
      </c>
      <c r="J22">
        <f t="shared" si="2"/>
        <v>-334.25979999999993</v>
      </c>
      <c r="K22">
        <f t="shared" si="3"/>
        <v>111729.61389603995</v>
      </c>
    </row>
    <row r="23" spans="2:11" x14ac:dyDescent="0.25">
      <c r="B23" s="15" t="s">
        <v>22</v>
      </c>
      <c r="C23" s="16">
        <v>21</v>
      </c>
      <c r="D23" s="16">
        <v>268.45999999999998</v>
      </c>
      <c r="E23" s="17">
        <v>44.14</v>
      </c>
      <c r="G23">
        <f t="shared" si="0"/>
        <v>-1558.6113999999995</v>
      </c>
      <c r="H23">
        <f t="shared" si="1"/>
        <v>2429269.4962099586</v>
      </c>
      <c r="J23">
        <f t="shared" si="2"/>
        <v>-331.85979999999995</v>
      </c>
      <c r="K23">
        <f t="shared" si="3"/>
        <v>110130.92685603997</v>
      </c>
    </row>
    <row r="24" spans="2:11" x14ac:dyDescent="0.25">
      <c r="B24" s="15" t="s">
        <v>23</v>
      </c>
      <c r="C24" s="16">
        <v>22</v>
      </c>
      <c r="D24" s="16">
        <v>276.58999999999997</v>
      </c>
      <c r="E24" s="17">
        <v>47.19</v>
      </c>
      <c r="G24">
        <f t="shared" si="0"/>
        <v>-1550.4813999999997</v>
      </c>
      <c r="H24">
        <f t="shared" si="1"/>
        <v>2403992.5717459591</v>
      </c>
      <c r="J24">
        <f t="shared" si="2"/>
        <v>-328.80979999999994</v>
      </c>
      <c r="K24">
        <f t="shared" si="3"/>
        <v>108115.88457603996</v>
      </c>
    </row>
    <row r="25" spans="2:11" x14ac:dyDescent="0.25">
      <c r="B25" s="15" t="s">
        <v>24</v>
      </c>
      <c r="C25" s="16">
        <v>23</v>
      </c>
      <c r="D25" s="16">
        <v>286.58999999999997</v>
      </c>
      <c r="E25" s="17">
        <v>47.2</v>
      </c>
      <c r="G25">
        <f t="shared" si="0"/>
        <v>-1540.4813999999997</v>
      </c>
      <c r="H25">
        <f t="shared" si="1"/>
        <v>2373082.9437459591</v>
      </c>
      <c r="J25">
        <f t="shared" si="2"/>
        <v>-328.79979999999995</v>
      </c>
      <c r="K25">
        <f t="shared" si="3"/>
        <v>108109.30848003997</v>
      </c>
    </row>
    <row r="26" spans="2:11" x14ac:dyDescent="0.25">
      <c r="B26" s="15" t="s">
        <v>25</v>
      </c>
      <c r="C26" s="16">
        <v>24</v>
      </c>
      <c r="D26" s="16">
        <v>300.26</v>
      </c>
      <c r="E26" s="17">
        <v>47.69</v>
      </c>
      <c r="G26">
        <f t="shared" si="0"/>
        <v>-1526.8113999999996</v>
      </c>
      <c r="H26">
        <f t="shared" si="1"/>
        <v>2331153.0511699589</v>
      </c>
      <c r="J26">
        <f t="shared" si="2"/>
        <v>-328.30979999999994</v>
      </c>
      <c r="K26">
        <f t="shared" si="3"/>
        <v>107787.32477603995</v>
      </c>
    </row>
    <row r="27" spans="2:11" x14ac:dyDescent="0.25">
      <c r="B27" s="15" t="s">
        <v>26</v>
      </c>
      <c r="C27" s="16">
        <v>25</v>
      </c>
      <c r="D27" s="16">
        <v>312.27</v>
      </c>
      <c r="E27" s="17">
        <v>48.98</v>
      </c>
      <c r="G27">
        <f t="shared" si="0"/>
        <v>-1514.8013999999996</v>
      </c>
      <c r="H27">
        <f t="shared" si="1"/>
        <v>2294623.2814419586</v>
      </c>
      <c r="J27">
        <f t="shared" si="2"/>
        <v>-327.01979999999992</v>
      </c>
      <c r="K27">
        <f t="shared" si="3"/>
        <v>106941.94959203995</v>
      </c>
    </row>
    <row r="28" spans="2:11" x14ac:dyDescent="0.25">
      <c r="B28" s="15" t="s">
        <v>27</v>
      </c>
      <c r="C28" s="16">
        <v>26</v>
      </c>
      <c r="D28" s="16">
        <v>319.33</v>
      </c>
      <c r="E28" s="17">
        <v>50.6</v>
      </c>
      <c r="G28">
        <f t="shared" si="0"/>
        <v>-1507.7413999999997</v>
      </c>
      <c r="H28">
        <f t="shared" si="1"/>
        <v>2273284.129273959</v>
      </c>
      <c r="J28">
        <f t="shared" si="2"/>
        <v>-325.39979999999991</v>
      </c>
      <c r="K28">
        <f t="shared" si="3"/>
        <v>105885.02984003995</v>
      </c>
    </row>
    <row r="29" spans="2:11" x14ac:dyDescent="0.25">
      <c r="B29" s="15" t="s">
        <v>28</v>
      </c>
      <c r="C29" s="16">
        <v>27</v>
      </c>
      <c r="D29" s="16">
        <v>325.42</v>
      </c>
      <c r="E29" s="17">
        <v>52.8</v>
      </c>
      <c r="G29">
        <f t="shared" si="0"/>
        <v>-1501.6513999999995</v>
      </c>
      <c r="H29">
        <f t="shared" si="1"/>
        <v>2254956.9271219587</v>
      </c>
      <c r="J29">
        <f t="shared" si="2"/>
        <v>-323.19979999999993</v>
      </c>
      <c r="K29">
        <f t="shared" si="3"/>
        <v>104458.11072003996</v>
      </c>
    </row>
    <row r="30" spans="2:11" x14ac:dyDescent="0.25">
      <c r="B30" s="15" t="s">
        <v>29</v>
      </c>
      <c r="C30" s="16">
        <v>28</v>
      </c>
      <c r="D30" s="16">
        <v>359.06</v>
      </c>
      <c r="E30" s="17">
        <v>63.75</v>
      </c>
      <c r="G30">
        <f t="shared" si="0"/>
        <v>-1468.0113999999996</v>
      </c>
      <c r="H30">
        <f t="shared" si="1"/>
        <v>2155057.4705299591</v>
      </c>
      <c r="J30">
        <f t="shared" si="2"/>
        <v>-312.24979999999994</v>
      </c>
      <c r="K30">
        <f t="shared" si="3"/>
        <v>97499.937600039964</v>
      </c>
    </row>
    <row r="31" spans="2:11" x14ac:dyDescent="0.25">
      <c r="B31" s="15" t="s">
        <v>30</v>
      </c>
      <c r="C31" s="16">
        <v>29</v>
      </c>
      <c r="D31" s="16">
        <v>362.73</v>
      </c>
      <c r="E31" s="17">
        <v>67.19</v>
      </c>
      <c r="G31">
        <f t="shared" si="0"/>
        <v>-1464.3413999999996</v>
      </c>
      <c r="H31">
        <f t="shared" si="1"/>
        <v>2144295.7357539586</v>
      </c>
      <c r="J31">
        <f t="shared" si="2"/>
        <v>-308.80979999999994</v>
      </c>
      <c r="K31">
        <f t="shared" si="3"/>
        <v>95363.492576039964</v>
      </c>
    </row>
    <row r="32" spans="2:11" x14ac:dyDescent="0.25">
      <c r="B32" s="15" t="s">
        <v>31</v>
      </c>
      <c r="C32" s="16">
        <v>30</v>
      </c>
      <c r="D32" s="16">
        <v>379.75</v>
      </c>
      <c r="E32" s="17">
        <v>69.77</v>
      </c>
      <c r="G32">
        <f t="shared" si="0"/>
        <v>-1447.3213999999996</v>
      </c>
      <c r="H32">
        <f t="shared" si="1"/>
        <v>2094739.2348979588</v>
      </c>
      <c r="J32">
        <f t="shared" si="2"/>
        <v>-306.22979999999995</v>
      </c>
      <c r="K32">
        <f t="shared" si="3"/>
        <v>93776.690408039969</v>
      </c>
    </row>
    <row r="33" spans="2:11" x14ac:dyDescent="0.25">
      <c r="B33" s="15" t="s">
        <v>32</v>
      </c>
      <c r="C33" s="16">
        <v>31</v>
      </c>
      <c r="D33" s="16">
        <v>383.03</v>
      </c>
      <c r="E33" s="17">
        <v>77.61</v>
      </c>
      <c r="G33">
        <f t="shared" si="0"/>
        <v>-1444.0413999999996</v>
      </c>
      <c r="H33">
        <f t="shared" si="1"/>
        <v>2085255.5649139588</v>
      </c>
      <c r="J33">
        <f t="shared" si="2"/>
        <v>-298.38979999999992</v>
      </c>
      <c r="K33">
        <f t="shared" si="3"/>
        <v>89036.472744039958</v>
      </c>
    </row>
    <row r="34" spans="2:11" x14ac:dyDescent="0.25">
      <c r="B34" s="15" t="s">
        <v>33</v>
      </c>
      <c r="C34" s="16">
        <v>32</v>
      </c>
      <c r="D34" s="16">
        <v>425.6</v>
      </c>
      <c r="E34" s="17">
        <v>79.489999999999995</v>
      </c>
      <c r="G34">
        <f t="shared" si="0"/>
        <v>-1401.4713999999994</v>
      </c>
      <c r="H34">
        <f t="shared" si="1"/>
        <v>1964122.0850179584</v>
      </c>
      <c r="J34">
        <f t="shared" si="2"/>
        <v>-296.50979999999993</v>
      </c>
      <c r="K34">
        <f t="shared" si="3"/>
        <v>87918.061496039954</v>
      </c>
    </row>
    <row r="35" spans="2:11" x14ac:dyDescent="0.25">
      <c r="B35" s="15" t="s">
        <v>34</v>
      </c>
      <c r="C35" s="16">
        <v>33</v>
      </c>
      <c r="D35" s="16">
        <v>429.79</v>
      </c>
      <c r="E35" s="17">
        <v>81</v>
      </c>
      <c r="G35">
        <f t="shared" si="0"/>
        <v>-1397.2813999999996</v>
      </c>
      <c r="H35">
        <f t="shared" si="1"/>
        <v>1952395.310785959</v>
      </c>
      <c r="J35">
        <f t="shared" si="2"/>
        <v>-294.99979999999994</v>
      </c>
      <c r="K35">
        <f t="shared" si="3"/>
        <v>87024.882000039957</v>
      </c>
    </row>
    <row r="36" spans="2:11" x14ac:dyDescent="0.25">
      <c r="B36" s="15" t="s">
        <v>35</v>
      </c>
      <c r="C36" s="16">
        <v>34</v>
      </c>
      <c r="D36" s="16">
        <v>457</v>
      </c>
      <c r="E36" s="17">
        <v>81.2</v>
      </c>
      <c r="G36">
        <f t="shared" si="0"/>
        <v>-1370.0713999999996</v>
      </c>
      <c r="H36">
        <f t="shared" si="1"/>
        <v>1877095.6410979589</v>
      </c>
      <c r="J36">
        <f t="shared" si="2"/>
        <v>-294.79979999999995</v>
      </c>
      <c r="K36">
        <f t="shared" si="3"/>
        <v>86906.922080039963</v>
      </c>
    </row>
    <row r="37" spans="2:11" x14ac:dyDescent="0.25">
      <c r="B37" s="15" t="s">
        <v>36</v>
      </c>
      <c r="C37" s="16">
        <v>35</v>
      </c>
      <c r="D37" s="16">
        <v>458.35</v>
      </c>
      <c r="E37" s="17">
        <v>84.18</v>
      </c>
      <c r="G37">
        <f t="shared" si="0"/>
        <v>-1368.7213999999994</v>
      </c>
      <c r="H37">
        <f t="shared" si="1"/>
        <v>1873398.2708179585</v>
      </c>
      <c r="J37">
        <f t="shared" si="2"/>
        <v>-291.81979999999993</v>
      </c>
      <c r="K37">
        <f t="shared" si="3"/>
        <v>85158.795672039952</v>
      </c>
    </row>
    <row r="38" spans="2:11" x14ac:dyDescent="0.25">
      <c r="B38" s="15" t="s">
        <v>37</v>
      </c>
      <c r="C38" s="16">
        <v>36</v>
      </c>
      <c r="D38" s="16">
        <v>467.71</v>
      </c>
      <c r="E38" s="17">
        <v>87.31</v>
      </c>
      <c r="G38">
        <f t="shared" si="0"/>
        <v>-1359.3613999999995</v>
      </c>
      <c r="H38">
        <f t="shared" si="1"/>
        <v>1847863.4158099587</v>
      </c>
      <c r="J38">
        <f t="shared" si="2"/>
        <v>-288.68979999999993</v>
      </c>
      <c r="K38">
        <f t="shared" si="3"/>
        <v>83341.800624039955</v>
      </c>
    </row>
    <row r="39" spans="2:11" x14ac:dyDescent="0.25">
      <c r="B39" s="15" t="s">
        <v>38</v>
      </c>
      <c r="C39" s="16">
        <v>37</v>
      </c>
      <c r="D39" s="16">
        <v>485.47</v>
      </c>
      <c r="E39" s="17">
        <v>87.82</v>
      </c>
      <c r="G39">
        <f t="shared" si="0"/>
        <v>-1341.6013999999996</v>
      </c>
      <c r="H39">
        <f t="shared" si="1"/>
        <v>1799894.3164819588</v>
      </c>
      <c r="J39">
        <f t="shared" si="2"/>
        <v>-288.17979999999994</v>
      </c>
      <c r="K39">
        <f t="shared" si="3"/>
        <v>83047.597128039968</v>
      </c>
    </row>
    <row r="40" spans="2:11" x14ac:dyDescent="0.25">
      <c r="B40" s="15" t="s">
        <v>39</v>
      </c>
      <c r="C40" s="16">
        <v>38</v>
      </c>
      <c r="D40" s="16">
        <v>487.8</v>
      </c>
      <c r="E40" s="17">
        <v>91</v>
      </c>
      <c r="G40">
        <f t="shared" si="0"/>
        <v>-1339.2713999999996</v>
      </c>
      <c r="H40">
        <f t="shared" si="1"/>
        <v>1793647.882857959</v>
      </c>
      <c r="J40">
        <f t="shared" si="2"/>
        <v>-284.99979999999994</v>
      </c>
      <c r="K40">
        <f t="shared" si="3"/>
        <v>81224.886000039958</v>
      </c>
    </row>
    <row r="41" spans="2:11" x14ac:dyDescent="0.25">
      <c r="B41" s="15" t="s">
        <v>40</v>
      </c>
      <c r="C41" s="16">
        <v>39</v>
      </c>
      <c r="D41" s="16">
        <v>502.43</v>
      </c>
      <c r="E41" s="17">
        <v>93.2</v>
      </c>
      <c r="G41">
        <f t="shared" si="0"/>
        <v>-1324.6413999999995</v>
      </c>
      <c r="H41">
        <f t="shared" si="1"/>
        <v>1754674.8385939586</v>
      </c>
      <c r="J41">
        <f t="shared" si="2"/>
        <v>-282.79979999999995</v>
      </c>
      <c r="K41">
        <f t="shared" si="3"/>
        <v>79975.726880039976</v>
      </c>
    </row>
    <row r="42" spans="2:11" x14ac:dyDescent="0.25">
      <c r="B42" s="15" t="s">
        <v>41</v>
      </c>
      <c r="C42" s="16">
        <v>40</v>
      </c>
      <c r="D42" s="16">
        <v>509.52</v>
      </c>
      <c r="E42" s="17">
        <v>105.88</v>
      </c>
      <c r="G42">
        <f t="shared" si="0"/>
        <v>-1317.5513999999996</v>
      </c>
      <c r="H42">
        <f t="shared" si="1"/>
        <v>1735941.6916419589</v>
      </c>
      <c r="J42">
        <f t="shared" si="2"/>
        <v>-270.11979999999994</v>
      </c>
      <c r="K42">
        <f t="shared" si="3"/>
        <v>72964.706352039968</v>
      </c>
    </row>
    <row r="43" spans="2:11" x14ac:dyDescent="0.25">
      <c r="B43" s="15" t="s">
        <v>42</v>
      </c>
      <c r="C43" s="16">
        <v>41</v>
      </c>
      <c r="D43" s="16">
        <v>510.86</v>
      </c>
      <c r="E43" s="17">
        <v>106.1</v>
      </c>
      <c r="G43">
        <f t="shared" si="0"/>
        <v>-1316.2113999999997</v>
      </c>
      <c r="H43">
        <f t="shared" si="1"/>
        <v>1732412.4494899593</v>
      </c>
      <c r="J43">
        <f t="shared" si="2"/>
        <v>-269.89979999999991</v>
      </c>
      <c r="K43">
        <f t="shared" si="3"/>
        <v>72845.90204003996</v>
      </c>
    </row>
    <row r="44" spans="2:11" x14ac:dyDescent="0.25">
      <c r="B44" s="15" t="s">
        <v>43</v>
      </c>
      <c r="C44" s="16">
        <v>42</v>
      </c>
      <c r="D44" s="16">
        <v>511.88</v>
      </c>
      <c r="E44" s="17">
        <v>113.4</v>
      </c>
      <c r="G44">
        <f t="shared" si="0"/>
        <v>-1315.1913999999997</v>
      </c>
      <c r="H44">
        <f t="shared" si="1"/>
        <v>1729728.4186339593</v>
      </c>
      <c r="J44">
        <f t="shared" si="2"/>
        <v>-262.59979999999996</v>
      </c>
      <c r="K44">
        <f t="shared" si="3"/>
        <v>68958.654960039974</v>
      </c>
    </row>
    <row r="45" spans="2:11" x14ac:dyDescent="0.25">
      <c r="B45" s="15" t="s">
        <v>44</v>
      </c>
      <c r="C45" s="16">
        <v>43</v>
      </c>
      <c r="D45" s="16">
        <v>551.47</v>
      </c>
      <c r="E45" s="17">
        <v>115.35</v>
      </c>
      <c r="G45">
        <f t="shared" si="0"/>
        <v>-1275.6013999999996</v>
      </c>
      <c r="H45">
        <f t="shared" si="1"/>
        <v>1627158.931681959</v>
      </c>
      <c r="J45">
        <f t="shared" si="2"/>
        <v>-260.64979999999991</v>
      </c>
      <c r="K45">
        <f t="shared" si="3"/>
        <v>67938.318240039953</v>
      </c>
    </row>
    <row r="46" spans="2:11" x14ac:dyDescent="0.25">
      <c r="B46" s="15" t="s">
        <v>45</v>
      </c>
      <c r="C46" s="16">
        <v>44</v>
      </c>
      <c r="D46" s="16">
        <v>556.08000000000004</v>
      </c>
      <c r="E46" s="17">
        <v>117.14</v>
      </c>
      <c r="G46">
        <f t="shared" si="0"/>
        <v>-1270.9913999999994</v>
      </c>
      <c r="H46">
        <f t="shared" si="1"/>
        <v>1615419.1388739585</v>
      </c>
      <c r="J46">
        <f t="shared" si="2"/>
        <v>-258.85979999999995</v>
      </c>
      <c r="K46">
        <f t="shared" si="3"/>
        <v>67008.396056039972</v>
      </c>
    </row>
    <row r="47" spans="2:11" x14ac:dyDescent="0.25">
      <c r="B47" s="15" t="s">
        <v>46</v>
      </c>
      <c r="C47" s="16">
        <v>45</v>
      </c>
      <c r="D47" s="16">
        <v>567.45000000000005</v>
      </c>
      <c r="E47" s="17">
        <v>119.89</v>
      </c>
      <c r="G47">
        <f t="shared" si="0"/>
        <v>-1259.6213999999995</v>
      </c>
      <c r="H47">
        <f t="shared" si="1"/>
        <v>1586646.0713379588</v>
      </c>
      <c r="J47">
        <f t="shared" si="2"/>
        <v>-256.10979999999995</v>
      </c>
      <c r="K47">
        <f t="shared" si="3"/>
        <v>65592.22965603997</v>
      </c>
    </row>
    <row r="48" spans="2:11" x14ac:dyDescent="0.25">
      <c r="B48" s="15" t="s">
        <v>47</v>
      </c>
      <c r="C48" s="16">
        <v>46</v>
      </c>
      <c r="D48" s="16">
        <v>612.97</v>
      </c>
      <c r="E48" s="17">
        <v>124</v>
      </c>
      <c r="G48">
        <f t="shared" si="0"/>
        <v>-1214.1013999999996</v>
      </c>
      <c r="H48">
        <f t="shared" si="1"/>
        <v>1474042.209481959</v>
      </c>
      <c r="J48">
        <f t="shared" si="2"/>
        <v>-251.99979999999994</v>
      </c>
      <c r="K48">
        <f t="shared" si="3"/>
        <v>63503.899200039967</v>
      </c>
    </row>
    <row r="49" spans="2:11" x14ac:dyDescent="0.25">
      <c r="B49" s="15" t="s">
        <v>48</v>
      </c>
      <c r="C49" s="16">
        <v>47</v>
      </c>
      <c r="D49" s="16">
        <v>617.25</v>
      </c>
      <c r="E49" s="17">
        <v>128.9</v>
      </c>
      <c r="G49">
        <f t="shared" si="0"/>
        <v>-1209.8213999999996</v>
      </c>
      <c r="H49">
        <f t="shared" si="1"/>
        <v>1463667.819897959</v>
      </c>
      <c r="J49">
        <f t="shared" si="2"/>
        <v>-247.09979999999993</v>
      </c>
      <c r="K49">
        <f t="shared" si="3"/>
        <v>61058.311160039964</v>
      </c>
    </row>
    <row r="50" spans="2:11" x14ac:dyDescent="0.25">
      <c r="B50" s="15" t="s">
        <v>49</v>
      </c>
      <c r="C50" s="16">
        <v>48</v>
      </c>
      <c r="D50" s="16">
        <v>628.04999999999995</v>
      </c>
      <c r="E50" s="17">
        <v>129.31</v>
      </c>
      <c r="G50">
        <f t="shared" si="0"/>
        <v>-1199.0213999999996</v>
      </c>
      <c r="H50">
        <f t="shared" si="1"/>
        <v>1437652.3176579592</v>
      </c>
      <c r="J50">
        <f t="shared" si="2"/>
        <v>-246.68979999999993</v>
      </c>
      <c r="K50">
        <f t="shared" si="3"/>
        <v>60855.857424039968</v>
      </c>
    </row>
    <row r="51" spans="2:11" x14ac:dyDescent="0.25">
      <c r="B51" s="15" t="s">
        <v>50</v>
      </c>
      <c r="C51" s="16">
        <v>49</v>
      </c>
      <c r="D51" s="16">
        <v>642.11</v>
      </c>
      <c r="E51" s="17">
        <v>129.37</v>
      </c>
      <c r="G51">
        <f t="shared" si="0"/>
        <v>-1184.9613999999997</v>
      </c>
      <c r="H51">
        <f t="shared" si="1"/>
        <v>1404133.5194899593</v>
      </c>
      <c r="J51">
        <f t="shared" si="2"/>
        <v>-246.62979999999993</v>
      </c>
      <c r="K51">
        <f t="shared" si="3"/>
        <v>60826.258248039965</v>
      </c>
    </row>
    <row r="52" spans="2:11" x14ac:dyDescent="0.25">
      <c r="B52" s="15" t="s">
        <v>51</v>
      </c>
      <c r="C52" s="16">
        <v>50</v>
      </c>
      <c r="D52" s="16">
        <v>659</v>
      </c>
      <c r="E52" s="17">
        <v>129.37</v>
      </c>
      <c r="G52">
        <f t="shared" si="0"/>
        <v>-1168.0713999999996</v>
      </c>
      <c r="H52">
        <f t="shared" si="1"/>
        <v>1364390.795497959</v>
      </c>
      <c r="J52">
        <f t="shared" si="2"/>
        <v>-246.62979999999993</v>
      </c>
      <c r="K52">
        <f t="shared" si="3"/>
        <v>60826.258248039965</v>
      </c>
    </row>
    <row r="53" spans="2:11" x14ac:dyDescent="0.25">
      <c r="B53" s="15" t="s">
        <v>52</v>
      </c>
      <c r="C53" s="16">
        <v>51</v>
      </c>
      <c r="D53" s="16">
        <v>673.42</v>
      </c>
      <c r="E53" s="17">
        <v>151</v>
      </c>
      <c r="G53">
        <f t="shared" si="0"/>
        <v>-1153.6513999999997</v>
      </c>
      <c r="H53">
        <f t="shared" si="1"/>
        <v>1330911.5527219593</v>
      </c>
      <c r="J53">
        <f t="shared" si="2"/>
        <v>-224.99979999999994</v>
      </c>
      <c r="K53">
        <f t="shared" si="3"/>
        <v>50624.91000003997</v>
      </c>
    </row>
    <row r="54" spans="2:11" x14ac:dyDescent="0.25">
      <c r="B54" s="15" t="s">
        <v>53</v>
      </c>
      <c r="C54" s="16">
        <v>52</v>
      </c>
      <c r="D54" s="16">
        <v>724.46</v>
      </c>
      <c r="E54" s="17">
        <v>152.31</v>
      </c>
      <c r="G54">
        <f t="shared" si="0"/>
        <v>-1102.6113999999995</v>
      </c>
      <c r="H54">
        <f t="shared" si="1"/>
        <v>1215751.8994099591</v>
      </c>
      <c r="J54">
        <f t="shared" si="2"/>
        <v>-223.68979999999993</v>
      </c>
      <c r="K54">
        <f t="shared" si="3"/>
        <v>50037.126624039971</v>
      </c>
    </row>
    <row r="55" spans="2:11" x14ac:dyDescent="0.25">
      <c r="B55" s="15" t="s">
        <v>54</v>
      </c>
      <c r="C55" s="16">
        <v>53</v>
      </c>
      <c r="D55" s="16">
        <v>744.61</v>
      </c>
      <c r="E55" s="17">
        <v>155.05000000000001</v>
      </c>
      <c r="G55">
        <f t="shared" si="0"/>
        <v>-1082.4613999999997</v>
      </c>
      <c r="H55">
        <f t="shared" si="1"/>
        <v>1171722.6824899593</v>
      </c>
      <c r="J55">
        <f t="shared" si="2"/>
        <v>-220.94979999999993</v>
      </c>
      <c r="K55">
        <f t="shared" si="3"/>
        <v>48818.81412003997</v>
      </c>
    </row>
    <row r="56" spans="2:11" x14ac:dyDescent="0.25">
      <c r="B56" s="15" t="s">
        <v>55</v>
      </c>
      <c r="C56" s="16">
        <v>54</v>
      </c>
      <c r="D56" s="16">
        <v>746.22</v>
      </c>
      <c r="E56" s="17">
        <v>157.77000000000001</v>
      </c>
      <c r="G56">
        <f t="shared" si="0"/>
        <v>-1080.8513999999996</v>
      </c>
      <c r="H56">
        <f t="shared" si="1"/>
        <v>1168239.7488819591</v>
      </c>
      <c r="J56">
        <f t="shared" si="2"/>
        <v>-218.22979999999993</v>
      </c>
      <c r="K56">
        <f t="shared" si="3"/>
        <v>47624.245608039964</v>
      </c>
    </row>
    <row r="57" spans="2:11" x14ac:dyDescent="0.25">
      <c r="B57" s="15" t="s">
        <v>56</v>
      </c>
      <c r="C57" s="16">
        <v>55</v>
      </c>
      <c r="D57" s="16">
        <v>834.3</v>
      </c>
      <c r="E57" s="17">
        <v>159.18</v>
      </c>
      <c r="G57">
        <f t="shared" si="0"/>
        <v>-992.77139999999963</v>
      </c>
      <c r="H57">
        <f t="shared" si="1"/>
        <v>985595.05265795928</v>
      </c>
      <c r="J57">
        <f t="shared" si="2"/>
        <v>-216.81979999999993</v>
      </c>
      <c r="K57">
        <f t="shared" si="3"/>
        <v>47010.825672039973</v>
      </c>
    </row>
    <row r="58" spans="2:11" x14ac:dyDescent="0.25">
      <c r="B58" s="15" t="s">
        <v>57</v>
      </c>
      <c r="C58" s="16">
        <v>56</v>
      </c>
      <c r="D58" s="16">
        <v>851.06</v>
      </c>
      <c r="E58" s="17">
        <v>174.16</v>
      </c>
      <c r="G58">
        <f t="shared" si="0"/>
        <v>-976.01139999999964</v>
      </c>
      <c r="H58">
        <f t="shared" si="1"/>
        <v>952598.25292995933</v>
      </c>
      <c r="J58">
        <f t="shared" si="2"/>
        <v>-201.83979999999994</v>
      </c>
      <c r="K58">
        <f t="shared" si="3"/>
        <v>40739.304864039979</v>
      </c>
    </row>
    <row r="59" spans="2:11" x14ac:dyDescent="0.25">
      <c r="B59" s="15" t="s">
        <v>58</v>
      </c>
      <c r="C59" s="16">
        <v>57</v>
      </c>
      <c r="D59" s="16">
        <v>851.77</v>
      </c>
      <c r="E59" s="17">
        <v>176</v>
      </c>
      <c r="G59">
        <f t="shared" si="0"/>
        <v>-975.3013999999996</v>
      </c>
      <c r="H59">
        <f t="shared" si="1"/>
        <v>951212.82084195921</v>
      </c>
      <c r="J59">
        <f t="shared" si="2"/>
        <v>-199.99979999999994</v>
      </c>
      <c r="K59">
        <f t="shared" si="3"/>
        <v>39999.920000039972</v>
      </c>
    </row>
    <row r="60" spans="2:11" x14ac:dyDescent="0.25">
      <c r="B60" s="15" t="s">
        <v>59</v>
      </c>
      <c r="C60" s="16">
        <v>58</v>
      </c>
      <c r="D60" s="16">
        <v>875.86</v>
      </c>
      <c r="E60" s="17">
        <v>179.24</v>
      </c>
      <c r="G60">
        <f t="shared" si="0"/>
        <v>-951.21139999999957</v>
      </c>
      <c r="H60">
        <f t="shared" si="1"/>
        <v>904803.12748995924</v>
      </c>
      <c r="J60">
        <f t="shared" si="2"/>
        <v>-196.75979999999993</v>
      </c>
      <c r="K60">
        <f t="shared" si="3"/>
        <v>38714.41889603997</v>
      </c>
    </row>
    <row r="61" spans="2:11" x14ac:dyDescent="0.25">
      <c r="B61" s="15" t="s">
        <v>60</v>
      </c>
      <c r="C61" s="16">
        <v>59</v>
      </c>
      <c r="D61" s="16">
        <v>889.67</v>
      </c>
      <c r="E61" s="17">
        <v>179.31</v>
      </c>
      <c r="G61">
        <f t="shared" si="0"/>
        <v>-937.40139999999963</v>
      </c>
      <c r="H61">
        <f t="shared" si="1"/>
        <v>878721.38472195924</v>
      </c>
      <c r="J61">
        <f t="shared" si="2"/>
        <v>-196.68979999999993</v>
      </c>
      <c r="K61">
        <f t="shared" si="3"/>
        <v>38686.877424039973</v>
      </c>
    </row>
    <row r="62" spans="2:11" x14ac:dyDescent="0.25">
      <c r="B62" s="15" t="s">
        <v>61</v>
      </c>
      <c r="C62" s="16">
        <v>60</v>
      </c>
      <c r="D62" s="16">
        <v>893.18</v>
      </c>
      <c r="E62" s="17">
        <v>185.78</v>
      </c>
      <c r="G62">
        <f t="shared" si="0"/>
        <v>-933.89139999999963</v>
      </c>
      <c r="H62">
        <f t="shared" si="1"/>
        <v>872153.14699395932</v>
      </c>
      <c r="J62">
        <f t="shared" si="2"/>
        <v>-190.21979999999994</v>
      </c>
      <c r="K62">
        <f t="shared" si="3"/>
        <v>36183.572312039978</v>
      </c>
    </row>
    <row r="63" spans="2:11" x14ac:dyDescent="0.25">
      <c r="B63" s="15" t="s">
        <v>62</v>
      </c>
      <c r="C63" s="16">
        <v>61</v>
      </c>
      <c r="D63" s="16">
        <v>896.91</v>
      </c>
      <c r="E63" s="17">
        <v>195.89</v>
      </c>
      <c r="G63">
        <f t="shared" si="0"/>
        <v>-930.16139999999962</v>
      </c>
      <c r="H63">
        <f t="shared" si="1"/>
        <v>865200.23004995927</v>
      </c>
      <c r="J63">
        <f t="shared" si="2"/>
        <v>-180.10979999999995</v>
      </c>
      <c r="K63">
        <f t="shared" si="3"/>
        <v>32439.540056039983</v>
      </c>
    </row>
    <row r="64" spans="2:11" x14ac:dyDescent="0.25">
      <c r="B64" s="15" t="s">
        <v>63</v>
      </c>
      <c r="C64" s="16">
        <v>62</v>
      </c>
      <c r="D64" s="16">
        <v>904.86</v>
      </c>
      <c r="E64" s="17">
        <v>215</v>
      </c>
      <c r="G64">
        <f t="shared" si="0"/>
        <v>-922.21139999999957</v>
      </c>
      <c r="H64">
        <f t="shared" si="1"/>
        <v>850473.86628995917</v>
      </c>
      <c r="J64">
        <f t="shared" si="2"/>
        <v>-160.99979999999994</v>
      </c>
      <c r="K64">
        <f t="shared" si="3"/>
        <v>25920.935600039978</v>
      </c>
    </row>
    <row r="65" spans="2:11" x14ac:dyDescent="0.25">
      <c r="B65" s="15" t="s">
        <v>64</v>
      </c>
      <c r="C65" s="16">
        <v>63</v>
      </c>
      <c r="D65" s="16">
        <v>926.31</v>
      </c>
      <c r="E65" s="17">
        <v>235.55</v>
      </c>
      <c r="G65">
        <f t="shared" si="0"/>
        <v>-900.76139999999964</v>
      </c>
      <c r="H65">
        <f t="shared" si="1"/>
        <v>811371.09972995939</v>
      </c>
      <c r="J65">
        <f t="shared" si="2"/>
        <v>-140.44979999999993</v>
      </c>
      <c r="K65">
        <f t="shared" si="3"/>
        <v>19726.146320039978</v>
      </c>
    </row>
    <row r="66" spans="2:11" x14ac:dyDescent="0.25">
      <c r="B66" s="15" t="s">
        <v>65</v>
      </c>
      <c r="C66" s="16">
        <v>64</v>
      </c>
      <c r="D66" s="16">
        <v>942.14</v>
      </c>
      <c r="E66" s="17">
        <v>236.4</v>
      </c>
      <c r="G66">
        <f t="shared" si="0"/>
        <v>-884.9313999999996</v>
      </c>
      <c r="H66">
        <f t="shared" si="1"/>
        <v>783103.58270595933</v>
      </c>
      <c r="J66">
        <f t="shared" si="2"/>
        <v>-139.59979999999993</v>
      </c>
      <c r="K66">
        <f t="shared" si="3"/>
        <v>19488.10416003998</v>
      </c>
    </row>
    <row r="67" spans="2:11" x14ac:dyDescent="0.25">
      <c r="B67" s="15" t="s">
        <v>66</v>
      </c>
      <c r="C67" s="16">
        <v>65</v>
      </c>
      <c r="D67" s="16">
        <v>951.95</v>
      </c>
      <c r="E67" s="17">
        <v>250.92</v>
      </c>
      <c r="G67">
        <f t="shared" si="0"/>
        <v>-875.12139999999954</v>
      </c>
      <c r="H67">
        <f t="shared" si="1"/>
        <v>765837.46473795921</v>
      </c>
      <c r="J67">
        <f t="shared" si="2"/>
        <v>-125.07979999999995</v>
      </c>
      <c r="K67">
        <f t="shared" si="3"/>
        <v>15644.956368039988</v>
      </c>
    </row>
    <row r="68" spans="2:11" x14ac:dyDescent="0.25">
      <c r="B68" s="15" t="s">
        <v>67</v>
      </c>
      <c r="C68" s="16">
        <v>66</v>
      </c>
      <c r="D68" s="16">
        <v>954.68</v>
      </c>
      <c r="E68" s="17">
        <v>258.81</v>
      </c>
      <c r="G68">
        <f t="shared" ref="G68:G102" si="4">D68-$D$103</f>
        <v>-872.39139999999963</v>
      </c>
      <c r="H68">
        <f t="shared" ref="H68:H102" si="5">(G68)^2</f>
        <v>761066.75479395932</v>
      </c>
      <c r="J68">
        <f t="shared" ref="J68:J102" si="6">E68-$E$103</f>
        <v>-117.18979999999993</v>
      </c>
      <c r="K68">
        <f t="shared" ref="K68:K102" si="7">J68^2</f>
        <v>13733.449224039985</v>
      </c>
    </row>
    <row r="69" spans="2:11" x14ac:dyDescent="0.25">
      <c r="B69" s="15" t="s">
        <v>68</v>
      </c>
      <c r="C69" s="16">
        <v>67</v>
      </c>
      <c r="D69" s="16">
        <v>1107.3</v>
      </c>
      <c r="E69" s="17">
        <v>265.62</v>
      </c>
      <c r="G69">
        <f t="shared" si="4"/>
        <v>-719.77139999999963</v>
      </c>
      <c r="H69">
        <f t="shared" si="5"/>
        <v>518070.86825795949</v>
      </c>
      <c r="J69">
        <f t="shared" si="6"/>
        <v>-110.37979999999993</v>
      </c>
      <c r="K69">
        <f t="shared" si="7"/>
        <v>12183.700248039984</v>
      </c>
    </row>
    <row r="70" spans="2:11" x14ac:dyDescent="0.25">
      <c r="B70" s="15" t="s">
        <v>69</v>
      </c>
      <c r="C70" s="16">
        <v>68</v>
      </c>
      <c r="D70" s="16">
        <v>1124.5999999999999</v>
      </c>
      <c r="E70" s="17">
        <v>288.66000000000003</v>
      </c>
      <c r="G70">
        <f t="shared" si="4"/>
        <v>-702.47139999999968</v>
      </c>
      <c r="H70">
        <f t="shared" si="5"/>
        <v>493466.06781795953</v>
      </c>
      <c r="J70">
        <f t="shared" si="6"/>
        <v>-87.339799999999912</v>
      </c>
      <c r="K70">
        <f t="shared" si="7"/>
        <v>7628.2406640399849</v>
      </c>
    </row>
    <row r="71" spans="2:11" x14ac:dyDescent="0.25">
      <c r="B71" s="15" t="s">
        <v>70</v>
      </c>
      <c r="C71" s="16">
        <v>69</v>
      </c>
      <c r="D71" s="16">
        <v>1145.03</v>
      </c>
      <c r="E71" s="17">
        <v>289</v>
      </c>
      <c r="G71">
        <f t="shared" si="4"/>
        <v>-682.04139999999961</v>
      </c>
      <c r="H71">
        <f t="shared" si="5"/>
        <v>465180.47131395945</v>
      </c>
      <c r="J71">
        <f t="shared" si="6"/>
        <v>-86.999799999999937</v>
      </c>
      <c r="K71">
        <f t="shared" si="7"/>
        <v>7568.9652000399892</v>
      </c>
    </row>
    <row r="72" spans="2:11" x14ac:dyDescent="0.25">
      <c r="B72" s="15" t="s">
        <v>71</v>
      </c>
      <c r="C72" s="16">
        <v>70</v>
      </c>
      <c r="D72" s="16">
        <v>1283.8</v>
      </c>
      <c r="E72" s="17">
        <v>319</v>
      </c>
      <c r="G72">
        <f t="shared" si="4"/>
        <v>-543.27139999999963</v>
      </c>
      <c r="H72">
        <f t="shared" si="5"/>
        <v>295143.81405795959</v>
      </c>
      <c r="J72">
        <f t="shared" si="6"/>
        <v>-56.999799999999937</v>
      </c>
      <c r="K72">
        <f t="shared" si="7"/>
        <v>3248.9772000399926</v>
      </c>
    </row>
    <row r="73" spans="2:11" x14ac:dyDescent="0.25">
      <c r="B73" s="15" t="s">
        <v>72</v>
      </c>
      <c r="C73" s="16">
        <v>71</v>
      </c>
      <c r="D73" s="16">
        <v>1297</v>
      </c>
      <c r="E73" s="17">
        <v>323.49</v>
      </c>
      <c r="G73">
        <f t="shared" si="4"/>
        <v>-530.07139999999958</v>
      </c>
      <c r="H73">
        <f t="shared" si="5"/>
        <v>280975.68909795955</v>
      </c>
      <c r="J73">
        <f t="shared" si="6"/>
        <v>-52.509799999999927</v>
      </c>
      <c r="K73">
        <f t="shared" si="7"/>
        <v>2757.2790960399925</v>
      </c>
    </row>
    <row r="74" spans="2:11" x14ac:dyDescent="0.25">
      <c r="B74" s="15" t="s">
        <v>73</v>
      </c>
      <c r="C74" s="16">
        <v>72</v>
      </c>
      <c r="D74" s="16">
        <v>1349.6</v>
      </c>
      <c r="E74" s="17">
        <v>333.4</v>
      </c>
      <c r="G74">
        <f t="shared" si="4"/>
        <v>-477.47139999999968</v>
      </c>
      <c r="H74">
        <f t="shared" si="5"/>
        <v>227978.9378179597</v>
      </c>
      <c r="J74">
        <f t="shared" si="6"/>
        <v>-42.599799999999959</v>
      </c>
      <c r="K74">
        <f t="shared" si="7"/>
        <v>1814.7429600399964</v>
      </c>
    </row>
    <row r="75" spans="2:11" x14ac:dyDescent="0.25">
      <c r="B75" s="15" t="s">
        <v>74</v>
      </c>
      <c r="C75" s="16">
        <v>73</v>
      </c>
      <c r="D75" s="16">
        <v>1351.2</v>
      </c>
      <c r="E75" s="17">
        <v>409</v>
      </c>
      <c r="G75">
        <f t="shared" si="4"/>
        <v>-475.87139999999954</v>
      </c>
      <c r="H75">
        <f t="shared" si="5"/>
        <v>226453.58933795957</v>
      </c>
      <c r="J75">
        <f t="shared" si="6"/>
        <v>33.000200000000063</v>
      </c>
      <c r="K75">
        <f t="shared" si="7"/>
        <v>1089.0132000400042</v>
      </c>
    </row>
    <row r="76" spans="2:11" x14ac:dyDescent="0.25">
      <c r="B76" s="15" t="s">
        <v>75</v>
      </c>
      <c r="C76" s="16">
        <v>74</v>
      </c>
      <c r="D76" s="16">
        <v>1567.7</v>
      </c>
      <c r="E76" s="17">
        <v>415.79</v>
      </c>
      <c r="G76">
        <f t="shared" si="4"/>
        <v>-259.37139999999954</v>
      </c>
      <c r="H76">
        <f t="shared" si="5"/>
        <v>67273.523137959768</v>
      </c>
      <c r="J76">
        <f t="shared" si="6"/>
        <v>39.790200000000084</v>
      </c>
      <c r="K76">
        <f t="shared" si="7"/>
        <v>1583.2600160400066</v>
      </c>
    </row>
    <row r="77" spans="2:11" x14ac:dyDescent="0.25">
      <c r="B77" s="15" t="s">
        <v>76</v>
      </c>
      <c r="C77" s="16">
        <v>75</v>
      </c>
      <c r="D77" s="16">
        <v>1662.49</v>
      </c>
      <c r="E77" s="17">
        <v>418.76</v>
      </c>
      <c r="G77">
        <f t="shared" si="4"/>
        <v>-164.58139999999958</v>
      </c>
      <c r="H77">
        <f t="shared" si="5"/>
        <v>27087.037225959859</v>
      </c>
      <c r="J77">
        <f t="shared" si="6"/>
        <v>42.760200000000054</v>
      </c>
      <c r="K77">
        <f t="shared" si="7"/>
        <v>1828.4347040400046</v>
      </c>
    </row>
    <row r="78" spans="2:11" x14ac:dyDescent="0.25">
      <c r="B78" s="15" t="s">
        <v>77</v>
      </c>
      <c r="C78" s="16">
        <v>76</v>
      </c>
      <c r="D78" s="16">
        <v>2212.4</v>
      </c>
      <c r="E78" s="17">
        <v>430.92</v>
      </c>
      <c r="G78">
        <f t="shared" si="4"/>
        <v>385.32860000000051</v>
      </c>
      <c r="H78">
        <f t="shared" si="5"/>
        <v>148478.1299779604</v>
      </c>
      <c r="J78">
        <f t="shared" si="6"/>
        <v>54.920200000000079</v>
      </c>
      <c r="K78">
        <f t="shared" si="7"/>
        <v>3016.2283680400087</v>
      </c>
    </row>
    <row r="79" spans="2:11" x14ac:dyDescent="0.25">
      <c r="B79" s="15" t="s">
        <v>78</v>
      </c>
      <c r="C79" s="16">
        <v>77</v>
      </c>
      <c r="D79" s="16">
        <v>2384.1</v>
      </c>
      <c r="E79" s="17">
        <v>438.7</v>
      </c>
      <c r="G79">
        <f t="shared" si="4"/>
        <v>557.02860000000032</v>
      </c>
      <c r="H79">
        <f t="shared" si="5"/>
        <v>310280.86121796037</v>
      </c>
      <c r="J79">
        <f t="shared" si="6"/>
        <v>62.700200000000052</v>
      </c>
      <c r="K79">
        <f t="shared" si="7"/>
        <v>3931.3150800400067</v>
      </c>
    </row>
    <row r="80" spans="2:11" x14ac:dyDescent="0.25">
      <c r="B80" s="15" t="s">
        <v>79</v>
      </c>
      <c r="C80" s="16">
        <v>78</v>
      </c>
      <c r="D80" s="16">
        <v>2526.38</v>
      </c>
      <c r="E80" s="17">
        <v>467.13</v>
      </c>
      <c r="G80">
        <f t="shared" si="4"/>
        <v>699.30860000000052</v>
      </c>
      <c r="H80">
        <f t="shared" si="5"/>
        <v>489032.51803396072</v>
      </c>
      <c r="J80">
        <f t="shared" si="6"/>
        <v>91.130200000000059</v>
      </c>
      <c r="K80">
        <f t="shared" si="7"/>
        <v>8304.7133520400112</v>
      </c>
    </row>
    <row r="81" spans="2:11" x14ac:dyDescent="0.25">
      <c r="B81" s="15" t="s">
        <v>80</v>
      </c>
      <c r="C81" s="16">
        <v>79</v>
      </c>
      <c r="D81" s="16">
        <v>2623.4</v>
      </c>
      <c r="E81" s="17">
        <v>476.47</v>
      </c>
      <c r="G81">
        <f t="shared" si="4"/>
        <v>796.32860000000051</v>
      </c>
      <c r="H81">
        <f t="shared" si="5"/>
        <v>634139.23917796079</v>
      </c>
      <c r="J81">
        <f t="shared" si="6"/>
        <v>100.47020000000009</v>
      </c>
      <c r="K81">
        <f t="shared" si="7"/>
        <v>10094.261088040019</v>
      </c>
    </row>
    <row r="82" spans="2:11" x14ac:dyDescent="0.25">
      <c r="B82" s="15" t="s">
        <v>81</v>
      </c>
      <c r="C82" s="16">
        <v>80</v>
      </c>
      <c r="D82" s="16">
        <v>2653.5</v>
      </c>
      <c r="E82" s="17">
        <v>505.5</v>
      </c>
      <c r="G82">
        <f t="shared" si="4"/>
        <v>826.42860000000042</v>
      </c>
      <c r="H82">
        <f t="shared" si="5"/>
        <v>682984.23089796072</v>
      </c>
      <c r="J82">
        <f t="shared" si="6"/>
        <v>129.50020000000006</v>
      </c>
      <c r="K82">
        <f t="shared" si="7"/>
        <v>16770.301800040015</v>
      </c>
    </row>
    <row r="83" spans="2:11" x14ac:dyDescent="0.25">
      <c r="B83" s="15" t="s">
        <v>82</v>
      </c>
      <c r="C83" s="16">
        <v>81</v>
      </c>
      <c r="D83" s="16">
        <v>2820.48</v>
      </c>
      <c r="E83" s="17">
        <v>535.94000000000005</v>
      </c>
      <c r="G83">
        <f t="shared" si="4"/>
        <v>993.40860000000043</v>
      </c>
      <c r="H83">
        <f t="shared" si="5"/>
        <v>986860.64655396086</v>
      </c>
      <c r="J83">
        <f t="shared" si="6"/>
        <v>159.94020000000012</v>
      </c>
      <c r="K83">
        <f t="shared" si="7"/>
        <v>25580.867576040037</v>
      </c>
    </row>
    <row r="84" spans="2:11" x14ac:dyDescent="0.25">
      <c r="B84" s="15" t="s">
        <v>83</v>
      </c>
      <c r="C84" s="16">
        <v>82</v>
      </c>
      <c r="D84" s="16">
        <v>3106.59</v>
      </c>
      <c r="E84" s="17">
        <v>544.16999999999996</v>
      </c>
      <c r="G84">
        <f t="shared" si="4"/>
        <v>1279.5186000000006</v>
      </c>
      <c r="H84">
        <f t="shared" si="5"/>
        <v>1637167.8477459615</v>
      </c>
      <c r="J84">
        <f t="shared" si="6"/>
        <v>168.17020000000002</v>
      </c>
      <c r="K84">
        <f t="shared" si="7"/>
        <v>28281.216168040006</v>
      </c>
    </row>
    <row r="85" spans="2:11" x14ac:dyDescent="0.25">
      <c r="B85" s="15" t="s">
        <v>84</v>
      </c>
      <c r="C85" s="16">
        <v>83</v>
      </c>
      <c r="D85" s="16">
        <v>3264.2</v>
      </c>
      <c r="E85" s="17">
        <v>568.97</v>
      </c>
      <c r="G85">
        <f t="shared" si="4"/>
        <v>1437.1286000000002</v>
      </c>
      <c r="H85">
        <f t="shared" si="5"/>
        <v>2065338.6129379608</v>
      </c>
      <c r="J85">
        <f t="shared" si="6"/>
        <v>192.97020000000009</v>
      </c>
      <c r="K85">
        <f t="shared" si="7"/>
        <v>37237.498088040033</v>
      </c>
    </row>
    <row r="86" spans="2:11" x14ac:dyDescent="0.25">
      <c r="B86" s="15" t="s">
        <v>85</v>
      </c>
      <c r="C86" s="16">
        <v>84</v>
      </c>
      <c r="D86" s="16">
        <v>3678.91</v>
      </c>
      <c r="E86" s="17">
        <v>630.47</v>
      </c>
      <c r="G86">
        <f t="shared" si="4"/>
        <v>1851.8386000000003</v>
      </c>
      <c r="H86">
        <f t="shared" si="5"/>
        <v>3429306.2004499608</v>
      </c>
      <c r="J86">
        <f t="shared" si="6"/>
        <v>254.47020000000009</v>
      </c>
      <c r="K86">
        <f t="shared" si="7"/>
        <v>64755.082688040049</v>
      </c>
    </row>
    <row r="87" spans="2:11" x14ac:dyDescent="0.25">
      <c r="B87" s="15" t="s">
        <v>86</v>
      </c>
      <c r="C87" s="16">
        <v>85</v>
      </c>
      <c r="D87" s="16">
        <v>3723.2</v>
      </c>
      <c r="E87" s="17">
        <v>766.81</v>
      </c>
      <c r="G87">
        <f t="shared" si="4"/>
        <v>1896.1286000000002</v>
      </c>
      <c r="H87">
        <f t="shared" si="5"/>
        <v>3595303.6677379608</v>
      </c>
      <c r="J87">
        <f t="shared" si="6"/>
        <v>390.81020000000001</v>
      </c>
      <c r="K87">
        <f t="shared" si="7"/>
        <v>152732.61242404001</v>
      </c>
    </row>
    <row r="88" spans="2:11" x14ac:dyDescent="0.25">
      <c r="B88" s="15" t="s">
        <v>87</v>
      </c>
      <c r="C88" s="16">
        <v>86</v>
      </c>
      <c r="D88" s="16">
        <v>4087.24</v>
      </c>
      <c r="E88" s="17">
        <v>869.3</v>
      </c>
      <c r="G88">
        <f t="shared" si="4"/>
        <v>2260.1686</v>
      </c>
      <c r="H88">
        <f t="shared" si="5"/>
        <v>5108362.1004259596</v>
      </c>
      <c r="J88">
        <f t="shared" si="6"/>
        <v>493.30020000000002</v>
      </c>
      <c r="K88">
        <f t="shared" si="7"/>
        <v>243345.08732004001</v>
      </c>
    </row>
    <row r="89" spans="2:11" x14ac:dyDescent="0.25">
      <c r="B89" s="15" t="s">
        <v>88</v>
      </c>
      <c r="C89" s="16">
        <v>87</v>
      </c>
      <c r="D89" s="16">
        <v>4106.07</v>
      </c>
      <c r="E89" s="17">
        <v>884.42</v>
      </c>
      <c r="G89">
        <f t="shared" si="4"/>
        <v>2278.9985999999999</v>
      </c>
      <c r="H89">
        <f t="shared" si="5"/>
        <v>5193834.6188019598</v>
      </c>
      <c r="J89">
        <f t="shared" si="6"/>
        <v>508.42020000000002</v>
      </c>
      <c r="K89">
        <f t="shared" si="7"/>
        <v>258491.09976804003</v>
      </c>
    </row>
    <row r="90" spans="2:11" x14ac:dyDescent="0.25">
      <c r="B90" s="15" t="s">
        <v>89</v>
      </c>
      <c r="C90" s="16">
        <v>88</v>
      </c>
      <c r="D90" s="16">
        <v>4483.91</v>
      </c>
      <c r="E90" s="17">
        <v>963.08</v>
      </c>
      <c r="G90">
        <f t="shared" si="4"/>
        <v>2656.8386</v>
      </c>
      <c r="H90">
        <f t="shared" si="5"/>
        <v>7058791.34644996</v>
      </c>
      <c r="J90">
        <f t="shared" si="6"/>
        <v>587.0802000000001</v>
      </c>
      <c r="K90">
        <f t="shared" si="7"/>
        <v>344663.16123204015</v>
      </c>
    </row>
    <row r="91" spans="2:11" x14ac:dyDescent="0.25">
      <c r="B91" s="15" t="s">
        <v>90</v>
      </c>
      <c r="C91" s="16">
        <v>89</v>
      </c>
      <c r="D91" s="16">
        <v>4873.97</v>
      </c>
      <c r="E91" s="17">
        <v>1027.2</v>
      </c>
      <c r="G91">
        <f t="shared" si="4"/>
        <v>3046.8986000000004</v>
      </c>
      <c r="H91">
        <f t="shared" si="5"/>
        <v>9283591.0786819626</v>
      </c>
      <c r="J91">
        <f t="shared" si="6"/>
        <v>651.20020000000011</v>
      </c>
      <c r="K91">
        <f t="shared" si="7"/>
        <v>424061.70048004016</v>
      </c>
    </row>
    <row r="92" spans="2:11" x14ac:dyDescent="0.25">
      <c r="B92" s="15" t="s">
        <v>91</v>
      </c>
      <c r="C92" s="16">
        <v>90</v>
      </c>
      <c r="D92" s="16">
        <v>5368.01</v>
      </c>
      <c r="E92" s="17">
        <v>1043.78</v>
      </c>
      <c r="G92">
        <f t="shared" si="4"/>
        <v>3540.9386000000004</v>
      </c>
      <c r="H92">
        <f t="shared" si="5"/>
        <v>12538246.168969963</v>
      </c>
      <c r="J92">
        <f t="shared" si="6"/>
        <v>667.78020000000004</v>
      </c>
      <c r="K92">
        <f t="shared" si="7"/>
        <v>445930.39551204006</v>
      </c>
    </row>
    <row r="93" spans="2:11" x14ac:dyDescent="0.25">
      <c r="B93" s="15" t="s">
        <v>92</v>
      </c>
      <c r="C93" s="16">
        <v>91</v>
      </c>
      <c r="D93" s="16">
        <v>5446</v>
      </c>
      <c r="E93" s="17">
        <v>1211.78</v>
      </c>
      <c r="G93">
        <f t="shared" si="4"/>
        <v>3618.9286000000002</v>
      </c>
      <c r="H93">
        <f t="shared" si="5"/>
        <v>13096644.211897962</v>
      </c>
      <c r="J93">
        <f t="shared" si="6"/>
        <v>835.78020000000004</v>
      </c>
      <c r="K93">
        <f t="shared" si="7"/>
        <v>698528.54271204001</v>
      </c>
    </row>
    <row r="94" spans="2:11" x14ac:dyDescent="0.25">
      <c r="B94" s="15" t="s">
        <v>93</v>
      </c>
      <c r="C94" s="16">
        <v>92</v>
      </c>
      <c r="D94" s="16">
        <v>6296.54</v>
      </c>
      <c r="E94" s="17">
        <v>1355</v>
      </c>
      <c r="G94">
        <f t="shared" si="4"/>
        <v>4469.4686000000002</v>
      </c>
      <c r="H94">
        <f t="shared" si="5"/>
        <v>19976149.566385962</v>
      </c>
      <c r="J94">
        <f t="shared" si="6"/>
        <v>979.00020000000006</v>
      </c>
      <c r="K94">
        <f t="shared" si="7"/>
        <v>958441.39160004014</v>
      </c>
    </row>
    <row r="95" spans="2:11" x14ac:dyDescent="0.25">
      <c r="B95" s="15" t="s">
        <v>94</v>
      </c>
      <c r="C95" s="16">
        <v>93</v>
      </c>
      <c r="D95" s="16">
        <v>6989.01</v>
      </c>
      <c r="E95" s="17">
        <v>1392.96</v>
      </c>
      <c r="G95">
        <f t="shared" si="4"/>
        <v>5161.9386000000004</v>
      </c>
      <c r="H95">
        <f t="shared" si="5"/>
        <v>26645610.110169966</v>
      </c>
      <c r="J95">
        <f t="shared" si="6"/>
        <v>1016.9602000000001</v>
      </c>
      <c r="K95">
        <f t="shared" si="7"/>
        <v>1034208.0483840402</v>
      </c>
    </row>
    <row r="96" spans="2:11" x14ac:dyDescent="0.25">
      <c r="B96" s="15" t="s">
        <v>95</v>
      </c>
      <c r="C96" s="16">
        <v>94</v>
      </c>
      <c r="D96" s="16">
        <v>7400.56</v>
      </c>
      <c r="E96" s="17">
        <v>1427.75</v>
      </c>
      <c r="G96">
        <f t="shared" si="4"/>
        <v>5573.4886000000006</v>
      </c>
      <c r="H96">
        <f t="shared" si="5"/>
        <v>31063775.174329966</v>
      </c>
      <c r="J96">
        <f t="shared" si="6"/>
        <v>1051.7501999999999</v>
      </c>
      <c r="K96">
        <f t="shared" si="7"/>
        <v>1106178.4832000399</v>
      </c>
    </row>
    <row r="97" spans="2:11" x14ac:dyDescent="0.25">
      <c r="B97" s="15" t="s">
        <v>96</v>
      </c>
      <c r="C97" s="16">
        <v>95</v>
      </c>
      <c r="D97" s="16">
        <v>8168.8</v>
      </c>
      <c r="E97" s="17">
        <v>1474.56</v>
      </c>
      <c r="G97">
        <f t="shared" si="4"/>
        <v>6341.7286000000004</v>
      </c>
      <c r="H97">
        <f t="shared" si="5"/>
        <v>40217521.636057965</v>
      </c>
      <c r="J97">
        <f t="shared" si="6"/>
        <v>1098.5601999999999</v>
      </c>
      <c r="K97">
        <f t="shared" si="7"/>
        <v>1206834.5130240398</v>
      </c>
    </row>
    <row r="98" spans="2:11" x14ac:dyDescent="0.25">
      <c r="B98" s="15" t="s">
        <v>97</v>
      </c>
      <c r="C98" s="16">
        <v>96</v>
      </c>
      <c r="D98" s="16">
        <v>8179.04</v>
      </c>
      <c r="E98" s="17">
        <v>1696.43</v>
      </c>
      <c r="G98">
        <f t="shared" si="4"/>
        <v>6351.9686000000002</v>
      </c>
      <c r="H98">
        <f t="shared" si="5"/>
        <v>40347505.095385961</v>
      </c>
      <c r="J98">
        <f t="shared" si="6"/>
        <v>1320.4302000000002</v>
      </c>
      <c r="K98">
        <f t="shared" si="7"/>
        <v>1743535.9130720405</v>
      </c>
    </row>
    <row r="99" spans="2:11" x14ac:dyDescent="0.25">
      <c r="B99" s="15" t="s">
        <v>98</v>
      </c>
      <c r="C99" s="16">
        <v>97</v>
      </c>
      <c r="D99" s="16">
        <v>9593.7999999999993</v>
      </c>
      <c r="E99" s="17">
        <v>1744.07</v>
      </c>
      <c r="G99">
        <f t="shared" si="4"/>
        <v>7766.7285999999995</v>
      </c>
      <c r="H99">
        <f t="shared" si="5"/>
        <v>60322073.146057948</v>
      </c>
      <c r="J99">
        <f t="shared" si="6"/>
        <v>1368.0702000000001</v>
      </c>
      <c r="K99">
        <f t="shared" si="7"/>
        <v>1871616.0721280403</v>
      </c>
    </row>
    <row r="100" spans="2:11" x14ac:dyDescent="0.25">
      <c r="B100" s="15" t="s">
        <v>99</v>
      </c>
      <c r="C100" s="16">
        <v>98</v>
      </c>
      <c r="D100" s="16">
        <v>10559.8</v>
      </c>
      <c r="E100" s="17">
        <v>1930.75</v>
      </c>
      <c r="G100">
        <f t="shared" si="4"/>
        <v>8732.7286000000004</v>
      </c>
      <c r="H100">
        <f t="shared" si="5"/>
        <v>76260548.801257968</v>
      </c>
      <c r="J100">
        <f t="shared" si="6"/>
        <v>1554.7501999999999</v>
      </c>
      <c r="K100">
        <f t="shared" si="7"/>
        <v>2417248.1844000397</v>
      </c>
    </row>
    <row r="101" spans="2:11" x14ac:dyDescent="0.25">
      <c r="B101" s="15" t="s">
        <v>100</v>
      </c>
      <c r="C101" s="16">
        <v>99</v>
      </c>
      <c r="D101" s="16">
        <v>12366.99</v>
      </c>
      <c r="E101" s="17">
        <v>1996.54</v>
      </c>
      <c r="G101">
        <f t="shared" si="4"/>
        <v>10539.918600000001</v>
      </c>
      <c r="H101">
        <f t="shared" si="5"/>
        <v>111089884.09462598</v>
      </c>
      <c r="J101">
        <f t="shared" si="6"/>
        <v>1620.5401999999999</v>
      </c>
      <c r="K101">
        <f t="shared" si="7"/>
        <v>2626150.5398160396</v>
      </c>
    </row>
    <row r="102" spans="2:11" x14ac:dyDescent="0.25">
      <c r="B102" s="18" t="s">
        <v>101</v>
      </c>
      <c r="C102" s="19">
        <v>100</v>
      </c>
      <c r="D102" s="19">
        <v>13239.4</v>
      </c>
      <c r="E102" s="20">
        <v>4103.95</v>
      </c>
      <c r="G102">
        <f t="shared" si="4"/>
        <v>11412.328600000001</v>
      </c>
      <c r="H102">
        <f t="shared" si="5"/>
        <v>130241244.07437798</v>
      </c>
      <c r="J102">
        <f t="shared" si="6"/>
        <v>3727.9501999999998</v>
      </c>
      <c r="K102">
        <f t="shared" si="7"/>
        <v>13897612.693680039</v>
      </c>
    </row>
    <row r="103" spans="2:11" ht="18.75" x14ac:dyDescent="0.3">
      <c r="B103" s="6" t="s">
        <v>102</v>
      </c>
      <c r="C103" s="4"/>
      <c r="D103" s="4">
        <f>SUM(D3:D102)/100</f>
        <v>1827.0713999999996</v>
      </c>
      <c r="E103" s="7">
        <f>SUM(E3:E102)/100</f>
        <v>375.99979999999994</v>
      </c>
      <c r="G103" s="1" t="s">
        <v>107</v>
      </c>
      <c r="H103" s="1">
        <f>SUM(H3:H102)</f>
        <v>732334985.70880413</v>
      </c>
      <c r="J103" s="1" t="s">
        <v>107</v>
      </c>
      <c r="K103" s="1">
        <f>SUM(K2:K102)</f>
        <v>35318816.166795999</v>
      </c>
    </row>
    <row r="104" spans="2:11" ht="18.75" x14ac:dyDescent="0.3">
      <c r="B104" s="6" t="s">
        <v>103</v>
      </c>
      <c r="C104" s="4"/>
      <c r="D104" s="4">
        <f>MEDIAN(D3:D102)</f>
        <v>666.21</v>
      </c>
      <c r="E104" s="7">
        <f>MEDIAN(E3:E102)</f>
        <v>140.185</v>
      </c>
    </row>
    <row r="105" spans="2:11" ht="19.5" thickBot="1" x14ac:dyDescent="0.35">
      <c r="B105" s="8" t="s">
        <v>104</v>
      </c>
      <c r="C105" s="9"/>
      <c r="D105" s="9">
        <f>SQRT(H103/100)</f>
        <v>2706.1688522869449</v>
      </c>
      <c r="E105" s="10">
        <f>SQRT(K103/100)</f>
        <v>594.2963584508658</v>
      </c>
    </row>
  </sheetData>
  <sortState xmlns:xlrd2="http://schemas.microsoft.com/office/spreadsheetml/2017/richdata2" ref="E3:E102">
    <sortCondition ref="E3:E102"/>
  </sortState>
  <mergeCells count="2">
    <mergeCell ref="G1:H1"/>
    <mergeCell ref="J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5D56-6D5A-4DE4-99EA-484CDD354CB0}">
  <dimension ref="B1:K105"/>
  <sheetViews>
    <sheetView topLeftCell="A100" workbookViewId="0">
      <selection activeCell="I147" sqref="I147"/>
    </sheetView>
  </sheetViews>
  <sheetFormatPr defaultRowHeight="15" x14ac:dyDescent="0.25"/>
  <cols>
    <col min="2" max="2" width="42.85546875" bestFit="1" customWidth="1"/>
    <col min="3" max="3" width="5.5703125" bestFit="1" customWidth="1"/>
    <col min="4" max="4" width="18.28515625" bestFit="1" customWidth="1"/>
    <col min="5" max="5" width="16.85546875" bestFit="1" customWidth="1"/>
    <col min="6" max="6" width="12" bestFit="1" customWidth="1"/>
    <col min="7" max="7" width="11" bestFit="1" customWidth="1"/>
    <col min="8" max="8" width="14.7109375" bestFit="1" customWidth="1"/>
    <col min="10" max="10" width="10.140625" bestFit="1" customWidth="1"/>
    <col min="11" max="11" width="14.7109375" bestFit="1" customWidth="1"/>
  </cols>
  <sheetData>
    <row r="1" spans="2:11" ht="19.5" thickBot="1" x14ac:dyDescent="0.35">
      <c r="B1" s="11"/>
      <c r="C1" s="12"/>
      <c r="D1" s="12"/>
      <c r="E1" s="13"/>
      <c r="F1" s="2"/>
      <c r="G1" s="3" t="s">
        <v>109</v>
      </c>
      <c r="H1" s="3"/>
      <c r="I1" s="2"/>
      <c r="J1" s="3" t="s">
        <v>108</v>
      </c>
      <c r="K1" s="3"/>
    </row>
    <row r="2" spans="2:11" ht="19.5" thickBot="1" x14ac:dyDescent="0.35">
      <c r="B2" s="21" t="s">
        <v>210</v>
      </c>
      <c r="C2" s="22" t="s">
        <v>1</v>
      </c>
      <c r="D2" s="22" t="s">
        <v>109</v>
      </c>
      <c r="E2" s="23" t="s">
        <v>108</v>
      </c>
      <c r="F2" s="2"/>
      <c r="G2" s="2" t="s">
        <v>105</v>
      </c>
      <c r="H2" s="2" t="s">
        <v>106</v>
      </c>
      <c r="I2" s="2"/>
      <c r="J2" s="2" t="s">
        <v>105</v>
      </c>
      <c r="K2" s="2" t="s">
        <v>106</v>
      </c>
    </row>
    <row r="3" spans="2:11" x14ac:dyDescent="0.25">
      <c r="B3" s="15" t="s">
        <v>110</v>
      </c>
      <c r="C3">
        <v>1</v>
      </c>
      <c r="D3">
        <v>145.66</v>
      </c>
      <c r="E3" s="17">
        <v>0</v>
      </c>
      <c r="G3">
        <f>D3-$D$103</f>
        <v>-3725.4571999999998</v>
      </c>
      <c r="H3">
        <f>(G3)^2</f>
        <v>13879031.34903184</v>
      </c>
      <c r="J3">
        <f>E3-$E$103</f>
        <v>-226.85</v>
      </c>
      <c r="K3">
        <f>J3^2</f>
        <v>51460.922500000001</v>
      </c>
    </row>
    <row r="4" spans="2:11" x14ac:dyDescent="0.25">
      <c r="B4" s="15" t="s">
        <v>111</v>
      </c>
      <c r="C4">
        <v>2</v>
      </c>
      <c r="D4">
        <v>152.81</v>
      </c>
      <c r="E4" s="17">
        <v>0</v>
      </c>
      <c r="G4">
        <f t="shared" ref="G4:G67" si="0">D4-$D$103</f>
        <v>-3718.3071999999997</v>
      </c>
      <c r="H4">
        <f t="shared" ref="H4:H67" si="1">(G4)^2</f>
        <v>13825808.433571838</v>
      </c>
      <c r="J4">
        <f t="shared" ref="J4:J67" si="2">E4-$E$103</f>
        <v>-226.85</v>
      </c>
      <c r="K4">
        <f t="shared" ref="K4:K67" si="3">J4^2</f>
        <v>51460.922500000001</v>
      </c>
    </row>
    <row r="5" spans="2:11" x14ac:dyDescent="0.25">
      <c r="B5" s="15" t="s">
        <v>112</v>
      </c>
      <c r="C5">
        <v>3</v>
      </c>
      <c r="D5">
        <v>160.61000000000001</v>
      </c>
      <c r="E5" s="17">
        <v>2.04</v>
      </c>
      <c r="G5">
        <f t="shared" si="0"/>
        <v>-3710.5071999999996</v>
      </c>
      <c r="H5">
        <f t="shared" si="1"/>
        <v>13767863.681251837</v>
      </c>
      <c r="J5">
        <f t="shared" si="2"/>
        <v>-224.81</v>
      </c>
      <c r="K5">
        <f t="shared" si="3"/>
        <v>50539.536099999998</v>
      </c>
    </row>
    <row r="6" spans="2:11" x14ac:dyDescent="0.25">
      <c r="B6" s="15" t="s">
        <v>113</v>
      </c>
      <c r="C6">
        <v>4</v>
      </c>
      <c r="D6">
        <v>193.39</v>
      </c>
      <c r="E6" s="17">
        <v>2.62</v>
      </c>
      <c r="G6">
        <f t="shared" si="0"/>
        <v>-3677.7271999999998</v>
      </c>
      <c r="H6">
        <f t="shared" si="1"/>
        <v>13525677.357619839</v>
      </c>
      <c r="J6">
        <f t="shared" si="2"/>
        <v>-224.23</v>
      </c>
      <c r="K6">
        <f t="shared" si="3"/>
        <v>50279.092899999996</v>
      </c>
    </row>
    <row r="7" spans="2:11" x14ac:dyDescent="0.25">
      <c r="B7" s="15" t="s">
        <v>114</v>
      </c>
      <c r="C7">
        <v>5</v>
      </c>
      <c r="D7">
        <v>194.91</v>
      </c>
      <c r="E7" s="17">
        <v>2.76</v>
      </c>
      <c r="G7">
        <f t="shared" si="0"/>
        <v>-3676.2071999999998</v>
      </c>
      <c r="H7">
        <f t="shared" si="1"/>
        <v>13514499.377331838</v>
      </c>
      <c r="J7">
        <f t="shared" si="2"/>
        <v>-224.09</v>
      </c>
      <c r="K7">
        <f t="shared" si="3"/>
        <v>50216.328099999999</v>
      </c>
    </row>
    <row r="8" spans="2:11" x14ac:dyDescent="0.25">
      <c r="B8" s="15" t="s">
        <v>115</v>
      </c>
      <c r="C8">
        <v>6</v>
      </c>
      <c r="D8">
        <v>228.59</v>
      </c>
      <c r="E8" s="17">
        <v>2.87</v>
      </c>
      <c r="G8">
        <f t="shared" si="0"/>
        <v>-3642.5271999999995</v>
      </c>
      <c r="H8">
        <f t="shared" si="1"/>
        <v>13268004.402739836</v>
      </c>
      <c r="J8">
        <f t="shared" si="2"/>
        <v>-223.98</v>
      </c>
      <c r="K8">
        <f t="shared" si="3"/>
        <v>50167.040399999998</v>
      </c>
    </row>
    <row r="9" spans="2:11" x14ac:dyDescent="0.25">
      <c r="B9" s="15" t="s">
        <v>116</v>
      </c>
      <c r="C9">
        <v>7</v>
      </c>
      <c r="D9">
        <v>233</v>
      </c>
      <c r="E9" s="17">
        <v>3.02</v>
      </c>
      <c r="G9">
        <f t="shared" si="0"/>
        <v>-3638.1171999999997</v>
      </c>
      <c r="H9">
        <f t="shared" si="1"/>
        <v>13235896.760935837</v>
      </c>
      <c r="J9">
        <f t="shared" si="2"/>
        <v>-223.82999999999998</v>
      </c>
      <c r="K9">
        <f t="shared" si="3"/>
        <v>50099.868899999994</v>
      </c>
    </row>
    <row r="10" spans="2:11" x14ac:dyDescent="0.25">
      <c r="B10" s="15" t="s">
        <v>117</v>
      </c>
      <c r="C10">
        <v>8</v>
      </c>
      <c r="D10">
        <v>241.9</v>
      </c>
      <c r="E10" s="17">
        <v>3.46</v>
      </c>
      <c r="G10">
        <f t="shared" si="0"/>
        <v>-3629.2171999999996</v>
      </c>
      <c r="H10">
        <f t="shared" si="1"/>
        <v>13171217.484775838</v>
      </c>
      <c r="J10">
        <f t="shared" si="2"/>
        <v>-223.39</v>
      </c>
      <c r="K10">
        <f t="shared" si="3"/>
        <v>49903.092099999994</v>
      </c>
    </row>
    <row r="11" spans="2:11" x14ac:dyDescent="0.25">
      <c r="B11" s="15" t="s">
        <v>118</v>
      </c>
      <c r="C11">
        <v>9</v>
      </c>
      <c r="D11">
        <v>244.97</v>
      </c>
      <c r="E11" s="17">
        <v>4.95</v>
      </c>
      <c r="G11">
        <f t="shared" si="0"/>
        <v>-3626.1471999999999</v>
      </c>
      <c r="H11">
        <f t="shared" si="1"/>
        <v>13148943.516067838</v>
      </c>
      <c r="J11">
        <f t="shared" si="2"/>
        <v>-221.9</v>
      </c>
      <c r="K11">
        <f t="shared" si="3"/>
        <v>49239.61</v>
      </c>
    </row>
    <row r="12" spans="2:11" x14ac:dyDescent="0.25">
      <c r="B12" s="15" t="s">
        <v>119</v>
      </c>
      <c r="C12">
        <v>10</v>
      </c>
      <c r="D12">
        <v>259.02</v>
      </c>
      <c r="E12" s="17">
        <v>5.01</v>
      </c>
      <c r="G12">
        <f t="shared" si="0"/>
        <v>-3612.0971999999997</v>
      </c>
      <c r="H12">
        <f t="shared" si="1"/>
        <v>13047246.182247838</v>
      </c>
      <c r="J12">
        <f t="shared" si="2"/>
        <v>-221.84</v>
      </c>
      <c r="K12">
        <f t="shared" si="3"/>
        <v>49212.9856</v>
      </c>
    </row>
    <row r="13" spans="2:11" x14ac:dyDescent="0.25">
      <c r="B13" s="15" t="s">
        <v>120</v>
      </c>
      <c r="C13">
        <v>11</v>
      </c>
      <c r="D13">
        <v>263.08</v>
      </c>
      <c r="E13" s="17">
        <v>5.31</v>
      </c>
      <c r="G13">
        <f t="shared" si="0"/>
        <v>-3608.0371999999998</v>
      </c>
      <c r="H13">
        <f t="shared" si="1"/>
        <v>13017932.436583837</v>
      </c>
      <c r="J13">
        <f t="shared" si="2"/>
        <v>-221.54</v>
      </c>
      <c r="K13">
        <f t="shared" si="3"/>
        <v>49079.971599999997</v>
      </c>
    </row>
    <row r="14" spans="2:11" x14ac:dyDescent="0.25">
      <c r="B14" s="15" t="s">
        <v>121</v>
      </c>
      <c r="C14">
        <v>12</v>
      </c>
      <c r="D14">
        <v>303.04000000000002</v>
      </c>
      <c r="E14" s="17">
        <v>6.35</v>
      </c>
      <c r="G14">
        <f t="shared" si="0"/>
        <v>-3568.0771999999997</v>
      </c>
      <c r="H14">
        <f t="shared" si="1"/>
        <v>12731174.905159838</v>
      </c>
      <c r="J14">
        <f t="shared" si="2"/>
        <v>-220.5</v>
      </c>
      <c r="K14">
        <f t="shared" si="3"/>
        <v>48620.25</v>
      </c>
    </row>
    <row r="15" spans="2:11" x14ac:dyDescent="0.25">
      <c r="B15" s="15" t="s">
        <v>122</v>
      </c>
      <c r="C15">
        <v>13</v>
      </c>
      <c r="D15">
        <v>303.54000000000002</v>
      </c>
      <c r="E15" s="17">
        <v>6.73</v>
      </c>
      <c r="G15">
        <f t="shared" si="0"/>
        <v>-3567.5771999999997</v>
      </c>
      <c r="H15">
        <f t="shared" si="1"/>
        <v>12727607.077959837</v>
      </c>
      <c r="J15">
        <f t="shared" si="2"/>
        <v>-220.12</v>
      </c>
      <c r="K15">
        <f t="shared" si="3"/>
        <v>48452.814400000003</v>
      </c>
    </row>
    <row r="16" spans="2:11" x14ac:dyDescent="0.25">
      <c r="B16" s="15" t="s">
        <v>123</v>
      </c>
      <c r="C16">
        <v>14</v>
      </c>
      <c r="D16">
        <v>336.03</v>
      </c>
      <c r="E16" s="17">
        <v>6.96</v>
      </c>
      <c r="G16">
        <f t="shared" si="0"/>
        <v>-3535.0871999999999</v>
      </c>
      <c r="H16">
        <f t="shared" si="1"/>
        <v>12496841.51160384</v>
      </c>
      <c r="J16">
        <f t="shared" si="2"/>
        <v>-219.89</v>
      </c>
      <c r="K16">
        <f t="shared" si="3"/>
        <v>48351.612099999991</v>
      </c>
    </row>
    <row r="17" spans="2:11" x14ac:dyDescent="0.25">
      <c r="B17" s="15" t="s">
        <v>124</v>
      </c>
      <c r="C17">
        <v>15</v>
      </c>
      <c r="D17">
        <v>344.9</v>
      </c>
      <c r="E17" s="17">
        <v>7.3</v>
      </c>
      <c r="G17">
        <f t="shared" si="0"/>
        <v>-3526.2171999999996</v>
      </c>
      <c r="H17">
        <f t="shared" si="1"/>
        <v>12434207.741575837</v>
      </c>
      <c r="J17">
        <f t="shared" si="2"/>
        <v>-219.54999999999998</v>
      </c>
      <c r="K17">
        <f t="shared" si="3"/>
        <v>48202.202499999992</v>
      </c>
    </row>
    <row r="18" spans="2:11" x14ac:dyDescent="0.25">
      <c r="B18" s="15" t="s">
        <v>125</v>
      </c>
      <c r="C18">
        <v>16</v>
      </c>
      <c r="D18">
        <v>346.43</v>
      </c>
      <c r="E18" s="17">
        <v>7.68</v>
      </c>
      <c r="G18">
        <f t="shared" si="0"/>
        <v>-3524.6871999999998</v>
      </c>
      <c r="H18">
        <f t="shared" si="1"/>
        <v>12423419.857843839</v>
      </c>
      <c r="J18">
        <f t="shared" si="2"/>
        <v>-219.17</v>
      </c>
      <c r="K18">
        <f t="shared" si="3"/>
        <v>48035.488899999997</v>
      </c>
    </row>
    <row r="19" spans="2:11" x14ac:dyDescent="0.25">
      <c r="B19" s="15" t="s">
        <v>126</v>
      </c>
      <c r="C19">
        <v>17</v>
      </c>
      <c r="D19">
        <v>351.47</v>
      </c>
      <c r="E19" s="17">
        <v>7.68</v>
      </c>
      <c r="G19">
        <f t="shared" si="0"/>
        <v>-3519.6471999999994</v>
      </c>
      <c r="H19">
        <f t="shared" si="1"/>
        <v>12387916.412467835</v>
      </c>
      <c r="J19">
        <f t="shared" si="2"/>
        <v>-219.17</v>
      </c>
      <c r="K19">
        <f t="shared" si="3"/>
        <v>48035.488899999997</v>
      </c>
    </row>
    <row r="20" spans="2:11" x14ac:dyDescent="0.25">
      <c r="B20" s="15" t="s">
        <v>127</v>
      </c>
      <c r="C20">
        <v>18</v>
      </c>
      <c r="D20">
        <v>374.17</v>
      </c>
      <c r="E20" s="17">
        <v>9.7899999999999991</v>
      </c>
      <c r="G20">
        <f t="shared" si="0"/>
        <v>-3496.9471999999996</v>
      </c>
      <c r="H20">
        <f t="shared" si="1"/>
        <v>12228639.719587836</v>
      </c>
      <c r="J20">
        <f t="shared" si="2"/>
        <v>-217.06</v>
      </c>
      <c r="K20">
        <f t="shared" si="3"/>
        <v>47115.043600000005</v>
      </c>
    </row>
    <row r="21" spans="2:11" x14ac:dyDescent="0.25">
      <c r="B21" s="15" t="s">
        <v>128</v>
      </c>
      <c r="C21">
        <v>19</v>
      </c>
      <c r="D21">
        <v>403.78</v>
      </c>
      <c r="E21" s="17">
        <v>9.84</v>
      </c>
      <c r="G21">
        <f t="shared" si="0"/>
        <v>-3467.3371999999999</v>
      </c>
      <c r="H21">
        <f t="shared" si="1"/>
        <v>12022427.258503839</v>
      </c>
      <c r="J21">
        <f t="shared" si="2"/>
        <v>-217.01</v>
      </c>
      <c r="K21">
        <f t="shared" si="3"/>
        <v>47093.340099999994</v>
      </c>
    </row>
    <row r="22" spans="2:11" x14ac:dyDescent="0.25">
      <c r="B22" s="15" t="s">
        <v>129</v>
      </c>
      <c r="C22">
        <v>20</v>
      </c>
      <c r="D22">
        <v>422.16</v>
      </c>
      <c r="E22" s="17">
        <v>10.49</v>
      </c>
      <c r="G22">
        <f t="shared" si="0"/>
        <v>-3448.9571999999998</v>
      </c>
      <c r="H22">
        <f t="shared" si="1"/>
        <v>11895305.767431838</v>
      </c>
      <c r="J22">
        <f t="shared" si="2"/>
        <v>-216.35999999999999</v>
      </c>
      <c r="K22">
        <f t="shared" si="3"/>
        <v>46811.649599999997</v>
      </c>
    </row>
    <row r="23" spans="2:11" x14ac:dyDescent="0.25">
      <c r="B23" s="15" t="s">
        <v>130</v>
      </c>
      <c r="C23">
        <v>21</v>
      </c>
      <c r="D23">
        <v>449.63</v>
      </c>
      <c r="E23" s="17">
        <v>11</v>
      </c>
      <c r="G23">
        <f t="shared" si="0"/>
        <v>-3421.4871999999996</v>
      </c>
      <c r="H23">
        <f t="shared" si="1"/>
        <v>11706574.659763837</v>
      </c>
      <c r="J23">
        <f t="shared" si="2"/>
        <v>-215.85</v>
      </c>
      <c r="K23">
        <f t="shared" si="3"/>
        <v>46591.222499999996</v>
      </c>
    </row>
    <row r="24" spans="2:11" x14ac:dyDescent="0.25">
      <c r="B24" s="15" t="s">
        <v>131</v>
      </c>
      <c r="C24">
        <v>22</v>
      </c>
      <c r="D24">
        <v>480.32</v>
      </c>
      <c r="E24" s="17">
        <v>11.25</v>
      </c>
      <c r="G24">
        <f t="shared" si="0"/>
        <v>-3390.7971999999995</v>
      </c>
      <c r="H24">
        <f t="shared" si="1"/>
        <v>11497505.651527837</v>
      </c>
      <c r="J24">
        <f t="shared" si="2"/>
        <v>-215.6</v>
      </c>
      <c r="K24">
        <f t="shared" si="3"/>
        <v>46483.360000000001</v>
      </c>
    </row>
    <row r="25" spans="2:11" x14ac:dyDescent="0.25">
      <c r="B25" s="15" t="s">
        <v>132</v>
      </c>
      <c r="C25">
        <v>23</v>
      </c>
      <c r="D25">
        <v>488.61</v>
      </c>
      <c r="E25" s="17">
        <v>12.17</v>
      </c>
      <c r="G25">
        <f t="shared" si="0"/>
        <v>-3382.5071999999996</v>
      </c>
      <c r="H25">
        <f t="shared" si="1"/>
        <v>11441354.958051836</v>
      </c>
      <c r="J25">
        <f t="shared" si="2"/>
        <v>-214.68</v>
      </c>
      <c r="K25">
        <f t="shared" si="3"/>
        <v>46087.502400000005</v>
      </c>
    </row>
    <row r="26" spans="2:11" x14ac:dyDescent="0.25">
      <c r="B26" s="15" t="s">
        <v>133</v>
      </c>
      <c r="C26">
        <v>24</v>
      </c>
      <c r="D26">
        <v>524.99</v>
      </c>
      <c r="E26" s="17">
        <v>12.18</v>
      </c>
      <c r="G26">
        <f t="shared" si="0"/>
        <v>-3346.1271999999999</v>
      </c>
      <c r="H26">
        <f t="shared" si="1"/>
        <v>11196567.238579839</v>
      </c>
      <c r="J26">
        <f t="shared" si="2"/>
        <v>-214.67</v>
      </c>
      <c r="K26">
        <f t="shared" si="3"/>
        <v>46083.208899999998</v>
      </c>
    </row>
    <row r="27" spans="2:11" x14ac:dyDescent="0.25">
      <c r="B27" s="15" t="s">
        <v>134</v>
      </c>
      <c r="C27">
        <v>25</v>
      </c>
      <c r="D27">
        <v>526.97</v>
      </c>
      <c r="E27" s="17">
        <v>13.06</v>
      </c>
      <c r="G27">
        <f t="shared" si="0"/>
        <v>-3344.1471999999994</v>
      </c>
      <c r="H27">
        <f t="shared" si="1"/>
        <v>11183320.495267836</v>
      </c>
      <c r="J27">
        <f t="shared" si="2"/>
        <v>-213.79</v>
      </c>
      <c r="K27">
        <f t="shared" si="3"/>
        <v>45706.164099999995</v>
      </c>
    </row>
    <row r="28" spans="2:11" x14ac:dyDescent="0.25">
      <c r="B28" s="15" t="s">
        <v>135</v>
      </c>
      <c r="C28">
        <v>26</v>
      </c>
      <c r="D28">
        <v>656.39</v>
      </c>
      <c r="E28" s="17">
        <v>14.23</v>
      </c>
      <c r="G28">
        <f t="shared" si="0"/>
        <v>-3214.7271999999998</v>
      </c>
      <c r="H28">
        <f t="shared" si="1"/>
        <v>10334470.970419839</v>
      </c>
      <c r="J28">
        <f t="shared" si="2"/>
        <v>-212.62</v>
      </c>
      <c r="K28">
        <f t="shared" si="3"/>
        <v>45207.2644</v>
      </c>
    </row>
    <row r="29" spans="2:11" x14ac:dyDescent="0.25">
      <c r="B29" s="15" t="s">
        <v>136</v>
      </c>
      <c r="C29">
        <v>27</v>
      </c>
      <c r="D29">
        <v>659.23</v>
      </c>
      <c r="E29" s="17">
        <v>14.62</v>
      </c>
      <c r="G29">
        <f t="shared" si="0"/>
        <v>-3211.8871999999997</v>
      </c>
      <c r="H29">
        <f t="shared" si="1"/>
        <v>10316219.385523837</v>
      </c>
      <c r="J29">
        <f t="shared" si="2"/>
        <v>-212.23</v>
      </c>
      <c r="K29">
        <f t="shared" si="3"/>
        <v>45041.572899999999</v>
      </c>
    </row>
    <row r="30" spans="2:11" x14ac:dyDescent="0.25">
      <c r="B30" s="15" t="s">
        <v>137</v>
      </c>
      <c r="C30">
        <v>28</v>
      </c>
      <c r="D30">
        <v>735.03</v>
      </c>
      <c r="E30" s="17">
        <v>15.28</v>
      </c>
      <c r="G30">
        <f t="shared" si="0"/>
        <v>-3136.0871999999999</v>
      </c>
      <c r="H30">
        <f t="shared" si="1"/>
        <v>9835042.9260038398</v>
      </c>
      <c r="J30">
        <f t="shared" si="2"/>
        <v>-211.57</v>
      </c>
      <c r="K30">
        <f t="shared" si="3"/>
        <v>44761.8649</v>
      </c>
    </row>
    <row r="31" spans="2:11" x14ac:dyDescent="0.25">
      <c r="B31" s="15" t="s">
        <v>138</v>
      </c>
      <c r="C31">
        <v>29</v>
      </c>
      <c r="D31">
        <v>751.38</v>
      </c>
      <c r="E31" s="17">
        <v>15.51</v>
      </c>
      <c r="G31">
        <f t="shared" si="0"/>
        <v>-3119.7371999999996</v>
      </c>
      <c r="H31">
        <f t="shared" si="1"/>
        <v>9732760.1970638372</v>
      </c>
      <c r="J31">
        <f t="shared" si="2"/>
        <v>-211.34</v>
      </c>
      <c r="K31">
        <f t="shared" si="3"/>
        <v>44664.595600000001</v>
      </c>
    </row>
    <row r="32" spans="2:11" x14ac:dyDescent="0.25">
      <c r="B32" s="15" t="s">
        <v>139</v>
      </c>
      <c r="C32">
        <v>30</v>
      </c>
      <c r="D32">
        <v>764.9</v>
      </c>
      <c r="E32" s="17">
        <v>16.47</v>
      </c>
      <c r="G32">
        <f t="shared" si="0"/>
        <v>-3106.2171999999996</v>
      </c>
      <c r="H32">
        <f t="shared" si="1"/>
        <v>9648585.2935758382</v>
      </c>
      <c r="J32">
        <f t="shared" si="2"/>
        <v>-210.38</v>
      </c>
      <c r="K32">
        <f t="shared" si="3"/>
        <v>44259.744399999996</v>
      </c>
    </row>
    <row r="33" spans="2:11" x14ac:dyDescent="0.25">
      <c r="B33" s="15" t="s">
        <v>140</v>
      </c>
      <c r="C33">
        <v>31</v>
      </c>
      <c r="D33">
        <v>799.96</v>
      </c>
      <c r="E33" s="17">
        <v>16.48</v>
      </c>
      <c r="G33">
        <f t="shared" si="0"/>
        <v>-3071.1571999999996</v>
      </c>
      <c r="H33">
        <f t="shared" si="1"/>
        <v>9432006.5471118372</v>
      </c>
      <c r="J33">
        <f t="shared" si="2"/>
        <v>-210.37</v>
      </c>
      <c r="K33">
        <f t="shared" si="3"/>
        <v>44255.536899999999</v>
      </c>
    </row>
    <row r="34" spans="2:11" x14ac:dyDescent="0.25">
      <c r="B34" s="15" t="s">
        <v>141</v>
      </c>
      <c r="C34">
        <v>32</v>
      </c>
      <c r="D34">
        <v>805.96</v>
      </c>
      <c r="E34" s="17">
        <v>23.12</v>
      </c>
      <c r="G34">
        <f t="shared" si="0"/>
        <v>-3065.1571999999996</v>
      </c>
      <c r="H34">
        <f t="shared" si="1"/>
        <v>9395188.6607118379</v>
      </c>
      <c r="J34">
        <f t="shared" si="2"/>
        <v>-203.73</v>
      </c>
      <c r="K34">
        <f t="shared" si="3"/>
        <v>41505.912899999996</v>
      </c>
    </row>
    <row r="35" spans="2:11" x14ac:dyDescent="0.25">
      <c r="B35" s="15" t="s">
        <v>142</v>
      </c>
      <c r="C35">
        <v>33</v>
      </c>
      <c r="D35">
        <v>819.45</v>
      </c>
      <c r="E35" s="17">
        <v>25.52</v>
      </c>
      <c r="G35">
        <f t="shared" si="0"/>
        <v>-3051.6671999999999</v>
      </c>
      <c r="H35">
        <f t="shared" si="1"/>
        <v>9312672.6995558385</v>
      </c>
      <c r="J35">
        <f t="shared" si="2"/>
        <v>-201.32999999999998</v>
      </c>
      <c r="K35">
        <f t="shared" si="3"/>
        <v>40533.768899999995</v>
      </c>
    </row>
    <row r="36" spans="2:11" x14ac:dyDescent="0.25">
      <c r="B36" s="15" t="s">
        <v>143</v>
      </c>
      <c r="C36">
        <v>34</v>
      </c>
      <c r="D36">
        <v>851.82</v>
      </c>
      <c r="E36" s="17">
        <v>25.99</v>
      </c>
      <c r="G36">
        <f t="shared" si="0"/>
        <v>-3019.2971999999995</v>
      </c>
      <c r="H36">
        <f t="shared" si="1"/>
        <v>9116155.5819278378</v>
      </c>
      <c r="J36">
        <f t="shared" si="2"/>
        <v>-200.85999999999999</v>
      </c>
      <c r="K36">
        <f t="shared" si="3"/>
        <v>40344.739599999994</v>
      </c>
    </row>
    <row r="37" spans="2:11" x14ac:dyDescent="0.25">
      <c r="B37" s="15" t="s">
        <v>144</v>
      </c>
      <c r="C37">
        <v>35</v>
      </c>
      <c r="D37">
        <v>863.09</v>
      </c>
      <c r="E37" s="17">
        <v>30.91</v>
      </c>
      <c r="G37">
        <f t="shared" si="0"/>
        <v>-3008.0271999999995</v>
      </c>
      <c r="H37">
        <f t="shared" si="1"/>
        <v>9048227.6359398365</v>
      </c>
      <c r="J37">
        <f t="shared" si="2"/>
        <v>-195.94</v>
      </c>
      <c r="K37">
        <f t="shared" si="3"/>
        <v>38392.4836</v>
      </c>
    </row>
    <row r="38" spans="2:11" x14ac:dyDescent="0.25">
      <c r="B38" s="15" t="s">
        <v>145</v>
      </c>
      <c r="C38">
        <v>36</v>
      </c>
      <c r="D38">
        <v>876.16</v>
      </c>
      <c r="E38" s="17">
        <v>32.35</v>
      </c>
      <c r="G38">
        <f t="shared" si="0"/>
        <v>-2994.9571999999998</v>
      </c>
      <c r="H38">
        <f t="shared" si="1"/>
        <v>8969768.6298318394</v>
      </c>
      <c r="J38">
        <f t="shared" si="2"/>
        <v>-194.5</v>
      </c>
      <c r="K38">
        <f t="shared" si="3"/>
        <v>37830.25</v>
      </c>
    </row>
    <row r="39" spans="2:11" x14ac:dyDescent="0.25">
      <c r="B39" s="15" t="s">
        <v>146</v>
      </c>
      <c r="C39">
        <v>37</v>
      </c>
      <c r="D39">
        <v>904.93</v>
      </c>
      <c r="E39" s="17">
        <v>41.68</v>
      </c>
      <c r="G39">
        <f t="shared" si="0"/>
        <v>-2966.1871999999998</v>
      </c>
      <c r="H39">
        <f t="shared" si="1"/>
        <v>8798266.5054438394</v>
      </c>
      <c r="J39">
        <f t="shared" si="2"/>
        <v>-185.17</v>
      </c>
      <c r="K39">
        <f t="shared" si="3"/>
        <v>34287.928899999999</v>
      </c>
    </row>
    <row r="40" spans="2:11" x14ac:dyDescent="0.25">
      <c r="B40" s="15" t="s">
        <v>147</v>
      </c>
      <c r="C40">
        <v>38</v>
      </c>
      <c r="D40">
        <v>923.22</v>
      </c>
      <c r="E40" s="17">
        <v>41.94</v>
      </c>
      <c r="G40">
        <f t="shared" si="0"/>
        <v>-2947.8971999999994</v>
      </c>
      <c r="H40">
        <f t="shared" si="1"/>
        <v>8690097.9017678369</v>
      </c>
      <c r="J40">
        <f t="shared" si="2"/>
        <v>-184.91</v>
      </c>
      <c r="K40">
        <f t="shared" si="3"/>
        <v>34191.708099999996</v>
      </c>
    </row>
    <row r="41" spans="2:11" x14ac:dyDescent="0.25">
      <c r="B41" s="15" t="s">
        <v>148</v>
      </c>
      <c r="C41">
        <v>39</v>
      </c>
      <c r="D41">
        <v>970.8</v>
      </c>
      <c r="E41" s="17">
        <v>42.13</v>
      </c>
      <c r="G41">
        <f t="shared" si="0"/>
        <v>-2900.3171999999995</v>
      </c>
      <c r="H41">
        <f t="shared" si="1"/>
        <v>8411839.8606158365</v>
      </c>
      <c r="J41">
        <f t="shared" si="2"/>
        <v>-184.72</v>
      </c>
      <c r="K41">
        <f t="shared" si="3"/>
        <v>34121.4784</v>
      </c>
    </row>
    <row r="42" spans="2:11" x14ac:dyDescent="0.25">
      <c r="B42" s="15" t="s">
        <v>149</v>
      </c>
      <c r="C42">
        <v>40</v>
      </c>
      <c r="D42">
        <v>1011.56</v>
      </c>
      <c r="E42" s="17">
        <v>44.87</v>
      </c>
      <c r="G42">
        <f t="shared" si="0"/>
        <v>-2859.5571999999997</v>
      </c>
      <c r="H42">
        <f t="shared" si="1"/>
        <v>8177067.3800718384</v>
      </c>
      <c r="J42">
        <f t="shared" si="2"/>
        <v>-181.98</v>
      </c>
      <c r="K42">
        <f t="shared" si="3"/>
        <v>33116.720399999998</v>
      </c>
    </row>
    <row r="43" spans="2:11" x14ac:dyDescent="0.25">
      <c r="B43" s="15" t="s">
        <v>150</v>
      </c>
      <c r="C43">
        <v>41</v>
      </c>
      <c r="D43">
        <v>1018.18</v>
      </c>
      <c r="E43" s="17">
        <v>45.92</v>
      </c>
      <c r="G43">
        <f t="shared" si="0"/>
        <v>-2852.9371999999998</v>
      </c>
      <c r="H43">
        <f t="shared" si="1"/>
        <v>8139250.6671438394</v>
      </c>
      <c r="J43">
        <f t="shared" si="2"/>
        <v>-180.93</v>
      </c>
      <c r="K43">
        <f t="shared" si="3"/>
        <v>32735.664900000003</v>
      </c>
    </row>
    <row r="44" spans="2:11" x14ac:dyDescent="0.25">
      <c r="B44" s="15" t="s">
        <v>151</v>
      </c>
      <c r="C44">
        <v>42</v>
      </c>
      <c r="D44">
        <v>1026.75</v>
      </c>
      <c r="E44" s="17">
        <v>53.44</v>
      </c>
      <c r="G44">
        <f t="shared" si="0"/>
        <v>-2844.3671999999997</v>
      </c>
      <c r="H44">
        <f t="shared" si="1"/>
        <v>8090424.7684358386</v>
      </c>
      <c r="J44">
        <f t="shared" si="2"/>
        <v>-173.41</v>
      </c>
      <c r="K44">
        <f t="shared" si="3"/>
        <v>30071.0281</v>
      </c>
    </row>
    <row r="45" spans="2:11" x14ac:dyDescent="0.25">
      <c r="B45" s="15" t="s">
        <v>152</v>
      </c>
      <c r="C45">
        <v>43</v>
      </c>
      <c r="D45">
        <v>1033.0899999999999</v>
      </c>
      <c r="E45" s="17">
        <v>56.98</v>
      </c>
      <c r="G45">
        <f t="shared" si="0"/>
        <v>-2838.0271999999995</v>
      </c>
      <c r="H45">
        <f t="shared" si="1"/>
        <v>8054398.3879398378</v>
      </c>
      <c r="J45">
        <f t="shared" si="2"/>
        <v>-169.87</v>
      </c>
      <c r="K45">
        <f t="shared" si="3"/>
        <v>28855.816900000002</v>
      </c>
    </row>
    <row r="46" spans="2:11" x14ac:dyDescent="0.25">
      <c r="B46" s="15" t="s">
        <v>153</v>
      </c>
      <c r="C46">
        <v>44</v>
      </c>
      <c r="D46">
        <v>1144.3399999999999</v>
      </c>
      <c r="E46" s="17">
        <v>57.57</v>
      </c>
      <c r="G46">
        <f t="shared" si="0"/>
        <v>-2726.7771999999995</v>
      </c>
      <c r="H46">
        <f t="shared" si="1"/>
        <v>7435313.8984398376</v>
      </c>
      <c r="J46">
        <f t="shared" si="2"/>
        <v>-169.28</v>
      </c>
      <c r="K46">
        <f t="shared" si="3"/>
        <v>28655.718400000002</v>
      </c>
    </row>
    <row r="47" spans="2:11" x14ac:dyDescent="0.25">
      <c r="B47" s="15" t="s">
        <v>154</v>
      </c>
      <c r="C47">
        <v>45</v>
      </c>
      <c r="D47">
        <v>1182.28</v>
      </c>
      <c r="E47" s="17">
        <v>60.38</v>
      </c>
      <c r="G47">
        <f t="shared" si="0"/>
        <v>-2688.8371999999999</v>
      </c>
      <c r="H47">
        <f t="shared" si="1"/>
        <v>7229845.4881038396</v>
      </c>
      <c r="J47">
        <f t="shared" si="2"/>
        <v>-166.47</v>
      </c>
      <c r="K47">
        <f t="shared" si="3"/>
        <v>27712.260900000001</v>
      </c>
    </row>
    <row r="48" spans="2:11" x14ac:dyDescent="0.25">
      <c r="B48" s="15" t="s">
        <v>155</v>
      </c>
      <c r="C48">
        <v>46</v>
      </c>
      <c r="D48">
        <v>1305.6400000000001</v>
      </c>
      <c r="E48" s="17">
        <v>65.56</v>
      </c>
      <c r="G48">
        <f t="shared" si="0"/>
        <v>-2565.4771999999994</v>
      </c>
      <c r="H48">
        <f t="shared" si="1"/>
        <v>6581673.2637198362</v>
      </c>
      <c r="J48">
        <f t="shared" si="2"/>
        <v>-161.29</v>
      </c>
      <c r="K48">
        <f t="shared" si="3"/>
        <v>26014.464099999997</v>
      </c>
    </row>
    <row r="49" spans="2:11" x14ac:dyDescent="0.25">
      <c r="B49" s="15" t="s">
        <v>156</v>
      </c>
      <c r="C49">
        <v>47</v>
      </c>
      <c r="D49">
        <v>1325.84</v>
      </c>
      <c r="E49" s="17">
        <v>66.62</v>
      </c>
      <c r="G49">
        <f t="shared" si="0"/>
        <v>-2545.2771999999995</v>
      </c>
      <c r="H49">
        <f t="shared" si="1"/>
        <v>6478436.024839838</v>
      </c>
      <c r="J49">
        <f t="shared" si="2"/>
        <v>-160.22999999999999</v>
      </c>
      <c r="K49">
        <f t="shared" si="3"/>
        <v>25673.652899999997</v>
      </c>
    </row>
    <row r="50" spans="2:11" x14ac:dyDescent="0.25">
      <c r="B50" s="15" t="s">
        <v>157</v>
      </c>
      <c r="C50">
        <v>48</v>
      </c>
      <c r="D50">
        <v>1405.98</v>
      </c>
      <c r="E50" s="17">
        <v>68.319999999999993</v>
      </c>
      <c r="G50">
        <f t="shared" si="0"/>
        <v>-2465.1371999999997</v>
      </c>
      <c r="H50">
        <f t="shared" si="1"/>
        <v>6076901.4148238385</v>
      </c>
      <c r="J50">
        <f t="shared" si="2"/>
        <v>-158.53</v>
      </c>
      <c r="K50">
        <f t="shared" si="3"/>
        <v>25131.760900000001</v>
      </c>
    </row>
    <row r="51" spans="2:11" x14ac:dyDescent="0.25">
      <c r="B51" s="15" t="s">
        <v>158</v>
      </c>
      <c r="C51">
        <v>49</v>
      </c>
      <c r="D51">
        <v>1410.23</v>
      </c>
      <c r="E51" s="17">
        <v>68.91</v>
      </c>
      <c r="G51">
        <f t="shared" si="0"/>
        <v>-2460.8871999999997</v>
      </c>
      <c r="H51">
        <f t="shared" si="1"/>
        <v>6055965.8111238386</v>
      </c>
      <c r="J51">
        <f t="shared" si="2"/>
        <v>-157.94</v>
      </c>
      <c r="K51">
        <f t="shared" si="3"/>
        <v>24945.043600000001</v>
      </c>
    </row>
    <row r="52" spans="2:11" x14ac:dyDescent="0.25">
      <c r="B52" s="15" t="s">
        <v>159</v>
      </c>
      <c r="C52">
        <v>50</v>
      </c>
      <c r="D52">
        <v>1412.59</v>
      </c>
      <c r="E52" s="17">
        <v>75.180000000000007</v>
      </c>
      <c r="G52">
        <f t="shared" si="0"/>
        <v>-2458.5271999999995</v>
      </c>
      <c r="H52">
        <f t="shared" si="1"/>
        <v>6044355.9931398379</v>
      </c>
      <c r="J52">
        <f t="shared" si="2"/>
        <v>-151.66999999999999</v>
      </c>
      <c r="K52">
        <f t="shared" si="3"/>
        <v>23003.788899999996</v>
      </c>
    </row>
    <row r="53" spans="2:11" x14ac:dyDescent="0.25">
      <c r="B53" s="15" t="s">
        <v>160</v>
      </c>
      <c r="C53">
        <v>51</v>
      </c>
      <c r="D53">
        <v>1526.78</v>
      </c>
      <c r="E53" s="17">
        <v>81.69</v>
      </c>
      <c r="G53">
        <f t="shared" si="0"/>
        <v>-2344.3371999999999</v>
      </c>
      <c r="H53">
        <f t="shared" si="1"/>
        <v>5495916.9073038399</v>
      </c>
      <c r="J53">
        <f t="shared" si="2"/>
        <v>-145.16</v>
      </c>
      <c r="K53">
        <f t="shared" si="3"/>
        <v>21071.425599999999</v>
      </c>
    </row>
    <row r="54" spans="2:11" x14ac:dyDescent="0.25">
      <c r="B54" s="15" t="s">
        <v>161</v>
      </c>
      <c r="C54">
        <v>52</v>
      </c>
      <c r="D54">
        <v>1776.12</v>
      </c>
      <c r="E54" s="17">
        <v>98.73</v>
      </c>
      <c r="G54">
        <f t="shared" si="0"/>
        <v>-2094.9971999999998</v>
      </c>
      <c r="H54">
        <f t="shared" si="1"/>
        <v>4389013.2680078391</v>
      </c>
      <c r="J54">
        <f t="shared" si="2"/>
        <v>-128.12</v>
      </c>
      <c r="K54">
        <f t="shared" si="3"/>
        <v>16414.734400000001</v>
      </c>
    </row>
    <row r="55" spans="2:11" x14ac:dyDescent="0.25">
      <c r="B55" s="15" t="s">
        <v>162</v>
      </c>
      <c r="C55">
        <v>53</v>
      </c>
      <c r="D55">
        <v>1837.63</v>
      </c>
      <c r="E55" s="17">
        <v>110.1</v>
      </c>
      <c r="G55">
        <f t="shared" si="0"/>
        <v>-2033.4871999999996</v>
      </c>
      <c r="H55">
        <f t="shared" si="1"/>
        <v>4135070.1925638383</v>
      </c>
      <c r="J55">
        <f t="shared" si="2"/>
        <v>-116.75</v>
      </c>
      <c r="K55">
        <f t="shared" si="3"/>
        <v>13630.5625</v>
      </c>
    </row>
    <row r="56" spans="2:11" x14ac:dyDescent="0.25">
      <c r="B56" s="15" t="s">
        <v>163</v>
      </c>
      <c r="C56">
        <v>54</v>
      </c>
      <c r="D56">
        <v>1862.11</v>
      </c>
      <c r="E56" s="17">
        <v>110.8</v>
      </c>
      <c r="G56">
        <f t="shared" si="0"/>
        <v>-2009.0071999999998</v>
      </c>
      <c r="H56">
        <f t="shared" si="1"/>
        <v>4036109.9296518392</v>
      </c>
      <c r="J56">
        <f t="shared" si="2"/>
        <v>-116.05</v>
      </c>
      <c r="K56">
        <f t="shared" si="3"/>
        <v>13467.602499999999</v>
      </c>
    </row>
    <row r="57" spans="2:11" x14ac:dyDescent="0.25">
      <c r="B57" s="15" t="s">
        <v>164</v>
      </c>
      <c r="C57">
        <v>55</v>
      </c>
      <c r="D57">
        <v>1998.9</v>
      </c>
      <c r="E57" s="17">
        <v>118.9</v>
      </c>
      <c r="G57">
        <f t="shared" si="0"/>
        <v>-1872.2171999999996</v>
      </c>
      <c r="H57">
        <f t="shared" si="1"/>
        <v>3505197.2439758386</v>
      </c>
      <c r="J57">
        <f t="shared" si="2"/>
        <v>-107.94999999999999</v>
      </c>
      <c r="K57">
        <f t="shared" si="3"/>
        <v>11653.202499999998</v>
      </c>
    </row>
    <row r="58" spans="2:11" x14ac:dyDescent="0.25">
      <c r="B58" s="15" t="s">
        <v>165</v>
      </c>
      <c r="C58">
        <v>56</v>
      </c>
      <c r="D58">
        <v>2154.4699999999998</v>
      </c>
      <c r="E58" s="17">
        <v>122.24</v>
      </c>
      <c r="G58">
        <f t="shared" si="0"/>
        <v>-1716.6471999999999</v>
      </c>
      <c r="H58">
        <f t="shared" si="1"/>
        <v>2946877.6092678397</v>
      </c>
      <c r="J58">
        <f t="shared" si="2"/>
        <v>-104.61</v>
      </c>
      <c r="K58">
        <f t="shared" si="3"/>
        <v>10943.2521</v>
      </c>
    </row>
    <row r="59" spans="2:11" x14ac:dyDescent="0.25">
      <c r="B59" s="15" t="s">
        <v>166</v>
      </c>
      <c r="C59">
        <v>57</v>
      </c>
      <c r="D59">
        <v>2236.91</v>
      </c>
      <c r="E59" s="17">
        <v>139.19999999999999</v>
      </c>
      <c r="G59">
        <f t="shared" si="0"/>
        <v>-1634.2071999999998</v>
      </c>
      <c r="H59">
        <f t="shared" si="1"/>
        <v>2670633.1725318395</v>
      </c>
      <c r="J59">
        <f t="shared" si="2"/>
        <v>-87.65</v>
      </c>
      <c r="K59">
        <f t="shared" si="3"/>
        <v>7682.5225000000009</v>
      </c>
    </row>
    <row r="60" spans="2:11" x14ac:dyDescent="0.25">
      <c r="B60" s="15" t="s">
        <v>167</v>
      </c>
      <c r="C60">
        <v>58</v>
      </c>
      <c r="D60">
        <v>2252.1</v>
      </c>
      <c r="E60" s="17">
        <v>140.9</v>
      </c>
      <c r="G60">
        <f t="shared" si="0"/>
        <v>-1619.0171999999998</v>
      </c>
      <c r="H60">
        <f t="shared" si="1"/>
        <v>2621216.6938958392</v>
      </c>
      <c r="J60">
        <f t="shared" si="2"/>
        <v>-85.949999999999989</v>
      </c>
      <c r="K60">
        <f t="shared" si="3"/>
        <v>7387.4024999999983</v>
      </c>
    </row>
    <row r="61" spans="2:11" x14ac:dyDescent="0.25">
      <c r="B61" s="15" t="s">
        <v>168</v>
      </c>
      <c r="C61">
        <v>59</v>
      </c>
      <c r="D61">
        <v>2300.46</v>
      </c>
      <c r="E61" s="17">
        <v>153.69</v>
      </c>
      <c r="G61">
        <f t="shared" si="0"/>
        <v>-1570.6571999999996</v>
      </c>
      <c r="H61">
        <f t="shared" si="1"/>
        <v>2466964.0399118387</v>
      </c>
      <c r="J61">
        <f t="shared" si="2"/>
        <v>-73.16</v>
      </c>
      <c r="K61">
        <f t="shared" si="3"/>
        <v>5352.3855999999996</v>
      </c>
    </row>
    <row r="62" spans="2:11" x14ac:dyDescent="0.25">
      <c r="B62" s="15" t="s">
        <v>169</v>
      </c>
      <c r="C62">
        <v>60</v>
      </c>
      <c r="D62">
        <v>2349.3000000000002</v>
      </c>
      <c r="E62" s="17">
        <v>157.08000000000001</v>
      </c>
      <c r="G62">
        <f t="shared" si="0"/>
        <v>-1521.8171999999995</v>
      </c>
      <c r="H62">
        <f t="shared" si="1"/>
        <v>2315927.5902158385</v>
      </c>
      <c r="J62">
        <f t="shared" si="2"/>
        <v>-69.769999999999982</v>
      </c>
      <c r="K62">
        <f t="shared" si="3"/>
        <v>4867.8528999999971</v>
      </c>
    </row>
    <row r="63" spans="2:11" x14ac:dyDescent="0.25">
      <c r="B63" s="15" t="s">
        <v>170</v>
      </c>
      <c r="C63">
        <v>61</v>
      </c>
      <c r="D63">
        <v>2394.17</v>
      </c>
      <c r="E63" s="17">
        <v>158.80000000000001</v>
      </c>
      <c r="G63">
        <f t="shared" si="0"/>
        <v>-1476.9471999999996</v>
      </c>
      <c r="H63">
        <f t="shared" si="1"/>
        <v>2181373.0315878387</v>
      </c>
      <c r="J63">
        <f t="shared" si="2"/>
        <v>-68.049999999999983</v>
      </c>
      <c r="K63">
        <f t="shared" si="3"/>
        <v>4630.802499999998</v>
      </c>
    </row>
    <row r="64" spans="2:11" x14ac:dyDescent="0.25">
      <c r="B64" s="15" t="s">
        <v>171</v>
      </c>
      <c r="C64">
        <v>62</v>
      </c>
      <c r="D64">
        <v>2464.58</v>
      </c>
      <c r="E64" s="17">
        <v>171.72</v>
      </c>
      <c r="G64">
        <f t="shared" si="0"/>
        <v>-1406.5371999999998</v>
      </c>
      <c r="H64">
        <f t="shared" si="1"/>
        <v>1978346.8949838392</v>
      </c>
      <c r="J64">
        <f t="shared" si="2"/>
        <v>-55.129999999999995</v>
      </c>
      <c r="K64">
        <f t="shared" si="3"/>
        <v>3039.3168999999994</v>
      </c>
    </row>
    <row r="65" spans="2:11" x14ac:dyDescent="0.25">
      <c r="B65" s="15" t="s">
        <v>172</v>
      </c>
      <c r="C65">
        <v>63</v>
      </c>
      <c r="D65">
        <v>2629.52</v>
      </c>
      <c r="E65" s="17">
        <v>175.44</v>
      </c>
      <c r="G65">
        <f t="shared" si="0"/>
        <v>-1241.5971999999997</v>
      </c>
      <c r="H65">
        <f t="shared" si="1"/>
        <v>1541563.6070478393</v>
      </c>
      <c r="J65">
        <f t="shared" si="2"/>
        <v>-51.41</v>
      </c>
      <c r="K65">
        <f t="shared" si="3"/>
        <v>2642.9880999999996</v>
      </c>
    </row>
    <row r="66" spans="2:11" x14ac:dyDescent="0.25">
      <c r="B66" s="15" t="s">
        <v>173</v>
      </c>
      <c r="C66">
        <v>64</v>
      </c>
      <c r="D66">
        <v>2649.77</v>
      </c>
      <c r="E66" s="17">
        <v>178.4</v>
      </c>
      <c r="G66">
        <f t="shared" si="0"/>
        <v>-1221.3471999999997</v>
      </c>
      <c r="H66">
        <f t="shared" si="1"/>
        <v>1491688.9829478392</v>
      </c>
      <c r="J66">
        <f t="shared" si="2"/>
        <v>-48.449999999999989</v>
      </c>
      <c r="K66">
        <f t="shared" si="3"/>
        <v>2347.4024999999988</v>
      </c>
    </row>
    <row r="67" spans="2:11" x14ac:dyDescent="0.25">
      <c r="B67" s="15" t="s">
        <v>174</v>
      </c>
      <c r="C67">
        <v>65</v>
      </c>
      <c r="D67">
        <v>2669.79</v>
      </c>
      <c r="E67" s="17">
        <v>183.01</v>
      </c>
      <c r="G67">
        <f t="shared" si="0"/>
        <v>-1201.3271999999997</v>
      </c>
      <c r="H67">
        <f t="shared" si="1"/>
        <v>1443187.0414598393</v>
      </c>
      <c r="J67">
        <f t="shared" si="2"/>
        <v>-43.84</v>
      </c>
      <c r="K67">
        <f t="shared" si="3"/>
        <v>1921.9456000000002</v>
      </c>
    </row>
    <row r="68" spans="2:11" x14ac:dyDescent="0.25">
      <c r="B68" s="15" t="s">
        <v>175</v>
      </c>
      <c r="C68">
        <v>66</v>
      </c>
      <c r="D68">
        <v>2882.77</v>
      </c>
      <c r="E68" s="17">
        <v>189.7</v>
      </c>
      <c r="G68">
        <f t="shared" ref="G68:G102" si="4">D68-$D$103</f>
        <v>-988.3471999999997</v>
      </c>
      <c r="H68">
        <f t="shared" ref="H68:H102" si="5">(G68)^2</f>
        <v>976830.18774783937</v>
      </c>
      <c r="J68">
        <f t="shared" ref="J68:J102" si="6">E68-$E$103</f>
        <v>-37.150000000000006</v>
      </c>
      <c r="K68">
        <f t="shared" ref="K68:K102" si="7">J68^2</f>
        <v>1380.1225000000004</v>
      </c>
    </row>
    <row r="69" spans="2:11" x14ac:dyDescent="0.25">
      <c r="B69" s="15" t="s">
        <v>176</v>
      </c>
      <c r="C69">
        <v>67</v>
      </c>
      <c r="D69">
        <v>2933.43</v>
      </c>
      <c r="E69" s="17">
        <v>190.15</v>
      </c>
      <c r="G69">
        <f t="shared" si="4"/>
        <v>-937.68719999999985</v>
      </c>
      <c r="H69">
        <f t="shared" si="5"/>
        <v>879257.28504383971</v>
      </c>
      <c r="J69">
        <f t="shared" si="6"/>
        <v>-36.699999999999989</v>
      </c>
      <c r="K69">
        <f t="shared" si="7"/>
        <v>1346.8899999999992</v>
      </c>
    </row>
    <row r="70" spans="2:11" x14ac:dyDescent="0.25">
      <c r="B70" s="15" t="s">
        <v>177</v>
      </c>
      <c r="C70">
        <v>68</v>
      </c>
      <c r="D70">
        <v>3011.28</v>
      </c>
      <c r="E70" s="17">
        <v>194.71</v>
      </c>
      <c r="G70">
        <f t="shared" si="4"/>
        <v>-859.83719999999948</v>
      </c>
      <c r="H70">
        <f t="shared" si="5"/>
        <v>739320.01050383912</v>
      </c>
      <c r="J70">
        <f t="shared" si="6"/>
        <v>-32.139999999999986</v>
      </c>
      <c r="K70">
        <f t="shared" si="7"/>
        <v>1032.9795999999992</v>
      </c>
    </row>
    <row r="71" spans="2:11" x14ac:dyDescent="0.25">
      <c r="B71" s="15" t="s">
        <v>178</v>
      </c>
      <c r="C71">
        <v>69</v>
      </c>
      <c r="D71">
        <v>3162.44</v>
      </c>
      <c r="E71" s="17">
        <v>206.21</v>
      </c>
      <c r="G71">
        <f t="shared" si="4"/>
        <v>-708.67719999999963</v>
      </c>
      <c r="H71">
        <f t="shared" si="5"/>
        <v>502223.37379983946</v>
      </c>
      <c r="J71">
        <f t="shared" si="6"/>
        <v>-20.639999999999986</v>
      </c>
      <c r="K71">
        <f t="shared" si="7"/>
        <v>426.00959999999941</v>
      </c>
    </row>
    <row r="72" spans="2:11" x14ac:dyDescent="0.25">
      <c r="B72" s="15" t="s">
        <v>179</v>
      </c>
      <c r="C72">
        <v>70</v>
      </c>
      <c r="D72">
        <v>3396.52</v>
      </c>
      <c r="E72" s="17">
        <v>206.32</v>
      </c>
      <c r="G72">
        <f t="shared" si="4"/>
        <v>-474.5971999999997</v>
      </c>
      <c r="H72">
        <f t="shared" si="5"/>
        <v>225242.50224783973</v>
      </c>
      <c r="J72">
        <f t="shared" si="6"/>
        <v>-20.53</v>
      </c>
      <c r="K72">
        <f t="shared" si="7"/>
        <v>421.48090000000002</v>
      </c>
    </row>
    <row r="73" spans="2:11" x14ac:dyDescent="0.25">
      <c r="B73" s="15" t="s">
        <v>180</v>
      </c>
      <c r="C73">
        <v>71</v>
      </c>
      <c r="D73">
        <v>3430.84</v>
      </c>
      <c r="E73" s="17">
        <v>220.32</v>
      </c>
      <c r="G73">
        <f t="shared" si="4"/>
        <v>-440.27719999999954</v>
      </c>
      <c r="H73">
        <f t="shared" si="5"/>
        <v>193844.01283983959</v>
      </c>
      <c r="J73">
        <f t="shared" si="6"/>
        <v>-6.5300000000000011</v>
      </c>
      <c r="K73">
        <f t="shared" si="7"/>
        <v>42.640900000000016</v>
      </c>
    </row>
    <row r="74" spans="2:11" x14ac:dyDescent="0.25">
      <c r="B74" s="15" t="s">
        <v>181</v>
      </c>
      <c r="C74">
        <v>72</v>
      </c>
      <c r="D74">
        <v>3562.43</v>
      </c>
      <c r="E74" s="17">
        <v>232.63</v>
      </c>
      <c r="G74">
        <f t="shared" si="4"/>
        <v>-308.68719999999985</v>
      </c>
      <c r="H74">
        <f t="shared" si="5"/>
        <v>95287.787443839901</v>
      </c>
      <c r="J74">
        <f t="shared" si="6"/>
        <v>5.7800000000000011</v>
      </c>
      <c r="K74">
        <f t="shared" si="7"/>
        <v>33.408400000000015</v>
      </c>
    </row>
    <row r="75" spans="2:11" x14ac:dyDescent="0.25">
      <c r="B75" s="15" t="s">
        <v>182</v>
      </c>
      <c r="C75">
        <v>73</v>
      </c>
      <c r="D75">
        <v>3570.28</v>
      </c>
      <c r="E75" s="17">
        <v>258.20999999999998</v>
      </c>
      <c r="G75">
        <f t="shared" si="4"/>
        <v>-300.83719999999948</v>
      </c>
      <c r="H75">
        <f t="shared" si="5"/>
        <v>90503.020903839686</v>
      </c>
      <c r="J75">
        <f t="shared" si="6"/>
        <v>31.359999999999985</v>
      </c>
      <c r="K75">
        <f t="shared" si="7"/>
        <v>983.44959999999912</v>
      </c>
    </row>
    <row r="76" spans="2:11" x14ac:dyDescent="0.25">
      <c r="B76" s="15" t="s">
        <v>183</v>
      </c>
      <c r="C76">
        <v>74</v>
      </c>
      <c r="D76">
        <v>3708.4</v>
      </c>
      <c r="E76" s="17">
        <v>264.87</v>
      </c>
      <c r="G76">
        <f t="shared" si="4"/>
        <v>-162.71719999999959</v>
      </c>
      <c r="H76">
        <f t="shared" si="5"/>
        <v>26476.887175839867</v>
      </c>
      <c r="J76">
        <f t="shared" si="6"/>
        <v>38.02000000000001</v>
      </c>
      <c r="K76">
        <f t="shared" si="7"/>
        <v>1445.5204000000008</v>
      </c>
    </row>
    <row r="77" spans="2:11" x14ac:dyDescent="0.25">
      <c r="B77" s="15" t="s">
        <v>184</v>
      </c>
      <c r="C77">
        <v>75</v>
      </c>
      <c r="D77">
        <v>3925.52</v>
      </c>
      <c r="E77" s="17">
        <v>269.3</v>
      </c>
      <c r="G77">
        <f t="shared" si="4"/>
        <v>54.402800000000298</v>
      </c>
      <c r="H77">
        <f t="shared" si="5"/>
        <v>2959.6646478400326</v>
      </c>
      <c r="J77">
        <f t="shared" si="6"/>
        <v>42.450000000000017</v>
      </c>
      <c r="K77">
        <f t="shared" si="7"/>
        <v>1802.0025000000014</v>
      </c>
    </row>
    <row r="78" spans="2:11" x14ac:dyDescent="0.25">
      <c r="B78" s="15" t="s">
        <v>185</v>
      </c>
      <c r="C78">
        <v>76</v>
      </c>
      <c r="D78">
        <v>3981.52</v>
      </c>
      <c r="E78" s="17">
        <v>270.60000000000002</v>
      </c>
      <c r="G78">
        <f t="shared" si="4"/>
        <v>110.4028000000003</v>
      </c>
      <c r="H78">
        <f t="shared" si="5"/>
        <v>12188.778247840066</v>
      </c>
      <c r="J78">
        <f t="shared" si="6"/>
        <v>43.750000000000028</v>
      </c>
      <c r="K78">
        <f t="shared" si="7"/>
        <v>1914.0625000000025</v>
      </c>
    </row>
    <row r="79" spans="2:11" x14ac:dyDescent="0.25">
      <c r="B79" s="15" t="s">
        <v>186</v>
      </c>
      <c r="C79">
        <v>77</v>
      </c>
      <c r="D79">
        <v>4531.75</v>
      </c>
      <c r="E79" s="17">
        <v>338.4</v>
      </c>
      <c r="G79">
        <f t="shared" si="4"/>
        <v>660.63280000000032</v>
      </c>
      <c r="H79">
        <f t="shared" si="5"/>
        <v>436435.69643584039</v>
      </c>
      <c r="J79">
        <f t="shared" si="6"/>
        <v>111.54999999999998</v>
      </c>
      <c r="K79">
        <f t="shared" si="7"/>
        <v>12443.402499999997</v>
      </c>
    </row>
    <row r="80" spans="2:11" x14ac:dyDescent="0.25">
      <c r="B80" s="15" t="s">
        <v>187</v>
      </c>
      <c r="C80">
        <v>78</v>
      </c>
      <c r="D80">
        <v>4676.08</v>
      </c>
      <c r="E80" s="17">
        <v>346.52</v>
      </c>
      <c r="G80">
        <f t="shared" si="4"/>
        <v>804.96280000000024</v>
      </c>
      <c r="H80">
        <f t="shared" si="5"/>
        <v>647965.10938384035</v>
      </c>
      <c r="J80">
        <f t="shared" si="6"/>
        <v>119.66999999999999</v>
      </c>
      <c r="K80">
        <f t="shared" si="7"/>
        <v>14320.908899999997</v>
      </c>
    </row>
    <row r="81" spans="2:11" x14ac:dyDescent="0.25">
      <c r="B81" s="15" t="s">
        <v>188</v>
      </c>
      <c r="C81">
        <v>79</v>
      </c>
      <c r="D81">
        <v>5509.32</v>
      </c>
      <c r="E81" s="17">
        <v>366.4</v>
      </c>
      <c r="G81">
        <f t="shared" si="4"/>
        <v>1638.2028</v>
      </c>
      <c r="H81">
        <f t="shared" si="5"/>
        <v>2683708.4139278401</v>
      </c>
      <c r="J81">
        <f t="shared" si="6"/>
        <v>139.54999999999998</v>
      </c>
      <c r="K81">
        <f t="shared" si="7"/>
        <v>19474.202499999996</v>
      </c>
    </row>
    <row r="82" spans="2:11" x14ac:dyDescent="0.25">
      <c r="B82" s="15" t="s">
        <v>189</v>
      </c>
      <c r="C82">
        <v>80</v>
      </c>
      <c r="D82">
        <v>5917.8</v>
      </c>
      <c r="E82" s="17">
        <v>384.77</v>
      </c>
      <c r="G82">
        <f t="shared" si="4"/>
        <v>2046.6828000000005</v>
      </c>
      <c r="H82">
        <f t="shared" si="5"/>
        <v>4188910.4838158418</v>
      </c>
      <c r="J82">
        <f t="shared" si="6"/>
        <v>157.91999999999999</v>
      </c>
      <c r="K82">
        <f t="shared" si="7"/>
        <v>24938.726399999996</v>
      </c>
    </row>
    <row r="83" spans="2:11" x14ac:dyDescent="0.25">
      <c r="B83" s="15" t="s">
        <v>190</v>
      </c>
      <c r="C83">
        <v>81</v>
      </c>
      <c r="D83">
        <v>6015.32</v>
      </c>
      <c r="E83" s="17">
        <v>396.5</v>
      </c>
      <c r="G83">
        <f t="shared" si="4"/>
        <v>2144.2028</v>
      </c>
      <c r="H83">
        <f t="shared" si="5"/>
        <v>4597605.64752784</v>
      </c>
      <c r="J83">
        <f t="shared" si="6"/>
        <v>169.65</v>
      </c>
      <c r="K83">
        <f t="shared" si="7"/>
        <v>28781.122500000001</v>
      </c>
    </row>
    <row r="84" spans="2:11" x14ac:dyDescent="0.25">
      <c r="B84" s="15" t="s">
        <v>191</v>
      </c>
      <c r="C84">
        <v>82</v>
      </c>
      <c r="D84">
        <v>6727.75</v>
      </c>
      <c r="E84" s="17">
        <v>402.22</v>
      </c>
      <c r="G84">
        <f t="shared" si="4"/>
        <v>2856.6328000000003</v>
      </c>
      <c r="H84">
        <f t="shared" si="5"/>
        <v>8160350.9540358419</v>
      </c>
      <c r="J84">
        <f t="shared" si="6"/>
        <v>175.37000000000003</v>
      </c>
      <c r="K84">
        <f t="shared" si="7"/>
        <v>30754.636900000012</v>
      </c>
    </row>
    <row r="85" spans="2:11" x14ac:dyDescent="0.25">
      <c r="B85" s="15" t="s">
        <v>192</v>
      </c>
      <c r="C85">
        <v>83</v>
      </c>
      <c r="D85">
        <v>6994.19</v>
      </c>
      <c r="E85" s="17">
        <v>422.32</v>
      </c>
      <c r="G85">
        <f t="shared" si="4"/>
        <v>3123.0727999999999</v>
      </c>
      <c r="H85">
        <f t="shared" si="5"/>
        <v>9753583.7140998393</v>
      </c>
      <c r="J85">
        <f t="shared" si="6"/>
        <v>195.47</v>
      </c>
      <c r="K85">
        <f t="shared" si="7"/>
        <v>38208.520900000003</v>
      </c>
    </row>
    <row r="86" spans="2:11" x14ac:dyDescent="0.25">
      <c r="B86" s="15" t="s">
        <v>193</v>
      </c>
      <c r="C86">
        <v>84</v>
      </c>
      <c r="D86">
        <v>7628.48</v>
      </c>
      <c r="E86" s="17">
        <v>455.81</v>
      </c>
      <c r="G86">
        <f t="shared" si="4"/>
        <v>3757.3627999999999</v>
      </c>
      <c r="H86">
        <f t="shared" si="5"/>
        <v>14117775.21082384</v>
      </c>
      <c r="J86">
        <f t="shared" si="6"/>
        <v>228.96</v>
      </c>
      <c r="K86">
        <f t="shared" si="7"/>
        <v>52422.681600000004</v>
      </c>
    </row>
    <row r="87" spans="2:11" x14ac:dyDescent="0.25">
      <c r="B87" s="15" t="s">
        <v>194</v>
      </c>
      <c r="C87">
        <v>85</v>
      </c>
      <c r="D87">
        <v>8161.06</v>
      </c>
      <c r="E87" s="17">
        <v>536</v>
      </c>
      <c r="G87">
        <f t="shared" si="4"/>
        <v>4289.9428000000007</v>
      </c>
      <c r="H87">
        <f t="shared" si="5"/>
        <v>18403609.227271847</v>
      </c>
      <c r="J87">
        <f t="shared" si="6"/>
        <v>309.14999999999998</v>
      </c>
      <c r="K87">
        <f t="shared" si="7"/>
        <v>95573.722499999989</v>
      </c>
    </row>
    <row r="88" spans="2:11" x14ac:dyDescent="0.25">
      <c r="B88" s="15" t="s">
        <v>195</v>
      </c>
      <c r="C88">
        <v>86</v>
      </c>
      <c r="D88">
        <v>8445.1200000000008</v>
      </c>
      <c r="E88" s="17">
        <v>569.75</v>
      </c>
      <c r="G88">
        <f t="shared" si="4"/>
        <v>4574.0028000000011</v>
      </c>
      <c r="H88">
        <f t="shared" si="5"/>
        <v>20921501.614407849</v>
      </c>
      <c r="J88">
        <f t="shared" si="6"/>
        <v>342.9</v>
      </c>
      <c r="K88">
        <f t="shared" si="7"/>
        <v>117580.40999999999</v>
      </c>
    </row>
    <row r="89" spans="2:11" x14ac:dyDescent="0.25">
      <c r="B89" s="15" t="s">
        <v>196</v>
      </c>
      <c r="C89">
        <v>87</v>
      </c>
      <c r="D89">
        <v>8654.34</v>
      </c>
      <c r="E89" s="17">
        <v>571.80999999999995</v>
      </c>
      <c r="G89">
        <f t="shared" si="4"/>
        <v>4783.2228000000005</v>
      </c>
      <c r="H89">
        <f t="shared" si="5"/>
        <v>22879220.354439843</v>
      </c>
      <c r="J89">
        <f t="shared" si="6"/>
        <v>344.95999999999992</v>
      </c>
      <c r="K89">
        <f t="shared" si="7"/>
        <v>118997.40159999995</v>
      </c>
    </row>
    <row r="90" spans="2:11" x14ac:dyDescent="0.25">
      <c r="B90" s="15" t="s">
        <v>197</v>
      </c>
      <c r="C90">
        <v>88</v>
      </c>
      <c r="D90">
        <v>9202.9500000000007</v>
      </c>
      <c r="E90" s="17">
        <v>602.79999999999995</v>
      </c>
      <c r="G90">
        <f t="shared" si="4"/>
        <v>5331.832800000001</v>
      </c>
      <c r="H90">
        <f t="shared" si="5"/>
        <v>28428441.007155851</v>
      </c>
      <c r="J90">
        <f t="shared" si="6"/>
        <v>375.94999999999993</v>
      </c>
      <c r="K90">
        <f t="shared" si="7"/>
        <v>141338.40249999994</v>
      </c>
    </row>
    <row r="91" spans="2:11" x14ac:dyDescent="0.25">
      <c r="B91" s="15" t="s">
        <v>198</v>
      </c>
      <c r="C91">
        <v>89</v>
      </c>
      <c r="D91">
        <v>9589.7199999999993</v>
      </c>
      <c r="E91" s="17">
        <v>606.08000000000004</v>
      </c>
      <c r="G91">
        <f t="shared" si="4"/>
        <v>5718.6027999999997</v>
      </c>
      <c r="H91">
        <f t="shared" si="5"/>
        <v>32702417.984167837</v>
      </c>
      <c r="J91">
        <f t="shared" si="6"/>
        <v>379.23</v>
      </c>
      <c r="K91">
        <f t="shared" si="7"/>
        <v>143815.39290000001</v>
      </c>
    </row>
    <row r="92" spans="2:11" x14ac:dyDescent="0.25">
      <c r="B92" s="15" t="s">
        <v>199</v>
      </c>
      <c r="C92">
        <v>90</v>
      </c>
      <c r="D92">
        <v>9770.14</v>
      </c>
      <c r="E92" s="17">
        <v>622.48</v>
      </c>
      <c r="G92">
        <f t="shared" si="4"/>
        <v>5899.0227999999997</v>
      </c>
      <c r="H92">
        <f t="shared" si="5"/>
        <v>34798469.994919837</v>
      </c>
      <c r="J92">
        <f t="shared" si="6"/>
        <v>395.63</v>
      </c>
      <c r="K92">
        <f t="shared" si="7"/>
        <v>156523.0969</v>
      </c>
    </row>
    <row r="93" spans="2:11" x14ac:dyDescent="0.25">
      <c r="B93" s="15" t="s">
        <v>200</v>
      </c>
      <c r="C93">
        <v>91</v>
      </c>
      <c r="D93">
        <v>11271.8</v>
      </c>
      <c r="E93" s="17">
        <v>692.82</v>
      </c>
      <c r="G93">
        <f t="shared" si="4"/>
        <v>7400.6827999999996</v>
      </c>
      <c r="H93">
        <f t="shared" si="5"/>
        <v>54770105.906215832</v>
      </c>
      <c r="J93">
        <f t="shared" si="6"/>
        <v>465.97</v>
      </c>
      <c r="K93">
        <f t="shared" si="7"/>
        <v>217128.04090000002</v>
      </c>
    </row>
    <row r="94" spans="2:11" x14ac:dyDescent="0.25">
      <c r="B94" s="15" t="s">
        <v>201</v>
      </c>
      <c r="C94">
        <v>92</v>
      </c>
      <c r="D94">
        <v>11919.5</v>
      </c>
      <c r="E94" s="17">
        <v>718.83</v>
      </c>
      <c r="G94">
        <f t="shared" si="4"/>
        <v>8048.3828000000003</v>
      </c>
      <c r="H94">
        <f t="shared" si="5"/>
        <v>64776465.695335843</v>
      </c>
      <c r="J94">
        <f t="shared" si="6"/>
        <v>491.98</v>
      </c>
      <c r="K94">
        <f t="shared" si="7"/>
        <v>242044.32040000003</v>
      </c>
    </row>
    <row r="95" spans="2:11" x14ac:dyDescent="0.25">
      <c r="B95" s="15" t="s">
        <v>202</v>
      </c>
      <c r="C95">
        <v>93</v>
      </c>
      <c r="D95">
        <v>13105.2</v>
      </c>
      <c r="E95" s="17">
        <v>725.46</v>
      </c>
      <c r="G95">
        <f t="shared" si="4"/>
        <v>9234.0828000000001</v>
      </c>
      <c r="H95">
        <f t="shared" si="5"/>
        <v>85268285.157255843</v>
      </c>
      <c r="J95">
        <f t="shared" si="6"/>
        <v>498.61</v>
      </c>
      <c r="K95">
        <f t="shared" si="7"/>
        <v>248611.93210000001</v>
      </c>
    </row>
    <row r="96" spans="2:11" x14ac:dyDescent="0.25">
      <c r="B96" s="15" t="s">
        <v>203</v>
      </c>
      <c r="C96">
        <v>94</v>
      </c>
      <c r="D96">
        <v>14304.14</v>
      </c>
      <c r="E96" s="17">
        <v>779</v>
      </c>
      <c r="G96">
        <f t="shared" si="4"/>
        <v>10433.022799999999</v>
      </c>
      <c r="H96">
        <f t="shared" si="5"/>
        <v>108847964.74531981</v>
      </c>
      <c r="J96">
        <f t="shared" si="6"/>
        <v>552.15</v>
      </c>
      <c r="K96">
        <f t="shared" si="7"/>
        <v>304869.6225</v>
      </c>
    </row>
    <row r="97" spans="2:11" x14ac:dyDescent="0.25">
      <c r="B97" s="15" t="s">
        <v>204</v>
      </c>
      <c r="C97">
        <v>95</v>
      </c>
      <c r="D97">
        <v>14445.5</v>
      </c>
      <c r="E97" s="17">
        <v>802.61</v>
      </c>
      <c r="G97">
        <f t="shared" si="4"/>
        <v>10574.382799999999</v>
      </c>
      <c r="H97">
        <f t="shared" si="5"/>
        <v>111817571.60093583</v>
      </c>
      <c r="J97">
        <f t="shared" si="6"/>
        <v>575.76</v>
      </c>
      <c r="K97">
        <f t="shared" si="7"/>
        <v>331499.57759999996</v>
      </c>
    </row>
    <row r="98" spans="2:11" x14ac:dyDescent="0.25">
      <c r="B98" s="15" t="s">
        <v>205</v>
      </c>
      <c r="C98">
        <v>96</v>
      </c>
      <c r="D98">
        <v>17277.099999999999</v>
      </c>
      <c r="E98" s="17">
        <v>861.2</v>
      </c>
      <c r="G98">
        <f t="shared" si="4"/>
        <v>13405.982799999998</v>
      </c>
      <c r="H98">
        <f t="shared" si="5"/>
        <v>179720374.83389577</v>
      </c>
      <c r="J98">
        <f t="shared" si="6"/>
        <v>634.35</v>
      </c>
      <c r="K98">
        <f t="shared" si="7"/>
        <v>402399.92250000004</v>
      </c>
    </row>
    <row r="99" spans="2:11" x14ac:dyDescent="0.25">
      <c r="B99" s="15" t="s">
        <v>206</v>
      </c>
      <c r="C99">
        <v>97</v>
      </c>
      <c r="D99">
        <v>21120.1</v>
      </c>
      <c r="E99" s="17">
        <v>937.6</v>
      </c>
      <c r="G99">
        <f t="shared" si="4"/>
        <v>17248.982799999998</v>
      </c>
      <c r="H99">
        <f t="shared" si="5"/>
        <v>297527407.63469577</v>
      </c>
      <c r="J99">
        <f t="shared" si="6"/>
        <v>710.75</v>
      </c>
      <c r="K99">
        <f t="shared" si="7"/>
        <v>505165.5625</v>
      </c>
    </row>
    <row r="100" spans="2:11" x14ac:dyDescent="0.25">
      <c r="B100" s="15" t="s">
        <v>207</v>
      </c>
      <c r="C100">
        <v>98</v>
      </c>
      <c r="D100">
        <v>22983.84</v>
      </c>
      <c r="E100" s="17">
        <v>1293.9000000000001</v>
      </c>
      <c r="G100">
        <f t="shared" si="4"/>
        <v>19112.7228</v>
      </c>
      <c r="H100">
        <f t="shared" si="5"/>
        <v>365296172.82963985</v>
      </c>
      <c r="J100">
        <f t="shared" si="6"/>
        <v>1067.0500000000002</v>
      </c>
      <c r="K100">
        <f t="shared" si="7"/>
        <v>1138595.7025000004</v>
      </c>
    </row>
    <row r="101" spans="2:11" x14ac:dyDescent="0.25">
      <c r="B101" s="15" t="s">
        <v>208</v>
      </c>
      <c r="C101">
        <v>99</v>
      </c>
      <c r="D101">
        <v>27417.5</v>
      </c>
      <c r="E101" s="17">
        <v>1680.2</v>
      </c>
      <c r="G101">
        <f t="shared" si="4"/>
        <v>23546.382799999999</v>
      </c>
      <c r="H101">
        <f t="shared" si="5"/>
        <v>554432142.96413577</v>
      </c>
      <c r="J101">
        <f t="shared" si="6"/>
        <v>1453.3500000000001</v>
      </c>
      <c r="K101">
        <f t="shared" si="7"/>
        <v>2112226.2225000006</v>
      </c>
    </row>
    <row r="102" spans="2:11" ht="15.75" thickBot="1" x14ac:dyDescent="0.3">
      <c r="B102" s="15" t="s">
        <v>209</v>
      </c>
      <c r="C102">
        <v>100</v>
      </c>
      <c r="D102">
        <v>28142.2</v>
      </c>
      <c r="E102" s="17">
        <v>1783.3</v>
      </c>
      <c r="G102">
        <f t="shared" si="4"/>
        <v>24271.0828</v>
      </c>
      <c r="H102">
        <f t="shared" si="5"/>
        <v>589085460.2844559</v>
      </c>
      <c r="J102">
        <f t="shared" si="6"/>
        <v>1556.45</v>
      </c>
      <c r="K102">
        <f t="shared" si="7"/>
        <v>2422536.6025</v>
      </c>
    </row>
    <row r="103" spans="2:11" ht="18.75" x14ac:dyDescent="0.3">
      <c r="B103" s="5" t="s">
        <v>102</v>
      </c>
      <c r="C103" s="24"/>
      <c r="D103" s="24">
        <f>SUM(D3:D102)/100</f>
        <v>3871.1171999999997</v>
      </c>
      <c r="E103" s="25">
        <f>SUM(E3:E102)/100</f>
        <v>226.85</v>
      </c>
      <c r="G103" s="29" t="s">
        <v>107</v>
      </c>
      <c r="H103" s="29">
        <f>SUM(H3:H102)</f>
        <v>3186405086.9110155</v>
      </c>
      <c r="I103" s="30"/>
      <c r="J103" s="29" t="s">
        <v>107</v>
      </c>
      <c r="K103" s="29">
        <f>SUM(K2:K102)</f>
        <v>11146775.588400003</v>
      </c>
    </row>
    <row r="104" spans="2:11" ht="18.75" x14ac:dyDescent="0.3">
      <c r="B104" s="6" t="s">
        <v>103</v>
      </c>
      <c r="C104" s="2"/>
      <c r="D104" s="2">
        <f>MEDIAN(D3:D102)</f>
        <v>1469.6849999999999</v>
      </c>
      <c r="E104" s="26">
        <f>MEDIAN(E3:E102)</f>
        <v>78.435000000000002</v>
      </c>
    </row>
    <row r="105" spans="2:11" ht="19.5" thickBot="1" x14ac:dyDescent="0.35">
      <c r="B105" s="8" t="s">
        <v>104</v>
      </c>
      <c r="C105" s="27"/>
      <c r="D105" s="27">
        <f>SQRT(H103/100)</f>
        <v>5644.8251407027792</v>
      </c>
      <c r="E105" s="28">
        <f>SQRT(K103/100)</f>
        <v>333.8678718954551</v>
      </c>
    </row>
  </sheetData>
  <mergeCells count="2">
    <mergeCell ref="G1:H1"/>
    <mergeCell ref="J1:K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A1B3-CE54-4FBA-8CE6-030FF29A67D9}">
  <dimension ref="B1:K105"/>
  <sheetViews>
    <sheetView tabSelected="1" workbookViewId="0">
      <selection activeCell="L17" sqref="L17"/>
    </sheetView>
  </sheetViews>
  <sheetFormatPr defaultRowHeight="15" x14ac:dyDescent="0.25"/>
  <cols>
    <col min="2" max="2" width="42.85546875" bestFit="1" customWidth="1"/>
    <col min="3" max="3" width="5.5703125" bestFit="1" customWidth="1"/>
    <col min="4" max="4" width="18.28515625" bestFit="1" customWidth="1"/>
    <col min="5" max="5" width="16.85546875" bestFit="1" customWidth="1"/>
    <col min="6" max="6" width="12" bestFit="1" customWidth="1"/>
    <col min="7" max="7" width="11" bestFit="1" customWidth="1"/>
    <col min="8" max="8" width="14.7109375" bestFit="1" customWidth="1"/>
    <col min="10" max="10" width="10.140625" bestFit="1" customWidth="1"/>
    <col min="11" max="11" width="14.7109375" bestFit="1" customWidth="1"/>
  </cols>
  <sheetData>
    <row r="1" spans="2:11" ht="19.5" thickBot="1" x14ac:dyDescent="0.35">
      <c r="B1" s="11"/>
      <c r="C1" s="12"/>
      <c r="D1" s="12"/>
      <c r="E1" s="13"/>
      <c r="F1" s="2"/>
      <c r="G1" s="3" t="s">
        <v>109</v>
      </c>
      <c r="H1" s="3"/>
      <c r="I1" s="2"/>
      <c r="J1" s="3" t="s">
        <v>108</v>
      </c>
      <c r="K1" s="3"/>
    </row>
    <row r="2" spans="2:11" ht="18.75" x14ac:dyDescent="0.3">
      <c r="B2" s="31" t="s">
        <v>210</v>
      </c>
      <c r="C2" s="24" t="s">
        <v>1</v>
      </c>
      <c r="D2" s="24" t="s">
        <v>109</v>
      </c>
      <c r="E2" s="25" t="s">
        <v>108</v>
      </c>
      <c r="F2" s="2"/>
      <c r="G2" s="2" t="s">
        <v>105</v>
      </c>
      <c r="H2" s="2" t="s">
        <v>106</v>
      </c>
      <c r="I2" s="2"/>
      <c r="J2" s="2" t="s">
        <v>105</v>
      </c>
      <c r="K2" s="2" t="s">
        <v>106</v>
      </c>
    </row>
    <row r="3" spans="2:11" x14ac:dyDescent="0.25">
      <c r="B3" s="32" t="s">
        <v>211</v>
      </c>
      <c r="C3" s="33">
        <v>1</v>
      </c>
      <c r="D3" s="33">
        <v>0</v>
      </c>
      <c r="E3" s="34">
        <v>0</v>
      </c>
      <c r="G3">
        <f>D3-$D$103</f>
        <v>-78.630100000000013</v>
      </c>
      <c r="H3">
        <f>(G3)^2</f>
        <v>6182.6926260100017</v>
      </c>
      <c r="J3">
        <f>E3-$E$103</f>
        <v>-12.908900000000001</v>
      </c>
      <c r="K3">
        <f>J3^2</f>
        <v>166.63969921000003</v>
      </c>
    </row>
    <row r="4" spans="2:11" x14ac:dyDescent="0.25">
      <c r="B4" s="15" t="s">
        <v>212</v>
      </c>
      <c r="C4" s="16">
        <v>2</v>
      </c>
      <c r="D4" s="16">
        <v>34.96</v>
      </c>
      <c r="E4" s="17">
        <v>2.93</v>
      </c>
      <c r="G4">
        <f t="shared" ref="G4:G67" si="0">D4-$D$103</f>
        <v>-43.670100000000012</v>
      </c>
      <c r="H4">
        <f t="shared" ref="H4:H67" si="1">(G4)^2</f>
        <v>1907.077634010001</v>
      </c>
      <c r="J4">
        <f t="shared" ref="J4:J67" si="2">E4-$E$103</f>
        <v>-9.9789000000000012</v>
      </c>
      <c r="K4">
        <f t="shared" ref="K4:K67" si="3">J4^2</f>
        <v>99.578445210000027</v>
      </c>
    </row>
    <row r="5" spans="2:11" x14ac:dyDescent="0.25">
      <c r="B5" s="15" t="s">
        <v>213</v>
      </c>
      <c r="C5" s="16">
        <v>3</v>
      </c>
      <c r="D5" s="16">
        <v>35.61</v>
      </c>
      <c r="E5" s="17">
        <v>3.4</v>
      </c>
      <c r="G5">
        <f t="shared" si="0"/>
        <v>-43.020100000000014</v>
      </c>
      <c r="H5">
        <f t="shared" si="1"/>
        <v>1850.7290040100011</v>
      </c>
      <c r="J5">
        <f t="shared" si="2"/>
        <v>-9.5089000000000006</v>
      </c>
      <c r="K5">
        <f t="shared" si="3"/>
        <v>90.41917921000001</v>
      </c>
    </row>
    <row r="6" spans="2:11" x14ac:dyDescent="0.25">
      <c r="B6" s="15" t="s">
        <v>214</v>
      </c>
      <c r="C6" s="16">
        <v>4</v>
      </c>
      <c r="D6" s="16">
        <v>35.69</v>
      </c>
      <c r="E6" s="17">
        <v>3.82</v>
      </c>
      <c r="G6">
        <f t="shared" si="0"/>
        <v>-42.940100000000015</v>
      </c>
      <c r="H6">
        <f t="shared" si="1"/>
        <v>1843.8521880100013</v>
      </c>
      <c r="J6">
        <f t="shared" si="2"/>
        <v>-9.0889000000000006</v>
      </c>
      <c r="K6">
        <f t="shared" si="3"/>
        <v>82.60810321000001</v>
      </c>
    </row>
    <row r="7" spans="2:11" x14ac:dyDescent="0.25">
      <c r="B7" s="15" t="s">
        <v>215</v>
      </c>
      <c r="C7" s="16">
        <v>5</v>
      </c>
      <c r="D7" s="16">
        <v>36.81</v>
      </c>
      <c r="E7" s="17">
        <v>4.24</v>
      </c>
      <c r="G7">
        <f t="shared" si="0"/>
        <v>-41.820100000000011</v>
      </c>
      <c r="H7">
        <f t="shared" si="1"/>
        <v>1748.920764010001</v>
      </c>
      <c r="J7">
        <f t="shared" si="2"/>
        <v>-8.6689000000000007</v>
      </c>
      <c r="K7">
        <f t="shared" si="3"/>
        <v>75.149827210000012</v>
      </c>
    </row>
    <row r="8" spans="2:11" x14ac:dyDescent="0.25">
      <c r="B8" s="15" t="s">
        <v>216</v>
      </c>
      <c r="C8" s="16">
        <v>6</v>
      </c>
      <c r="D8" s="16">
        <v>37.35</v>
      </c>
      <c r="E8" s="17">
        <v>4.4400000000000004</v>
      </c>
      <c r="G8">
        <f t="shared" si="0"/>
        <v>-41.280100000000012</v>
      </c>
      <c r="H8">
        <f t="shared" si="1"/>
        <v>1704.046656010001</v>
      </c>
      <c r="J8">
        <f t="shared" si="2"/>
        <v>-8.4689000000000014</v>
      </c>
      <c r="K8">
        <f t="shared" si="3"/>
        <v>71.722267210000027</v>
      </c>
    </row>
    <row r="9" spans="2:11" x14ac:dyDescent="0.25">
      <c r="B9" s="15" t="s">
        <v>217</v>
      </c>
      <c r="C9" s="16">
        <v>7</v>
      </c>
      <c r="D9" s="16">
        <v>37.380000000000003</v>
      </c>
      <c r="E9" s="17">
        <v>4.49</v>
      </c>
      <c r="G9">
        <f t="shared" si="0"/>
        <v>-41.25010000000001</v>
      </c>
      <c r="H9">
        <f t="shared" si="1"/>
        <v>1701.5707500100009</v>
      </c>
      <c r="J9">
        <f t="shared" si="2"/>
        <v>-8.4189000000000007</v>
      </c>
      <c r="K9">
        <f t="shared" si="3"/>
        <v>70.877877210000008</v>
      </c>
    </row>
    <row r="10" spans="2:11" x14ac:dyDescent="0.25">
      <c r="B10" s="15" t="s">
        <v>218</v>
      </c>
      <c r="C10" s="16">
        <v>8</v>
      </c>
      <c r="D10" s="16">
        <v>38.14</v>
      </c>
      <c r="E10" s="17">
        <v>4.49</v>
      </c>
      <c r="G10">
        <f t="shared" si="0"/>
        <v>-40.490100000000012</v>
      </c>
      <c r="H10">
        <f t="shared" si="1"/>
        <v>1639.4481980100011</v>
      </c>
      <c r="J10">
        <f t="shared" si="2"/>
        <v>-8.4189000000000007</v>
      </c>
      <c r="K10">
        <f t="shared" si="3"/>
        <v>70.877877210000008</v>
      </c>
    </row>
    <row r="11" spans="2:11" x14ac:dyDescent="0.25">
      <c r="B11" s="15" t="s">
        <v>219</v>
      </c>
      <c r="C11" s="16">
        <v>9</v>
      </c>
      <c r="D11" s="16">
        <v>38.200000000000003</v>
      </c>
      <c r="E11" s="17">
        <v>4.5199999999999996</v>
      </c>
      <c r="G11">
        <f t="shared" si="0"/>
        <v>-40.43010000000001</v>
      </c>
      <c r="H11">
        <f t="shared" si="1"/>
        <v>1634.5929860100009</v>
      </c>
      <c r="J11">
        <f t="shared" si="2"/>
        <v>-8.3889000000000014</v>
      </c>
      <c r="K11">
        <f t="shared" si="3"/>
        <v>70.373643210000026</v>
      </c>
    </row>
    <row r="12" spans="2:11" x14ac:dyDescent="0.25">
      <c r="B12" s="15" t="s">
        <v>220</v>
      </c>
      <c r="C12" s="16">
        <v>10</v>
      </c>
      <c r="D12" s="16">
        <v>39.04</v>
      </c>
      <c r="E12" s="17">
        <v>4.54</v>
      </c>
      <c r="G12">
        <f t="shared" si="0"/>
        <v>-39.590100000000014</v>
      </c>
      <c r="H12">
        <f t="shared" si="1"/>
        <v>1567.3760180100012</v>
      </c>
      <c r="J12">
        <f t="shared" si="2"/>
        <v>-8.3689</v>
      </c>
      <c r="K12">
        <f t="shared" si="3"/>
        <v>70.03848721</v>
      </c>
    </row>
    <row r="13" spans="2:11" x14ac:dyDescent="0.25">
      <c r="B13" s="15" t="s">
        <v>221</v>
      </c>
      <c r="C13" s="16">
        <v>11</v>
      </c>
      <c r="D13" s="16">
        <v>39.229999999999997</v>
      </c>
      <c r="E13" s="17">
        <v>4.72</v>
      </c>
      <c r="G13">
        <f t="shared" si="0"/>
        <v>-39.400100000000016</v>
      </c>
      <c r="H13">
        <f t="shared" si="1"/>
        <v>1552.3678800100013</v>
      </c>
      <c r="J13">
        <f t="shared" si="2"/>
        <v>-8.1889000000000003</v>
      </c>
      <c r="K13">
        <f t="shared" si="3"/>
        <v>67.058083210000007</v>
      </c>
    </row>
    <row r="14" spans="2:11" x14ac:dyDescent="0.25">
      <c r="B14" s="15" t="s">
        <v>222</v>
      </c>
      <c r="C14" s="16">
        <v>12</v>
      </c>
      <c r="D14" s="16">
        <v>39.24</v>
      </c>
      <c r="E14" s="17">
        <v>4.82</v>
      </c>
      <c r="G14">
        <f t="shared" si="0"/>
        <v>-39.390100000000011</v>
      </c>
      <c r="H14">
        <f t="shared" si="1"/>
        <v>1551.5799780100008</v>
      </c>
      <c r="J14">
        <f t="shared" si="2"/>
        <v>-8.0889000000000006</v>
      </c>
      <c r="K14">
        <f t="shared" si="3"/>
        <v>65.430303210000005</v>
      </c>
    </row>
    <row r="15" spans="2:11" x14ac:dyDescent="0.25">
      <c r="B15" s="15" t="s">
        <v>223</v>
      </c>
      <c r="C15" s="16">
        <v>13</v>
      </c>
      <c r="D15" s="16">
        <v>41.69</v>
      </c>
      <c r="E15" s="17">
        <v>4.9400000000000004</v>
      </c>
      <c r="G15">
        <f t="shared" si="0"/>
        <v>-36.940100000000015</v>
      </c>
      <c r="H15">
        <f t="shared" si="1"/>
        <v>1364.5709880100012</v>
      </c>
      <c r="J15">
        <f t="shared" si="2"/>
        <v>-7.9689000000000005</v>
      </c>
      <c r="K15">
        <f t="shared" si="3"/>
        <v>63.503367210000008</v>
      </c>
    </row>
    <row r="16" spans="2:11" x14ac:dyDescent="0.25">
      <c r="B16" s="15" t="s">
        <v>224</v>
      </c>
      <c r="C16" s="16">
        <v>14</v>
      </c>
      <c r="D16" s="16">
        <v>41.84</v>
      </c>
      <c r="E16" s="17">
        <v>5.0199999999999996</v>
      </c>
      <c r="G16">
        <f t="shared" si="0"/>
        <v>-36.79010000000001</v>
      </c>
      <c r="H16">
        <f t="shared" si="1"/>
        <v>1353.5114580100008</v>
      </c>
      <c r="J16">
        <f t="shared" si="2"/>
        <v>-7.8889000000000014</v>
      </c>
      <c r="K16">
        <f t="shared" si="3"/>
        <v>62.234743210000019</v>
      </c>
    </row>
    <row r="17" spans="2:11" x14ac:dyDescent="0.25">
      <c r="B17" s="15" t="s">
        <v>225</v>
      </c>
      <c r="C17" s="16">
        <v>15</v>
      </c>
      <c r="D17" s="16">
        <v>41.89</v>
      </c>
      <c r="E17" s="17">
        <v>5.0999999999999996</v>
      </c>
      <c r="G17">
        <f t="shared" si="0"/>
        <v>-36.740100000000012</v>
      </c>
      <c r="H17">
        <f t="shared" si="1"/>
        <v>1349.834948010001</v>
      </c>
      <c r="J17">
        <f t="shared" si="2"/>
        <v>-7.8089000000000013</v>
      </c>
      <c r="K17">
        <f t="shared" si="3"/>
        <v>60.978919210000022</v>
      </c>
    </row>
    <row r="18" spans="2:11" x14ac:dyDescent="0.25">
      <c r="B18" s="15" t="s">
        <v>226</v>
      </c>
      <c r="C18" s="16">
        <v>16</v>
      </c>
      <c r="D18" s="16">
        <v>42.11</v>
      </c>
      <c r="E18" s="17">
        <v>5.15</v>
      </c>
      <c r="G18">
        <f t="shared" si="0"/>
        <v>-36.520100000000014</v>
      </c>
      <c r="H18">
        <f t="shared" si="1"/>
        <v>1333.7177040100009</v>
      </c>
      <c r="J18">
        <f t="shared" si="2"/>
        <v>-7.7589000000000006</v>
      </c>
      <c r="K18">
        <f t="shared" si="3"/>
        <v>60.200529210000006</v>
      </c>
    </row>
    <row r="19" spans="2:11" x14ac:dyDescent="0.25">
      <c r="B19" s="15" t="s">
        <v>227</v>
      </c>
      <c r="C19" s="16">
        <v>17</v>
      </c>
      <c r="D19" s="16">
        <v>42.52</v>
      </c>
      <c r="E19" s="17">
        <v>5.3</v>
      </c>
      <c r="G19">
        <f t="shared" si="0"/>
        <v>-36.11010000000001</v>
      </c>
      <c r="H19">
        <f t="shared" si="1"/>
        <v>1303.9393220100008</v>
      </c>
      <c r="J19">
        <f t="shared" si="2"/>
        <v>-7.6089000000000011</v>
      </c>
      <c r="K19">
        <f t="shared" si="3"/>
        <v>57.895359210000017</v>
      </c>
    </row>
    <row r="20" spans="2:11" x14ac:dyDescent="0.25">
      <c r="B20" s="15" t="s">
        <v>228</v>
      </c>
      <c r="C20" s="16">
        <v>18</v>
      </c>
      <c r="D20" s="16">
        <v>42.58</v>
      </c>
      <c r="E20" s="17">
        <v>5.34</v>
      </c>
      <c r="G20">
        <f t="shared" si="0"/>
        <v>-36.050100000000015</v>
      </c>
      <c r="H20">
        <f t="shared" si="1"/>
        <v>1299.609710010001</v>
      </c>
      <c r="J20">
        <f t="shared" si="2"/>
        <v>-7.5689000000000011</v>
      </c>
      <c r="K20">
        <f t="shared" si="3"/>
        <v>57.288247210000016</v>
      </c>
    </row>
    <row r="21" spans="2:11" x14ac:dyDescent="0.25">
      <c r="B21" s="15" t="s">
        <v>229</v>
      </c>
      <c r="C21" s="16">
        <v>19</v>
      </c>
      <c r="D21" s="16">
        <v>43.01</v>
      </c>
      <c r="E21" s="17">
        <v>5.41</v>
      </c>
      <c r="G21">
        <f t="shared" si="0"/>
        <v>-35.620100000000015</v>
      </c>
      <c r="H21">
        <f t="shared" si="1"/>
        <v>1268.791524010001</v>
      </c>
      <c r="J21">
        <f t="shared" si="2"/>
        <v>-7.4989000000000008</v>
      </c>
      <c r="K21">
        <f t="shared" si="3"/>
        <v>56.233501210000014</v>
      </c>
    </row>
    <row r="22" spans="2:11" x14ac:dyDescent="0.25">
      <c r="B22" s="15" t="s">
        <v>230</v>
      </c>
      <c r="C22" s="16">
        <v>20</v>
      </c>
      <c r="D22" s="16">
        <v>43.2</v>
      </c>
      <c r="E22" s="17">
        <v>5.53</v>
      </c>
      <c r="G22">
        <f t="shared" si="0"/>
        <v>-35.43010000000001</v>
      </c>
      <c r="H22">
        <f t="shared" si="1"/>
        <v>1255.2919860100008</v>
      </c>
      <c r="J22">
        <f t="shared" si="2"/>
        <v>-7.3789000000000007</v>
      </c>
      <c r="K22">
        <f t="shared" si="3"/>
        <v>54.448165210000013</v>
      </c>
    </row>
    <row r="23" spans="2:11" x14ac:dyDescent="0.25">
      <c r="B23" s="15" t="s">
        <v>231</v>
      </c>
      <c r="C23" s="16">
        <v>21</v>
      </c>
      <c r="D23" s="16">
        <v>44.69</v>
      </c>
      <c r="E23" s="17">
        <v>5.63</v>
      </c>
      <c r="G23">
        <f t="shared" si="0"/>
        <v>-33.940100000000015</v>
      </c>
      <c r="H23">
        <f t="shared" si="1"/>
        <v>1151.930388010001</v>
      </c>
      <c r="J23">
        <f t="shared" si="2"/>
        <v>-7.278900000000001</v>
      </c>
      <c r="K23">
        <f t="shared" si="3"/>
        <v>52.982385210000018</v>
      </c>
    </row>
    <row r="24" spans="2:11" x14ac:dyDescent="0.25">
      <c r="B24" s="15" t="s">
        <v>232</v>
      </c>
      <c r="C24" s="16">
        <v>22</v>
      </c>
      <c r="D24" s="16">
        <v>46.38</v>
      </c>
      <c r="E24" s="17">
        <v>5.67</v>
      </c>
      <c r="G24">
        <f t="shared" si="0"/>
        <v>-32.25010000000001</v>
      </c>
      <c r="H24">
        <f t="shared" si="1"/>
        <v>1040.0689500100007</v>
      </c>
      <c r="J24">
        <f t="shared" si="2"/>
        <v>-7.238900000000001</v>
      </c>
      <c r="K24">
        <f t="shared" si="3"/>
        <v>52.401673210000013</v>
      </c>
    </row>
    <row r="25" spans="2:11" x14ac:dyDescent="0.25">
      <c r="B25" s="15" t="s">
        <v>233</v>
      </c>
      <c r="C25" s="16">
        <v>23</v>
      </c>
      <c r="D25" s="16">
        <v>46.58</v>
      </c>
      <c r="E25" s="17">
        <v>5.67</v>
      </c>
      <c r="G25">
        <f t="shared" si="0"/>
        <v>-32.050100000000015</v>
      </c>
      <c r="H25">
        <f t="shared" si="1"/>
        <v>1027.2089100100009</v>
      </c>
      <c r="J25">
        <f t="shared" si="2"/>
        <v>-7.238900000000001</v>
      </c>
      <c r="K25">
        <f t="shared" si="3"/>
        <v>52.401673210000013</v>
      </c>
    </row>
    <row r="26" spans="2:11" x14ac:dyDescent="0.25">
      <c r="B26" s="15" t="s">
        <v>234</v>
      </c>
      <c r="C26" s="16">
        <v>24</v>
      </c>
      <c r="D26" s="16">
        <v>46.82</v>
      </c>
      <c r="E26" s="17">
        <v>5.7</v>
      </c>
      <c r="G26">
        <f t="shared" si="0"/>
        <v>-31.810100000000013</v>
      </c>
      <c r="H26">
        <f t="shared" si="1"/>
        <v>1011.8824620100008</v>
      </c>
      <c r="J26">
        <f t="shared" si="2"/>
        <v>-7.2089000000000008</v>
      </c>
      <c r="K26">
        <f t="shared" si="3"/>
        <v>51.968239210000014</v>
      </c>
    </row>
    <row r="27" spans="2:11" x14ac:dyDescent="0.25">
      <c r="B27" s="15" t="s">
        <v>235</v>
      </c>
      <c r="C27" s="16">
        <v>25</v>
      </c>
      <c r="D27" s="16">
        <v>47.37</v>
      </c>
      <c r="E27" s="17">
        <v>5.82</v>
      </c>
      <c r="G27">
        <f t="shared" si="0"/>
        <v>-31.260100000000016</v>
      </c>
      <c r="H27">
        <f t="shared" si="1"/>
        <v>977.19385201000102</v>
      </c>
      <c r="J27">
        <f t="shared" si="2"/>
        <v>-7.0889000000000006</v>
      </c>
      <c r="K27">
        <f t="shared" si="3"/>
        <v>50.252503210000008</v>
      </c>
    </row>
    <row r="28" spans="2:11" x14ac:dyDescent="0.25">
      <c r="B28" s="15" t="s">
        <v>236</v>
      </c>
      <c r="C28" s="16">
        <v>26</v>
      </c>
      <c r="D28" s="16">
        <v>47.95</v>
      </c>
      <c r="E28" s="17">
        <v>5.84</v>
      </c>
      <c r="G28">
        <f t="shared" si="0"/>
        <v>-30.68010000000001</v>
      </c>
      <c r="H28">
        <f t="shared" si="1"/>
        <v>941.26853601000062</v>
      </c>
      <c r="J28">
        <f t="shared" si="2"/>
        <v>-7.0689000000000011</v>
      </c>
      <c r="K28">
        <f t="shared" si="3"/>
        <v>49.969347210000016</v>
      </c>
    </row>
    <row r="29" spans="2:11" x14ac:dyDescent="0.25">
      <c r="B29" s="15" t="s">
        <v>237</v>
      </c>
      <c r="C29" s="16">
        <v>27</v>
      </c>
      <c r="D29" s="16">
        <v>48.91</v>
      </c>
      <c r="E29" s="17">
        <v>5.85</v>
      </c>
      <c r="G29">
        <f t="shared" si="0"/>
        <v>-29.720100000000016</v>
      </c>
      <c r="H29">
        <f t="shared" si="1"/>
        <v>883.28434401000095</v>
      </c>
      <c r="J29">
        <f t="shared" si="2"/>
        <v>-7.0589000000000013</v>
      </c>
      <c r="K29">
        <f t="shared" si="3"/>
        <v>49.828069210000017</v>
      </c>
    </row>
    <row r="30" spans="2:11" x14ac:dyDescent="0.25">
      <c r="B30" s="15" t="s">
        <v>238</v>
      </c>
      <c r="C30" s="16">
        <v>28</v>
      </c>
      <c r="D30" s="16">
        <v>49.29</v>
      </c>
      <c r="E30" s="17">
        <v>5.94</v>
      </c>
      <c r="G30">
        <f t="shared" si="0"/>
        <v>-29.340100000000014</v>
      </c>
      <c r="H30">
        <f t="shared" si="1"/>
        <v>860.84146801000077</v>
      </c>
      <c r="J30">
        <f t="shared" si="2"/>
        <v>-6.9689000000000005</v>
      </c>
      <c r="K30">
        <f t="shared" si="3"/>
        <v>48.565567210000005</v>
      </c>
    </row>
    <row r="31" spans="2:11" x14ac:dyDescent="0.25">
      <c r="B31" s="15" t="s">
        <v>239</v>
      </c>
      <c r="C31" s="16">
        <v>29</v>
      </c>
      <c r="D31" s="16">
        <v>49.31</v>
      </c>
      <c r="E31" s="17">
        <v>6.01</v>
      </c>
      <c r="G31">
        <f t="shared" si="0"/>
        <v>-29.320100000000011</v>
      </c>
      <c r="H31">
        <f t="shared" si="1"/>
        <v>859.6682640100006</v>
      </c>
      <c r="J31">
        <f t="shared" si="2"/>
        <v>-6.8989000000000011</v>
      </c>
      <c r="K31">
        <f t="shared" si="3"/>
        <v>47.594821210000013</v>
      </c>
    </row>
    <row r="32" spans="2:11" x14ac:dyDescent="0.25">
      <c r="B32" s="15" t="s">
        <v>240</v>
      </c>
      <c r="C32" s="16">
        <v>30</v>
      </c>
      <c r="D32" s="16">
        <v>49.77</v>
      </c>
      <c r="E32" s="17">
        <v>6.03</v>
      </c>
      <c r="G32">
        <f t="shared" si="0"/>
        <v>-28.86010000000001</v>
      </c>
      <c r="H32">
        <f t="shared" si="1"/>
        <v>832.90537201000052</v>
      </c>
      <c r="J32">
        <f t="shared" si="2"/>
        <v>-6.8789000000000007</v>
      </c>
      <c r="K32">
        <f t="shared" si="3"/>
        <v>47.319265210000012</v>
      </c>
    </row>
    <row r="33" spans="2:11" x14ac:dyDescent="0.25">
      <c r="B33" s="15" t="s">
        <v>241</v>
      </c>
      <c r="C33" s="16">
        <v>31</v>
      </c>
      <c r="D33" s="16">
        <v>49.92</v>
      </c>
      <c r="E33" s="17">
        <v>6.07</v>
      </c>
      <c r="G33">
        <f t="shared" si="0"/>
        <v>-28.710100000000011</v>
      </c>
      <c r="H33">
        <f t="shared" si="1"/>
        <v>824.26984201000062</v>
      </c>
      <c r="J33">
        <f t="shared" si="2"/>
        <v>-6.8389000000000006</v>
      </c>
      <c r="K33">
        <f t="shared" si="3"/>
        <v>46.77055321000001</v>
      </c>
    </row>
    <row r="34" spans="2:11" x14ac:dyDescent="0.25">
      <c r="B34" s="15" t="s">
        <v>242</v>
      </c>
      <c r="C34" s="16">
        <v>32</v>
      </c>
      <c r="D34" s="16">
        <v>50.49</v>
      </c>
      <c r="E34" s="17">
        <v>6.11</v>
      </c>
      <c r="G34">
        <f t="shared" si="0"/>
        <v>-28.140100000000011</v>
      </c>
      <c r="H34">
        <f t="shared" si="1"/>
        <v>791.86522801000058</v>
      </c>
      <c r="J34">
        <f t="shared" si="2"/>
        <v>-6.7989000000000006</v>
      </c>
      <c r="K34">
        <f t="shared" si="3"/>
        <v>46.225041210000008</v>
      </c>
    </row>
    <row r="35" spans="2:11" x14ac:dyDescent="0.25">
      <c r="B35" s="15" t="s">
        <v>243</v>
      </c>
      <c r="C35" s="16">
        <v>33</v>
      </c>
      <c r="D35" s="16">
        <v>50.57</v>
      </c>
      <c r="E35" s="17">
        <v>6.12</v>
      </c>
      <c r="G35">
        <f t="shared" si="0"/>
        <v>-28.060100000000013</v>
      </c>
      <c r="H35">
        <f t="shared" si="1"/>
        <v>787.36921201000075</v>
      </c>
      <c r="J35">
        <f t="shared" si="2"/>
        <v>-6.7889000000000008</v>
      </c>
      <c r="K35">
        <f t="shared" si="3"/>
        <v>46.089163210000009</v>
      </c>
    </row>
    <row r="36" spans="2:11" x14ac:dyDescent="0.25">
      <c r="B36" s="15" t="s">
        <v>244</v>
      </c>
      <c r="C36" s="16">
        <v>34</v>
      </c>
      <c r="D36" s="16">
        <v>50.88</v>
      </c>
      <c r="E36" s="17">
        <v>6.19</v>
      </c>
      <c r="G36">
        <f t="shared" si="0"/>
        <v>-27.75010000000001</v>
      </c>
      <c r="H36">
        <f t="shared" si="1"/>
        <v>770.06805001000055</v>
      </c>
      <c r="J36">
        <f t="shared" si="2"/>
        <v>-6.7189000000000005</v>
      </c>
      <c r="K36">
        <f t="shared" si="3"/>
        <v>45.143617210000009</v>
      </c>
    </row>
    <row r="37" spans="2:11" x14ac:dyDescent="0.25">
      <c r="B37" s="15" t="s">
        <v>245</v>
      </c>
      <c r="C37" s="16">
        <v>35</v>
      </c>
      <c r="D37" s="16">
        <v>51.39</v>
      </c>
      <c r="E37" s="17">
        <v>6.23</v>
      </c>
      <c r="G37">
        <f t="shared" si="0"/>
        <v>-27.240100000000012</v>
      </c>
      <c r="H37">
        <f t="shared" si="1"/>
        <v>742.02304801000071</v>
      </c>
      <c r="J37">
        <f t="shared" si="2"/>
        <v>-6.6789000000000005</v>
      </c>
      <c r="K37">
        <f t="shared" si="3"/>
        <v>44.607705210000006</v>
      </c>
    </row>
    <row r="38" spans="2:11" x14ac:dyDescent="0.25">
      <c r="B38" s="15" t="s">
        <v>246</v>
      </c>
      <c r="C38" s="16">
        <v>36</v>
      </c>
      <c r="D38" s="16">
        <v>51.84</v>
      </c>
      <c r="E38" s="17">
        <v>6.26</v>
      </c>
      <c r="G38">
        <f t="shared" si="0"/>
        <v>-26.79010000000001</v>
      </c>
      <c r="H38">
        <f t="shared" si="1"/>
        <v>717.7094580100005</v>
      </c>
      <c r="J38">
        <f t="shared" si="2"/>
        <v>-6.6489000000000011</v>
      </c>
      <c r="K38">
        <f t="shared" si="3"/>
        <v>44.207871210000015</v>
      </c>
    </row>
    <row r="39" spans="2:11" x14ac:dyDescent="0.25">
      <c r="B39" s="15" t="s">
        <v>247</v>
      </c>
      <c r="C39" s="16">
        <v>37</v>
      </c>
      <c r="D39" s="16">
        <v>52.14</v>
      </c>
      <c r="E39" s="17">
        <v>6.29</v>
      </c>
      <c r="G39">
        <f t="shared" si="0"/>
        <v>-26.490100000000012</v>
      </c>
      <c r="H39">
        <f t="shared" si="1"/>
        <v>701.72539801000062</v>
      </c>
      <c r="J39">
        <f t="shared" si="2"/>
        <v>-6.6189000000000009</v>
      </c>
      <c r="K39">
        <f t="shared" si="3"/>
        <v>43.809837210000012</v>
      </c>
    </row>
    <row r="40" spans="2:11" x14ac:dyDescent="0.25">
      <c r="B40" s="15" t="s">
        <v>248</v>
      </c>
      <c r="C40" s="16">
        <v>38</v>
      </c>
      <c r="D40" s="16">
        <v>52.21</v>
      </c>
      <c r="E40" s="17">
        <v>6.37</v>
      </c>
      <c r="G40">
        <f t="shared" si="0"/>
        <v>-26.420100000000012</v>
      </c>
      <c r="H40">
        <f t="shared" si="1"/>
        <v>698.02168401000063</v>
      </c>
      <c r="J40">
        <f t="shared" si="2"/>
        <v>-6.5389000000000008</v>
      </c>
      <c r="K40">
        <f t="shared" si="3"/>
        <v>42.75721321000001</v>
      </c>
    </row>
    <row r="41" spans="2:11" x14ac:dyDescent="0.25">
      <c r="B41" s="15" t="s">
        <v>249</v>
      </c>
      <c r="C41" s="16">
        <v>39</v>
      </c>
      <c r="D41" s="16">
        <v>53.55</v>
      </c>
      <c r="E41" s="17">
        <v>6.42</v>
      </c>
      <c r="G41">
        <f t="shared" si="0"/>
        <v>-25.080100000000016</v>
      </c>
      <c r="H41">
        <f t="shared" si="1"/>
        <v>629.01141601000074</v>
      </c>
      <c r="J41">
        <f t="shared" si="2"/>
        <v>-6.488900000000001</v>
      </c>
      <c r="K41">
        <f t="shared" si="3"/>
        <v>42.105823210000011</v>
      </c>
    </row>
    <row r="42" spans="2:11" x14ac:dyDescent="0.25">
      <c r="B42" s="15" t="s">
        <v>250</v>
      </c>
      <c r="C42" s="16">
        <v>40</v>
      </c>
      <c r="D42" s="16">
        <v>53.79</v>
      </c>
      <c r="E42" s="17">
        <v>6.46</v>
      </c>
      <c r="G42">
        <f t="shared" si="0"/>
        <v>-24.840100000000014</v>
      </c>
      <c r="H42">
        <f t="shared" si="1"/>
        <v>617.03056801000071</v>
      </c>
      <c r="J42">
        <f t="shared" si="2"/>
        <v>-6.448900000000001</v>
      </c>
      <c r="K42">
        <f t="shared" si="3"/>
        <v>41.588311210000015</v>
      </c>
    </row>
    <row r="43" spans="2:11" x14ac:dyDescent="0.25">
      <c r="B43" s="15" t="s">
        <v>251</v>
      </c>
      <c r="C43" s="16">
        <v>41</v>
      </c>
      <c r="D43" s="16">
        <v>54.15</v>
      </c>
      <c r="E43" s="17">
        <v>6.49</v>
      </c>
      <c r="G43">
        <f t="shared" si="0"/>
        <v>-24.480100000000014</v>
      </c>
      <c r="H43">
        <f t="shared" si="1"/>
        <v>599.27529601000072</v>
      </c>
      <c r="J43">
        <f t="shared" si="2"/>
        <v>-6.4189000000000007</v>
      </c>
      <c r="K43">
        <f t="shared" si="3"/>
        <v>41.202277210000013</v>
      </c>
    </row>
    <row r="44" spans="2:11" x14ac:dyDescent="0.25">
      <c r="B44" s="15" t="s">
        <v>252</v>
      </c>
      <c r="C44" s="16">
        <v>42</v>
      </c>
      <c r="D44" s="16">
        <v>54.52</v>
      </c>
      <c r="E44" s="17">
        <v>6.55</v>
      </c>
      <c r="G44">
        <f t="shared" si="0"/>
        <v>-24.11010000000001</v>
      </c>
      <c r="H44">
        <f t="shared" si="1"/>
        <v>581.29692201000046</v>
      </c>
      <c r="J44">
        <f t="shared" si="2"/>
        <v>-6.3589000000000011</v>
      </c>
      <c r="K44">
        <f t="shared" si="3"/>
        <v>40.435609210000017</v>
      </c>
    </row>
    <row r="45" spans="2:11" x14ac:dyDescent="0.25">
      <c r="B45" s="15" t="s">
        <v>253</v>
      </c>
      <c r="C45" s="16">
        <v>43</v>
      </c>
      <c r="D45" s="16">
        <v>55.02</v>
      </c>
      <c r="E45" s="17">
        <v>6.58</v>
      </c>
      <c r="G45">
        <f t="shared" si="0"/>
        <v>-23.61010000000001</v>
      </c>
      <c r="H45">
        <f t="shared" si="1"/>
        <v>557.43682201000047</v>
      </c>
      <c r="J45">
        <f t="shared" si="2"/>
        <v>-6.3289000000000009</v>
      </c>
      <c r="K45">
        <f t="shared" si="3"/>
        <v>40.054975210000009</v>
      </c>
    </row>
    <row r="46" spans="2:11" x14ac:dyDescent="0.25">
      <c r="B46" s="15" t="s">
        <v>254</v>
      </c>
      <c r="C46" s="16">
        <v>44</v>
      </c>
      <c r="D46" s="16">
        <v>55.78</v>
      </c>
      <c r="E46" s="17">
        <v>6.58</v>
      </c>
      <c r="G46">
        <f t="shared" si="0"/>
        <v>-22.850100000000012</v>
      </c>
      <c r="H46">
        <f t="shared" si="1"/>
        <v>522.12707001000058</v>
      </c>
      <c r="J46">
        <f t="shared" si="2"/>
        <v>-6.3289000000000009</v>
      </c>
      <c r="K46">
        <f t="shared" si="3"/>
        <v>40.054975210000009</v>
      </c>
    </row>
    <row r="47" spans="2:11" x14ac:dyDescent="0.25">
      <c r="B47" s="15" t="s">
        <v>255</v>
      </c>
      <c r="C47" s="16">
        <v>45</v>
      </c>
      <c r="D47" s="16">
        <v>56.32</v>
      </c>
      <c r="E47" s="17">
        <v>6.6</v>
      </c>
      <c r="G47">
        <f t="shared" si="0"/>
        <v>-22.310100000000013</v>
      </c>
      <c r="H47">
        <f t="shared" si="1"/>
        <v>497.74056201000059</v>
      </c>
      <c r="J47">
        <f t="shared" si="2"/>
        <v>-6.3089000000000013</v>
      </c>
      <c r="K47">
        <f t="shared" si="3"/>
        <v>39.802219210000018</v>
      </c>
    </row>
    <row r="48" spans="2:11" x14ac:dyDescent="0.25">
      <c r="B48" s="15" t="s">
        <v>256</v>
      </c>
      <c r="C48" s="16">
        <v>46</v>
      </c>
      <c r="D48" s="16">
        <v>56.51</v>
      </c>
      <c r="E48" s="17">
        <v>6.63</v>
      </c>
      <c r="G48">
        <f t="shared" si="0"/>
        <v>-22.120100000000015</v>
      </c>
      <c r="H48">
        <f t="shared" si="1"/>
        <v>489.29882401000066</v>
      </c>
      <c r="J48">
        <f t="shared" si="2"/>
        <v>-6.278900000000001</v>
      </c>
      <c r="K48">
        <f t="shared" si="3"/>
        <v>39.424585210000011</v>
      </c>
    </row>
    <row r="49" spans="2:11" x14ac:dyDescent="0.25">
      <c r="B49" s="15" t="s">
        <v>257</v>
      </c>
      <c r="C49" s="16">
        <v>47</v>
      </c>
      <c r="D49" s="16">
        <v>56.58</v>
      </c>
      <c r="E49" s="17">
        <v>6.64</v>
      </c>
      <c r="G49">
        <f t="shared" si="0"/>
        <v>-22.050100000000015</v>
      </c>
      <c r="H49">
        <f t="shared" si="1"/>
        <v>486.20691001000063</v>
      </c>
      <c r="J49">
        <f t="shared" si="2"/>
        <v>-6.2689000000000012</v>
      </c>
      <c r="K49">
        <f t="shared" si="3"/>
        <v>39.299107210000017</v>
      </c>
    </row>
    <row r="50" spans="2:11" x14ac:dyDescent="0.25">
      <c r="B50" s="15" t="s">
        <v>258</v>
      </c>
      <c r="C50" s="16">
        <v>48</v>
      </c>
      <c r="D50" s="16">
        <v>57.16</v>
      </c>
      <c r="E50" s="17">
        <v>6.67</v>
      </c>
      <c r="G50">
        <f t="shared" si="0"/>
        <v>-21.470100000000016</v>
      </c>
      <c r="H50">
        <f t="shared" si="1"/>
        <v>460.96519401000069</v>
      </c>
      <c r="J50">
        <f t="shared" si="2"/>
        <v>-6.238900000000001</v>
      </c>
      <c r="K50">
        <f t="shared" si="3"/>
        <v>38.923873210000011</v>
      </c>
    </row>
    <row r="51" spans="2:11" x14ac:dyDescent="0.25">
      <c r="B51" s="15" t="s">
        <v>259</v>
      </c>
      <c r="C51" s="16">
        <v>49</v>
      </c>
      <c r="D51" s="16">
        <v>59.23</v>
      </c>
      <c r="E51" s="17">
        <v>6.69</v>
      </c>
      <c r="G51">
        <f t="shared" si="0"/>
        <v>-19.400100000000016</v>
      </c>
      <c r="H51">
        <f t="shared" si="1"/>
        <v>376.36388001000063</v>
      </c>
      <c r="J51">
        <f t="shared" si="2"/>
        <v>-6.2189000000000005</v>
      </c>
      <c r="K51">
        <f t="shared" si="3"/>
        <v>38.674717210000004</v>
      </c>
    </row>
    <row r="52" spans="2:11" x14ac:dyDescent="0.25">
      <c r="B52" s="15" t="s">
        <v>260</v>
      </c>
      <c r="C52" s="16">
        <v>50</v>
      </c>
      <c r="D52" s="16">
        <v>60.49</v>
      </c>
      <c r="E52" s="17">
        <v>6.7</v>
      </c>
      <c r="G52">
        <f t="shared" si="0"/>
        <v>-18.140100000000011</v>
      </c>
      <c r="H52">
        <f t="shared" si="1"/>
        <v>329.06322801000039</v>
      </c>
      <c r="J52">
        <f t="shared" si="2"/>
        <v>-6.2089000000000008</v>
      </c>
      <c r="K52">
        <f t="shared" si="3"/>
        <v>38.550439210000008</v>
      </c>
    </row>
    <row r="53" spans="2:11" x14ac:dyDescent="0.25">
      <c r="B53" s="15" t="s">
        <v>261</v>
      </c>
      <c r="C53" s="16">
        <v>51</v>
      </c>
      <c r="D53" s="16">
        <v>62.88</v>
      </c>
      <c r="E53" s="17">
        <v>6.79</v>
      </c>
      <c r="G53">
        <f t="shared" si="0"/>
        <v>-15.75010000000001</v>
      </c>
      <c r="H53">
        <f t="shared" si="1"/>
        <v>248.06565001000033</v>
      </c>
      <c r="J53">
        <f t="shared" si="2"/>
        <v>-6.1189000000000009</v>
      </c>
      <c r="K53">
        <f t="shared" si="3"/>
        <v>37.440937210000008</v>
      </c>
    </row>
    <row r="54" spans="2:11" x14ac:dyDescent="0.25">
      <c r="B54" s="15" t="s">
        <v>262</v>
      </c>
      <c r="C54" s="16">
        <v>52</v>
      </c>
      <c r="D54" s="16">
        <v>63.16</v>
      </c>
      <c r="E54" s="17">
        <v>6.85</v>
      </c>
      <c r="G54">
        <f t="shared" si="0"/>
        <v>-15.470100000000016</v>
      </c>
      <c r="H54">
        <f t="shared" si="1"/>
        <v>239.32399401000052</v>
      </c>
      <c r="J54">
        <f t="shared" si="2"/>
        <v>-6.0589000000000013</v>
      </c>
      <c r="K54">
        <f t="shared" si="3"/>
        <v>36.710269210000014</v>
      </c>
    </row>
    <row r="55" spans="2:11" x14ac:dyDescent="0.25">
      <c r="B55" s="15" t="s">
        <v>263</v>
      </c>
      <c r="C55" s="16">
        <v>53</v>
      </c>
      <c r="D55" s="16">
        <v>63.76</v>
      </c>
      <c r="E55" s="17">
        <v>6.86</v>
      </c>
      <c r="G55">
        <f t="shared" si="0"/>
        <v>-14.870100000000015</v>
      </c>
      <c r="H55">
        <f t="shared" si="1"/>
        <v>221.11987401000044</v>
      </c>
      <c r="J55">
        <f t="shared" si="2"/>
        <v>-6.0489000000000006</v>
      </c>
      <c r="K55">
        <f t="shared" si="3"/>
        <v>36.58919121000001</v>
      </c>
    </row>
    <row r="56" spans="2:11" x14ac:dyDescent="0.25">
      <c r="B56" s="15" t="s">
        <v>264</v>
      </c>
      <c r="C56" s="16">
        <v>54</v>
      </c>
      <c r="D56" s="16">
        <v>63.93</v>
      </c>
      <c r="E56" s="17">
        <v>6.88</v>
      </c>
      <c r="G56">
        <f t="shared" si="0"/>
        <v>-14.700100000000013</v>
      </c>
      <c r="H56">
        <f t="shared" si="1"/>
        <v>216.09294001000038</v>
      </c>
      <c r="J56">
        <f t="shared" si="2"/>
        <v>-6.028900000000001</v>
      </c>
      <c r="K56">
        <f t="shared" si="3"/>
        <v>36.347635210000014</v>
      </c>
    </row>
    <row r="57" spans="2:11" x14ac:dyDescent="0.25">
      <c r="B57" s="15" t="s">
        <v>265</v>
      </c>
      <c r="C57" s="16">
        <v>55</v>
      </c>
      <c r="D57" s="16">
        <v>64.63</v>
      </c>
      <c r="E57" s="17">
        <v>6.89</v>
      </c>
      <c r="G57">
        <f t="shared" si="0"/>
        <v>-14.000100000000018</v>
      </c>
      <c r="H57">
        <f t="shared" si="1"/>
        <v>196.0028000100005</v>
      </c>
      <c r="J57">
        <f t="shared" si="2"/>
        <v>-6.0189000000000012</v>
      </c>
      <c r="K57">
        <f t="shared" si="3"/>
        <v>36.227157210000016</v>
      </c>
    </row>
    <row r="58" spans="2:11" x14ac:dyDescent="0.25">
      <c r="B58" s="15" t="s">
        <v>266</v>
      </c>
      <c r="C58" s="16">
        <v>56</v>
      </c>
      <c r="D58" s="16">
        <v>65.209999999999994</v>
      </c>
      <c r="E58" s="17">
        <v>6.95</v>
      </c>
      <c r="G58">
        <f t="shared" si="0"/>
        <v>-13.420100000000019</v>
      </c>
      <c r="H58">
        <f t="shared" si="1"/>
        <v>180.09908401000052</v>
      </c>
      <c r="J58">
        <f t="shared" si="2"/>
        <v>-5.9589000000000008</v>
      </c>
      <c r="K58">
        <f t="shared" si="3"/>
        <v>35.508489210000008</v>
      </c>
    </row>
    <row r="59" spans="2:11" x14ac:dyDescent="0.25">
      <c r="B59" s="15" t="s">
        <v>267</v>
      </c>
      <c r="C59" s="16">
        <v>57</v>
      </c>
      <c r="D59" s="16">
        <v>65.59</v>
      </c>
      <c r="E59" s="17">
        <v>7</v>
      </c>
      <c r="G59">
        <f t="shared" si="0"/>
        <v>-13.04010000000001</v>
      </c>
      <c r="H59">
        <f t="shared" si="1"/>
        <v>170.04420801000026</v>
      </c>
      <c r="J59">
        <f t="shared" si="2"/>
        <v>-5.9089000000000009</v>
      </c>
      <c r="K59">
        <f t="shared" si="3"/>
        <v>34.915099210000008</v>
      </c>
    </row>
    <row r="60" spans="2:11" x14ac:dyDescent="0.25">
      <c r="B60" s="15" t="s">
        <v>268</v>
      </c>
      <c r="C60" s="16">
        <v>58</v>
      </c>
      <c r="D60" s="16">
        <v>70.41</v>
      </c>
      <c r="E60" s="17">
        <v>7.02</v>
      </c>
      <c r="G60">
        <f t="shared" si="0"/>
        <v>-8.2201000000000164</v>
      </c>
      <c r="H60">
        <f t="shared" si="1"/>
        <v>67.570044010000274</v>
      </c>
      <c r="J60">
        <f t="shared" si="2"/>
        <v>-5.8889000000000014</v>
      </c>
      <c r="K60">
        <f t="shared" si="3"/>
        <v>34.679143210000014</v>
      </c>
    </row>
    <row r="61" spans="2:11" x14ac:dyDescent="0.25">
      <c r="B61" s="15" t="s">
        <v>269</v>
      </c>
      <c r="C61" s="16">
        <v>59</v>
      </c>
      <c r="D61" s="16">
        <v>71.84</v>
      </c>
      <c r="E61" s="17">
        <v>7.04</v>
      </c>
      <c r="G61">
        <f t="shared" si="0"/>
        <v>-6.7901000000000096</v>
      </c>
      <c r="H61">
        <f t="shared" si="1"/>
        <v>46.105458010000127</v>
      </c>
      <c r="J61">
        <f t="shared" si="2"/>
        <v>-5.8689000000000009</v>
      </c>
      <c r="K61">
        <f t="shared" si="3"/>
        <v>34.44398721000001</v>
      </c>
    </row>
    <row r="62" spans="2:11" x14ac:dyDescent="0.25">
      <c r="B62" s="15" t="s">
        <v>270</v>
      </c>
      <c r="C62" s="16">
        <v>60</v>
      </c>
      <c r="D62" s="16">
        <v>72.66</v>
      </c>
      <c r="E62" s="17">
        <v>7.08</v>
      </c>
      <c r="G62">
        <f t="shared" si="0"/>
        <v>-5.9701000000000164</v>
      </c>
      <c r="H62">
        <f t="shared" si="1"/>
        <v>35.642094010000193</v>
      </c>
      <c r="J62">
        <f t="shared" si="2"/>
        <v>-5.8289000000000009</v>
      </c>
      <c r="K62">
        <f t="shared" si="3"/>
        <v>33.976075210000012</v>
      </c>
    </row>
    <row r="63" spans="2:11" x14ac:dyDescent="0.25">
      <c r="B63" s="15" t="s">
        <v>271</v>
      </c>
      <c r="C63" s="16">
        <v>61</v>
      </c>
      <c r="D63" s="16">
        <v>73.260000000000005</v>
      </c>
      <c r="E63" s="17">
        <v>7.08</v>
      </c>
      <c r="G63">
        <f t="shared" si="0"/>
        <v>-5.3701000000000079</v>
      </c>
      <c r="H63">
        <f t="shared" si="1"/>
        <v>28.837974010000085</v>
      </c>
      <c r="J63">
        <f t="shared" si="2"/>
        <v>-5.8289000000000009</v>
      </c>
      <c r="K63">
        <f t="shared" si="3"/>
        <v>33.976075210000012</v>
      </c>
    </row>
    <row r="64" spans="2:11" x14ac:dyDescent="0.25">
      <c r="B64" s="15" t="s">
        <v>272</v>
      </c>
      <c r="C64" s="16">
        <v>62</v>
      </c>
      <c r="D64" s="16">
        <v>74.150000000000006</v>
      </c>
      <c r="E64" s="17">
        <v>7.18</v>
      </c>
      <c r="G64">
        <f t="shared" si="0"/>
        <v>-4.4801000000000073</v>
      </c>
      <c r="H64">
        <f t="shared" si="1"/>
        <v>20.071296010000065</v>
      </c>
      <c r="J64">
        <f t="shared" si="2"/>
        <v>-5.7289000000000012</v>
      </c>
      <c r="K64">
        <f t="shared" si="3"/>
        <v>32.820295210000012</v>
      </c>
    </row>
    <row r="65" spans="2:11" x14ac:dyDescent="0.25">
      <c r="B65" s="15" t="s">
        <v>273</v>
      </c>
      <c r="C65" s="16">
        <v>63</v>
      </c>
      <c r="D65" s="16">
        <v>74.55</v>
      </c>
      <c r="E65" s="17">
        <v>7.25</v>
      </c>
      <c r="G65">
        <f t="shared" si="0"/>
        <v>-4.0801000000000158</v>
      </c>
      <c r="H65">
        <f t="shared" si="1"/>
        <v>16.647216010000129</v>
      </c>
      <c r="J65">
        <f t="shared" si="2"/>
        <v>-5.6589000000000009</v>
      </c>
      <c r="K65">
        <f t="shared" si="3"/>
        <v>32.023149210000014</v>
      </c>
    </row>
    <row r="66" spans="2:11" x14ac:dyDescent="0.25">
      <c r="B66" s="15" t="s">
        <v>274</v>
      </c>
      <c r="C66" s="16">
        <v>64</v>
      </c>
      <c r="D66" s="16">
        <v>76.599999999999994</v>
      </c>
      <c r="E66" s="17">
        <v>7.32</v>
      </c>
      <c r="G66">
        <f t="shared" si="0"/>
        <v>-2.0301000000000187</v>
      </c>
      <c r="H66">
        <f t="shared" si="1"/>
        <v>4.121306010000076</v>
      </c>
      <c r="J66">
        <f t="shared" si="2"/>
        <v>-5.5889000000000006</v>
      </c>
      <c r="K66">
        <f t="shared" si="3"/>
        <v>31.235803210000007</v>
      </c>
    </row>
    <row r="67" spans="2:11" x14ac:dyDescent="0.25">
      <c r="B67" s="15" t="s">
        <v>275</v>
      </c>
      <c r="C67" s="16">
        <v>65</v>
      </c>
      <c r="D67" s="16">
        <v>77.2</v>
      </c>
      <c r="E67" s="17">
        <v>7.38</v>
      </c>
      <c r="G67">
        <f t="shared" si="0"/>
        <v>-1.4301000000000101</v>
      </c>
      <c r="H67">
        <f t="shared" si="1"/>
        <v>2.045186010000029</v>
      </c>
      <c r="J67">
        <f t="shared" si="2"/>
        <v>-5.528900000000001</v>
      </c>
      <c r="K67">
        <f t="shared" si="3"/>
        <v>30.56873521000001</v>
      </c>
    </row>
    <row r="68" spans="2:11" x14ac:dyDescent="0.25">
      <c r="B68" s="15" t="s">
        <v>276</v>
      </c>
      <c r="C68" s="16">
        <v>66</v>
      </c>
      <c r="D68" s="16">
        <v>78.430000000000007</v>
      </c>
      <c r="E68" s="17">
        <v>7.42</v>
      </c>
      <c r="G68">
        <f t="shared" ref="G68:G102" si="4">D68-$D$103</f>
        <v>-0.20010000000000616</v>
      </c>
      <c r="H68">
        <f t="shared" ref="H68:H102" si="5">(G68)^2</f>
        <v>4.0040010000002464E-2</v>
      </c>
      <c r="J68">
        <f t="shared" ref="J68:J102" si="6">E68-$E$103</f>
        <v>-5.488900000000001</v>
      </c>
      <c r="K68">
        <f t="shared" ref="K68:K102" si="7">J68^2</f>
        <v>30.128023210000013</v>
      </c>
    </row>
    <row r="69" spans="2:11" x14ac:dyDescent="0.25">
      <c r="B69" s="15" t="s">
        <v>277</v>
      </c>
      <c r="C69" s="16">
        <v>67</v>
      </c>
      <c r="D69" s="16">
        <v>78.66</v>
      </c>
      <c r="E69" s="17">
        <v>7.5</v>
      </c>
      <c r="G69">
        <f t="shared" si="4"/>
        <v>2.9899999999983606E-2</v>
      </c>
      <c r="H69">
        <f t="shared" si="5"/>
        <v>8.9400999999901965E-4</v>
      </c>
      <c r="J69">
        <f t="shared" si="6"/>
        <v>-5.4089000000000009</v>
      </c>
      <c r="K69">
        <f t="shared" si="7"/>
        <v>29.256199210000009</v>
      </c>
    </row>
    <row r="70" spans="2:11" x14ac:dyDescent="0.25">
      <c r="B70" s="15" t="s">
        <v>278</v>
      </c>
      <c r="C70" s="16">
        <v>68</v>
      </c>
      <c r="D70" s="16">
        <v>79.31</v>
      </c>
      <c r="E70" s="17">
        <v>7.62</v>
      </c>
      <c r="G70">
        <f t="shared" si="4"/>
        <v>0.67989999999998929</v>
      </c>
      <c r="H70">
        <f t="shared" si="5"/>
        <v>0.46226400999998546</v>
      </c>
      <c r="J70">
        <f t="shared" si="6"/>
        <v>-5.2889000000000008</v>
      </c>
      <c r="K70">
        <f t="shared" si="7"/>
        <v>27.972463210000008</v>
      </c>
    </row>
    <row r="71" spans="2:11" x14ac:dyDescent="0.25">
      <c r="B71" s="15" t="s">
        <v>279</v>
      </c>
      <c r="C71" s="16">
        <v>69</v>
      </c>
      <c r="D71" s="16">
        <v>79.34</v>
      </c>
      <c r="E71" s="17">
        <v>7.79</v>
      </c>
      <c r="G71">
        <f t="shared" si="4"/>
        <v>0.70989999999999043</v>
      </c>
      <c r="H71">
        <f t="shared" si="5"/>
        <v>0.50395800999998641</v>
      </c>
      <c r="J71">
        <f t="shared" si="6"/>
        <v>-5.1189000000000009</v>
      </c>
      <c r="K71">
        <f t="shared" si="7"/>
        <v>26.203137210000008</v>
      </c>
    </row>
    <row r="72" spans="2:11" x14ac:dyDescent="0.25">
      <c r="B72" s="15" t="s">
        <v>280</v>
      </c>
      <c r="C72" s="16">
        <v>70</v>
      </c>
      <c r="D72" s="16">
        <v>79.42</v>
      </c>
      <c r="E72" s="17">
        <v>7.82</v>
      </c>
      <c r="G72">
        <f t="shared" si="4"/>
        <v>0.78989999999998872</v>
      </c>
      <c r="H72">
        <f t="shared" si="5"/>
        <v>0.62394200999998217</v>
      </c>
      <c r="J72">
        <f t="shared" si="6"/>
        <v>-5.0889000000000006</v>
      </c>
      <c r="K72">
        <f t="shared" si="7"/>
        <v>25.896903210000005</v>
      </c>
    </row>
    <row r="73" spans="2:11" x14ac:dyDescent="0.25">
      <c r="B73" s="15" t="s">
        <v>281</v>
      </c>
      <c r="C73" s="16">
        <v>71</v>
      </c>
      <c r="D73" s="16">
        <v>81.400000000000006</v>
      </c>
      <c r="E73" s="17">
        <v>7.87</v>
      </c>
      <c r="G73">
        <f t="shared" si="4"/>
        <v>2.7698999999999927</v>
      </c>
      <c r="H73">
        <f t="shared" si="5"/>
        <v>7.6723460099999592</v>
      </c>
      <c r="J73">
        <f t="shared" si="6"/>
        <v>-5.0389000000000008</v>
      </c>
      <c r="K73">
        <f t="shared" si="7"/>
        <v>25.390513210000009</v>
      </c>
    </row>
    <row r="74" spans="2:11" x14ac:dyDescent="0.25">
      <c r="B74" s="15" t="s">
        <v>282</v>
      </c>
      <c r="C74" s="16">
        <v>72</v>
      </c>
      <c r="D74" s="16">
        <v>85.68</v>
      </c>
      <c r="E74" s="17">
        <v>7.9</v>
      </c>
      <c r="G74">
        <f t="shared" si="4"/>
        <v>7.0498999999999938</v>
      </c>
      <c r="H74">
        <f t="shared" si="5"/>
        <v>49.701090009999916</v>
      </c>
      <c r="J74">
        <f t="shared" si="6"/>
        <v>-5.0089000000000006</v>
      </c>
      <c r="K74">
        <f t="shared" si="7"/>
        <v>25.089079210000005</v>
      </c>
    </row>
    <row r="75" spans="2:11" x14ac:dyDescent="0.25">
      <c r="B75" s="15" t="s">
        <v>283</v>
      </c>
      <c r="C75" s="16">
        <v>73</v>
      </c>
      <c r="D75" s="16">
        <v>86.3</v>
      </c>
      <c r="E75" s="17">
        <v>8.14</v>
      </c>
      <c r="G75">
        <f t="shared" si="4"/>
        <v>7.6698999999999842</v>
      </c>
      <c r="H75">
        <f t="shared" si="5"/>
        <v>58.827366009999757</v>
      </c>
      <c r="J75">
        <f t="shared" si="6"/>
        <v>-4.7689000000000004</v>
      </c>
      <c r="K75">
        <f t="shared" si="7"/>
        <v>22.742407210000003</v>
      </c>
    </row>
    <row r="76" spans="2:11" x14ac:dyDescent="0.25">
      <c r="B76" s="15" t="s">
        <v>284</v>
      </c>
      <c r="C76" s="16">
        <v>74</v>
      </c>
      <c r="D76" s="16">
        <v>87.4</v>
      </c>
      <c r="E76" s="17">
        <v>8.66</v>
      </c>
      <c r="G76">
        <f t="shared" si="4"/>
        <v>8.7698999999999927</v>
      </c>
      <c r="H76">
        <f t="shared" si="5"/>
        <v>76.911146009999868</v>
      </c>
      <c r="J76">
        <f t="shared" si="6"/>
        <v>-4.2489000000000008</v>
      </c>
      <c r="K76">
        <f t="shared" si="7"/>
        <v>18.053151210000006</v>
      </c>
    </row>
    <row r="77" spans="2:11" x14ac:dyDescent="0.25">
      <c r="B77" s="15" t="s">
        <v>285</v>
      </c>
      <c r="C77" s="16">
        <v>75</v>
      </c>
      <c r="D77" s="16">
        <v>88.33</v>
      </c>
      <c r="E77" s="17">
        <v>8.6999999999999993</v>
      </c>
      <c r="G77">
        <f t="shared" si="4"/>
        <v>9.6998999999999853</v>
      </c>
      <c r="H77">
        <f t="shared" si="5"/>
        <v>94.088060009999708</v>
      </c>
      <c r="J77">
        <f t="shared" si="6"/>
        <v>-4.2089000000000016</v>
      </c>
      <c r="K77">
        <f t="shared" si="7"/>
        <v>17.714839210000015</v>
      </c>
    </row>
    <row r="78" spans="2:11" x14ac:dyDescent="0.25">
      <c r="B78" s="15" t="s">
        <v>286</v>
      </c>
      <c r="C78" s="16">
        <v>76</v>
      </c>
      <c r="D78" s="16">
        <v>97.93</v>
      </c>
      <c r="E78" s="17">
        <v>8.73</v>
      </c>
      <c r="G78">
        <f t="shared" si="4"/>
        <v>19.299899999999994</v>
      </c>
      <c r="H78">
        <f t="shared" si="5"/>
        <v>372.48614000999976</v>
      </c>
      <c r="J78">
        <f t="shared" si="6"/>
        <v>-4.1789000000000005</v>
      </c>
      <c r="K78">
        <f t="shared" si="7"/>
        <v>17.463205210000005</v>
      </c>
    </row>
    <row r="79" spans="2:11" x14ac:dyDescent="0.25">
      <c r="B79" s="15" t="s">
        <v>287</v>
      </c>
      <c r="C79" s="16">
        <v>77</v>
      </c>
      <c r="D79" s="16">
        <v>104.26</v>
      </c>
      <c r="E79" s="17">
        <v>9.09</v>
      </c>
      <c r="G79">
        <f t="shared" si="4"/>
        <v>25.629899999999992</v>
      </c>
      <c r="H79">
        <f t="shared" si="5"/>
        <v>656.89177400999961</v>
      </c>
      <c r="J79">
        <f t="shared" si="6"/>
        <v>-3.8189000000000011</v>
      </c>
      <c r="K79">
        <f t="shared" si="7"/>
        <v>14.583997210000009</v>
      </c>
    </row>
    <row r="80" spans="2:11" x14ac:dyDescent="0.25">
      <c r="B80" s="15" t="s">
        <v>288</v>
      </c>
      <c r="C80" s="16">
        <v>78</v>
      </c>
      <c r="D80" s="16">
        <v>107.04</v>
      </c>
      <c r="E80" s="17">
        <v>9.7200000000000006</v>
      </c>
      <c r="G80">
        <f t="shared" si="4"/>
        <v>28.409899999999993</v>
      </c>
      <c r="H80">
        <f t="shared" si="5"/>
        <v>807.12241800999959</v>
      </c>
      <c r="J80">
        <f t="shared" si="6"/>
        <v>-3.1889000000000003</v>
      </c>
      <c r="K80">
        <f t="shared" si="7"/>
        <v>10.169083210000002</v>
      </c>
    </row>
    <row r="81" spans="2:11" x14ac:dyDescent="0.25">
      <c r="B81" s="15" t="s">
        <v>289</v>
      </c>
      <c r="C81" s="16">
        <v>79</v>
      </c>
      <c r="D81" s="16">
        <v>113.44</v>
      </c>
      <c r="E81" s="17">
        <v>10.3</v>
      </c>
      <c r="G81">
        <f t="shared" si="4"/>
        <v>34.809899999999985</v>
      </c>
      <c r="H81">
        <f t="shared" si="5"/>
        <v>1211.7291380099989</v>
      </c>
      <c r="J81">
        <f t="shared" si="6"/>
        <v>-2.6089000000000002</v>
      </c>
      <c r="K81">
        <f t="shared" si="7"/>
        <v>6.806359210000001</v>
      </c>
    </row>
    <row r="82" spans="2:11" x14ac:dyDescent="0.25">
      <c r="B82" s="15" t="s">
        <v>290</v>
      </c>
      <c r="C82" s="16">
        <v>80</v>
      </c>
      <c r="D82" s="16">
        <v>115.8</v>
      </c>
      <c r="E82" s="17">
        <v>10.61</v>
      </c>
      <c r="G82">
        <f t="shared" si="4"/>
        <v>37.169899999999984</v>
      </c>
      <c r="H82">
        <f t="shared" si="5"/>
        <v>1381.6014660099988</v>
      </c>
      <c r="J82">
        <f t="shared" si="6"/>
        <v>-2.2989000000000015</v>
      </c>
      <c r="K82">
        <f t="shared" si="7"/>
        <v>5.2849412100000066</v>
      </c>
    </row>
    <row r="83" spans="2:11" x14ac:dyDescent="0.25">
      <c r="B83" s="15" t="s">
        <v>291</v>
      </c>
      <c r="C83" s="16">
        <v>81</v>
      </c>
      <c r="D83" s="16">
        <v>116.64</v>
      </c>
      <c r="E83" s="17">
        <v>10.89</v>
      </c>
      <c r="G83">
        <f t="shared" si="4"/>
        <v>38.009899999999988</v>
      </c>
      <c r="H83">
        <f t="shared" si="5"/>
        <v>1444.752498009999</v>
      </c>
      <c r="J83">
        <f t="shared" si="6"/>
        <v>-2.0189000000000004</v>
      </c>
      <c r="K83">
        <f t="shared" si="7"/>
        <v>4.0759572100000012</v>
      </c>
    </row>
    <row r="84" spans="2:11" x14ac:dyDescent="0.25">
      <c r="B84" s="15" t="s">
        <v>292</v>
      </c>
      <c r="C84" s="16">
        <v>82</v>
      </c>
      <c r="D84" s="16">
        <v>117.59</v>
      </c>
      <c r="E84" s="17">
        <v>11.68</v>
      </c>
      <c r="G84">
        <f t="shared" si="4"/>
        <v>38.95989999999999</v>
      </c>
      <c r="H84">
        <f t="shared" si="5"/>
        <v>1517.8738080099993</v>
      </c>
      <c r="J84">
        <f t="shared" si="6"/>
        <v>-1.2289000000000012</v>
      </c>
      <c r="K84">
        <f t="shared" si="7"/>
        <v>1.5101952100000029</v>
      </c>
    </row>
    <row r="85" spans="2:11" x14ac:dyDescent="0.25">
      <c r="B85" s="15" t="s">
        <v>293</v>
      </c>
      <c r="C85" s="16">
        <v>83</v>
      </c>
      <c r="D85" s="16">
        <v>118.49</v>
      </c>
      <c r="E85" s="17">
        <v>13.98</v>
      </c>
      <c r="G85">
        <f t="shared" si="4"/>
        <v>39.859899999999982</v>
      </c>
      <c r="H85">
        <f t="shared" si="5"/>
        <v>1588.8116280099985</v>
      </c>
      <c r="J85">
        <f t="shared" si="6"/>
        <v>1.0710999999999995</v>
      </c>
      <c r="K85">
        <f t="shared" si="7"/>
        <v>1.1472552099999989</v>
      </c>
    </row>
    <row r="86" spans="2:11" x14ac:dyDescent="0.25">
      <c r="B86" s="15" t="s">
        <v>294</v>
      </c>
      <c r="C86" s="16">
        <v>84</v>
      </c>
      <c r="D86" s="16">
        <v>121.06</v>
      </c>
      <c r="E86" s="17">
        <v>18.03</v>
      </c>
      <c r="G86">
        <f t="shared" si="4"/>
        <v>42.429899999999989</v>
      </c>
      <c r="H86">
        <f t="shared" si="5"/>
        <v>1800.2964140099991</v>
      </c>
      <c r="J86">
        <f t="shared" si="6"/>
        <v>5.1211000000000002</v>
      </c>
      <c r="K86">
        <f t="shared" si="7"/>
        <v>26.225665210000003</v>
      </c>
    </row>
    <row r="87" spans="2:11" x14ac:dyDescent="0.25">
      <c r="B87" s="15" t="s">
        <v>295</v>
      </c>
      <c r="C87" s="16">
        <v>85</v>
      </c>
      <c r="D87" s="16">
        <v>122.01</v>
      </c>
      <c r="E87" s="17">
        <v>20.190000000000001</v>
      </c>
      <c r="G87">
        <f t="shared" si="4"/>
        <v>43.379899999999992</v>
      </c>
      <c r="H87">
        <f t="shared" si="5"/>
        <v>1881.8157240099993</v>
      </c>
      <c r="J87">
        <f t="shared" si="6"/>
        <v>7.2811000000000003</v>
      </c>
      <c r="K87">
        <f t="shared" si="7"/>
        <v>53.014417210000005</v>
      </c>
    </row>
    <row r="88" spans="2:11" x14ac:dyDescent="0.25">
      <c r="B88" s="15" t="s">
        <v>296</v>
      </c>
      <c r="C88" s="16">
        <v>86</v>
      </c>
      <c r="D88" s="16">
        <v>125.44</v>
      </c>
      <c r="E88" s="17">
        <v>21.39</v>
      </c>
      <c r="G88">
        <f t="shared" si="4"/>
        <v>46.809899999999985</v>
      </c>
      <c r="H88">
        <f t="shared" si="5"/>
        <v>2191.1667380099984</v>
      </c>
      <c r="J88">
        <f t="shared" si="6"/>
        <v>8.4810999999999996</v>
      </c>
      <c r="K88">
        <f t="shared" si="7"/>
        <v>71.929057209999996</v>
      </c>
    </row>
    <row r="89" spans="2:11" x14ac:dyDescent="0.25">
      <c r="B89" s="15" t="s">
        <v>297</v>
      </c>
      <c r="C89" s="16">
        <v>87</v>
      </c>
      <c r="D89" s="16">
        <v>128.08000000000001</v>
      </c>
      <c r="E89" s="17">
        <v>23.78</v>
      </c>
      <c r="G89">
        <f t="shared" si="4"/>
        <v>49.4499</v>
      </c>
      <c r="H89">
        <f t="shared" si="5"/>
        <v>2445.2926100099999</v>
      </c>
      <c r="J89">
        <f t="shared" si="6"/>
        <v>10.8711</v>
      </c>
      <c r="K89">
        <f t="shared" si="7"/>
        <v>118.18081521000001</v>
      </c>
    </row>
    <row r="90" spans="2:11" x14ac:dyDescent="0.25">
      <c r="B90" s="15" t="s">
        <v>298</v>
      </c>
      <c r="C90" s="16">
        <v>88</v>
      </c>
      <c r="D90" s="16">
        <v>142.15</v>
      </c>
      <c r="E90" s="17">
        <v>24.2</v>
      </c>
      <c r="G90">
        <f t="shared" si="4"/>
        <v>63.519899999999993</v>
      </c>
      <c r="H90">
        <f t="shared" si="5"/>
        <v>4034.7776960099991</v>
      </c>
      <c r="J90">
        <f t="shared" si="6"/>
        <v>11.291099999999998</v>
      </c>
      <c r="K90">
        <f t="shared" si="7"/>
        <v>127.48893920999997</v>
      </c>
    </row>
    <row r="91" spans="2:11" x14ac:dyDescent="0.25">
      <c r="B91" s="15" t="s">
        <v>299</v>
      </c>
      <c r="C91" s="16">
        <v>89</v>
      </c>
      <c r="D91" s="16">
        <v>142.36000000000001</v>
      </c>
      <c r="E91" s="17">
        <v>31.46</v>
      </c>
      <c r="G91">
        <f t="shared" si="4"/>
        <v>63.729900000000001</v>
      </c>
      <c r="H91">
        <f t="shared" si="5"/>
        <v>4061.5001540100002</v>
      </c>
      <c r="J91">
        <f t="shared" si="6"/>
        <v>18.551099999999998</v>
      </c>
      <c r="K91">
        <f t="shared" si="7"/>
        <v>344.14331120999992</v>
      </c>
    </row>
    <row r="92" spans="2:11" x14ac:dyDescent="0.25">
      <c r="B92" s="15" t="s">
        <v>300</v>
      </c>
      <c r="C92" s="16">
        <v>90</v>
      </c>
      <c r="D92" s="16">
        <v>147.63</v>
      </c>
      <c r="E92" s="17">
        <v>31.7</v>
      </c>
      <c r="G92">
        <f t="shared" si="4"/>
        <v>68.999899999999982</v>
      </c>
      <c r="H92">
        <f t="shared" si="5"/>
        <v>4760.9862000099974</v>
      </c>
      <c r="J92">
        <f t="shared" si="6"/>
        <v>18.7911</v>
      </c>
      <c r="K92">
        <f t="shared" si="7"/>
        <v>353.10543920999999</v>
      </c>
    </row>
    <row r="93" spans="2:11" x14ac:dyDescent="0.25">
      <c r="B93" s="15" t="s">
        <v>301</v>
      </c>
      <c r="C93" s="16">
        <v>91</v>
      </c>
      <c r="D93" s="16">
        <v>158.85</v>
      </c>
      <c r="E93" s="17">
        <v>32.49</v>
      </c>
      <c r="G93">
        <f t="shared" si="4"/>
        <v>80.219899999999981</v>
      </c>
      <c r="H93">
        <f t="shared" si="5"/>
        <v>6435.2323560099967</v>
      </c>
      <c r="J93">
        <f t="shared" si="6"/>
        <v>19.581099999999999</v>
      </c>
      <c r="K93">
        <f t="shared" si="7"/>
        <v>383.41947720999997</v>
      </c>
    </row>
    <row r="94" spans="2:11" x14ac:dyDescent="0.25">
      <c r="B94" s="15" t="s">
        <v>302</v>
      </c>
      <c r="C94" s="16">
        <v>92</v>
      </c>
      <c r="D94" s="16">
        <v>158.86000000000001</v>
      </c>
      <c r="E94" s="17">
        <v>39.299999999999997</v>
      </c>
      <c r="G94">
        <f t="shared" si="4"/>
        <v>80.229900000000001</v>
      </c>
      <c r="H94">
        <f t="shared" si="5"/>
        <v>6436.83685401</v>
      </c>
      <c r="J94">
        <f t="shared" si="6"/>
        <v>26.391099999999994</v>
      </c>
      <c r="K94">
        <f t="shared" si="7"/>
        <v>696.49015920999966</v>
      </c>
    </row>
    <row r="95" spans="2:11" x14ac:dyDescent="0.25">
      <c r="B95" s="15" t="s">
        <v>303</v>
      </c>
      <c r="C95" s="16">
        <v>93</v>
      </c>
      <c r="D95" s="16">
        <v>158.88999999999999</v>
      </c>
      <c r="E95" s="17">
        <v>40.75</v>
      </c>
      <c r="G95">
        <f t="shared" si="4"/>
        <v>80.259899999999973</v>
      </c>
      <c r="H95">
        <f t="shared" si="5"/>
        <v>6441.6515480099961</v>
      </c>
      <c r="J95">
        <f t="shared" si="6"/>
        <v>27.841099999999997</v>
      </c>
      <c r="K95">
        <f t="shared" si="7"/>
        <v>775.12684920999982</v>
      </c>
    </row>
    <row r="96" spans="2:11" x14ac:dyDescent="0.25">
      <c r="B96" s="15" t="s">
        <v>304</v>
      </c>
      <c r="C96" s="16">
        <v>94</v>
      </c>
      <c r="D96" s="16">
        <v>159.74</v>
      </c>
      <c r="E96" s="17">
        <v>47.9</v>
      </c>
      <c r="G96">
        <f t="shared" si="4"/>
        <v>81.109899999999996</v>
      </c>
      <c r="H96">
        <f t="shared" si="5"/>
        <v>6578.8158780099993</v>
      </c>
      <c r="J96">
        <f t="shared" si="6"/>
        <v>34.991099999999996</v>
      </c>
      <c r="K96">
        <f t="shared" si="7"/>
        <v>1224.3770792099997</v>
      </c>
    </row>
    <row r="97" spans="2:11" x14ac:dyDescent="0.25">
      <c r="B97" s="15" t="s">
        <v>305</v>
      </c>
      <c r="C97" s="16">
        <v>95</v>
      </c>
      <c r="D97" s="16">
        <v>162.05000000000001</v>
      </c>
      <c r="E97" s="17">
        <v>50.2</v>
      </c>
      <c r="G97">
        <f t="shared" si="4"/>
        <v>83.419899999999998</v>
      </c>
      <c r="H97">
        <f t="shared" si="5"/>
        <v>6958.8797160099994</v>
      </c>
      <c r="J97">
        <f t="shared" si="6"/>
        <v>37.2911</v>
      </c>
      <c r="K97">
        <f t="shared" si="7"/>
        <v>1390.62613921</v>
      </c>
    </row>
    <row r="98" spans="2:11" x14ac:dyDescent="0.25">
      <c r="B98" s="15" t="s">
        <v>306</v>
      </c>
      <c r="C98" s="16">
        <v>96</v>
      </c>
      <c r="D98" s="16">
        <v>167.68</v>
      </c>
      <c r="E98" s="17">
        <v>51.11</v>
      </c>
      <c r="G98">
        <f t="shared" si="4"/>
        <v>89.049899999999994</v>
      </c>
      <c r="H98">
        <f t="shared" si="5"/>
        <v>7929.8846900099988</v>
      </c>
      <c r="J98">
        <f t="shared" si="6"/>
        <v>38.201099999999997</v>
      </c>
      <c r="K98">
        <f t="shared" si="7"/>
        <v>1459.3240412099997</v>
      </c>
    </row>
    <row r="99" spans="2:11" x14ac:dyDescent="0.25">
      <c r="B99" s="15" t="s">
        <v>307</v>
      </c>
      <c r="C99" s="16">
        <v>97</v>
      </c>
      <c r="D99" s="16">
        <v>194.03</v>
      </c>
      <c r="E99" s="17">
        <v>53.3</v>
      </c>
      <c r="G99">
        <f t="shared" si="4"/>
        <v>115.39989999999999</v>
      </c>
      <c r="H99">
        <f t="shared" si="5"/>
        <v>13317.136920009998</v>
      </c>
      <c r="J99">
        <f t="shared" si="6"/>
        <v>40.391099999999994</v>
      </c>
      <c r="K99">
        <f t="shared" si="7"/>
        <v>1631.4409592099996</v>
      </c>
    </row>
    <row r="100" spans="2:11" x14ac:dyDescent="0.25">
      <c r="B100" s="15" t="s">
        <v>308</v>
      </c>
      <c r="C100" s="16">
        <v>98</v>
      </c>
      <c r="D100" s="16">
        <v>226.1</v>
      </c>
      <c r="E100" s="17">
        <v>70.31</v>
      </c>
      <c r="G100">
        <f t="shared" si="4"/>
        <v>147.4699</v>
      </c>
      <c r="H100">
        <f t="shared" si="5"/>
        <v>21747.371406009999</v>
      </c>
      <c r="J100">
        <f t="shared" si="6"/>
        <v>57.4011</v>
      </c>
      <c r="K100">
        <f t="shared" si="7"/>
        <v>3294.8862812100001</v>
      </c>
    </row>
    <row r="101" spans="2:11" x14ac:dyDescent="0.25">
      <c r="B101" s="15" t="s">
        <v>309</v>
      </c>
      <c r="C101" s="16">
        <v>99</v>
      </c>
      <c r="D101" s="16">
        <v>238.32</v>
      </c>
      <c r="E101" s="17">
        <v>73.180000000000007</v>
      </c>
      <c r="G101">
        <f t="shared" si="4"/>
        <v>159.68989999999997</v>
      </c>
      <c r="H101">
        <f t="shared" si="5"/>
        <v>25500.864162009988</v>
      </c>
      <c r="J101">
        <f t="shared" si="6"/>
        <v>60.271100000000004</v>
      </c>
      <c r="K101">
        <f t="shared" si="7"/>
        <v>3632.6054952100003</v>
      </c>
    </row>
    <row r="102" spans="2:11" x14ac:dyDescent="0.25">
      <c r="B102" s="18" t="s">
        <v>310</v>
      </c>
      <c r="C102" s="19">
        <v>100</v>
      </c>
      <c r="D102" s="19">
        <v>244.37</v>
      </c>
      <c r="E102" s="20">
        <v>116.6</v>
      </c>
      <c r="G102">
        <f t="shared" si="4"/>
        <v>165.73989999999998</v>
      </c>
      <c r="H102">
        <f t="shared" si="5"/>
        <v>27469.714452009994</v>
      </c>
      <c r="J102">
        <f t="shared" si="6"/>
        <v>103.69109999999999</v>
      </c>
      <c r="K102">
        <f t="shared" si="7"/>
        <v>10751.844219209997</v>
      </c>
    </row>
    <row r="103" spans="2:11" ht="18.75" x14ac:dyDescent="0.3">
      <c r="B103" s="6" t="s">
        <v>102</v>
      </c>
      <c r="C103" s="14"/>
      <c r="D103" s="14">
        <f>SUM(D3:D102)/100</f>
        <v>78.630100000000013</v>
      </c>
      <c r="E103" s="26">
        <f>SUM(E3:E102)/100</f>
        <v>12.908900000000001</v>
      </c>
      <c r="G103" s="29" t="s">
        <v>107</v>
      </c>
      <c r="H103" s="29">
        <f>SUM(H3:H102)</f>
        <v>218132.75609899999</v>
      </c>
      <c r="I103" s="30"/>
      <c r="J103" s="29" t="s">
        <v>107</v>
      </c>
      <c r="K103" s="29">
        <f>SUM(K2:K102)</f>
        <v>29977.746178999998</v>
      </c>
    </row>
    <row r="104" spans="2:11" ht="18.75" x14ac:dyDescent="0.3">
      <c r="B104" s="6" t="s">
        <v>103</v>
      </c>
      <c r="C104" s="2"/>
      <c r="D104" s="2">
        <f>MEDIAN(D3:D102)</f>
        <v>61.685000000000002</v>
      </c>
      <c r="E104" s="26">
        <f>MEDIAN(E3:E102)</f>
        <v>6.7450000000000001</v>
      </c>
    </row>
    <row r="105" spans="2:11" ht="19.5" thickBot="1" x14ac:dyDescent="0.35">
      <c r="B105" s="8" t="s">
        <v>104</v>
      </c>
      <c r="C105" s="27"/>
      <c r="D105" s="27">
        <f>SQRT(H103/100)</f>
        <v>46.704684572213949</v>
      </c>
      <c r="E105" s="28">
        <f>SQRT(K103/100)</f>
        <v>17.314082759129921</v>
      </c>
    </row>
  </sheetData>
  <sortState xmlns:xlrd2="http://schemas.microsoft.com/office/spreadsheetml/2017/richdata2" ref="E3:E102">
    <sortCondition ref="E3:E102"/>
  </sortState>
  <mergeCells count="2">
    <mergeCell ref="G1:H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OutSide</vt:lpstr>
      <vt:lpstr>Cagarette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 Abbass</dc:creator>
  <cp:lastModifiedBy>Mudassar Abbass</cp:lastModifiedBy>
  <dcterms:created xsi:type="dcterms:W3CDTF">2020-12-15T18:00:51Z</dcterms:created>
  <dcterms:modified xsi:type="dcterms:W3CDTF">2020-12-15T20:04:43Z</dcterms:modified>
</cp:coreProperties>
</file>