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7201F30-8DF2-443A-833C-28EED296083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K15" i="1"/>
  <c r="I12" i="1"/>
  <c r="E16" i="1"/>
  <c r="H12" i="1" l="1"/>
  <c r="K16" i="1" s="1"/>
  <c r="K12" i="1" l="1"/>
  <c r="L12" i="1" s="1"/>
  <c r="K13" i="1" s="1"/>
  <c r="K14" i="1" s="1"/>
</calcChain>
</file>

<file path=xl/sharedStrings.xml><?xml version="1.0" encoding="utf-8"?>
<sst xmlns="http://schemas.openxmlformats.org/spreadsheetml/2006/main" count="27" uniqueCount="25">
  <si>
    <t>IST-Temperatur:</t>
  </si>
  <si>
    <t>SOLL-Temperatur:</t>
  </si>
  <si>
    <t>Spez. Wärmekapazität:</t>
  </si>
  <si>
    <t>L</t>
  </si>
  <si>
    <t>°C</t>
  </si>
  <si>
    <t>Formeln</t>
  </si>
  <si>
    <t>Benötigte Wärmeenergie:</t>
  </si>
  <si>
    <t>Benötigte Zeit:</t>
  </si>
  <si>
    <t>K</t>
  </si>
  <si>
    <t>Poolinhalt:</t>
  </si>
  <si>
    <t>Leistung Wärmetauscher:</t>
  </si>
  <si>
    <t>Durchfluss:</t>
  </si>
  <si>
    <t>d</t>
  </si>
  <si>
    <t>h</t>
  </si>
  <si>
    <t>Temperaturdifferenz:</t>
  </si>
  <si>
    <t>Pool</t>
  </si>
  <si>
    <t>Swimming Pool Simulation</t>
  </si>
  <si>
    <t>(K)</t>
  </si>
  <si>
    <t>(J)</t>
  </si>
  <si>
    <t>(s)</t>
  </si>
  <si>
    <t>Abschätzung</t>
  </si>
  <si>
    <t>kW</t>
  </si>
  <si>
    <t>Umwälzzeit:</t>
  </si>
  <si>
    <t>GJ</t>
  </si>
  <si>
    <t>Wärmepumpe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</si>
</sst>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69056</xdr:colOff>
      <xdr:row>14</xdr:row>
      <xdr:rowOff>4762</xdr:rowOff>
    </xdr:from>
    <xdr:ext cx="430439" cy="3781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498056" y="5338762"/>
              <a:ext cx="430439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200" b="1" i="0">
                            <a:latin typeface="Cambria Math" panose="02040503050406030204" pitchFamily="18" charset="0"/>
                          </a:rPr>
                          <m:t>𝐉</m:t>
                        </m:r>
                      </m:num>
                      <m:den>
                        <m:r>
                          <a:rPr lang="de-CH" sz="1200" b="1" i="0">
                            <a:latin typeface="Cambria Math" panose="02040503050406030204" pitchFamily="18" charset="0"/>
                          </a:rPr>
                          <m:t>𝐤𝐠</m:t>
                        </m:r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de-CH" sz="1200" b="1" i="0">
                            <a:latin typeface="Cambria Math" panose="02040503050406030204" pitchFamily="18" charset="0"/>
                          </a:rPr>
                          <m:t>𝐊</m:t>
                        </m:r>
                      </m:den>
                    </m:f>
                  </m:oMath>
                </m:oMathPara>
              </a14:m>
              <a:endParaRPr lang="de-CH" sz="1200" b="1" i="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498056" y="5338762"/>
              <a:ext cx="430439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𝐉/(𝐤𝐠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CH" sz="1200" b="1" i="0">
                  <a:latin typeface="Cambria Math" panose="02040503050406030204" pitchFamily="18" charset="0"/>
                </a:rPr>
                <a:t>𝐊)</a:t>
              </a:r>
              <a:endParaRPr lang="de-CH" sz="1200" b="1" i="0"/>
            </a:p>
          </xdr:txBody>
        </xdr:sp>
      </mc:Fallback>
    </mc:AlternateContent>
    <xdr:clientData/>
  </xdr:oneCellAnchor>
  <xdr:oneCellAnchor>
    <xdr:from>
      <xdr:col>7</xdr:col>
      <xdr:colOff>2381</xdr:colOff>
      <xdr:row>6</xdr:row>
      <xdr:rowOff>90487</xdr:rowOff>
    </xdr:from>
    <xdr:ext cx="73911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955381" y="2376487"/>
              <a:ext cx="73911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</a:rPr>
                      <m:t>𝑸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𝑪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∆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𝑻</m:t>
                    </m:r>
                  </m:oMath>
                </m:oMathPara>
              </a14:m>
              <a:endParaRPr lang="de-CH" sz="1200" b="1" i="1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955381" y="2376487"/>
              <a:ext cx="73911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𝑸=𝑪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CH" sz="1200" b="1" i="0">
                  <a:latin typeface="Cambria Math" panose="02040503050406030204" pitchFamily="18" charset="0"/>
                </a:rPr>
                <a:t>∆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𝑻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7</xdr:col>
      <xdr:colOff>2381</xdr:colOff>
      <xdr:row>5</xdr:row>
      <xdr:rowOff>100012</xdr:rowOff>
    </xdr:from>
    <xdr:ext cx="129144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55381" y="2005012"/>
              <a:ext cx="129144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𝑻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𝑻</m:t>
                        </m:r>
                      </m:e>
                      <m:sub>
                        <m:r>
                          <a:rPr lang="de-CH" sz="12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𝐒𝐎𝐋𝐋</m:t>
                        </m:r>
                      </m:sub>
                    </m:sSub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𝑻</m:t>
                        </m:r>
                      </m:e>
                      <m:sub>
                        <m:r>
                          <a:rPr lang="de-CH" sz="12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𝐈𝐒𝐓</m:t>
                        </m:r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de-CH" sz="1200" b="1" i="1"/>
            </a:p>
          </xdr:txBody>
        </xdr:sp>
      </mc:Choice>
      <mc:Fallback xmlns="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55381" y="2005012"/>
              <a:ext cx="129144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∆𝑻=𝑻_𝐒𝐎𝐋𝐋−𝑻_(𝐈𝐒𝐓 )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7</xdr:col>
      <xdr:colOff>11906</xdr:colOff>
      <xdr:row>7</xdr:row>
      <xdr:rowOff>14287</xdr:rowOff>
    </xdr:from>
    <xdr:ext cx="412612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64906" y="2681287"/>
              <a:ext cx="412612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</a:rPr>
                      <m:t>𝒕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200" b="1" i="1">
                            <a:latin typeface="Cambria Math" panose="02040503050406030204" pitchFamily="18" charset="0"/>
                          </a:rPr>
                          <m:t>𝑸</m:t>
                        </m:r>
                      </m:num>
                      <m:den>
                        <m:r>
                          <a:rPr lang="de-CH" sz="1200" b="1" i="1">
                            <a:latin typeface="Cambria Math" panose="02040503050406030204" pitchFamily="18" charset="0"/>
                          </a:rPr>
                          <m:t>𝑷</m:t>
                        </m:r>
                      </m:den>
                    </m:f>
                  </m:oMath>
                </m:oMathPara>
              </a14:m>
              <a:endParaRPr lang="de-CH" sz="1200" b="1" i="1"/>
            </a:p>
          </xdr:txBody>
        </xdr:sp>
      </mc:Choice>
      <mc:Fallback xmlns="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64906" y="2681287"/>
              <a:ext cx="412612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𝒕=𝑸/𝑷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9</xdr:col>
      <xdr:colOff>0</xdr:colOff>
      <xdr:row>4</xdr:row>
      <xdr:rowOff>19050</xdr:rowOff>
    </xdr:from>
    <xdr:ext cx="294055" cy="349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6">
              <a:extLst>
                <a:ext uri="{FF2B5EF4-FFF2-40B4-BE49-F238E27FC236}">
                  <a16:creationId xmlns:a16="http://schemas.microsoft.com/office/drawing/2014/main" id="{23329046-CBB4-4DC0-8259-53BD9209E1D3}"/>
                </a:ext>
              </a:extLst>
            </xdr:cNvPr>
            <xdr:cNvSpPr txBox="1"/>
          </xdr:nvSpPr>
          <xdr:spPr>
            <a:xfrm>
              <a:off x="6477000" y="1543050"/>
              <a:ext cx="294055" cy="349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CH" sz="12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1" i="0">
                                <a:latin typeface="Cambria Math" panose="02040503050406030204" pitchFamily="18" charset="0"/>
                              </a:rPr>
                              <m:t>𝐉</m:t>
                            </m:r>
                          </m:num>
                          <m:den>
                            <m:r>
                              <a:rPr lang="en-US" sz="1200" b="1" i="0">
                                <a:latin typeface="Cambria Math" panose="02040503050406030204" pitchFamily="18" charset="0"/>
                              </a:rPr>
                              <m:t>𝐊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de-CH" sz="1200" b="1" i="0"/>
            </a:p>
          </xdr:txBody>
        </xdr:sp>
      </mc:Choice>
      <mc:Fallback xmlns="">
        <xdr:sp macro="" textlink="">
          <xdr:nvSpPr>
            <xdr:cNvPr id="10" name="Textfeld 6">
              <a:extLst>
                <a:ext uri="{FF2B5EF4-FFF2-40B4-BE49-F238E27FC236}">
                  <a16:creationId xmlns:a16="http://schemas.microsoft.com/office/drawing/2014/main" id="{23329046-CBB4-4DC0-8259-53BD9209E1D3}"/>
                </a:ext>
              </a:extLst>
            </xdr:cNvPr>
            <xdr:cNvSpPr txBox="1"/>
          </xdr:nvSpPr>
          <xdr:spPr>
            <a:xfrm>
              <a:off x="6477000" y="1543050"/>
              <a:ext cx="294055" cy="349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(</a:t>
              </a:r>
              <a:r>
                <a:rPr lang="en-US" sz="1200" b="1" i="0">
                  <a:latin typeface="Cambria Math" panose="02040503050406030204" pitchFamily="18" charset="0"/>
                </a:rPr>
                <a:t>𝐉</a:t>
              </a:r>
              <a:r>
                <a:rPr lang="de-CH" sz="1200" b="1" i="0">
                  <a:latin typeface="Cambria Math" panose="02040503050406030204" pitchFamily="18" charset="0"/>
                </a:rPr>
                <a:t>/</a:t>
              </a:r>
              <a:r>
                <a:rPr lang="en-US" sz="1200" b="1" i="0">
                  <a:latin typeface="Cambria Math" panose="02040503050406030204" pitchFamily="18" charset="0"/>
                </a:rPr>
                <a:t>𝐊</a:t>
              </a:r>
              <a:r>
                <a:rPr lang="de-CH" sz="1200" b="1" i="0">
                  <a:latin typeface="Cambria Math" panose="02040503050406030204" pitchFamily="18" charset="0"/>
                </a:rPr>
                <a:t>)</a:t>
              </a:r>
              <a:endParaRPr lang="de-CH" sz="1200" b="1" i="0"/>
            </a:p>
          </xdr:txBody>
        </xdr:sp>
      </mc:Fallback>
    </mc:AlternateContent>
    <xdr:clientData/>
  </xdr:oneCellAnchor>
  <xdr:oneCellAnchor>
    <xdr:from>
      <xdr:col>7</xdr:col>
      <xdr:colOff>0</xdr:colOff>
      <xdr:row>4</xdr:row>
      <xdr:rowOff>104775</xdr:rowOff>
    </xdr:from>
    <xdr:ext cx="66402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6">
              <a:extLst>
                <a:ext uri="{FF2B5EF4-FFF2-40B4-BE49-F238E27FC236}">
                  <a16:creationId xmlns:a16="http://schemas.microsoft.com/office/drawing/2014/main" id="{40A4B2A1-F8E3-4E32-96A0-2432725ABF26}"/>
                </a:ext>
              </a:extLst>
            </xdr:cNvPr>
            <xdr:cNvSpPr txBox="1"/>
          </xdr:nvSpPr>
          <xdr:spPr>
            <a:xfrm>
              <a:off x="4953000" y="1628775"/>
              <a:ext cx="66402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</a:rPr>
                      <m:t>𝑪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𝒎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𝒄</m:t>
                    </m:r>
                  </m:oMath>
                </m:oMathPara>
              </a14:m>
              <a:endParaRPr lang="de-CH" sz="1200" b="1" i="1"/>
            </a:p>
          </xdr:txBody>
        </xdr:sp>
      </mc:Choice>
      <mc:Fallback xmlns="">
        <xdr:sp macro="" textlink="">
          <xdr:nvSpPr>
            <xdr:cNvPr id="11" name="Textfeld 6">
              <a:extLst>
                <a:ext uri="{FF2B5EF4-FFF2-40B4-BE49-F238E27FC236}">
                  <a16:creationId xmlns:a16="http://schemas.microsoft.com/office/drawing/2014/main" id="{40A4B2A1-F8E3-4E32-96A0-2432725ABF26}"/>
                </a:ext>
              </a:extLst>
            </xdr:cNvPr>
            <xdr:cNvSpPr txBox="1"/>
          </xdr:nvSpPr>
          <xdr:spPr>
            <a:xfrm>
              <a:off x="4953000" y="1628775"/>
              <a:ext cx="66402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𝑪=𝒎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CH" sz="1200" b="1" i="0">
                  <a:latin typeface="Cambria Math" panose="02040503050406030204" pitchFamily="18" charset="0"/>
                </a:rPr>
                <a:t>𝒄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5</xdr:col>
      <xdr:colOff>0</xdr:colOff>
      <xdr:row>6</xdr:row>
      <xdr:rowOff>19050</xdr:rowOff>
    </xdr:from>
    <xdr:ext cx="128881" cy="349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3">
              <a:extLst>
                <a:ext uri="{FF2B5EF4-FFF2-40B4-BE49-F238E27FC236}">
                  <a16:creationId xmlns:a16="http://schemas.microsoft.com/office/drawing/2014/main" id="{377C3AB6-A5BD-4C23-9610-07E00071A0E2}"/>
                </a:ext>
              </a:extLst>
            </xdr:cNvPr>
            <xdr:cNvSpPr txBox="1"/>
          </xdr:nvSpPr>
          <xdr:spPr>
            <a:xfrm>
              <a:off x="3429000" y="2305050"/>
              <a:ext cx="128881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0">
                            <a:latin typeface="Cambria Math" panose="02040503050406030204" pitchFamily="18" charset="0"/>
                          </a:rPr>
                          <m:t>𝐥</m:t>
                        </m:r>
                      </m:num>
                      <m:den>
                        <m:r>
                          <a:rPr lang="en-US" sz="1200" b="1" i="0">
                            <a:latin typeface="Cambria Math" panose="02040503050406030204" pitchFamily="18" charset="0"/>
                          </a:rPr>
                          <m:t>𝐡</m:t>
                        </m:r>
                      </m:den>
                    </m:f>
                  </m:oMath>
                </m:oMathPara>
              </a14:m>
              <a:endParaRPr lang="de-CH" sz="1200" b="1" i="0"/>
            </a:p>
          </xdr:txBody>
        </xdr:sp>
      </mc:Choice>
      <mc:Fallback xmlns="">
        <xdr:sp macro="" textlink="">
          <xdr:nvSpPr>
            <xdr:cNvPr id="13" name="Textfeld 3">
              <a:extLst>
                <a:ext uri="{FF2B5EF4-FFF2-40B4-BE49-F238E27FC236}">
                  <a16:creationId xmlns:a16="http://schemas.microsoft.com/office/drawing/2014/main" id="{377C3AB6-A5BD-4C23-9610-07E00071A0E2}"/>
                </a:ext>
              </a:extLst>
            </xdr:cNvPr>
            <xdr:cNvSpPr txBox="1"/>
          </xdr:nvSpPr>
          <xdr:spPr>
            <a:xfrm>
              <a:off x="3429000" y="2305050"/>
              <a:ext cx="128881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𝐥</a:t>
              </a:r>
              <a:r>
                <a:rPr lang="de-CH" sz="1200" b="1" i="0">
                  <a:latin typeface="Cambria Math" panose="02040503050406030204" pitchFamily="18" charset="0"/>
                </a:rPr>
                <a:t>/</a:t>
              </a:r>
              <a:r>
                <a:rPr lang="en-US" sz="1200" b="1" i="0">
                  <a:latin typeface="Cambria Math" panose="02040503050406030204" pitchFamily="18" charset="0"/>
                </a:rPr>
                <a:t>𝐡</a:t>
              </a:r>
              <a:endParaRPr lang="de-CH" sz="1200" b="1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Normal="100" workbookViewId="0">
      <selection sqref="A1:K1"/>
    </sheetView>
  </sheetViews>
  <sheetFormatPr defaultColWidth="11.42578125" defaultRowHeight="30" customHeight="1" x14ac:dyDescent="0.25"/>
  <cols>
    <col min="1" max="1" width="5.7109375" style="1" customWidth="1"/>
    <col min="2" max="10" width="11.42578125" style="1"/>
    <col min="11" max="11" width="15.5703125" style="1" customWidth="1"/>
    <col min="12" max="12" width="5.7109375" style="1" customWidth="1"/>
    <col min="13" max="13" width="11.42578125" style="1" customWidth="1"/>
    <col min="14" max="16384" width="11.42578125" style="1"/>
  </cols>
  <sheetData>
    <row r="1" spans="1:15" ht="30" customHeight="1" x14ac:dyDescent="0.25">
      <c r="A1" s="22" t="s">
        <v>16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16"/>
    </row>
    <row r="3" spans="1:15" ht="30" customHeight="1" x14ac:dyDescent="0.25">
      <c r="B3" s="20" t="s">
        <v>24</v>
      </c>
      <c r="C3" s="20"/>
      <c r="D3" s="20"/>
      <c r="E3" s="20"/>
      <c r="F3" s="20"/>
      <c r="G3" s="9"/>
      <c r="H3" s="20" t="s">
        <v>5</v>
      </c>
      <c r="I3" s="20"/>
      <c r="J3" s="20"/>
      <c r="K3" s="20"/>
      <c r="L3" s="20"/>
    </row>
    <row r="5" spans="1:15" ht="30" customHeight="1" x14ac:dyDescent="0.25">
      <c r="B5" s="19" t="s">
        <v>14</v>
      </c>
      <c r="C5" s="19"/>
      <c r="D5" s="19"/>
      <c r="E5" s="3">
        <v>3</v>
      </c>
      <c r="F5" s="2" t="s">
        <v>8</v>
      </c>
      <c r="G5" s="6"/>
      <c r="H5" s="19"/>
      <c r="I5" s="19"/>
      <c r="J5" s="14"/>
      <c r="M5" s="4"/>
    </row>
    <row r="6" spans="1:15" ht="30" customHeight="1" x14ac:dyDescent="0.25">
      <c r="B6" s="19" t="s">
        <v>22</v>
      </c>
      <c r="C6" s="19"/>
      <c r="D6" s="19"/>
      <c r="E6" s="3">
        <v>48</v>
      </c>
      <c r="F6" s="2" t="s">
        <v>13</v>
      </c>
      <c r="H6" s="19"/>
      <c r="I6" s="19"/>
      <c r="J6" s="2" t="s">
        <v>17</v>
      </c>
    </row>
    <row r="7" spans="1:15" ht="30" customHeight="1" x14ac:dyDescent="0.25">
      <c r="B7" s="19" t="s">
        <v>11</v>
      </c>
      <c r="C7" s="19"/>
      <c r="D7" s="19"/>
      <c r="E7" s="5">
        <f>E16/48</f>
        <v>1012.4999999999999</v>
      </c>
      <c r="H7" s="19"/>
      <c r="I7" s="19"/>
      <c r="J7" s="2" t="s">
        <v>18</v>
      </c>
    </row>
    <row r="8" spans="1:15" ht="30" customHeight="1" x14ac:dyDescent="0.25">
      <c r="E8" s="13"/>
      <c r="F8" s="13"/>
      <c r="G8" s="8"/>
      <c r="H8" s="19"/>
      <c r="I8" s="19"/>
      <c r="J8" s="2" t="s">
        <v>19</v>
      </c>
    </row>
    <row r="11" spans="1:15" ht="30" customHeight="1" x14ac:dyDescent="0.25">
      <c r="B11" s="20" t="s">
        <v>15</v>
      </c>
      <c r="C11" s="20"/>
      <c r="D11" s="20"/>
      <c r="E11" s="20"/>
      <c r="F11" s="20"/>
      <c r="G11" s="9"/>
      <c r="H11" s="20" t="s">
        <v>20</v>
      </c>
      <c r="I11" s="20"/>
      <c r="J11" s="20"/>
      <c r="K11" s="20"/>
      <c r="L11" s="20"/>
      <c r="M11" s="10"/>
      <c r="N11" s="10"/>
    </row>
    <row r="12" spans="1:15" ht="30" customHeight="1" x14ac:dyDescent="0.25">
      <c r="H12" s="17">
        <f>E15*E7/3600*E5</f>
        <v>3530.2499999999991</v>
      </c>
      <c r="I12" s="18">
        <f>IF(COUNT(E16,E15,E14,E13)=4,ROUND(E16*E15*(E14-E13),0),"")</f>
        <v>4066848000</v>
      </c>
      <c r="J12" s="18"/>
      <c r="K12" s="17">
        <f>IF(COUNT(I12,H12)=2,ROUNDDOWN((I12/H12)/86400,0),"")</f>
        <v>13</v>
      </c>
      <c r="L12" s="17">
        <f>IF(COUNT(I12,H12)=2,IF(ROUND((I12/H12)-(K12*60),0)=60,1,0),"")</f>
        <v>0</v>
      </c>
    </row>
    <row r="13" spans="1:15" ht="30" customHeight="1" x14ac:dyDescent="0.25">
      <c r="B13" s="19" t="s">
        <v>0</v>
      </c>
      <c r="C13" s="19"/>
      <c r="D13" s="19"/>
      <c r="E13" s="3">
        <v>10</v>
      </c>
      <c r="F13" s="2" t="s">
        <v>4</v>
      </c>
      <c r="G13" s="2"/>
      <c r="H13" s="19" t="s">
        <v>7</v>
      </c>
      <c r="I13" s="19"/>
      <c r="J13" s="19"/>
      <c r="K13" s="5">
        <f>IF(COUNT(L12=1),IF(L12=1,K12+1,K12),"")</f>
        <v>13</v>
      </c>
      <c r="L13" s="2" t="s">
        <v>12</v>
      </c>
    </row>
    <row r="14" spans="1:15" ht="30" customHeight="1" x14ac:dyDescent="0.25">
      <c r="B14" s="21" t="s">
        <v>1</v>
      </c>
      <c r="C14" s="21"/>
      <c r="D14" s="21"/>
      <c r="E14" s="3">
        <v>30</v>
      </c>
      <c r="F14" s="2" t="s">
        <v>4</v>
      </c>
      <c r="G14" s="2"/>
      <c r="K14" s="5">
        <f>IF(COUNT(K13)=1,IF(ROUND(((I12/H12)-(K13*86400))/3600,0)=60,0,((I12/H12)-(K13*86400)))/3600,"")</f>
        <v>8.0000000000000639</v>
      </c>
      <c r="L14" s="2" t="s">
        <v>13</v>
      </c>
      <c r="O14" s="12"/>
    </row>
    <row r="15" spans="1:15" ht="30" customHeight="1" x14ac:dyDescent="0.25">
      <c r="B15" s="19" t="s">
        <v>2</v>
      </c>
      <c r="C15" s="19"/>
      <c r="D15" s="19"/>
      <c r="E15" s="3">
        <v>4184</v>
      </c>
      <c r="F15" s="11"/>
      <c r="G15" s="11"/>
      <c r="H15" s="19" t="s">
        <v>6</v>
      </c>
      <c r="I15" s="19"/>
      <c r="J15" s="19"/>
      <c r="K15" s="15">
        <f>I12/1000000000</f>
        <v>4.0668480000000002</v>
      </c>
      <c r="L15" s="2" t="s">
        <v>23</v>
      </c>
      <c r="M15" s="12"/>
      <c r="N15" s="12"/>
      <c r="O15" s="12"/>
    </row>
    <row r="16" spans="1:15" ht="30" customHeight="1" x14ac:dyDescent="0.25">
      <c r="B16" s="19" t="s">
        <v>9</v>
      </c>
      <c r="C16" s="19"/>
      <c r="D16" s="19"/>
      <c r="E16" s="3">
        <f>8.1*4*1.5*1000</f>
        <v>48599.999999999993</v>
      </c>
      <c r="F16" s="2" t="s">
        <v>3</v>
      </c>
      <c r="G16" s="7"/>
      <c r="H16" s="19" t="s">
        <v>10</v>
      </c>
      <c r="I16" s="19"/>
      <c r="J16" s="19"/>
      <c r="K16" s="15">
        <f>H12/1000</f>
        <v>3.5302499999999992</v>
      </c>
      <c r="L16" s="2" t="s">
        <v>21</v>
      </c>
      <c r="M16" s="12"/>
      <c r="N16" s="12"/>
      <c r="O16" s="12"/>
    </row>
    <row r="17" spans="7:15" ht="30" customHeight="1" x14ac:dyDescent="0.25">
      <c r="G17" s="2"/>
      <c r="M17" s="12"/>
      <c r="N17" s="12"/>
      <c r="O17" s="12"/>
    </row>
  </sheetData>
  <mergeCells count="20">
    <mergeCell ref="B3:F3"/>
    <mergeCell ref="B5:D5"/>
    <mergeCell ref="B7:D7"/>
    <mergeCell ref="H3:L3"/>
    <mergeCell ref="A1:K1"/>
    <mergeCell ref="H5:I5"/>
    <mergeCell ref="I12:J12"/>
    <mergeCell ref="B6:D6"/>
    <mergeCell ref="B15:D15"/>
    <mergeCell ref="B16:D16"/>
    <mergeCell ref="B13:D13"/>
    <mergeCell ref="H6:I6"/>
    <mergeCell ref="H7:I7"/>
    <mergeCell ref="H8:I8"/>
    <mergeCell ref="H15:J15"/>
    <mergeCell ref="H13:J13"/>
    <mergeCell ref="B11:F11"/>
    <mergeCell ref="B14:D14"/>
    <mergeCell ref="H16:J16"/>
    <mergeCell ref="H11:L11"/>
  </mergeCells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2019-07-01T17:51:19Z</dcterms:created>
  <dcterms:modified xsi:type="dcterms:W3CDTF">2019-07-01T17:51:31Z</dcterms:modified>
</cp:coreProperties>
</file>