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"/>
    </mc:Choice>
  </mc:AlternateContent>
  <xr:revisionPtr revIDLastSave="0" documentId="8_{4FF62CA9-E159-B045-B1EE-532B07535E0A}" xr6:coauthVersionLast="47" xr6:coauthVersionMax="47" xr10:uidLastSave="{00000000-0000-0000-0000-000000000000}"/>
  <bookViews>
    <workbookView xWindow="380" yWindow="500" windowWidth="28040" windowHeight="16360" xr2:uid="{D4678E07-69DA-1E45-82E3-0635F9E46E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G29" i="1"/>
  <c r="F29" i="1"/>
  <c r="E29" i="1"/>
  <c r="D29" i="1"/>
  <c r="C29" i="1"/>
  <c r="H28" i="1"/>
  <c r="G28" i="1"/>
  <c r="F28" i="1"/>
  <c r="E28" i="1"/>
  <c r="D28" i="1"/>
  <c r="C28" i="1"/>
  <c r="Q27" i="1"/>
  <c r="H27" i="1"/>
  <c r="G27" i="1"/>
  <c r="F27" i="1"/>
  <c r="E27" i="1"/>
  <c r="D27" i="1"/>
  <c r="C27" i="1"/>
  <c r="H26" i="1"/>
  <c r="G26" i="1"/>
  <c r="F26" i="1"/>
  <c r="E26" i="1"/>
  <c r="D26" i="1"/>
  <c r="C26" i="1"/>
  <c r="Z23" i="1"/>
  <c r="V23" i="1"/>
  <c r="U23" i="1"/>
  <c r="R23" i="1"/>
  <c r="Q23" i="1"/>
  <c r="AA23" i="1" s="1"/>
  <c r="P23" i="1"/>
  <c r="O23" i="1"/>
  <c r="N23" i="1"/>
  <c r="M23" i="1"/>
  <c r="W23" i="1" s="1"/>
  <c r="L23" i="1"/>
  <c r="K23" i="1"/>
  <c r="J23" i="1"/>
  <c r="T23" i="1" s="1"/>
  <c r="Y23" i="1" s="1"/>
  <c r="I23" i="1"/>
  <c r="S23" i="1" s="1"/>
  <c r="AA22" i="1"/>
  <c r="W22" i="1"/>
  <c r="V22" i="1"/>
  <c r="S22" i="1"/>
  <c r="R22" i="1"/>
  <c r="AB22" i="1" s="1"/>
  <c r="Q22" i="1"/>
  <c r="P22" i="1"/>
  <c r="O22" i="1"/>
  <c r="Y22" i="1" s="1"/>
  <c r="N22" i="1"/>
  <c r="M22" i="1"/>
  <c r="L22" i="1"/>
  <c r="K22" i="1"/>
  <c r="U22" i="1" s="1"/>
  <c r="Z22" i="1" s="1"/>
  <c r="J22" i="1"/>
  <c r="T22" i="1" s="1"/>
  <c r="I22" i="1"/>
  <c r="AB21" i="1"/>
  <c r="X21" i="1"/>
  <c r="W21" i="1"/>
  <c r="T21" i="1"/>
  <c r="S21" i="1"/>
  <c r="R21" i="1"/>
  <c r="Q21" i="1"/>
  <c r="P21" i="1"/>
  <c r="O21" i="1"/>
  <c r="Y21" i="1" s="1"/>
  <c r="N21" i="1"/>
  <c r="M21" i="1"/>
  <c r="L21" i="1"/>
  <c r="V21" i="1" s="1"/>
  <c r="AA21" i="1" s="1"/>
  <c r="K21" i="1"/>
  <c r="U21" i="1" s="1"/>
  <c r="J21" i="1"/>
  <c r="I21" i="1"/>
  <c r="Y20" i="1"/>
  <c r="U20" i="1"/>
  <c r="T20" i="1"/>
  <c r="R20" i="1"/>
  <c r="Q20" i="1"/>
  <c r="P20" i="1"/>
  <c r="Z20" i="1" s="1"/>
  <c r="O20" i="1"/>
  <c r="N20" i="1"/>
  <c r="M20" i="1"/>
  <c r="W20" i="1" s="1"/>
  <c r="AB20" i="1" s="1"/>
  <c r="L20" i="1"/>
  <c r="V20" i="1" s="1"/>
  <c r="K20" i="1"/>
  <c r="J20" i="1"/>
  <c r="I20" i="1"/>
  <c r="S20" i="1" s="1"/>
  <c r="X20" i="1" s="1"/>
  <c r="Z19" i="1"/>
  <c r="V19" i="1"/>
  <c r="U19" i="1"/>
  <c r="R19" i="1"/>
  <c r="Q19" i="1"/>
  <c r="AA19" i="1" s="1"/>
  <c r="P19" i="1"/>
  <c r="O19" i="1"/>
  <c r="N19" i="1"/>
  <c r="M19" i="1"/>
  <c r="W19" i="1" s="1"/>
  <c r="L19" i="1"/>
  <c r="K19" i="1"/>
  <c r="J19" i="1"/>
  <c r="T19" i="1" s="1"/>
  <c r="Y19" i="1" s="1"/>
  <c r="I19" i="1"/>
  <c r="S19" i="1" s="1"/>
  <c r="AA18" i="1"/>
  <c r="W18" i="1"/>
  <c r="V18" i="1"/>
  <c r="S18" i="1"/>
  <c r="R18" i="1"/>
  <c r="Q18" i="1"/>
  <c r="P18" i="1"/>
  <c r="O18" i="1"/>
  <c r="Y18" i="1" s="1"/>
  <c r="N18" i="1"/>
  <c r="M18" i="1"/>
  <c r="L18" i="1"/>
  <c r="K18" i="1"/>
  <c r="U18" i="1" s="1"/>
  <c r="Z18" i="1" s="1"/>
  <c r="J18" i="1"/>
  <c r="T18" i="1" s="1"/>
  <c r="I18" i="1"/>
  <c r="AB17" i="1"/>
  <c r="X17" i="1"/>
  <c r="W17" i="1"/>
  <c r="T17" i="1"/>
  <c r="S17" i="1"/>
  <c r="R17" i="1"/>
  <c r="Q17" i="1"/>
  <c r="P17" i="1"/>
  <c r="O17" i="1"/>
  <c r="Y17" i="1" s="1"/>
  <c r="N17" i="1"/>
  <c r="M17" i="1"/>
  <c r="L17" i="1"/>
  <c r="V17" i="1" s="1"/>
  <c r="AA17" i="1" s="1"/>
  <c r="K17" i="1"/>
  <c r="U17" i="1" s="1"/>
  <c r="J17" i="1"/>
  <c r="I17" i="1"/>
  <c r="Y16" i="1"/>
  <c r="U16" i="1"/>
  <c r="T16" i="1"/>
  <c r="R16" i="1"/>
  <c r="Q16" i="1"/>
  <c r="P16" i="1"/>
  <c r="Z16" i="1" s="1"/>
  <c r="O16" i="1"/>
  <c r="N16" i="1"/>
  <c r="M16" i="1"/>
  <c r="W16" i="1" s="1"/>
  <c r="AB16" i="1" s="1"/>
  <c r="L16" i="1"/>
  <c r="V16" i="1" s="1"/>
  <c r="K16" i="1"/>
  <c r="J16" i="1"/>
  <c r="I16" i="1"/>
  <c r="S16" i="1" s="1"/>
  <c r="X16" i="1" s="1"/>
  <c r="Z15" i="1"/>
  <c r="V15" i="1"/>
  <c r="U15" i="1"/>
  <c r="R15" i="1"/>
  <c r="Q15" i="1"/>
  <c r="AA15" i="1" s="1"/>
  <c r="P15" i="1"/>
  <c r="O15" i="1"/>
  <c r="N15" i="1"/>
  <c r="M15" i="1"/>
  <c r="W15" i="1" s="1"/>
  <c r="L15" i="1"/>
  <c r="K15" i="1"/>
  <c r="J15" i="1"/>
  <c r="T15" i="1" s="1"/>
  <c r="Y15" i="1" s="1"/>
  <c r="I15" i="1"/>
  <c r="S15" i="1" s="1"/>
  <c r="AA14" i="1"/>
  <c r="W14" i="1"/>
  <c r="V14" i="1"/>
  <c r="S14" i="1"/>
  <c r="R14" i="1"/>
  <c r="Q14" i="1"/>
  <c r="P14" i="1"/>
  <c r="O14" i="1"/>
  <c r="Y14" i="1" s="1"/>
  <c r="N14" i="1"/>
  <c r="M14" i="1"/>
  <c r="L14" i="1"/>
  <c r="K14" i="1"/>
  <c r="U14" i="1" s="1"/>
  <c r="Z14" i="1" s="1"/>
  <c r="J14" i="1"/>
  <c r="T14" i="1" s="1"/>
  <c r="I14" i="1"/>
  <c r="AB13" i="1"/>
  <c r="X13" i="1"/>
  <c r="W13" i="1"/>
  <c r="T13" i="1"/>
  <c r="S13" i="1"/>
  <c r="R13" i="1"/>
  <c r="Q13" i="1"/>
  <c r="P13" i="1"/>
  <c r="O13" i="1"/>
  <c r="Y13" i="1" s="1"/>
  <c r="N13" i="1"/>
  <c r="M13" i="1"/>
  <c r="L13" i="1"/>
  <c r="V13" i="1" s="1"/>
  <c r="AA13" i="1" s="1"/>
  <c r="K13" i="1"/>
  <c r="U13" i="1" s="1"/>
  <c r="J13" i="1"/>
  <c r="I13" i="1"/>
  <c r="Y12" i="1"/>
  <c r="U12" i="1"/>
  <c r="T12" i="1"/>
  <c r="R12" i="1"/>
  <c r="Q12" i="1"/>
  <c r="P12" i="1"/>
  <c r="Z12" i="1" s="1"/>
  <c r="O12" i="1"/>
  <c r="N12" i="1"/>
  <c r="M12" i="1"/>
  <c r="W12" i="1" s="1"/>
  <c r="AB12" i="1" s="1"/>
  <c r="L12" i="1"/>
  <c r="V12" i="1" s="1"/>
  <c r="K12" i="1"/>
  <c r="J12" i="1"/>
  <c r="I12" i="1"/>
  <c r="S12" i="1" s="1"/>
  <c r="X12" i="1" s="1"/>
  <c r="Z11" i="1"/>
  <c r="V11" i="1"/>
  <c r="U11" i="1"/>
  <c r="R11" i="1"/>
  <c r="Q11" i="1"/>
  <c r="AA11" i="1" s="1"/>
  <c r="P11" i="1"/>
  <c r="O11" i="1"/>
  <c r="N11" i="1"/>
  <c r="M11" i="1"/>
  <c r="W11" i="1" s="1"/>
  <c r="L11" i="1"/>
  <c r="K11" i="1"/>
  <c r="J11" i="1"/>
  <c r="T11" i="1" s="1"/>
  <c r="Y11" i="1" s="1"/>
  <c r="I11" i="1"/>
  <c r="S11" i="1" s="1"/>
  <c r="AA10" i="1"/>
  <c r="W10" i="1"/>
  <c r="V10" i="1"/>
  <c r="S10" i="1"/>
  <c r="R10" i="1"/>
  <c r="Q10" i="1"/>
  <c r="P10" i="1"/>
  <c r="O10" i="1"/>
  <c r="Y10" i="1" s="1"/>
  <c r="N10" i="1"/>
  <c r="M10" i="1"/>
  <c r="L10" i="1"/>
  <c r="K10" i="1"/>
  <c r="U10" i="1" s="1"/>
  <c r="Z10" i="1" s="1"/>
  <c r="J10" i="1"/>
  <c r="T10" i="1" s="1"/>
  <c r="I10" i="1"/>
  <c r="AB9" i="1"/>
  <c r="X9" i="1"/>
  <c r="W9" i="1"/>
  <c r="T9" i="1"/>
  <c r="S9" i="1"/>
  <c r="R9" i="1"/>
  <c r="Q9" i="1"/>
  <c r="P9" i="1"/>
  <c r="O9" i="1"/>
  <c r="Y9" i="1" s="1"/>
  <c r="N9" i="1"/>
  <c r="M9" i="1"/>
  <c r="L9" i="1"/>
  <c r="V9" i="1" s="1"/>
  <c r="AA9" i="1" s="1"/>
  <c r="K9" i="1"/>
  <c r="U9" i="1" s="1"/>
  <c r="J9" i="1"/>
  <c r="I9" i="1"/>
  <c r="Y8" i="1"/>
  <c r="U8" i="1"/>
  <c r="T8" i="1"/>
  <c r="R8" i="1"/>
  <c r="Q8" i="1"/>
  <c r="P8" i="1"/>
  <c r="O8" i="1"/>
  <c r="N8" i="1"/>
  <c r="M8" i="1"/>
  <c r="W8" i="1" s="1"/>
  <c r="AB8" i="1" s="1"/>
  <c r="L8" i="1"/>
  <c r="V8" i="1" s="1"/>
  <c r="K8" i="1"/>
  <c r="J8" i="1"/>
  <c r="I8" i="1"/>
  <c r="S8" i="1" s="1"/>
  <c r="X8" i="1" s="1"/>
  <c r="Z7" i="1"/>
  <c r="V7" i="1"/>
  <c r="U7" i="1"/>
  <c r="R7" i="1"/>
  <c r="Q7" i="1"/>
  <c r="AA7" i="1" s="1"/>
  <c r="P7" i="1"/>
  <c r="O7" i="1"/>
  <c r="N7" i="1"/>
  <c r="M7" i="1"/>
  <c r="W7" i="1" s="1"/>
  <c r="L7" i="1"/>
  <c r="K7" i="1"/>
  <c r="J7" i="1"/>
  <c r="T7" i="1" s="1"/>
  <c r="Y7" i="1" s="1"/>
  <c r="I7" i="1"/>
  <c r="S7" i="1" s="1"/>
  <c r="Z6" i="1"/>
  <c r="W6" i="1"/>
  <c r="V6" i="1"/>
  <c r="AA6" i="1" s="1"/>
  <c r="S6" i="1"/>
  <c r="R6" i="1"/>
  <c r="Q6" i="1"/>
  <c r="P6" i="1"/>
  <c r="O6" i="1"/>
  <c r="N6" i="1"/>
  <c r="X6" i="1" s="1"/>
  <c r="M6" i="1"/>
  <c r="L6" i="1"/>
  <c r="K6" i="1"/>
  <c r="U6" i="1" s="1"/>
  <c r="J6" i="1"/>
  <c r="T6" i="1" s="1"/>
  <c r="I6" i="1"/>
  <c r="AB5" i="1"/>
  <c r="X5" i="1"/>
  <c r="W5" i="1"/>
  <c r="T5" i="1"/>
  <c r="S5" i="1"/>
  <c r="R5" i="1"/>
  <c r="Q5" i="1"/>
  <c r="P5" i="1"/>
  <c r="Z5" i="1" s="1"/>
  <c r="O5" i="1"/>
  <c r="N5" i="1"/>
  <c r="M5" i="1"/>
  <c r="L5" i="1"/>
  <c r="V5" i="1" s="1"/>
  <c r="AA5" i="1" s="1"/>
  <c r="K5" i="1"/>
  <c r="U5" i="1" s="1"/>
  <c r="J5" i="1"/>
  <c r="I5" i="1"/>
  <c r="Y4" i="1"/>
  <c r="U4" i="1"/>
  <c r="T4" i="1"/>
  <c r="R4" i="1"/>
  <c r="Q4" i="1"/>
  <c r="P4" i="1"/>
  <c r="O4" i="1"/>
  <c r="N4" i="1"/>
  <c r="M4" i="1"/>
  <c r="L4" i="1"/>
  <c r="K4" i="1"/>
  <c r="J4" i="1"/>
  <c r="I4" i="1"/>
  <c r="AB3" i="1"/>
  <c r="Y3" i="1"/>
  <c r="Z3" i="1" s="1"/>
  <c r="AA3" i="1" s="1"/>
  <c r="T3" i="1"/>
  <c r="U3" i="1" s="1"/>
  <c r="V3" i="1" s="1"/>
  <c r="W3" i="1" s="1"/>
  <c r="R3" i="1"/>
  <c r="O3" i="1"/>
  <c r="P3" i="1" s="1"/>
  <c r="Q3" i="1" s="1"/>
  <c r="J3" i="1"/>
  <c r="K3" i="1" s="1"/>
  <c r="L3" i="1" s="1"/>
  <c r="M3" i="1" s="1"/>
  <c r="H3" i="1"/>
  <c r="E3" i="1"/>
  <c r="F3" i="1" s="1"/>
  <c r="G3" i="1" s="1"/>
  <c r="AD16" i="1" l="1"/>
  <c r="U28" i="1"/>
  <c r="U26" i="1"/>
  <c r="U29" i="1"/>
  <c r="AD17" i="1"/>
  <c r="I28" i="1"/>
  <c r="I26" i="1"/>
  <c r="S4" i="1"/>
  <c r="I29" i="1"/>
  <c r="AA8" i="1"/>
  <c r="X11" i="1"/>
  <c r="AD11" i="1" s="1"/>
  <c r="AB11" i="1"/>
  <c r="AA12" i="1"/>
  <c r="AD12" i="1" s="1"/>
  <c r="X15" i="1"/>
  <c r="AB15" i="1"/>
  <c r="AA16" i="1"/>
  <c r="X19" i="1"/>
  <c r="AD19" i="1" s="1"/>
  <c r="AB19" i="1"/>
  <c r="AA20" i="1"/>
  <c r="AD20" i="1" s="1"/>
  <c r="X23" i="1"/>
  <c r="AB23" i="1"/>
  <c r="U27" i="1"/>
  <c r="K28" i="1"/>
  <c r="P29" i="1"/>
  <c r="P27" i="1"/>
  <c r="P28" i="1"/>
  <c r="P26" i="1"/>
  <c r="Z4" i="1"/>
  <c r="Z8" i="1"/>
  <c r="AD8" i="1" s="1"/>
  <c r="AD21" i="1"/>
  <c r="M28" i="1"/>
  <c r="M26" i="1"/>
  <c r="W4" i="1"/>
  <c r="M29" i="1"/>
  <c r="X7" i="1"/>
  <c r="J28" i="1"/>
  <c r="N28" i="1"/>
  <c r="R28" i="1"/>
  <c r="Y26" i="1"/>
  <c r="AD5" i="1"/>
  <c r="AB6" i="1"/>
  <c r="Z9" i="1"/>
  <c r="AD9" i="1" s="1"/>
  <c r="Z13" i="1"/>
  <c r="AD13" i="1" s="1"/>
  <c r="Z17" i="1"/>
  <c r="Z21" i="1"/>
  <c r="I27" i="1"/>
  <c r="Y27" i="1"/>
  <c r="L29" i="1"/>
  <c r="L27" i="1"/>
  <c r="L28" i="1"/>
  <c r="L26" i="1"/>
  <c r="V4" i="1"/>
  <c r="O26" i="1"/>
  <c r="Q28" i="1"/>
  <c r="Q26" i="1"/>
  <c r="AA4" i="1"/>
  <c r="Q29" i="1"/>
  <c r="AB7" i="1"/>
  <c r="K29" i="1"/>
  <c r="O29" i="1"/>
  <c r="T29" i="1"/>
  <c r="T27" i="1"/>
  <c r="T28" i="1"/>
  <c r="T26" i="1"/>
  <c r="Y5" i="1"/>
  <c r="Y29" i="1" s="1"/>
  <c r="O28" i="1"/>
  <c r="Y6" i="1"/>
  <c r="AD6" i="1" s="1"/>
  <c r="X10" i="1"/>
  <c r="AD10" i="1" s="1"/>
  <c r="AB10" i="1"/>
  <c r="X14" i="1"/>
  <c r="AD14" i="1" s="1"/>
  <c r="AB14" i="1"/>
  <c r="X18" i="1"/>
  <c r="AD18" i="1" s="1"/>
  <c r="AB18" i="1"/>
  <c r="X22" i="1"/>
  <c r="AD22" i="1" s="1"/>
  <c r="K26" i="1"/>
  <c r="M27" i="1"/>
  <c r="J27" i="1"/>
  <c r="N27" i="1"/>
  <c r="R27" i="1"/>
  <c r="J29" i="1"/>
  <c r="N29" i="1"/>
  <c r="R29" i="1"/>
  <c r="K27" i="1"/>
  <c r="O27" i="1"/>
  <c r="J26" i="1"/>
  <c r="N26" i="1"/>
  <c r="R26" i="1"/>
  <c r="AA29" i="1" l="1"/>
  <c r="AA27" i="1"/>
  <c r="AA28" i="1"/>
  <c r="AA26" i="1"/>
  <c r="V28" i="1"/>
  <c r="V26" i="1"/>
  <c r="V29" i="1"/>
  <c r="V27" i="1"/>
  <c r="Y28" i="1"/>
  <c r="AD7" i="1"/>
  <c r="Z28" i="1"/>
  <c r="Z26" i="1"/>
  <c r="Z29" i="1"/>
  <c r="Z27" i="1"/>
  <c r="AD23" i="1"/>
  <c r="S29" i="1"/>
  <c r="S27" i="1"/>
  <c r="S28" i="1"/>
  <c r="S26" i="1"/>
  <c r="X4" i="1"/>
  <c r="W29" i="1"/>
  <c r="W27" i="1"/>
  <c r="W28" i="1"/>
  <c r="AB4" i="1"/>
  <c r="W26" i="1"/>
  <c r="AD15" i="1"/>
  <c r="AB29" i="1" l="1"/>
  <c r="AB27" i="1"/>
  <c r="AB28" i="1"/>
  <c r="AB26" i="1"/>
  <c r="X29" i="1"/>
  <c r="X27" i="1"/>
  <c r="X28" i="1"/>
  <c r="X26" i="1"/>
  <c r="AD4" i="1"/>
</calcChain>
</file>

<file path=xl/sharedStrings.xml><?xml version="1.0" encoding="utf-8"?>
<sst xmlns="http://schemas.openxmlformats.org/spreadsheetml/2006/main" count="54" uniqueCount="53">
  <si>
    <t>Employee Payroll</t>
  </si>
  <si>
    <t>Hours Worked</t>
  </si>
  <si>
    <t>Overtime</t>
  </si>
  <si>
    <t>Pay</t>
  </si>
  <si>
    <t>Overtime Pay</t>
  </si>
  <si>
    <t>Total</t>
  </si>
  <si>
    <t>Jan Pay</t>
  </si>
  <si>
    <t>Last Name</t>
  </si>
  <si>
    <t>First Name</t>
  </si>
  <si>
    <t>Hourly Wage</t>
  </si>
  <si>
    <t>Mufaro</t>
  </si>
  <si>
    <t>Nyakudya</t>
  </si>
  <si>
    <t>Tawanda</t>
  </si>
  <si>
    <t>Yadeuka</t>
  </si>
  <si>
    <t>Kupakwashe</t>
  </si>
  <si>
    <t>Murefu</t>
  </si>
  <si>
    <t>Tawana</t>
  </si>
  <si>
    <t>Chaendera</t>
  </si>
  <si>
    <t>Tendai</t>
  </si>
  <si>
    <t>Mutizwa</t>
  </si>
  <si>
    <t>Chipo</t>
  </si>
  <si>
    <t>Mupfupi</t>
  </si>
  <si>
    <t>Ropafadzo</t>
  </si>
  <si>
    <t>Mupunga</t>
  </si>
  <si>
    <t>Tinaye</t>
  </si>
  <si>
    <t>Muparamoto</t>
  </si>
  <si>
    <t>Anesu</t>
  </si>
  <si>
    <t>Chiweshe</t>
  </si>
  <si>
    <t>Anashe</t>
  </si>
  <si>
    <t>Mutoro</t>
  </si>
  <si>
    <t>Anotida</t>
  </si>
  <si>
    <t>Chimunya</t>
  </si>
  <si>
    <t>Talent</t>
  </si>
  <si>
    <t>Mundwa</t>
  </si>
  <si>
    <t>Dilane</t>
  </si>
  <si>
    <t>Dumba</t>
  </si>
  <si>
    <t>Hugh</t>
  </si>
  <si>
    <t>Isaac</t>
  </si>
  <si>
    <t>Gamuchirai</t>
  </si>
  <si>
    <t>Mrewa</t>
  </si>
  <si>
    <t>Tapiwa</t>
  </si>
  <si>
    <t>Mururi</t>
  </si>
  <si>
    <t>Admire</t>
  </si>
  <si>
    <t>Masanzu</t>
  </si>
  <si>
    <t>Shamiso</t>
  </si>
  <si>
    <t>Mabota</t>
  </si>
  <si>
    <t>Tinashe</t>
  </si>
  <si>
    <t>Chimombe</t>
  </si>
  <si>
    <t>Takunda</t>
  </si>
  <si>
    <t>Sango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</si>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</sst>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US$&quot;* #,##0.00_);_(&quot;US$&quot;* \(#,##0.00\);_(&quot;US$&quot;* &quot;-&quot;??_);_(@_)"/>
    <numFmt numFmtId="164" formatCode="_([$$-409]* #,##0.00_);_([$$-409]* \(#,##0.00\);_([$$-409]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16" fontId="0" fillId="3" borderId="0" xfId="0" applyNumberFormat="1" applyFill="1"/>
    <xf numFmtId="16" fontId="0" fillId="4" borderId="0" xfId="0" applyNumberFormat="1" applyFill="1"/>
    <xf numFmtId="16" fontId="0" fillId="5" borderId="0" xfId="0" applyNumberFormat="1" applyFill="1"/>
    <xf numFmtId="16" fontId="0" fillId="6" borderId="0" xfId="0" applyNumberFormat="1" applyFill="1"/>
    <xf numFmtId="16" fontId="0" fillId="7" borderId="0" xfId="0" applyNumberFormat="1" applyFill="1"/>
    <xf numFmtId="164" fontId="0" fillId="2" borderId="0" xfId="1" applyNumberFormat="1" applyFont="1" applyFill="1"/>
    <xf numFmtId="0" fontId="0" fillId="3" borderId="0" xfId="0" applyFill="1"/>
    <xf numFmtId="0" fontId="0" fillId="4" borderId="0" xfId="0" applyFill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4" fontId="0" fillId="8" borderId="0" xfId="0" applyNumberFormat="1" applyFill="1"/>
    <xf numFmtId="164" fontId="0" fillId="2" borderId="0" xfId="0" applyNumberFormat="1" applyFill="1"/>
    <xf numFmtId="0" fontId="0" fillId="8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6C63-39A1-7C41-9A92-A76D33CB3B25}">
  <dimension ref="A1:AD29"/>
  <sheetViews>
    <sheetView tabSelected="1" workbookViewId="0">
      <selection sqref="A1:XFD1048576"/>
    </sheetView>
  </sheetViews>
  <sheetFormatPr baseColWidth="10" defaultRowHeight="16" x14ac:dyDescent="0.2"/>
  <cols>
    <col min="14" max="14" width="13.6640625" customWidth="1"/>
    <col min="15" max="15" width="13" customWidth="1"/>
    <col min="16" max="16" width="13.33203125" customWidth="1"/>
    <col min="17" max="18" width="11.83203125" customWidth="1"/>
    <col min="24" max="24" width="12.83203125" customWidth="1"/>
    <col min="25" max="25" width="13.6640625" customWidth="1"/>
    <col min="26" max="26" width="13.1640625" customWidth="1"/>
    <col min="27" max="27" width="12.6640625" customWidth="1"/>
    <col min="28" max="28" width="11.83203125" customWidth="1"/>
  </cols>
  <sheetData>
    <row r="1" spans="1:30" x14ac:dyDescent="0.2">
      <c r="A1" t="s">
        <v>0</v>
      </c>
    </row>
    <row r="2" spans="1:30" x14ac:dyDescent="0.2">
      <c r="D2" t="s">
        <v>1</v>
      </c>
      <c r="I2" t="s">
        <v>2</v>
      </c>
      <c r="N2" t="s">
        <v>3</v>
      </c>
      <c r="S2" t="s">
        <v>4</v>
      </c>
      <c r="X2" t="s">
        <v>5</v>
      </c>
      <c r="AD2" t="s">
        <v>6</v>
      </c>
    </row>
    <row r="3" spans="1:30" x14ac:dyDescent="0.2">
      <c r="A3" t="s">
        <v>7</v>
      </c>
      <c r="B3" t="s">
        <v>8</v>
      </c>
      <c r="C3" s="1" t="s">
        <v>9</v>
      </c>
      <c r="D3" s="2">
        <v>45292</v>
      </c>
      <c r="E3" s="2">
        <f>(D3+7)</f>
        <v>45299</v>
      </c>
      <c r="F3" s="2">
        <f>(E3+7)</f>
        <v>45306</v>
      </c>
      <c r="G3" s="2">
        <f t="shared" ref="G3:H3" si="0">(F3+7)</f>
        <v>45313</v>
      </c>
      <c r="H3" s="2">
        <f t="shared" si="0"/>
        <v>45320</v>
      </c>
      <c r="I3" s="3">
        <v>45292</v>
      </c>
      <c r="J3" s="3">
        <f>(I3+7)</f>
        <v>45299</v>
      </c>
      <c r="K3" s="3">
        <f t="shared" ref="K3:L3" si="1">(J3+7)</f>
        <v>45306</v>
      </c>
      <c r="L3" s="3">
        <f t="shared" si="1"/>
        <v>45313</v>
      </c>
      <c r="M3" s="3">
        <f>(L3+7)</f>
        <v>45320</v>
      </c>
      <c r="N3" s="4">
        <v>45292</v>
      </c>
      <c r="O3" s="4">
        <f>(N3+7)</f>
        <v>45299</v>
      </c>
      <c r="P3" s="4">
        <f t="shared" ref="P3:R3" si="2">(O3+7)</f>
        <v>45306</v>
      </c>
      <c r="Q3" s="4">
        <f t="shared" si="2"/>
        <v>45313</v>
      </c>
      <c r="R3" s="4">
        <f t="shared" si="2"/>
        <v>45320</v>
      </c>
      <c r="S3" s="5">
        <v>45292</v>
      </c>
      <c r="T3" s="5">
        <f>(S3+7)</f>
        <v>45299</v>
      </c>
      <c r="U3" s="5">
        <f t="shared" ref="U3:W3" si="3">(T3+7)</f>
        <v>45306</v>
      </c>
      <c r="V3" s="5">
        <f t="shared" si="3"/>
        <v>45313</v>
      </c>
      <c r="W3" s="5">
        <f t="shared" si="3"/>
        <v>45320</v>
      </c>
      <c r="X3" s="6">
        <v>45292</v>
      </c>
      <c r="Y3" s="6">
        <f>(X3+7)</f>
        <v>45299</v>
      </c>
      <c r="Z3" s="6">
        <f t="shared" ref="Z3:AB3" si="4">(Y3+7)</f>
        <v>45306</v>
      </c>
      <c r="AA3" s="6">
        <f t="shared" si="4"/>
        <v>45313</v>
      </c>
      <c r="AB3" s="6">
        <f t="shared" si="4"/>
        <v>45320</v>
      </c>
    </row>
    <row r="4" spans="1:30" x14ac:dyDescent="0.2">
      <c r="A4" t="s">
        <v>10</v>
      </c>
      <c r="B4" t="s">
        <v>11</v>
      </c>
      <c r="C4" s="7">
        <v>20</v>
      </c>
      <c r="D4" s="8">
        <v>40</v>
      </c>
      <c r="E4" s="8">
        <v>39</v>
      </c>
      <c r="F4" s="8">
        <v>45</v>
      </c>
      <c r="G4" s="8">
        <v>42</v>
      </c>
      <c r="H4" s="8">
        <v>38</v>
      </c>
      <c r="I4" s="9">
        <f t="shared" ref="I4:M23" si="5">IF(D4&gt;40,D4-40,0)</f>
        <v>0</v>
      </c>
      <c r="J4" s="9">
        <f t="shared" si="5"/>
        <v>0</v>
      </c>
      <c r="K4" s="9">
        <f t="shared" si="5"/>
        <v>5</v>
      </c>
      <c r="L4" s="9">
        <f t="shared" si="5"/>
        <v>2</v>
      </c>
      <c r="M4" s="9">
        <f t="shared" si="5"/>
        <v>0</v>
      </c>
      <c r="N4" s="10">
        <f t="shared" ref="N4:N23" si="6">(C4*D4)</f>
        <v>800</v>
      </c>
      <c r="O4" s="10">
        <f t="shared" ref="O4:O23" si="7">(C4*E4)</f>
        <v>780</v>
      </c>
      <c r="P4" s="10">
        <f t="shared" ref="P4:P23" si="8">(F4*C4)</f>
        <v>900</v>
      </c>
      <c r="Q4" s="10">
        <f t="shared" ref="Q4:R19" si="9">(G4*$C4)</f>
        <v>840</v>
      </c>
      <c r="R4" s="10">
        <f t="shared" si="9"/>
        <v>760</v>
      </c>
      <c r="S4" s="11">
        <f>($C4*0.5*I4)</f>
        <v>0</v>
      </c>
      <c r="T4" s="11">
        <f t="shared" ref="T4:W19" si="10">($C4*0.5*J4)</f>
        <v>0</v>
      </c>
      <c r="U4" s="11">
        <f>($C4*0.5*K4)</f>
        <v>50</v>
      </c>
      <c r="V4" s="11">
        <f t="shared" si="10"/>
        <v>20</v>
      </c>
      <c r="W4" s="11">
        <f>($C4*0.5*M4)</f>
        <v>0</v>
      </c>
      <c r="X4" s="12">
        <f>(N4+S4)</f>
        <v>800</v>
      </c>
      <c r="Y4" s="12">
        <f>(O4+T4)</f>
        <v>780</v>
      </c>
      <c r="Z4" s="12">
        <f>(P4+U4)</f>
        <v>950</v>
      </c>
      <c r="AA4" s="12">
        <f t="shared" ref="AA4:AB19" si="11">(Q4+V4)</f>
        <v>860</v>
      </c>
      <c r="AB4" s="12">
        <f t="shared" si="11"/>
        <v>760</v>
      </c>
      <c r="AD4" s="13">
        <f t="shared" ref="AD4:AD23" si="12">SUM(X4:AB4)</f>
        <v>4150</v>
      </c>
    </row>
    <row r="5" spans="1:30" x14ac:dyDescent="0.2">
      <c r="A5" t="s">
        <v>12</v>
      </c>
      <c r="B5" t="s">
        <v>13</v>
      </c>
      <c r="C5" s="7">
        <v>12</v>
      </c>
      <c r="D5" s="8">
        <v>39</v>
      </c>
      <c r="E5" s="8">
        <v>37</v>
      </c>
      <c r="F5" s="8">
        <v>35</v>
      </c>
      <c r="G5" s="8">
        <v>41</v>
      </c>
      <c r="H5" s="8">
        <v>42</v>
      </c>
      <c r="I5" s="9">
        <f t="shared" si="5"/>
        <v>0</v>
      </c>
      <c r="J5" s="9">
        <f t="shared" si="5"/>
        <v>0</v>
      </c>
      <c r="K5" s="9">
        <f t="shared" si="5"/>
        <v>0</v>
      </c>
      <c r="L5" s="9">
        <f t="shared" si="5"/>
        <v>1</v>
      </c>
      <c r="M5" s="9">
        <f t="shared" si="5"/>
        <v>2</v>
      </c>
      <c r="N5" s="10">
        <f t="shared" si="6"/>
        <v>468</v>
      </c>
      <c r="O5" s="10">
        <f t="shared" si="7"/>
        <v>444</v>
      </c>
      <c r="P5" s="10">
        <f t="shared" si="8"/>
        <v>420</v>
      </c>
      <c r="Q5" s="10">
        <f t="shared" si="9"/>
        <v>492</v>
      </c>
      <c r="R5" s="10">
        <f t="shared" si="9"/>
        <v>504</v>
      </c>
      <c r="S5" s="11">
        <f t="shared" ref="S5:S23" si="13">(C5*0.5*I5)</f>
        <v>0</v>
      </c>
      <c r="T5" s="11">
        <f t="shared" si="10"/>
        <v>0</v>
      </c>
      <c r="U5" s="11">
        <f t="shared" si="10"/>
        <v>0</v>
      </c>
      <c r="V5" s="11">
        <f t="shared" si="10"/>
        <v>6</v>
      </c>
      <c r="W5" s="11">
        <f t="shared" si="10"/>
        <v>12</v>
      </c>
      <c r="X5" s="12">
        <f t="shared" ref="X5:AB23" si="14">(N5+S5)</f>
        <v>468</v>
      </c>
      <c r="Y5" s="12">
        <f t="shared" si="14"/>
        <v>444</v>
      </c>
      <c r="Z5" s="12">
        <f t="shared" si="14"/>
        <v>420</v>
      </c>
      <c r="AA5" s="12">
        <f t="shared" si="11"/>
        <v>498</v>
      </c>
      <c r="AB5" s="12">
        <f t="shared" si="11"/>
        <v>516</v>
      </c>
      <c r="AD5" s="13">
        <f t="shared" si="12"/>
        <v>2346</v>
      </c>
    </row>
    <row r="6" spans="1:30" x14ac:dyDescent="0.2">
      <c r="A6" t="s">
        <v>14</v>
      </c>
      <c r="B6" t="s">
        <v>15</v>
      </c>
      <c r="C6" s="7">
        <v>17</v>
      </c>
      <c r="D6" s="8">
        <v>42</v>
      </c>
      <c r="E6" s="8">
        <v>35</v>
      </c>
      <c r="F6" s="8">
        <v>37</v>
      </c>
      <c r="G6" s="8">
        <v>39</v>
      </c>
      <c r="H6" s="8">
        <v>41</v>
      </c>
      <c r="I6" s="9">
        <f t="shared" si="5"/>
        <v>2</v>
      </c>
      <c r="J6" s="9">
        <f t="shared" si="5"/>
        <v>0</v>
      </c>
      <c r="K6" s="9">
        <f t="shared" si="5"/>
        <v>0</v>
      </c>
      <c r="L6" s="9">
        <f t="shared" si="5"/>
        <v>0</v>
      </c>
      <c r="M6" s="9">
        <f t="shared" si="5"/>
        <v>1</v>
      </c>
      <c r="N6" s="10">
        <f t="shared" si="6"/>
        <v>714</v>
      </c>
      <c r="O6" s="10">
        <f t="shared" si="7"/>
        <v>595</v>
      </c>
      <c r="P6" s="10">
        <f t="shared" si="8"/>
        <v>629</v>
      </c>
      <c r="Q6" s="10">
        <f t="shared" si="9"/>
        <v>663</v>
      </c>
      <c r="R6" s="10">
        <f t="shared" si="9"/>
        <v>697</v>
      </c>
      <c r="S6" s="11">
        <f t="shared" si="13"/>
        <v>17</v>
      </c>
      <c r="T6" s="11">
        <f t="shared" si="10"/>
        <v>0</v>
      </c>
      <c r="U6" s="11">
        <f t="shared" si="10"/>
        <v>0</v>
      </c>
      <c r="V6" s="11">
        <f t="shared" si="10"/>
        <v>0</v>
      </c>
      <c r="W6" s="11">
        <f t="shared" si="10"/>
        <v>8.5</v>
      </c>
      <c r="X6" s="12">
        <f t="shared" si="14"/>
        <v>731</v>
      </c>
      <c r="Y6" s="12">
        <f t="shared" si="14"/>
        <v>595</v>
      </c>
      <c r="Z6" s="12">
        <f t="shared" si="14"/>
        <v>629</v>
      </c>
      <c r="AA6" s="12">
        <f t="shared" si="11"/>
        <v>663</v>
      </c>
      <c r="AB6" s="12">
        <f t="shared" si="11"/>
        <v>705.5</v>
      </c>
      <c r="AD6" s="13">
        <f t="shared" si="12"/>
        <v>3323.5</v>
      </c>
    </row>
    <row r="7" spans="1:30" x14ac:dyDescent="0.2">
      <c r="A7" t="s">
        <v>16</v>
      </c>
      <c r="B7" t="s">
        <v>17</v>
      </c>
      <c r="C7" s="7">
        <v>20.5</v>
      </c>
      <c r="D7" s="8">
        <v>37</v>
      </c>
      <c r="E7" s="8">
        <v>41</v>
      </c>
      <c r="F7" s="8">
        <v>35</v>
      </c>
      <c r="G7" s="8">
        <v>44</v>
      </c>
      <c r="H7" s="8">
        <v>39</v>
      </c>
      <c r="I7" s="9">
        <f t="shared" si="5"/>
        <v>0</v>
      </c>
      <c r="J7" s="9">
        <f t="shared" si="5"/>
        <v>1</v>
      </c>
      <c r="K7" s="9">
        <f t="shared" si="5"/>
        <v>0</v>
      </c>
      <c r="L7" s="9">
        <f t="shared" si="5"/>
        <v>4</v>
      </c>
      <c r="M7" s="9">
        <f t="shared" si="5"/>
        <v>0</v>
      </c>
      <c r="N7" s="10">
        <f t="shared" si="6"/>
        <v>758.5</v>
      </c>
      <c r="O7" s="10">
        <f t="shared" si="7"/>
        <v>840.5</v>
      </c>
      <c r="P7" s="10">
        <f t="shared" si="8"/>
        <v>717.5</v>
      </c>
      <c r="Q7" s="10">
        <f t="shared" si="9"/>
        <v>902</v>
      </c>
      <c r="R7" s="10">
        <f t="shared" si="9"/>
        <v>799.5</v>
      </c>
      <c r="S7" s="11">
        <f t="shared" si="13"/>
        <v>0</v>
      </c>
      <c r="T7" s="11">
        <f t="shared" si="10"/>
        <v>10.25</v>
      </c>
      <c r="U7" s="11">
        <f t="shared" si="10"/>
        <v>0</v>
      </c>
      <c r="V7" s="11">
        <f t="shared" si="10"/>
        <v>41</v>
      </c>
      <c r="W7" s="11">
        <f t="shared" si="10"/>
        <v>0</v>
      </c>
      <c r="X7" s="12">
        <f t="shared" si="14"/>
        <v>758.5</v>
      </c>
      <c r="Y7" s="12">
        <f t="shared" si="14"/>
        <v>850.75</v>
      </c>
      <c r="Z7" s="12">
        <f t="shared" si="14"/>
        <v>717.5</v>
      </c>
      <c r="AA7" s="12">
        <f t="shared" si="11"/>
        <v>943</v>
      </c>
      <c r="AB7" s="12">
        <f t="shared" si="11"/>
        <v>799.5</v>
      </c>
      <c r="AD7" s="13">
        <f t="shared" si="12"/>
        <v>4069.25</v>
      </c>
    </row>
    <row r="8" spans="1:30" x14ac:dyDescent="0.2">
      <c r="A8" t="s">
        <v>18</v>
      </c>
      <c r="B8" t="s">
        <v>19</v>
      </c>
      <c r="C8" s="7">
        <v>19.2</v>
      </c>
      <c r="D8" s="8">
        <v>39</v>
      </c>
      <c r="E8" s="8">
        <v>45</v>
      </c>
      <c r="F8" s="8">
        <v>37</v>
      </c>
      <c r="G8" s="8">
        <v>39</v>
      </c>
      <c r="H8" s="8">
        <v>40</v>
      </c>
      <c r="I8" s="9">
        <f t="shared" si="5"/>
        <v>0</v>
      </c>
      <c r="J8" s="9">
        <f t="shared" si="5"/>
        <v>5</v>
      </c>
      <c r="K8" s="9">
        <f t="shared" si="5"/>
        <v>0</v>
      </c>
      <c r="L8" s="9">
        <f t="shared" si="5"/>
        <v>0</v>
      </c>
      <c r="M8" s="9">
        <f t="shared" si="5"/>
        <v>0</v>
      </c>
      <c r="N8" s="10">
        <f t="shared" si="6"/>
        <v>748.8</v>
      </c>
      <c r="O8" s="10">
        <f t="shared" si="7"/>
        <v>864</v>
      </c>
      <c r="P8" s="10">
        <f t="shared" si="8"/>
        <v>710.4</v>
      </c>
      <c r="Q8" s="10">
        <f t="shared" si="9"/>
        <v>748.8</v>
      </c>
      <c r="R8" s="10">
        <f t="shared" si="9"/>
        <v>768</v>
      </c>
      <c r="S8" s="11">
        <f t="shared" si="13"/>
        <v>0</v>
      </c>
      <c r="T8" s="11">
        <f t="shared" si="10"/>
        <v>48</v>
      </c>
      <c r="U8" s="11">
        <f t="shared" si="10"/>
        <v>0</v>
      </c>
      <c r="V8" s="11">
        <f t="shared" si="10"/>
        <v>0</v>
      </c>
      <c r="W8" s="11">
        <f t="shared" si="10"/>
        <v>0</v>
      </c>
      <c r="X8" s="12">
        <f t="shared" si="14"/>
        <v>748.8</v>
      </c>
      <c r="Y8" s="12">
        <f t="shared" si="14"/>
        <v>912</v>
      </c>
      <c r="Z8" s="12">
        <f t="shared" si="14"/>
        <v>710.4</v>
      </c>
      <c r="AA8" s="12">
        <f t="shared" si="11"/>
        <v>748.8</v>
      </c>
      <c r="AB8" s="12">
        <f t="shared" si="11"/>
        <v>768</v>
      </c>
      <c r="AD8" s="13">
        <f t="shared" si="12"/>
        <v>3888</v>
      </c>
    </row>
    <row r="9" spans="1:30" x14ac:dyDescent="0.2">
      <c r="A9" t="s">
        <v>20</v>
      </c>
      <c r="B9" t="s">
        <v>21</v>
      </c>
      <c r="C9" s="7">
        <v>14</v>
      </c>
      <c r="D9" s="8">
        <v>40</v>
      </c>
      <c r="E9" s="8">
        <v>35</v>
      </c>
      <c r="F9" s="8">
        <v>39</v>
      </c>
      <c r="G9" s="8">
        <v>35</v>
      </c>
      <c r="H9" s="8">
        <v>39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10">
        <f t="shared" si="6"/>
        <v>560</v>
      </c>
      <c r="O9" s="10">
        <f t="shared" si="7"/>
        <v>490</v>
      </c>
      <c r="P9" s="10">
        <f t="shared" si="8"/>
        <v>546</v>
      </c>
      <c r="Q9" s="10">
        <f t="shared" si="9"/>
        <v>490</v>
      </c>
      <c r="R9" s="10">
        <f t="shared" si="9"/>
        <v>546</v>
      </c>
      <c r="S9" s="11">
        <f t="shared" si="13"/>
        <v>0</v>
      </c>
      <c r="T9" s="11">
        <f t="shared" si="10"/>
        <v>0</v>
      </c>
      <c r="U9" s="11">
        <f t="shared" si="10"/>
        <v>0</v>
      </c>
      <c r="V9" s="11">
        <f t="shared" si="10"/>
        <v>0</v>
      </c>
      <c r="W9" s="11">
        <f t="shared" si="10"/>
        <v>0</v>
      </c>
      <c r="X9" s="12">
        <f t="shared" si="14"/>
        <v>560</v>
      </c>
      <c r="Y9" s="12">
        <f t="shared" si="14"/>
        <v>490</v>
      </c>
      <c r="Z9" s="12">
        <f t="shared" si="14"/>
        <v>546</v>
      </c>
      <c r="AA9" s="12">
        <f t="shared" si="11"/>
        <v>490</v>
      </c>
      <c r="AB9" s="12">
        <f t="shared" si="11"/>
        <v>546</v>
      </c>
      <c r="AD9" s="13">
        <f t="shared" si="12"/>
        <v>2632</v>
      </c>
    </row>
    <row r="10" spans="1:30" x14ac:dyDescent="0.2">
      <c r="A10" t="s">
        <v>22</v>
      </c>
      <c r="B10" t="s">
        <v>23</v>
      </c>
      <c r="C10" s="7">
        <v>19.5</v>
      </c>
      <c r="D10" s="8">
        <v>39</v>
      </c>
      <c r="E10" s="8">
        <v>40</v>
      </c>
      <c r="F10" s="8">
        <v>40</v>
      </c>
      <c r="G10" s="8">
        <v>39</v>
      </c>
      <c r="H10" s="8">
        <v>45</v>
      </c>
      <c r="I10" s="9">
        <f t="shared" si="5"/>
        <v>0</v>
      </c>
      <c r="J10" s="9">
        <f t="shared" si="5"/>
        <v>0</v>
      </c>
      <c r="K10" s="9">
        <f t="shared" si="5"/>
        <v>0</v>
      </c>
      <c r="L10" s="9">
        <f t="shared" si="5"/>
        <v>0</v>
      </c>
      <c r="M10" s="9">
        <f t="shared" si="5"/>
        <v>5</v>
      </c>
      <c r="N10" s="10">
        <f t="shared" si="6"/>
        <v>760.5</v>
      </c>
      <c r="O10" s="10">
        <f t="shared" si="7"/>
        <v>780</v>
      </c>
      <c r="P10" s="10">
        <f t="shared" si="8"/>
        <v>780</v>
      </c>
      <c r="Q10" s="10">
        <f t="shared" si="9"/>
        <v>760.5</v>
      </c>
      <c r="R10" s="10">
        <f t="shared" si="9"/>
        <v>877.5</v>
      </c>
      <c r="S10" s="11">
        <f t="shared" si="13"/>
        <v>0</v>
      </c>
      <c r="T10" s="11">
        <f t="shared" si="10"/>
        <v>0</v>
      </c>
      <c r="U10" s="11">
        <f t="shared" si="10"/>
        <v>0</v>
      </c>
      <c r="V10" s="11">
        <f t="shared" si="10"/>
        <v>0</v>
      </c>
      <c r="W10" s="11">
        <f t="shared" si="10"/>
        <v>48.75</v>
      </c>
      <c r="X10" s="12">
        <f t="shared" si="14"/>
        <v>760.5</v>
      </c>
      <c r="Y10" s="12">
        <f t="shared" si="14"/>
        <v>780</v>
      </c>
      <c r="Z10" s="12">
        <f t="shared" si="14"/>
        <v>780</v>
      </c>
      <c r="AA10" s="12">
        <f t="shared" si="11"/>
        <v>760.5</v>
      </c>
      <c r="AB10" s="12">
        <f t="shared" si="11"/>
        <v>926.25</v>
      </c>
      <c r="AD10" s="13">
        <f t="shared" si="12"/>
        <v>4007.25</v>
      </c>
    </row>
    <row r="11" spans="1:30" x14ac:dyDescent="0.2">
      <c r="A11" t="s">
        <v>24</v>
      </c>
      <c r="B11" t="s">
        <v>25</v>
      </c>
      <c r="C11" s="7">
        <v>13</v>
      </c>
      <c r="D11" s="8">
        <v>38</v>
      </c>
      <c r="E11" s="8">
        <v>39</v>
      </c>
      <c r="F11" s="8">
        <v>39</v>
      </c>
      <c r="G11" s="8">
        <v>37</v>
      </c>
      <c r="H11" s="8">
        <v>35</v>
      </c>
      <c r="I11" s="9">
        <f t="shared" si="5"/>
        <v>0</v>
      </c>
      <c r="J11" s="9">
        <f t="shared" si="5"/>
        <v>0</v>
      </c>
      <c r="K11" s="9">
        <f t="shared" si="5"/>
        <v>0</v>
      </c>
      <c r="L11" s="9">
        <f t="shared" si="5"/>
        <v>0</v>
      </c>
      <c r="M11" s="9">
        <f t="shared" si="5"/>
        <v>0</v>
      </c>
      <c r="N11" s="10">
        <f t="shared" si="6"/>
        <v>494</v>
      </c>
      <c r="O11" s="10">
        <f t="shared" si="7"/>
        <v>507</v>
      </c>
      <c r="P11" s="10">
        <f t="shared" si="8"/>
        <v>507</v>
      </c>
      <c r="Q11" s="10">
        <f t="shared" si="9"/>
        <v>481</v>
      </c>
      <c r="R11" s="10">
        <f t="shared" si="9"/>
        <v>455</v>
      </c>
      <c r="S11" s="11">
        <f t="shared" si="13"/>
        <v>0</v>
      </c>
      <c r="T11" s="11">
        <f t="shared" si="10"/>
        <v>0</v>
      </c>
      <c r="U11" s="11">
        <f t="shared" si="10"/>
        <v>0</v>
      </c>
      <c r="V11" s="11">
        <f t="shared" si="10"/>
        <v>0</v>
      </c>
      <c r="W11" s="11">
        <f t="shared" si="10"/>
        <v>0</v>
      </c>
      <c r="X11" s="12">
        <f t="shared" si="14"/>
        <v>494</v>
      </c>
      <c r="Y11" s="12">
        <f t="shared" si="14"/>
        <v>507</v>
      </c>
      <c r="Z11" s="12">
        <f t="shared" si="14"/>
        <v>507</v>
      </c>
      <c r="AA11" s="12">
        <f t="shared" si="11"/>
        <v>481</v>
      </c>
      <c r="AB11" s="12">
        <f t="shared" si="11"/>
        <v>455</v>
      </c>
      <c r="AD11" s="13">
        <f t="shared" si="12"/>
        <v>2444</v>
      </c>
    </row>
    <row r="12" spans="1:30" x14ac:dyDescent="0.2">
      <c r="A12" t="s">
        <v>26</v>
      </c>
      <c r="B12" t="s">
        <v>27</v>
      </c>
      <c r="C12" s="7">
        <v>19</v>
      </c>
      <c r="D12" s="8">
        <v>42</v>
      </c>
      <c r="E12" s="8">
        <v>38</v>
      </c>
      <c r="F12" s="8">
        <v>38</v>
      </c>
      <c r="G12" s="8">
        <v>35</v>
      </c>
      <c r="H12" s="8">
        <v>37</v>
      </c>
      <c r="I12" s="9">
        <f t="shared" si="5"/>
        <v>2</v>
      </c>
      <c r="J12" s="9">
        <f t="shared" si="5"/>
        <v>0</v>
      </c>
      <c r="K12" s="9">
        <f t="shared" si="5"/>
        <v>0</v>
      </c>
      <c r="L12" s="9">
        <f t="shared" si="5"/>
        <v>0</v>
      </c>
      <c r="M12" s="9">
        <f t="shared" si="5"/>
        <v>0</v>
      </c>
      <c r="N12" s="10">
        <f t="shared" si="6"/>
        <v>798</v>
      </c>
      <c r="O12" s="10">
        <f t="shared" si="7"/>
        <v>722</v>
      </c>
      <c r="P12" s="10">
        <f t="shared" si="8"/>
        <v>722</v>
      </c>
      <c r="Q12" s="10">
        <f t="shared" si="9"/>
        <v>665</v>
      </c>
      <c r="R12" s="10">
        <f t="shared" si="9"/>
        <v>703</v>
      </c>
      <c r="S12" s="11">
        <f t="shared" si="13"/>
        <v>19</v>
      </c>
      <c r="T12" s="11">
        <f t="shared" si="10"/>
        <v>0</v>
      </c>
      <c r="U12" s="11">
        <f t="shared" si="10"/>
        <v>0</v>
      </c>
      <c r="V12" s="11">
        <f t="shared" si="10"/>
        <v>0</v>
      </c>
      <c r="W12" s="11">
        <f t="shared" si="10"/>
        <v>0</v>
      </c>
      <c r="X12" s="12">
        <f t="shared" si="14"/>
        <v>817</v>
      </c>
      <c r="Y12" s="12">
        <f t="shared" si="14"/>
        <v>722</v>
      </c>
      <c r="Z12" s="12">
        <f t="shared" si="14"/>
        <v>722</v>
      </c>
      <c r="AA12" s="12">
        <f t="shared" si="11"/>
        <v>665</v>
      </c>
      <c r="AB12" s="12">
        <f t="shared" si="11"/>
        <v>703</v>
      </c>
      <c r="AD12" s="13">
        <f t="shared" si="12"/>
        <v>3629</v>
      </c>
    </row>
    <row r="13" spans="1:30" x14ac:dyDescent="0.2">
      <c r="A13" t="s">
        <v>28</v>
      </c>
      <c r="B13" t="s">
        <v>29</v>
      </c>
      <c r="C13" s="7">
        <v>18.399999999999999</v>
      </c>
      <c r="D13" s="8">
        <v>41</v>
      </c>
      <c r="E13" s="8">
        <v>42</v>
      </c>
      <c r="F13" s="8">
        <v>42</v>
      </c>
      <c r="G13" s="8">
        <v>41</v>
      </c>
      <c r="H13" s="8">
        <v>35</v>
      </c>
      <c r="I13" s="9">
        <f t="shared" si="5"/>
        <v>1</v>
      </c>
      <c r="J13" s="9">
        <f t="shared" si="5"/>
        <v>2</v>
      </c>
      <c r="K13" s="9">
        <f t="shared" si="5"/>
        <v>2</v>
      </c>
      <c r="L13" s="9">
        <f t="shared" si="5"/>
        <v>1</v>
      </c>
      <c r="M13" s="9">
        <f t="shared" si="5"/>
        <v>0</v>
      </c>
      <c r="N13" s="10">
        <f t="shared" si="6"/>
        <v>754.4</v>
      </c>
      <c r="O13" s="10">
        <f t="shared" si="7"/>
        <v>772.8</v>
      </c>
      <c r="P13" s="10">
        <f t="shared" si="8"/>
        <v>772.8</v>
      </c>
      <c r="Q13" s="10">
        <f t="shared" si="9"/>
        <v>754.4</v>
      </c>
      <c r="R13" s="10">
        <f t="shared" si="9"/>
        <v>644</v>
      </c>
      <c r="S13" s="11">
        <f t="shared" si="13"/>
        <v>9.1999999999999993</v>
      </c>
      <c r="T13" s="11">
        <f t="shared" si="10"/>
        <v>18.399999999999999</v>
      </c>
      <c r="U13" s="11">
        <f t="shared" si="10"/>
        <v>18.399999999999999</v>
      </c>
      <c r="V13" s="11">
        <f t="shared" si="10"/>
        <v>9.1999999999999993</v>
      </c>
      <c r="W13" s="11">
        <f t="shared" si="10"/>
        <v>0</v>
      </c>
      <c r="X13" s="12">
        <f t="shared" si="14"/>
        <v>763.6</v>
      </c>
      <c r="Y13" s="12">
        <f t="shared" si="14"/>
        <v>791.19999999999993</v>
      </c>
      <c r="Z13" s="12">
        <f t="shared" si="14"/>
        <v>791.19999999999993</v>
      </c>
      <c r="AA13" s="12">
        <f t="shared" si="11"/>
        <v>763.6</v>
      </c>
      <c r="AB13" s="12">
        <f t="shared" si="11"/>
        <v>644</v>
      </c>
      <c r="AD13" s="13">
        <f t="shared" si="12"/>
        <v>3753.6</v>
      </c>
    </row>
    <row r="14" spans="1:30" x14ac:dyDescent="0.2">
      <c r="A14" t="s">
        <v>30</v>
      </c>
      <c r="B14" t="s">
        <v>31</v>
      </c>
      <c r="C14" s="7">
        <v>19.3</v>
      </c>
      <c r="D14" s="8">
        <v>39</v>
      </c>
      <c r="E14" s="8">
        <v>41</v>
      </c>
      <c r="F14" s="8">
        <v>41</v>
      </c>
      <c r="G14" s="8">
        <v>45</v>
      </c>
      <c r="H14" s="8">
        <v>37</v>
      </c>
      <c r="I14" s="9">
        <f t="shared" si="5"/>
        <v>0</v>
      </c>
      <c r="J14" s="9">
        <f t="shared" si="5"/>
        <v>1</v>
      </c>
      <c r="K14" s="9">
        <f t="shared" si="5"/>
        <v>1</v>
      </c>
      <c r="L14" s="9">
        <f t="shared" si="5"/>
        <v>5</v>
      </c>
      <c r="M14" s="9">
        <f t="shared" si="5"/>
        <v>0</v>
      </c>
      <c r="N14" s="10">
        <f t="shared" si="6"/>
        <v>752.7</v>
      </c>
      <c r="O14" s="10">
        <f t="shared" si="7"/>
        <v>791.30000000000007</v>
      </c>
      <c r="P14" s="10">
        <f t="shared" si="8"/>
        <v>791.30000000000007</v>
      </c>
      <c r="Q14" s="10">
        <f t="shared" si="9"/>
        <v>868.5</v>
      </c>
      <c r="R14" s="10">
        <f t="shared" si="9"/>
        <v>714.1</v>
      </c>
      <c r="S14" s="11">
        <f t="shared" si="13"/>
        <v>0</v>
      </c>
      <c r="T14" s="11">
        <f t="shared" si="10"/>
        <v>9.65</v>
      </c>
      <c r="U14" s="11">
        <f t="shared" si="10"/>
        <v>9.65</v>
      </c>
      <c r="V14" s="11">
        <f t="shared" si="10"/>
        <v>48.25</v>
      </c>
      <c r="W14" s="11">
        <f t="shared" si="10"/>
        <v>0</v>
      </c>
      <c r="X14" s="12">
        <f t="shared" si="14"/>
        <v>752.7</v>
      </c>
      <c r="Y14" s="12">
        <f t="shared" si="14"/>
        <v>800.95</v>
      </c>
      <c r="Z14" s="12">
        <f t="shared" si="14"/>
        <v>800.95</v>
      </c>
      <c r="AA14" s="12">
        <f t="shared" si="11"/>
        <v>916.75</v>
      </c>
      <c r="AB14" s="12">
        <f t="shared" si="11"/>
        <v>714.1</v>
      </c>
      <c r="AD14" s="13">
        <f t="shared" si="12"/>
        <v>3985.4500000000003</v>
      </c>
    </row>
    <row r="15" spans="1:30" x14ac:dyDescent="0.2">
      <c r="A15" t="s">
        <v>32</v>
      </c>
      <c r="B15" t="s">
        <v>33</v>
      </c>
      <c r="C15" s="7">
        <v>16</v>
      </c>
      <c r="D15" s="8">
        <v>44</v>
      </c>
      <c r="E15" s="8">
        <v>39</v>
      </c>
      <c r="F15" s="8">
        <v>42</v>
      </c>
      <c r="G15" s="8">
        <v>35</v>
      </c>
      <c r="H15" s="8">
        <v>39</v>
      </c>
      <c r="I15" s="9">
        <f t="shared" si="5"/>
        <v>4</v>
      </c>
      <c r="J15" s="9">
        <f t="shared" si="5"/>
        <v>0</v>
      </c>
      <c r="K15" s="9">
        <f t="shared" si="5"/>
        <v>2</v>
      </c>
      <c r="L15" s="9">
        <f t="shared" si="5"/>
        <v>0</v>
      </c>
      <c r="M15" s="9">
        <f t="shared" si="5"/>
        <v>0</v>
      </c>
      <c r="N15" s="10">
        <f t="shared" si="6"/>
        <v>704</v>
      </c>
      <c r="O15" s="10">
        <f t="shared" si="7"/>
        <v>624</v>
      </c>
      <c r="P15" s="10">
        <f t="shared" si="8"/>
        <v>672</v>
      </c>
      <c r="Q15" s="10">
        <f t="shared" si="9"/>
        <v>560</v>
      </c>
      <c r="R15" s="10">
        <f t="shared" si="9"/>
        <v>624</v>
      </c>
      <c r="S15" s="11">
        <f t="shared" si="13"/>
        <v>32</v>
      </c>
      <c r="T15" s="11">
        <f t="shared" si="10"/>
        <v>0</v>
      </c>
      <c r="U15" s="11">
        <f>($C15*0.5*K15)</f>
        <v>16</v>
      </c>
      <c r="V15" s="11">
        <f t="shared" si="10"/>
        <v>0</v>
      </c>
      <c r="W15" s="11">
        <f t="shared" si="10"/>
        <v>0</v>
      </c>
      <c r="X15" s="12">
        <f t="shared" si="14"/>
        <v>736</v>
      </c>
      <c r="Y15" s="12">
        <f t="shared" si="14"/>
        <v>624</v>
      </c>
      <c r="Z15" s="12">
        <f t="shared" si="14"/>
        <v>688</v>
      </c>
      <c r="AA15" s="12">
        <f t="shared" si="11"/>
        <v>560</v>
      </c>
      <c r="AB15" s="12">
        <f t="shared" si="11"/>
        <v>624</v>
      </c>
      <c r="AD15" s="13">
        <f t="shared" si="12"/>
        <v>3232</v>
      </c>
    </row>
    <row r="16" spans="1:30" x14ac:dyDescent="0.2">
      <c r="A16" t="s">
        <v>34</v>
      </c>
      <c r="B16" t="s">
        <v>35</v>
      </c>
      <c r="C16" s="7">
        <v>17</v>
      </c>
      <c r="D16" s="8">
        <v>39</v>
      </c>
      <c r="E16" s="8">
        <v>40</v>
      </c>
      <c r="F16" s="8">
        <v>41</v>
      </c>
      <c r="G16" s="8">
        <v>40</v>
      </c>
      <c r="H16" s="8">
        <v>40</v>
      </c>
      <c r="I16" s="9">
        <f t="shared" si="5"/>
        <v>0</v>
      </c>
      <c r="J16" s="9">
        <f t="shared" si="5"/>
        <v>0</v>
      </c>
      <c r="K16" s="9">
        <f t="shared" si="5"/>
        <v>1</v>
      </c>
      <c r="L16" s="9">
        <f t="shared" si="5"/>
        <v>0</v>
      </c>
      <c r="M16" s="9">
        <f t="shared" si="5"/>
        <v>0</v>
      </c>
      <c r="N16" s="10">
        <f t="shared" si="6"/>
        <v>663</v>
      </c>
      <c r="O16" s="10">
        <f t="shared" si="7"/>
        <v>680</v>
      </c>
      <c r="P16" s="10">
        <f t="shared" si="8"/>
        <v>697</v>
      </c>
      <c r="Q16" s="10">
        <f t="shared" si="9"/>
        <v>680</v>
      </c>
      <c r="R16" s="10">
        <f t="shared" si="9"/>
        <v>680</v>
      </c>
      <c r="S16" s="11">
        <f t="shared" si="13"/>
        <v>0</v>
      </c>
      <c r="T16" s="11">
        <f t="shared" si="10"/>
        <v>0</v>
      </c>
      <c r="U16" s="11">
        <f t="shared" si="10"/>
        <v>8.5</v>
      </c>
      <c r="V16" s="11">
        <f t="shared" si="10"/>
        <v>0</v>
      </c>
      <c r="W16" s="11">
        <f t="shared" si="10"/>
        <v>0</v>
      </c>
      <c r="X16" s="12">
        <f t="shared" si="14"/>
        <v>663</v>
      </c>
      <c r="Y16" s="12">
        <f t="shared" si="14"/>
        <v>680</v>
      </c>
      <c r="Z16" s="12">
        <f t="shared" si="14"/>
        <v>705.5</v>
      </c>
      <c r="AA16" s="12">
        <f t="shared" si="11"/>
        <v>680</v>
      </c>
      <c r="AB16" s="12">
        <f t="shared" si="11"/>
        <v>680</v>
      </c>
      <c r="AD16" s="13">
        <f t="shared" si="12"/>
        <v>3408.5</v>
      </c>
    </row>
    <row r="17" spans="1:30" x14ac:dyDescent="0.2">
      <c r="A17" t="s">
        <v>36</v>
      </c>
      <c r="B17" t="s">
        <v>37</v>
      </c>
      <c r="C17" s="7">
        <v>14</v>
      </c>
      <c r="D17" s="8">
        <v>37</v>
      </c>
      <c r="E17" s="8">
        <v>39</v>
      </c>
      <c r="F17" s="8">
        <v>39</v>
      </c>
      <c r="G17" s="8">
        <v>37</v>
      </c>
      <c r="H17" s="8">
        <v>39</v>
      </c>
      <c r="I17" s="9">
        <f t="shared" si="5"/>
        <v>0</v>
      </c>
      <c r="J17" s="9">
        <f t="shared" si="5"/>
        <v>0</v>
      </c>
      <c r="K17" s="9">
        <f t="shared" si="5"/>
        <v>0</v>
      </c>
      <c r="L17" s="9">
        <f t="shared" si="5"/>
        <v>0</v>
      </c>
      <c r="M17" s="9">
        <f t="shared" si="5"/>
        <v>0</v>
      </c>
      <c r="N17" s="10">
        <f t="shared" si="6"/>
        <v>518</v>
      </c>
      <c r="O17" s="10">
        <f t="shared" si="7"/>
        <v>546</v>
      </c>
      <c r="P17" s="10">
        <f t="shared" si="8"/>
        <v>546</v>
      </c>
      <c r="Q17" s="10">
        <f t="shared" si="9"/>
        <v>518</v>
      </c>
      <c r="R17" s="10">
        <f t="shared" si="9"/>
        <v>546</v>
      </c>
      <c r="S17" s="11">
        <f t="shared" si="13"/>
        <v>0</v>
      </c>
      <c r="T17" s="11">
        <f t="shared" si="10"/>
        <v>0</v>
      </c>
      <c r="U17" s="11">
        <f t="shared" si="10"/>
        <v>0</v>
      </c>
      <c r="V17" s="11">
        <f t="shared" si="10"/>
        <v>0</v>
      </c>
      <c r="W17" s="11">
        <f t="shared" si="10"/>
        <v>0</v>
      </c>
      <c r="X17" s="12">
        <f t="shared" si="14"/>
        <v>518</v>
      </c>
      <c r="Y17" s="12">
        <f t="shared" si="14"/>
        <v>546</v>
      </c>
      <c r="Z17" s="12">
        <f t="shared" si="14"/>
        <v>546</v>
      </c>
      <c r="AA17" s="12">
        <f t="shared" si="11"/>
        <v>518</v>
      </c>
      <c r="AB17" s="12">
        <f t="shared" si="11"/>
        <v>546</v>
      </c>
      <c r="AD17" s="13">
        <f t="shared" si="12"/>
        <v>2674</v>
      </c>
    </row>
    <row r="18" spans="1:30" x14ac:dyDescent="0.2">
      <c r="A18" t="s">
        <v>38</v>
      </c>
      <c r="B18" t="s">
        <v>39</v>
      </c>
      <c r="C18" s="7">
        <v>15</v>
      </c>
      <c r="D18" s="8">
        <v>35</v>
      </c>
      <c r="E18" s="8">
        <v>42</v>
      </c>
      <c r="F18" s="8">
        <v>40</v>
      </c>
      <c r="G18" s="8">
        <v>35</v>
      </c>
      <c r="H18" s="8">
        <v>42</v>
      </c>
      <c r="I18" s="9">
        <f t="shared" si="5"/>
        <v>0</v>
      </c>
      <c r="J18" s="9">
        <f t="shared" si="5"/>
        <v>2</v>
      </c>
      <c r="K18" s="9">
        <f t="shared" si="5"/>
        <v>0</v>
      </c>
      <c r="L18" s="9">
        <f t="shared" si="5"/>
        <v>0</v>
      </c>
      <c r="M18" s="9">
        <f t="shared" si="5"/>
        <v>2</v>
      </c>
      <c r="N18" s="10">
        <f t="shared" si="6"/>
        <v>525</v>
      </c>
      <c r="O18" s="10">
        <f t="shared" si="7"/>
        <v>630</v>
      </c>
      <c r="P18" s="10">
        <f t="shared" si="8"/>
        <v>600</v>
      </c>
      <c r="Q18" s="10">
        <f t="shared" si="9"/>
        <v>525</v>
      </c>
      <c r="R18" s="10">
        <f t="shared" si="9"/>
        <v>630</v>
      </c>
      <c r="S18" s="11">
        <f t="shared" si="13"/>
        <v>0</v>
      </c>
      <c r="T18" s="11">
        <f t="shared" si="10"/>
        <v>15</v>
      </c>
      <c r="U18" s="11">
        <f t="shared" si="10"/>
        <v>0</v>
      </c>
      <c r="V18" s="11">
        <f t="shared" si="10"/>
        <v>0</v>
      </c>
      <c r="W18" s="11">
        <f t="shared" si="10"/>
        <v>15</v>
      </c>
      <c r="X18" s="12">
        <f t="shared" si="14"/>
        <v>525</v>
      </c>
      <c r="Y18" s="12">
        <f t="shared" si="14"/>
        <v>645</v>
      </c>
      <c r="Z18" s="12">
        <f t="shared" si="14"/>
        <v>600</v>
      </c>
      <c r="AA18" s="12">
        <f t="shared" si="11"/>
        <v>525</v>
      </c>
      <c r="AB18" s="12">
        <f t="shared" si="11"/>
        <v>645</v>
      </c>
      <c r="AD18" s="13">
        <f t="shared" si="12"/>
        <v>2940</v>
      </c>
    </row>
    <row r="19" spans="1:30" x14ac:dyDescent="0.2">
      <c r="A19" t="s">
        <v>40</v>
      </c>
      <c r="B19" t="s">
        <v>41</v>
      </c>
      <c r="C19" s="7">
        <v>13</v>
      </c>
      <c r="D19" s="8">
        <v>41</v>
      </c>
      <c r="E19" s="8">
        <v>37</v>
      </c>
      <c r="F19" s="8">
        <v>39</v>
      </c>
      <c r="G19" s="8">
        <v>41</v>
      </c>
      <c r="H19" s="8">
        <v>37</v>
      </c>
      <c r="I19" s="9">
        <f t="shared" si="5"/>
        <v>1</v>
      </c>
      <c r="J19" s="9">
        <f t="shared" si="5"/>
        <v>0</v>
      </c>
      <c r="K19" s="9">
        <f t="shared" si="5"/>
        <v>0</v>
      </c>
      <c r="L19" s="9">
        <f t="shared" si="5"/>
        <v>1</v>
      </c>
      <c r="M19" s="9">
        <f t="shared" si="5"/>
        <v>0</v>
      </c>
      <c r="N19" s="10">
        <f t="shared" si="6"/>
        <v>533</v>
      </c>
      <c r="O19" s="10">
        <f t="shared" si="7"/>
        <v>481</v>
      </c>
      <c r="P19" s="10">
        <f t="shared" si="8"/>
        <v>507</v>
      </c>
      <c r="Q19" s="10">
        <f t="shared" si="9"/>
        <v>533</v>
      </c>
      <c r="R19" s="10">
        <f t="shared" si="9"/>
        <v>481</v>
      </c>
      <c r="S19" s="11">
        <f t="shared" si="13"/>
        <v>6.5</v>
      </c>
      <c r="T19" s="11">
        <f t="shared" si="10"/>
        <v>0</v>
      </c>
      <c r="U19" s="11">
        <f t="shared" si="10"/>
        <v>0</v>
      </c>
      <c r="V19" s="11">
        <f t="shared" si="10"/>
        <v>6.5</v>
      </c>
      <c r="W19" s="11">
        <f t="shared" si="10"/>
        <v>0</v>
      </c>
      <c r="X19" s="12">
        <f t="shared" si="14"/>
        <v>539.5</v>
      </c>
      <c r="Y19" s="12">
        <f t="shared" si="14"/>
        <v>481</v>
      </c>
      <c r="Z19" s="12">
        <f t="shared" si="14"/>
        <v>507</v>
      </c>
      <c r="AA19" s="12">
        <f t="shared" si="11"/>
        <v>539.5</v>
      </c>
      <c r="AB19" s="12">
        <f t="shared" si="11"/>
        <v>481</v>
      </c>
      <c r="AD19" s="13">
        <f t="shared" si="12"/>
        <v>2548</v>
      </c>
    </row>
    <row r="20" spans="1:30" x14ac:dyDescent="0.2">
      <c r="A20" t="s">
        <v>42</v>
      </c>
      <c r="B20" t="s">
        <v>43</v>
      </c>
      <c r="C20" s="7">
        <v>16</v>
      </c>
      <c r="D20" s="8">
        <v>45</v>
      </c>
      <c r="E20" s="8">
        <v>39</v>
      </c>
      <c r="F20" s="8">
        <v>42</v>
      </c>
      <c r="G20" s="8">
        <v>45</v>
      </c>
      <c r="H20" s="8">
        <v>39</v>
      </c>
      <c r="I20" s="9">
        <f t="shared" si="5"/>
        <v>5</v>
      </c>
      <c r="J20" s="9">
        <f t="shared" si="5"/>
        <v>0</v>
      </c>
      <c r="K20" s="9">
        <f t="shared" si="5"/>
        <v>2</v>
      </c>
      <c r="L20" s="9">
        <f t="shared" si="5"/>
        <v>5</v>
      </c>
      <c r="M20" s="9">
        <f t="shared" si="5"/>
        <v>0</v>
      </c>
      <c r="N20" s="10">
        <f t="shared" si="6"/>
        <v>720</v>
      </c>
      <c r="O20" s="10">
        <f t="shared" si="7"/>
        <v>624</v>
      </c>
      <c r="P20" s="10">
        <f t="shared" si="8"/>
        <v>672</v>
      </c>
      <c r="Q20" s="10">
        <f t="shared" ref="Q20:R34" si="15">(G20*$C20)</f>
        <v>720</v>
      </c>
      <c r="R20" s="10">
        <f t="shared" si="15"/>
        <v>624</v>
      </c>
      <c r="S20" s="11">
        <f>(C20*0.5*I20)</f>
        <v>40</v>
      </c>
      <c r="T20" s="11">
        <f t="shared" ref="T20:V38" si="16">($C20*0.5*J20)</f>
        <v>0</v>
      </c>
      <c r="U20" s="11">
        <f t="shared" si="16"/>
        <v>16</v>
      </c>
      <c r="V20" s="11">
        <f>($C20*0.5*L20)</f>
        <v>40</v>
      </c>
      <c r="W20" s="11">
        <f t="shared" ref="W20:W38" si="17">($C20*0.5*M20)</f>
        <v>0</v>
      </c>
      <c r="X20" s="12">
        <f t="shared" si="14"/>
        <v>760</v>
      </c>
      <c r="Y20" s="12">
        <f t="shared" si="14"/>
        <v>624</v>
      </c>
      <c r="Z20" s="12">
        <f t="shared" si="14"/>
        <v>688</v>
      </c>
      <c r="AA20" s="12">
        <f t="shared" si="14"/>
        <v>760</v>
      </c>
      <c r="AB20" s="12">
        <f t="shared" si="14"/>
        <v>624</v>
      </c>
      <c r="AD20" s="13">
        <f t="shared" si="12"/>
        <v>3456</v>
      </c>
    </row>
    <row r="21" spans="1:30" x14ac:dyDescent="0.2">
      <c r="A21" t="s">
        <v>44</v>
      </c>
      <c r="B21" t="s">
        <v>45</v>
      </c>
      <c r="C21" s="7">
        <v>17</v>
      </c>
      <c r="D21" s="8">
        <v>35</v>
      </c>
      <c r="E21" s="8">
        <v>40</v>
      </c>
      <c r="F21" s="8">
        <v>35</v>
      </c>
      <c r="G21" s="8">
        <v>35</v>
      </c>
      <c r="H21" s="8">
        <v>40</v>
      </c>
      <c r="I21" s="9">
        <f t="shared" si="5"/>
        <v>0</v>
      </c>
      <c r="J21" s="9">
        <f t="shared" si="5"/>
        <v>0</v>
      </c>
      <c r="K21" s="9">
        <f t="shared" si="5"/>
        <v>0</v>
      </c>
      <c r="L21" s="9">
        <f t="shared" si="5"/>
        <v>0</v>
      </c>
      <c r="M21" s="9">
        <f t="shared" si="5"/>
        <v>0</v>
      </c>
      <c r="N21" s="10">
        <f t="shared" si="6"/>
        <v>595</v>
      </c>
      <c r="O21" s="10">
        <f t="shared" si="7"/>
        <v>680</v>
      </c>
      <c r="P21" s="10">
        <f t="shared" si="8"/>
        <v>595</v>
      </c>
      <c r="Q21" s="10">
        <f t="shared" si="15"/>
        <v>595</v>
      </c>
      <c r="R21" s="10">
        <f t="shared" si="15"/>
        <v>680</v>
      </c>
      <c r="S21" s="11">
        <f t="shared" si="13"/>
        <v>0</v>
      </c>
      <c r="T21" s="11">
        <f t="shared" si="16"/>
        <v>0</v>
      </c>
      <c r="U21" s="11">
        <f t="shared" si="16"/>
        <v>0</v>
      </c>
      <c r="V21" s="11">
        <f t="shared" si="16"/>
        <v>0</v>
      </c>
      <c r="W21" s="11">
        <f t="shared" si="17"/>
        <v>0</v>
      </c>
      <c r="X21" s="12">
        <f t="shared" si="14"/>
        <v>595</v>
      </c>
      <c r="Y21" s="12">
        <f t="shared" si="14"/>
        <v>680</v>
      </c>
      <c r="Z21" s="12">
        <f t="shared" si="14"/>
        <v>595</v>
      </c>
      <c r="AA21" s="12">
        <f t="shared" si="14"/>
        <v>595</v>
      </c>
      <c r="AB21" s="12">
        <f t="shared" si="14"/>
        <v>680</v>
      </c>
      <c r="AD21" s="13">
        <f t="shared" si="12"/>
        <v>3145</v>
      </c>
    </row>
    <row r="22" spans="1:30" x14ac:dyDescent="0.2">
      <c r="A22" t="s">
        <v>46</v>
      </c>
      <c r="B22" t="s">
        <v>47</v>
      </c>
      <c r="C22" s="7">
        <v>18</v>
      </c>
      <c r="D22" s="8">
        <v>37</v>
      </c>
      <c r="E22" s="8">
        <v>39</v>
      </c>
      <c r="F22" s="8">
        <v>37</v>
      </c>
      <c r="G22" s="8">
        <v>35</v>
      </c>
      <c r="H22" s="8">
        <v>39</v>
      </c>
      <c r="I22" s="9">
        <f t="shared" si="5"/>
        <v>0</v>
      </c>
      <c r="J22" s="9">
        <f t="shared" si="5"/>
        <v>0</v>
      </c>
      <c r="K22" s="9">
        <f t="shared" si="5"/>
        <v>0</v>
      </c>
      <c r="L22" s="9">
        <f t="shared" si="5"/>
        <v>0</v>
      </c>
      <c r="M22" s="9">
        <f t="shared" si="5"/>
        <v>0</v>
      </c>
      <c r="N22" s="10">
        <f t="shared" si="6"/>
        <v>666</v>
      </c>
      <c r="O22" s="10">
        <f t="shared" si="7"/>
        <v>702</v>
      </c>
      <c r="P22" s="10">
        <f t="shared" si="8"/>
        <v>666</v>
      </c>
      <c r="Q22" s="10">
        <f t="shared" si="15"/>
        <v>630</v>
      </c>
      <c r="R22" s="10">
        <f t="shared" si="15"/>
        <v>702</v>
      </c>
      <c r="S22" s="11">
        <f t="shared" si="13"/>
        <v>0</v>
      </c>
      <c r="T22" s="11">
        <f t="shared" si="16"/>
        <v>0</v>
      </c>
      <c r="U22" s="11">
        <f t="shared" si="16"/>
        <v>0</v>
      </c>
      <c r="V22" s="11">
        <f t="shared" si="16"/>
        <v>0</v>
      </c>
      <c r="W22" s="11">
        <f t="shared" si="17"/>
        <v>0</v>
      </c>
      <c r="X22" s="12">
        <f t="shared" si="14"/>
        <v>666</v>
      </c>
      <c r="Y22" s="12">
        <f t="shared" si="14"/>
        <v>702</v>
      </c>
      <c r="Z22" s="12">
        <f t="shared" si="14"/>
        <v>666</v>
      </c>
      <c r="AA22" s="12">
        <f t="shared" si="14"/>
        <v>630</v>
      </c>
      <c r="AB22" s="12">
        <f t="shared" si="14"/>
        <v>702</v>
      </c>
      <c r="AD22" s="13">
        <f t="shared" si="12"/>
        <v>3366</v>
      </c>
    </row>
    <row r="23" spans="1:30" x14ac:dyDescent="0.2">
      <c r="A23" t="s">
        <v>48</v>
      </c>
      <c r="B23" t="s">
        <v>49</v>
      </c>
      <c r="C23" s="7">
        <v>18</v>
      </c>
      <c r="D23" s="8">
        <v>35</v>
      </c>
      <c r="E23" s="8">
        <v>43</v>
      </c>
      <c r="F23" s="8">
        <v>35</v>
      </c>
      <c r="G23" s="8">
        <v>40</v>
      </c>
      <c r="H23" s="8">
        <v>40</v>
      </c>
      <c r="I23" s="9">
        <f t="shared" si="5"/>
        <v>0</v>
      </c>
      <c r="J23" s="9">
        <f t="shared" si="5"/>
        <v>3</v>
      </c>
      <c r="K23" s="9">
        <f t="shared" si="5"/>
        <v>0</v>
      </c>
      <c r="L23" s="9">
        <f t="shared" si="5"/>
        <v>0</v>
      </c>
      <c r="M23" s="9">
        <f t="shared" si="5"/>
        <v>0</v>
      </c>
      <c r="N23" s="10">
        <f t="shared" si="6"/>
        <v>630</v>
      </c>
      <c r="O23" s="10">
        <f t="shared" si="7"/>
        <v>774</v>
      </c>
      <c r="P23" s="10">
        <f t="shared" si="8"/>
        <v>630</v>
      </c>
      <c r="Q23" s="10">
        <f t="shared" si="15"/>
        <v>720</v>
      </c>
      <c r="R23" s="10">
        <f t="shared" si="15"/>
        <v>720</v>
      </c>
      <c r="S23" s="11">
        <f t="shared" si="13"/>
        <v>0</v>
      </c>
      <c r="T23" s="11">
        <f t="shared" si="16"/>
        <v>27</v>
      </c>
      <c r="U23" s="11">
        <f t="shared" si="16"/>
        <v>0</v>
      </c>
      <c r="V23" s="11">
        <f t="shared" si="16"/>
        <v>0</v>
      </c>
      <c r="W23" s="11">
        <f t="shared" si="17"/>
        <v>0</v>
      </c>
      <c r="X23" s="12">
        <f t="shared" si="14"/>
        <v>630</v>
      </c>
      <c r="Y23" s="12">
        <f t="shared" si="14"/>
        <v>801</v>
      </c>
      <c r="Z23" s="12">
        <f t="shared" si="14"/>
        <v>630</v>
      </c>
      <c r="AA23" s="12">
        <f t="shared" si="14"/>
        <v>720</v>
      </c>
      <c r="AB23" s="12">
        <f t="shared" si="14"/>
        <v>720</v>
      </c>
      <c r="AD23" s="13">
        <f t="shared" si="12"/>
        <v>3501</v>
      </c>
    </row>
    <row r="26" spans="1:30" x14ac:dyDescent="0.2">
      <c r="A26" t="s">
        <v>50</v>
      </c>
      <c r="C26" s="14">
        <f>MAX(C4:C23)</f>
        <v>20.5</v>
      </c>
      <c r="D26" s="8">
        <f>MAX(D4:D23)</f>
        <v>45</v>
      </c>
      <c r="E26" s="8">
        <f>MAX(E4:E23)</f>
        <v>45</v>
      </c>
      <c r="F26" s="8">
        <f t="shared" ref="F26:H26" si="18">MAX(F4:F23)</f>
        <v>45</v>
      </c>
      <c r="G26" s="8">
        <f t="shared" si="18"/>
        <v>45</v>
      </c>
      <c r="H26" s="8">
        <f t="shared" si="18"/>
        <v>45</v>
      </c>
      <c r="I26" s="9">
        <f>MAX(I4:I23)</f>
        <v>5</v>
      </c>
      <c r="J26" s="9">
        <f>MAX(J4:J23)</f>
        <v>5</v>
      </c>
      <c r="K26" s="9">
        <f t="shared" ref="K26:M26" si="19">MAX(K4:K23)</f>
        <v>5</v>
      </c>
      <c r="L26" s="9">
        <f t="shared" si="19"/>
        <v>5</v>
      </c>
      <c r="M26" s="9">
        <f t="shared" si="19"/>
        <v>5</v>
      </c>
      <c r="N26" s="10">
        <f>MAX(N4:N23)</f>
        <v>800</v>
      </c>
      <c r="O26" s="10">
        <f t="shared" ref="O26:R26" si="20">MAX(O4:O23)</f>
        <v>864</v>
      </c>
      <c r="P26" s="10">
        <f t="shared" si="20"/>
        <v>900</v>
      </c>
      <c r="Q26" s="10">
        <f t="shared" si="20"/>
        <v>902</v>
      </c>
      <c r="R26" s="10">
        <f t="shared" si="20"/>
        <v>877.5</v>
      </c>
      <c r="S26" s="10">
        <f>MAX(S4:S23)</f>
        <v>40</v>
      </c>
      <c r="T26" s="10">
        <f t="shared" ref="T26:W26" si="21">MAX(T4:T23)</f>
        <v>48</v>
      </c>
      <c r="U26" s="10">
        <f t="shared" si="21"/>
        <v>50</v>
      </c>
      <c r="V26" s="10">
        <f t="shared" si="21"/>
        <v>48.25</v>
      </c>
      <c r="W26" s="10">
        <f t="shared" si="21"/>
        <v>48.75</v>
      </c>
      <c r="X26" s="10">
        <f>MAX(X4:X23)</f>
        <v>817</v>
      </c>
      <c r="Y26" s="10">
        <f t="shared" ref="Y26:AB26" si="22">MAX(Y4:Y23)</f>
        <v>912</v>
      </c>
      <c r="Z26" s="10">
        <f t="shared" si="22"/>
        <v>950</v>
      </c>
      <c r="AA26" s="10">
        <f t="shared" si="22"/>
        <v>943</v>
      </c>
      <c r="AB26" s="10">
        <f t="shared" si="22"/>
        <v>926.25</v>
      </c>
    </row>
    <row r="27" spans="1:30" x14ac:dyDescent="0.2">
      <c r="A27" t="s">
        <v>51</v>
      </c>
      <c r="C27" s="14">
        <f>MIN(C4:C23)</f>
        <v>12</v>
      </c>
      <c r="D27" s="8">
        <f>MIN(D4:D23)</f>
        <v>35</v>
      </c>
      <c r="E27" s="8">
        <f t="shared" ref="E27:H27" si="23">MIN(E4:E23)</f>
        <v>35</v>
      </c>
      <c r="F27" s="8">
        <f t="shared" si="23"/>
        <v>35</v>
      </c>
      <c r="G27" s="8">
        <f t="shared" si="23"/>
        <v>35</v>
      </c>
      <c r="H27" s="8">
        <f t="shared" si="23"/>
        <v>35</v>
      </c>
      <c r="I27" s="9">
        <f>MIN(I4:I23)</f>
        <v>0</v>
      </c>
      <c r="J27" s="9">
        <f t="shared" ref="J27:M27" si="24">MIN(J4:J23)</f>
        <v>0</v>
      </c>
      <c r="K27" s="9">
        <f t="shared" si="24"/>
        <v>0</v>
      </c>
      <c r="L27" s="9">
        <f t="shared" si="24"/>
        <v>0</v>
      </c>
      <c r="M27" s="9">
        <f t="shared" si="24"/>
        <v>0</v>
      </c>
      <c r="N27" s="10">
        <f>MIN(N4:N23)</f>
        <v>468</v>
      </c>
      <c r="O27" s="10">
        <f t="shared" ref="O27:R27" si="25">MIN(O4:O23)</f>
        <v>444</v>
      </c>
      <c r="P27" s="10">
        <f t="shared" si="25"/>
        <v>420</v>
      </c>
      <c r="Q27" s="10">
        <f t="shared" si="25"/>
        <v>481</v>
      </c>
      <c r="R27" s="10">
        <f t="shared" si="25"/>
        <v>455</v>
      </c>
      <c r="S27" s="10">
        <f>MIN(S4:S23)</f>
        <v>0</v>
      </c>
      <c r="T27" s="10">
        <f t="shared" ref="T27:W27" si="26">MIN(T4:T23)</f>
        <v>0</v>
      </c>
      <c r="U27" s="10">
        <f t="shared" si="26"/>
        <v>0</v>
      </c>
      <c r="V27" s="10">
        <f t="shared" si="26"/>
        <v>0</v>
      </c>
      <c r="W27" s="10">
        <f t="shared" si="26"/>
        <v>0</v>
      </c>
      <c r="X27" s="10">
        <f>MIN(X4:X23)</f>
        <v>468</v>
      </c>
      <c r="Y27" s="10">
        <f t="shared" ref="Y27:AB27" si="27">MIN(Y4:Y23)</f>
        <v>444</v>
      </c>
      <c r="Z27" s="10">
        <f t="shared" si="27"/>
        <v>420</v>
      </c>
      <c r="AA27" s="10">
        <f t="shared" si="27"/>
        <v>481</v>
      </c>
      <c r="AB27" s="10">
        <f t="shared" si="27"/>
        <v>455</v>
      </c>
    </row>
    <row r="28" spans="1:30" x14ac:dyDescent="0.2">
      <c r="A28" t="s">
        <v>52</v>
      </c>
      <c r="C28" s="14">
        <f>AVERAGE(C4:C23)</f>
        <v>16.794999999999998</v>
      </c>
      <c r="D28" s="8">
        <f>AVERAGE(D4:D23)</f>
        <v>39.200000000000003</v>
      </c>
      <c r="E28" s="8">
        <f t="shared" ref="E28:H28" si="28">AVERAGE(E4:E23)</f>
        <v>39.5</v>
      </c>
      <c r="F28" s="8">
        <f t="shared" si="28"/>
        <v>38.9</v>
      </c>
      <c r="G28" s="8">
        <f t="shared" si="28"/>
        <v>39</v>
      </c>
      <c r="H28" s="8">
        <f t="shared" si="28"/>
        <v>39.15</v>
      </c>
      <c r="I28" s="9">
        <f>AVERAGE(I4:I23)</f>
        <v>0.75</v>
      </c>
      <c r="J28" s="9">
        <f t="shared" ref="J28:M28" si="29">AVERAGE(J4:J23)</f>
        <v>0.7</v>
      </c>
      <c r="K28" s="9">
        <f t="shared" si="29"/>
        <v>0.65</v>
      </c>
      <c r="L28" s="9">
        <f t="shared" si="29"/>
        <v>0.95</v>
      </c>
      <c r="M28" s="9">
        <f t="shared" si="29"/>
        <v>0.5</v>
      </c>
      <c r="N28" s="10">
        <f>AVERAGE(N4:N23)</f>
        <v>658.14499999999998</v>
      </c>
      <c r="O28" s="10">
        <f t="shared" ref="O28:R28" si="30">AVERAGE(O4:O23)</f>
        <v>666.38</v>
      </c>
      <c r="P28" s="10">
        <f t="shared" si="30"/>
        <v>654.04999999999995</v>
      </c>
      <c r="Q28" s="10">
        <f t="shared" si="30"/>
        <v>657.31000000000006</v>
      </c>
      <c r="R28" s="10">
        <f t="shared" si="30"/>
        <v>657.755</v>
      </c>
      <c r="S28" s="10">
        <f>AVERAGE(S4:S23)</f>
        <v>6.1850000000000005</v>
      </c>
      <c r="T28" s="10">
        <f t="shared" ref="T28:W28" si="31">AVERAGE(T4:T23)</f>
        <v>6.4150000000000009</v>
      </c>
      <c r="U28" s="10">
        <f t="shared" si="31"/>
        <v>5.9275000000000002</v>
      </c>
      <c r="V28" s="10">
        <f t="shared" si="31"/>
        <v>8.5474999999999994</v>
      </c>
      <c r="W28" s="10">
        <f t="shared" si="31"/>
        <v>4.2125000000000004</v>
      </c>
      <c r="X28" s="10">
        <f>AVERAGE(X4:X23)</f>
        <v>664.33</v>
      </c>
      <c r="Y28" s="10">
        <f t="shared" ref="Y28:AB28" si="32">AVERAGE(Y4:Y23)</f>
        <v>672.79499999999996</v>
      </c>
      <c r="Z28" s="10">
        <f t="shared" si="32"/>
        <v>659.97749999999996</v>
      </c>
      <c r="AA28" s="10">
        <f t="shared" si="32"/>
        <v>665.85750000000007</v>
      </c>
      <c r="AB28" s="10">
        <f t="shared" si="32"/>
        <v>661.96749999999997</v>
      </c>
    </row>
    <row r="29" spans="1:30" x14ac:dyDescent="0.2">
      <c r="A29" t="s">
        <v>5</v>
      </c>
      <c r="C29" s="15">
        <f>SUM(C4:C23)</f>
        <v>335.9</v>
      </c>
      <c r="D29" s="15">
        <f>SUM(D4:D23)</f>
        <v>784</v>
      </c>
      <c r="E29" s="15">
        <f t="shared" ref="E29:H29" si="33">SUM(E4:E23)</f>
        <v>790</v>
      </c>
      <c r="F29" s="15">
        <f t="shared" si="33"/>
        <v>778</v>
      </c>
      <c r="G29" s="15">
        <f t="shared" si="33"/>
        <v>780</v>
      </c>
      <c r="H29" s="15">
        <f t="shared" si="33"/>
        <v>783</v>
      </c>
      <c r="I29" s="15">
        <f>SUM(I4:I23)</f>
        <v>15</v>
      </c>
      <c r="J29" s="15">
        <f t="shared" ref="J29:M29" si="34">SUM(J4:J23)</f>
        <v>14</v>
      </c>
      <c r="K29" s="15">
        <f t="shared" si="34"/>
        <v>13</v>
      </c>
      <c r="L29" s="15">
        <f t="shared" si="34"/>
        <v>19</v>
      </c>
      <c r="M29" s="15">
        <f t="shared" si="34"/>
        <v>10</v>
      </c>
      <c r="N29" s="13">
        <f>SUM(N4:N23)</f>
        <v>13162.9</v>
      </c>
      <c r="O29" s="13">
        <f t="shared" ref="O29:R29" si="35">SUM(O4:O23)</f>
        <v>13327.6</v>
      </c>
      <c r="P29" s="13">
        <f t="shared" si="35"/>
        <v>13081</v>
      </c>
      <c r="Q29" s="13">
        <f t="shared" si="35"/>
        <v>13146.2</v>
      </c>
      <c r="R29" s="13">
        <f t="shared" si="35"/>
        <v>13155.1</v>
      </c>
      <c r="S29" s="13">
        <f>SUM(S4:S23)</f>
        <v>123.7</v>
      </c>
      <c r="T29" s="13">
        <f t="shared" ref="T29:W29" si="36">SUM(T4:T23)</f>
        <v>128.30000000000001</v>
      </c>
      <c r="U29" s="13">
        <f t="shared" si="36"/>
        <v>118.55000000000001</v>
      </c>
      <c r="V29" s="13">
        <f t="shared" si="36"/>
        <v>170.95</v>
      </c>
      <c r="W29" s="13">
        <f t="shared" si="36"/>
        <v>84.25</v>
      </c>
      <c r="X29" s="13">
        <f>SUM(X4:X23)</f>
        <v>13286.6</v>
      </c>
      <c r="Y29" s="13">
        <f t="shared" ref="Y29:AB29" si="37">SUM(Y4:Y23)</f>
        <v>13455.9</v>
      </c>
      <c r="Z29" s="13">
        <f t="shared" si="37"/>
        <v>13199.55</v>
      </c>
      <c r="AA29" s="13">
        <f t="shared" si="37"/>
        <v>13317.150000000001</v>
      </c>
      <c r="AB29" s="13">
        <f t="shared" si="37"/>
        <v>13239.35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nyakudyamufa2002@gmail.com</dc:creator>
  <cp:lastModifiedBy>nyakudyamufa2002@gmail.com</cp:lastModifiedBy>
  <dcterms:created xsi:type="dcterms:W3CDTF">2024-02-11T08:39:32Z</dcterms:created>
  <dcterms:modified xsi:type="dcterms:W3CDTF">2024-02-11T08:40:28Z</dcterms:modified>
</cp:coreProperties>
</file>