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WA_Cloud/Pamusika_Blueprint/Business_Plan/"/>
    </mc:Choice>
  </mc:AlternateContent>
  <xr:revisionPtr revIDLastSave="0" documentId="13_ncr:1_{CE5FAA8F-7B08-F844-9DDB-76F6E958FB2F}" xr6:coauthVersionLast="47" xr6:coauthVersionMax="47" xr10:uidLastSave="{00000000-0000-0000-0000-000000000000}"/>
  <bookViews>
    <workbookView xWindow="380" yWindow="500" windowWidth="28040" windowHeight="16940" activeTab="5" xr2:uid="{65691001-BA27-9244-8A65-AC64792737AA}"/>
  </bookViews>
  <sheets>
    <sheet name="Expected Profit" sheetId="1" r:id="rId1"/>
    <sheet name="Real Sales" sheetId="2" r:id="rId2"/>
    <sheet name="Expenses" sheetId="4" r:id="rId3"/>
    <sheet name="Final Summary" sheetId="3" r:id="rId4"/>
    <sheet name="Final Profit &amp; Loss" sheetId="5" r:id="rId5"/>
    <sheet name="Merged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5" i="6" l="1"/>
  <c r="P35" i="6" a="1"/>
  <c r="R26" i="6" a="1"/>
  <c r="R26" i="6" s="1"/>
  <c r="Z4" i="6" a="1"/>
  <c r="Z4" i="6" s="1"/>
  <c r="X4" i="6" a="1"/>
  <c r="X4" i="6" s="1"/>
  <c r="W4" i="6" a="1"/>
  <c r="W4" i="6" s="1"/>
  <c r="V4" i="6" a="1"/>
  <c r="V4" i="6" s="1"/>
  <c r="K4" i="6" a="1"/>
  <c r="K4" i="6" s="1"/>
  <c r="I4" i="6" a="1"/>
  <c r="I4" i="6" s="1"/>
  <c r="H4" i="6" a="1"/>
  <c r="H4" i="6" s="1"/>
  <c r="G4" i="6" a="1"/>
  <c r="G4" i="6" s="1"/>
  <c r="C6" i="5" a="1"/>
  <c r="C6" i="5" s="1"/>
  <c r="E5" i="3" a="1"/>
  <c r="E5" i="3" s="1"/>
  <c r="I5" i="2" a="1"/>
  <c r="I5" i="2" s="1"/>
  <c r="J5" i="2" a="1"/>
  <c r="J5" i="2" s="1"/>
  <c r="K5" i="2" a="1"/>
  <c r="K5" i="2"/>
  <c r="M5" i="2" a="1"/>
  <c r="M5" i="2"/>
  <c r="G6" i="1" a="1"/>
  <c r="G6" i="1"/>
  <c r="H6" i="1" a="1"/>
  <c r="H6" i="1"/>
  <c r="I6" i="1" a="1"/>
  <c r="I6" i="1" s="1"/>
  <c r="K6" i="1" a="1"/>
  <c r="K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<sst xmlns="http://schemas.openxmlformats.org/spreadsheetml/2006/main" count="160" uniqueCount="51">
  <si>
    <t>Fruits</t>
  </si>
  <si>
    <t>Name</t>
  </si>
  <si>
    <t>Buying Price</t>
  </si>
  <si>
    <t>Selling Price</t>
  </si>
  <si>
    <t>Vegetables</t>
  </si>
  <si>
    <t>Detergents</t>
  </si>
  <si>
    <t>Apples</t>
  </si>
  <si>
    <t>Banana</t>
  </si>
  <si>
    <t>Covo</t>
  </si>
  <si>
    <t>Expected Profit</t>
  </si>
  <si>
    <t>Sunlight Liquid</t>
  </si>
  <si>
    <t>Category</t>
  </si>
  <si>
    <t>Quantity Bought</t>
  </si>
  <si>
    <t>Quantity Sold</t>
  </si>
  <si>
    <t>Gross Profit (Auto)</t>
  </si>
  <si>
    <t>Reward (Auto)</t>
  </si>
  <si>
    <t>Net Profit (Auto)</t>
  </si>
  <si>
    <t>Expected Revenue (Auto)</t>
  </si>
  <si>
    <t>Expected Cost (Auto)</t>
  </si>
  <si>
    <t>Expected Profit (Auto)</t>
  </si>
  <si>
    <t>Formula (e.g., 5%)</t>
  </si>
  <si>
    <t>Spoiled</t>
  </si>
  <si>
    <t>Real Revenue (Auto)</t>
  </si>
  <si>
    <t>Real Cost (Auto)</t>
  </si>
  <si>
    <t>Real Profit (Auto)</t>
  </si>
  <si>
    <t>Real Profit</t>
  </si>
  <si>
    <t>Difference</t>
  </si>
  <si>
    <t>US$ _______</t>
  </si>
  <si>
    <t>Expense Type</t>
  </si>
  <si>
    <t>Amount</t>
  </si>
  <si>
    <t>% of Sales (if applicable)</t>
  </si>
  <si>
    <t>Notes</t>
  </si>
  <si>
    <t>Transport</t>
  </si>
  <si>
    <t>N/A</t>
  </si>
  <si>
    <t>Fixed cost</t>
  </si>
  <si>
    <t>Dividends</t>
  </si>
  <si>
    <t>Percentage of profits</t>
  </si>
  <si>
    <t>Packaging</t>
  </si>
  <si>
    <t>Per unit sold</t>
  </si>
  <si>
    <t>Based on units sold</t>
  </si>
  <si>
    <t>Branding (Stickers)</t>
  </si>
  <si>
    <t>Per product</t>
  </si>
  <si>
    <t>Applies to all products</t>
  </si>
  <si>
    <t>Rent</t>
  </si>
  <si>
    <t>Monthly fixed expense</t>
  </si>
  <si>
    <t>Utilities</t>
  </si>
  <si>
    <t>Electricity, water, etc.</t>
  </si>
  <si>
    <t>Description</t>
  </si>
  <si>
    <t>US$ ________</t>
  </si>
  <si>
    <t>Total Expenses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</si>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</sst>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US$&quot;#,##0.00_);[Red]\(&quot;US$&quot;#,##0.00\)"/>
    <numFmt numFmtId="44" formatCode="_(&quot;US$&quot;* #,##0.00_);_(&quot;US$&quot;* \(#,##0.00\);_(&quot;US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44" fontId="0" fillId="0" borderId="0" xfId="1" applyFont="1" applyBorder="1"/>
    <xf numFmtId="2" fontId="0" fillId="0" borderId="0" xfId="0" applyNumberFormat="1" applyBorder="1"/>
    <xf numFmtId="0" fontId="2" fillId="0" borderId="0" xfId="0" applyFont="1"/>
    <xf numFmtId="8" fontId="0" fillId="0" borderId="0" xfId="0" applyNumberFormat="1"/>
    <xf numFmtId="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0A6C-A8EE-1040-BB51-6C6A0F6E4F53}">
  <dimension ref="B2:AB13"/>
  <sheetViews>
    <sheetView workbookViewId="0">
      <selection activeCell="B5" sqref="B5:L11"/>
    </sheetView>
  </sheetViews>
  <sheetFormatPr baseColWidth="10" defaultRowHeight="16" x14ac:dyDescent="0.2"/>
  <cols>
    <col min="7" max="7" width="12.33203125" customWidth="1"/>
    <col min="16" max="16" width="12.33203125" customWidth="1"/>
    <col min="25" max="25" width="12.33203125" customWidth="1"/>
  </cols>
  <sheetData>
    <row r="2" spans="2:28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x14ac:dyDescent="0.2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x14ac:dyDescent="0.2">
      <c r="D4" s="6"/>
      <c r="F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">
      <c r="B5" s="5" t="s">
        <v>11</v>
      </c>
      <c r="C5" s="5" t="s">
        <v>1</v>
      </c>
      <c r="D5" s="5" t="s">
        <v>2</v>
      </c>
      <c r="E5" s="5" t="s">
        <v>12</v>
      </c>
      <c r="F5" s="5" t="s">
        <v>3</v>
      </c>
      <c r="G5" s="5" t="s">
        <v>17</v>
      </c>
      <c r="H5" s="5" t="s">
        <v>18</v>
      </c>
      <c r="I5" s="5" t="s">
        <v>19</v>
      </c>
      <c r="J5" s="5" t="s">
        <v>15</v>
      </c>
      <c r="K5" s="5" t="s">
        <v>16</v>
      </c>
      <c r="L5" s="5"/>
      <c r="M5" s="1"/>
      <c r="N5" s="1"/>
      <c r="O5" s="2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2"/>
      <c r="AB5" s="1"/>
    </row>
    <row r="6" spans="2:28" x14ac:dyDescent="0.2">
      <c r="B6" t="s">
        <v>0</v>
      </c>
      <c r="C6" t="s">
        <v>6</v>
      </c>
      <c r="D6" s="6">
        <v>1</v>
      </c>
      <c r="E6">
        <v>50</v>
      </c>
      <c r="F6" s="6">
        <v>1.5</v>
      </c>
      <c r="G6" t="e" cm="1">
        <f t="array" ref="G6">SP * QtyBought</f>
        <v>#NAME?</v>
      </c>
      <c r="H6" t="e" cm="1">
        <f t="array" ref="H6">BP * QtyBought</f>
        <v>#NAME?</v>
      </c>
      <c r="I6" t="e" cm="1">
        <f t="array" ref="I6">Expected Revenue - Cost</f>
        <v>#NAME?</v>
      </c>
      <c r="J6" t="s">
        <v>20</v>
      </c>
      <c r="K6" t="e" cm="1">
        <f t="array" ref="K6">ExpectedProfit - Reward</f>
        <v>#NAME?</v>
      </c>
      <c r="M6" s="4"/>
      <c r="N6" s="3"/>
      <c r="O6" s="4"/>
      <c r="P6" s="3"/>
      <c r="Q6" s="4"/>
      <c r="R6" s="3"/>
      <c r="S6" s="4"/>
      <c r="T6" s="1"/>
      <c r="U6" s="1"/>
      <c r="V6" s="1"/>
      <c r="W6" s="1"/>
      <c r="X6" s="1"/>
      <c r="Y6" s="1"/>
      <c r="Z6" s="1"/>
      <c r="AA6" s="1"/>
      <c r="AB6" s="1"/>
    </row>
    <row r="7" spans="2:28" x14ac:dyDescent="0.2">
      <c r="C7" t="s">
        <v>7</v>
      </c>
      <c r="D7" s="6">
        <v>0.8</v>
      </c>
      <c r="E7">
        <v>30</v>
      </c>
      <c r="F7" s="6">
        <v>1.2</v>
      </c>
      <c r="M7" s="4"/>
      <c r="N7" s="3"/>
      <c r="O7" s="4"/>
      <c r="P7" s="3"/>
      <c r="Q7" s="4"/>
      <c r="R7" s="3"/>
      <c r="S7" s="4"/>
      <c r="T7" s="2"/>
      <c r="U7" s="1"/>
      <c r="V7" s="1"/>
      <c r="W7" s="1"/>
      <c r="X7" s="1"/>
      <c r="Y7" s="1"/>
      <c r="Z7" s="1"/>
      <c r="AA7" s="1"/>
      <c r="AB7" s="1"/>
    </row>
    <row r="8" spans="2:28" x14ac:dyDescent="0.2">
      <c r="B8" t="s">
        <v>4</v>
      </c>
      <c r="C8" t="s">
        <v>8</v>
      </c>
      <c r="D8" s="6">
        <v>0.5</v>
      </c>
      <c r="E8">
        <v>50</v>
      </c>
      <c r="F8" s="6">
        <v>1</v>
      </c>
      <c r="M8" s="4"/>
      <c r="N8" s="3"/>
      <c r="O8" s="4"/>
      <c r="P8" s="3"/>
      <c r="Q8" s="4"/>
      <c r="R8" s="3"/>
      <c r="S8" s="4"/>
      <c r="T8" s="2"/>
      <c r="U8" s="1"/>
      <c r="V8" s="1"/>
      <c r="W8" s="1"/>
      <c r="X8" s="1"/>
      <c r="Y8" s="1"/>
      <c r="Z8" s="1"/>
      <c r="AA8" s="1"/>
      <c r="AB8" s="1"/>
    </row>
    <row r="9" spans="2:28" x14ac:dyDescent="0.2">
      <c r="B9" t="s">
        <v>5</v>
      </c>
      <c r="C9" t="s">
        <v>10</v>
      </c>
      <c r="D9" s="6">
        <v>2</v>
      </c>
      <c r="E9">
        <v>100</v>
      </c>
      <c r="F9" s="6">
        <v>3</v>
      </c>
      <c r="M9" s="4"/>
      <c r="N9" s="3"/>
      <c r="O9" s="4"/>
      <c r="P9" s="3"/>
      <c r="Q9" s="4"/>
      <c r="R9" s="3"/>
      <c r="S9" s="4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2">
      <c r="B10" s="1"/>
      <c r="C10" s="3"/>
      <c r="D10" s="4"/>
      <c r="E10" s="3"/>
      <c r="F10" s="4"/>
      <c r="G10" s="3"/>
      <c r="H10" s="4"/>
      <c r="I10" s="3"/>
      <c r="J10" s="3"/>
      <c r="K10" s="1"/>
      <c r="L10" s="3"/>
      <c r="M10" s="4"/>
      <c r="N10" s="3"/>
      <c r="O10" s="4"/>
      <c r="P10" s="3"/>
      <c r="Q10" s="4"/>
      <c r="R10" s="3"/>
      <c r="S10" s="4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2">
      <c r="B11" s="1"/>
      <c r="C11" s="3"/>
      <c r="D11" s="4"/>
      <c r="E11" s="3"/>
      <c r="F11" s="4"/>
      <c r="G11" s="3"/>
      <c r="H11" s="4"/>
      <c r="I11" s="3"/>
      <c r="J11" s="3"/>
      <c r="K11" s="1"/>
      <c r="L11" s="3"/>
      <c r="M11" s="4"/>
      <c r="N11" s="3"/>
      <c r="O11" s="4"/>
      <c r="P11" s="3"/>
      <c r="Q11" s="4"/>
      <c r="R11" s="3"/>
      <c r="S11" s="4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2">
      <c r="E12" s="3"/>
      <c r="F12" s="4"/>
      <c r="G12" s="3"/>
      <c r="H12" s="4"/>
      <c r="I12" s="3"/>
      <c r="J12" s="3"/>
    </row>
    <row r="13" spans="2:28" x14ac:dyDescent="0.2">
      <c r="G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9A66-1A74-EB40-AEF2-1897F3228D69}">
  <dimension ref="B4:M8"/>
  <sheetViews>
    <sheetView workbookViewId="0">
      <selection activeCell="B4" sqref="B4:M8"/>
    </sheetView>
  </sheetViews>
  <sheetFormatPr baseColWidth="10" defaultRowHeight="16" x14ac:dyDescent="0.2"/>
  <sheetData>
    <row r="4" spans="2:13" x14ac:dyDescent="0.2">
      <c r="B4" s="5" t="s">
        <v>11</v>
      </c>
      <c r="C4" s="5" t="s">
        <v>1</v>
      </c>
      <c r="D4" s="5" t="s">
        <v>2</v>
      </c>
      <c r="E4" s="5" t="s">
        <v>12</v>
      </c>
      <c r="F4" s="5" t="s">
        <v>13</v>
      </c>
      <c r="G4" s="5" t="s">
        <v>21</v>
      </c>
      <c r="H4" s="5" t="s">
        <v>3</v>
      </c>
      <c r="I4" s="5" t="s">
        <v>22</v>
      </c>
      <c r="J4" s="5" t="s">
        <v>23</v>
      </c>
      <c r="K4" s="5" t="s">
        <v>24</v>
      </c>
      <c r="L4" s="5" t="s">
        <v>15</v>
      </c>
      <c r="M4" s="5" t="s">
        <v>16</v>
      </c>
    </row>
    <row r="5" spans="2:13" x14ac:dyDescent="0.2">
      <c r="B5" t="s">
        <v>0</v>
      </c>
      <c r="C5" t="s">
        <v>6</v>
      </c>
      <c r="D5" s="6">
        <v>1</v>
      </c>
      <c r="E5">
        <v>50</v>
      </c>
      <c r="F5">
        <v>45</v>
      </c>
      <c r="G5">
        <v>5</v>
      </c>
      <c r="H5" s="6">
        <v>1.5</v>
      </c>
      <c r="I5" t="e" cm="1">
        <f t="array" ref="I5">SP * QtySold</f>
        <v>#NAME?</v>
      </c>
      <c r="J5" t="e" cm="1">
        <f t="array" ref="J5">BP * QtyBought</f>
        <v>#NAME?</v>
      </c>
      <c r="K5" t="e" cm="1">
        <f t="array" ref="K5">Real Revenue - Cost</f>
        <v>#NAME?</v>
      </c>
      <c r="L5" t="s">
        <v>20</v>
      </c>
      <c r="M5" t="e" cm="1">
        <f t="array" ref="M5">RealProfit - Reward</f>
        <v>#NAME?</v>
      </c>
    </row>
    <row r="6" spans="2:13" x14ac:dyDescent="0.2">
      <c r="C6" t="s">
        <v>7</v>
      </c>
      <c r="D6" s="6">
        <v>0.8</v>
      </c>
      <c r="E6">
        <v>30</v>
      </c>
      <c r="F6">
        <v>28</v>
      </c>
      <c r="G6">
        <v>2</v>
      </c>
      <c r="H6" s="6">
        <v>1.2</v>
      </c>
    </row>
    <row r="7" spans="2:13" x14ac:dyDescent="0.2">
      <c r="B7" t="s">
        <v>4</v>
      </c>
      <c r="C7" t="s">
        <v>8</v>
      </c>
      <c r="D7" s="6">
        <v>0.5</v>
      </c>
      <c r="E7">
        <v>50</v>
      </c>
      <c r="F7">
        <v>47</v>
      </c>
      <c r="G7">
        <v>3</v>
      </c>
      <c r="H7" s="6">
        <v>1</v>
      </c>
    </row>
    <row r="8" spans="2:13" x14ac:dyDescent="0.2">
      <c r="B8" t="s">
        <v>5</v>
      </c>
      <c r="C8" t="s">
        <v>10</v>
      </c>
      <c r="D8" s="6">
        <v>2</v>
      </c>
      <c r="E8">
        <v>100</v>
      </c>
      <c r="F8">
        <v>90</v>
      </c>
      <c r="G8">
        <v>10</v>
      </c>
      <c r="H8" s="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C0FB-7F34-014B-8B19-FEB9003EA243}">
  <dimension ref="B4:E10"/>
  <sheetViews>
    <sheetView workbookViewId="0">
      <selection activeCell="B4" sqref="B4:F10"/>
    </sheetView>
  </sheetViews>
  <sheetFormatPr baseColWidth="10" defaultRowHeight="16" x14ac:dyDescent="0.2"/>
  <sheetData>
    <row r="4" spans="2:5" x14ac:dyDescent="0.2">
      <c r="B4" s="5" t="s">
        <v>28</v>
      </c>
      <c r="C4" s="5" t="s">
        <v>29</v>
      </c>
      <c r="D4" s="5" t="s">
        <v>30</v>
      </c>
      <c r="E4" s="5" t="s">
        <v>31</v>
      </c>
    </row>
    <row r="5" spans="2:5" x14ac:dyDescent="0.2">
      <c r="B5" t="s">
        <v>32</v>
      </c>
      <c r="C5" s="6">
        <v>50</v>
      </c>
      <c r="D5" t="s">
        <v>33</v>
      </c>
      <c r="E5" t="s">
        <v>34</v>
      </c>
    </row>
    <row r="6" spans="2:5" x14ac:dyDescent="0.2">
      <c r="B6" t="s">
        <v>35</v>
      </c>
      <c r="C6" t="s">
        <v>33</v>
      </c>
      <c r="D6" s="7">
        <v>0.05</v>
      </c>
      <c r="E6" t="s">
        <v>36</v>
      </c>
    </row>
    <row r="7" spans="2:5" x14ac:dyDescent="0.2">
      <c r="B7" t="s">
        <v>37</v>
      </c>
      <c r="C7" s="6">
        <v>0.1</v>
      </c>
      <c r="D7" t="s">
        <v>38</v>
      </c>
      <c r="E7" t="s">
        <v>39</v>
      </c>
    </row>
    <row r="8" spans="2:5" x14ac:dyDescent="0.2">
      <c r="B8" t="s">
        <v>40</v>
      </c>
      <c r="C8" s="6">
        <v>0.05</v>
      </c>
      <c r="D8" t="s">
        <v>41</v>
      </c>
      <c r="E8" t="s">
        <v>42</v>
      </c>
    </row>
    <row r="9" spans="2:5" x14ac:dyDescent="0.2">
      <c r="B9" t="s">
        <v>43</v>
      </c>
      <c r="C9" s="6">
        <v>100</v>
      </c>
      <c r="D9" t="s">
        <v>33</v>
      </c>
      <c r="E9" t="s">
        <v>44</v>
      </c>
    </row>
    <row r="10" spans="2:5" x14ac:dyDescent="0.2">
      <c r="B10" t="s">
        <v>45</v>
      </c>
      <c r="C10" s="6">
        <v>30</v>
      </c>
      <c r="D10" t="s">
        <v>33</v>
      </c>
      <c r="E1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BFF4-E929-7B49-B230-85E32B136739}">
  <dimension ref="B4:E7"/>
  <sheetViews>
    <sheetView workbookViewId="0">
      <selection activeCell="B4" sqref="B4:E8"/>
    </sheetView>
  </sheetViews>
  <sheetFormatPr baseColWidth="10" defaultRowHeight="16" x14ac:dyDescent="0.2"/>
  <sheetData>
    <row r="4" spans="2:5" x14ac:dyDescent="0.2">
      <c r="B4" s="5" t="s">
        <v>11</v>
      </c>
      <c r="C4" s="5" t="s">
        <v>9</v>
      </c>
      <c r="D4" s="5" t="s">
        <v>25</v>
      </c>
      <c r="E4" s="5" t="s">
        <v>26</v>
      </c>
    </row>
    <row r="5" spans="2:5" x14ac:dyDescent="0.2">
      <c r="B5" t="s">
        <v>0</v>
      </c>
      <c r="C5" t="s">
        <v>27</v>
      </c>
      <c r="D5" t="s">
        <v>27</v>
      </c>
      <c r="E5" t="e" cm="1">
        <f t="array" ref="E5">Expected - Real</f>
        <v>#NAME?</v>
      </c>
    </row>
    <row r="6" spans="2:5" x14ac:dyDescent="0.2">
      <c r="B6" t="s">
        <v>4</v>
      </c>
      <c r="C6" t="s">
        <v>27</v>
      </c>
      <c r="D6" t="s">
        <v>27</v>
      </c>
    </row>
    <row r="7" spans="2:5" x14ac:dyDescent="0.2">
      <c r="B7" t="s">
        <v>5</v>
      </c>
      <c r="C7" t="s">
        <v>27</v>
      </c>
      <c r="D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4E82-CC43-1D45-A521-3C09099A114F}">
  <dimension ref="B3:C6"/>
  <sheetViews>
    <sheetView workbookViewId="0">
      <selection activeCell="B3" sqref="B3:C7"/>
    </sheetView>
  </sheetViews>
  <sheetFormatPr baseColWidth="10" defaultRowHeight="16" x14ac:dyDescent="0.2"/>
  <sheetData>
    <row r="3" spans="2:3" x14ac:dyDescent="0.2">
      <c r="B3" s="5" t="s">
        <v>47</v>
      </c>
      <c r="C3" s="5" t="s">
        <v>29</v>
      </c>
    </row>
    <row r="4" spans="2:3" x14ac:dyDescent="0.2">
      <c r="B4" t="s">
        <v>14</v>
      </c>
      <c r="C4" t="s">
        <v>48</v>
      </c>
    </row>
    <row r="5" spans="2:3" x14ac:dyDescent="0.2">
      <c r="B5" t="s">
        <v>49</v>
      </c>
      <c r="C5" t="s">
        <v>48</v>
      </c>
    </row>
    <row r="6" spans="2:3" x14ac:dyDescent="0.2">
      <c r="B6" t="s">
        <v>50</v>
      </c>
      <c r="C6" t="e" cm="1">
        <f t="array" ref="C6">Gross Profit - Total Expenses</f>
        <v>#NAME?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3D12-F47A-C941-986A-DFEF57DC06F4}">
  <dimension ref="B3:Z35"/>
  <sheetViews>
    <sheetView tabSelected="1" workbookViewId="0">
      <selection activeCell="K33" sqref="K33"/>
    </sheetView>
  </sheetViews>
  <sheetFormatPr baseColWidth="10" defaultRowHeight="16" x14ac:dyDescent="0.2"/>
  <sheetData>
    <row r="3" spans="2:26" x14ac:dyDescent="0.2">
      <c r="B3" s="5" t="s">
        <v>11</v>
      </c>
      <c r="C3" s="5" t="s">
        <v>1</v>
      </c>
      <c r="D3" s="5" t="s">
        <v>2</v>
      </c>
      <c r="E3" s="5" t="s">
        <v>12</v>
      </c>
      <c r="F3" s="5" t="s">
        <v>3</v>
      </c>
      <c r="G3" s="5" t="s">
        <v>17</v>
      </c>
      <c r="H3" s="5" t="s">
        <v>18</v>
      </c>
      <c r="I3" s="5" t="s">
        <v>19</v>
      </c>
      <c r="J3" s="5" t="s">
        <v>15</v>
      </c>
      <c r="K3" s="5" t="s">
        <v>16</v>
      </c>
      <c r="L3" s="5"/>
      <c r="O3" s="5" t="s">
        <v>11</v>
      </c>
      <c r="P3" s="5" t="s">
        <v>1</v>
      </c>
      <c r="Q3" s="5" t="s">
        <v>2</v>
      </c>
      <c r="R3" s="5" t="s">
        <v>12</v>
      </c>
      <c r="S3" s="5" t="s">
        <v>13</v>
      </c>
      <c r="T3" s="5" t="s">
        <v>21</v>
      </c>
      <c r="U3" s="5" t="s">
        <v>3</v>
      </c>
      <c r="V3" s="5" t="s">
        <v>22</v>
      </c>
      <c r="W3" s="5" t="s">
        <v>23</v>
      </c>
      <c r="X3" s="5" t="s">
        <v>24</v>
      </c>
      <c r="Y3" s="5" t="s">
        <v>15</v>
      </c>
      <c r="Z3" s="5" t="s">
        <v>16</v>
      </c>
    </row>
    <row r="4" spans="2:26" x14ac:dyDescent="0.2">
      <c r="B4" t="s">
        <v>0</v>
      </c>
      <c r="C4" t="s">
        <v>6</v>
      </c>
      <c r="D4" s="6">
        <v>1</v>
      </c>
      <c r="E4">
        <v>50</v>
      </c>
      <c r="F4" s="6">
        <v>1.5</v>
      </c>
      <c r="G4" t="e" cm="1">
        <f t="array" ref="G4">SP * QtyBought</f>
        <v>#NAME?</v>
      </c>
      <c r="H4" t="e" cm="1">
        <f t="array" ref="H4">BP * QtyBought</f>
        <v>#NAME?</v>
      </c>
      <c r="I4" t="e" cm="1">
        <f t="array" ref="I4">Expected Revenue - Cost</f>
        <v>#NAME?</v>
      </c>
      <c r="J4" t="s">
        <v>20</v>
      </c>
      <c r="K4" t="e" cm="1">
        <f t="array" ref="K4">ExpectedProfit - Reward</f>
        <v>#NAME?</v>
      </c>
      <c r="O4" t="s">
        <v>0</v>
      </c>
      <c r="P4" t="s">
        <v>6</v>
      </c>
      <c r="Q4" s="6">
        <v>1</v>
      </c>
      <c r="R4">
        <v>50</v>
      </c>
      <c r="S4">
        <v>45</v>
      </c>
      <c r="T4">
        <v>5</v>
      </c>
      <c r="U4" s="6">
        <v>1.5</v>
      </c>
      <c r="V4" t="e" cm="1">
        <f t="array" ref="V4">SP * QtySold</f>
        <v>#NAME?</v>
      </c>
      <c r="W4" t="e" cm="1">
        <f t="array" ref="W4">BP * QtyBought</f>
        <v>#NAME?</v>
      </c>
      <c r="X4" t="e" cm="1">
        <f t="array" ref="X4">Real Revenue - Cost</f>
        <v>#NAME?</v>
      </c>
      <c r="Y4" t="s">
        <v>20</v>
      </c>
      <c r="Z4" t="e" cm="1">
        <f t="array" ref="Z4">RealProfit - Reward</f>
        <v>#NAME?</v>
      </c>
    </row>
    <row r="5" spans="2:26" x14ac:dyDescent="0.2">
      <c r="C5" t="s">
        <v>7</v>
      </c>
      <c r="D5" s="6">
        <v>0.8</v>
      </c>
      <c r="E5">
        <v>30</v>
      </c>
      <c r="F5" s="6">
        <v>1.2</v>
      </c>
      <c r="P5" t="s">
        <v>7</v>
      </c>
      <c r="Q5" s="6">
        <v>0.8</v>
      </c>
      <c r="R5">
        <v>30</v>
      </c>
      <c r="S5">
        <v>28</v>
      </c>
      <c r="T5">
        <v>2</v>
      </c>
      <c r="U5" s="6">
        <v>1.2</v>
      </c>
    </row>
    <row r="6" spans="2:26" x14ac:dyDescent="0.2">
      <c r="B6" t="s">
        <v>4</v>
      </c>
      <c r="C6" t="s">
        <v>8</v>
      </c>
      <c r="D6" s="6">
        <v>0.5</v>
      </c>
      <c r="E6">
        <v>50</v>
      </c>
      <c r="F6" s="6">
        <v>1</v>
      </c>
      <c r="O6" t="s">
        <v>4</v>
      </c>
      <c r="P6" t="s">
        <v>8</v>
      </c>
      <c r="Q6" s="6">
        <v>0.5</v>
      </c>
      <c r="R6">
        <v>50</v>
      </c>
      <c r="S6">
        <v>47</v>
      </c>
      <c r="T6">
        <v>3</v>
      </c>
      <c r="U6" s="6">
        <v>1</v>
      </c>
    </row>
    <row r="7" spans="2:26" x14ac:dyDescent="0.2">
      <c r="B7" t="s">
        <v>5</v>
      </c>
      <c r="C7" t="s">
        <v>10</v>
      </c>
      <c r="D7" s="6">
        <v>2</v>
      </c>
      <c r="E7">
        <v>100</v>
      </c>
      <c r="F7" s="6">
        <v>3</v>
      </c>
      <c r="O7" t="s">
        <v>5</v>
      </c>
      <c r="P7" t="s">
        <v>10</v>
      </c>
      <c r="Q7" s="6">
        <v>2</v>
      </c>
      <c r="R7">
        <v>100</v>
      </c>
      <c r="S7">
        <v>90</v>
      </c>
      <c r="T7">
        <v>10</v>
      </c>
      <c r="U7" s="6">
        <v>3</v>
      </c>
    </row>
    <row r="8" spans="2:26" x14ac:dyDescent="0.2">
      <c r="B8" s="1"/>
      <c r="C8" s="3"/>
      <c r="D8" s="4"/>
      <c r="E8" s="3"/>
      <c r="F8" s="4"/>
      <c r="G8" s="3"/>
      <c r="H8" s="4"/>
      <c r="I8" s="3"/>
      <c r="J8" s="3"/>
      <c r="K8" s="1"/>
      <c r="L8" s="3"/>
    </row>
    <row r="9" spans="2:26" x14ac:dyDescent="0.2">
      <c r="B9" s="1"/>
      <c r="C9" s="3"/>
      <c r="D9" s="4"/>
      <c r="E9" s="3"/>
      <c r="F9" s="4"/>
      <c r="G9" s="3"/>
      <c r="H9" s="4"/>
      <c r="I9" s="3"/>
      <c r="J9" s="3"/>
      <c r="K9" s="1"/>
      <c r="L9" s="3"/>
    </row>
    <row r="25" spans="2:18" x14ac:dyDescent="0.2">
      <c r="B25" s="5" t="s">
        <v>28</v>
      </c>
      <c r="C25" s="5" t="s">
        <v>29</v>
      </c>
      <c r="D25" s="5" t="s">
        <v>30</v>
      </c>
      <c r="E25" s="5" t="s">
        <v>31</v>
      </c>
      <c r="O25" s="5" t="s">
        <v>11</v>
      </c>
      <c r="P25" s="5" t="s">
        <v>9</v>
      </c>
      <c r="Q25" s="5" t="s">
        <v>25</v>
      </c>
      <c r="R25" s="5" t="s">
        <v>26</v>
      </c>
    </row>
    <row r="26" spans="2:18" x14ac:dyDescent="0.2">
      <c r="B26" t="s">
        <v>32</v>
      </c>
      <c r="C26" s="6">
        <v>50</v>
      </c>
      <c r="D26" t="s">
        <v>33</v>
      </c>
      <c r="E26" t="s">
        <v>34</v>
      </c>
      <c r="O26" t="s">
        <v>0</v>
      </c>
      <c r="P26" t="s">
        <v>27</v>
      </c>
      <c r="Q26" t="s">
        <v>27</v>
      </c>
      <c r="R26" t="e" cm="1">
        <f t="array" ref="R26">Expected - Real</f>
        <v>#NAME?</v>
      </c>
    </row>
    <row r="27" spans="2:18" x14ac:dyDescent="0.2">
      <c r="B27" t="s">
        <v>35</v>
      </c>
      <c r="C27" t="s">
        <v>33</v>
      </c>
      <c r="D27" s="7">
        <v>0.05</v>
      </c>
      <c r="E27" t="s">
        <v>36</v>
      </c>
      <c r="O27" t="s">
        <v>4</v>
      </c>
      <c r="P27" t="s">
        <v>27</v>
      </c>
      <c r="Q27" t="s">
        <v>27</v>
      </c>
    </row>
    <row r="28" spans="2:18" x14ac:dyDescent="0.2">
      <c r="B28" t="s">
        <v>37</v>
      </c>
      <c r="C28" s="6">
        <v>0.1</v>
      </c>
      <c r="D28" t="s">
        <v>38</v>
      </c>
      <c r="E28" t="s">
        <v>39</v>
      </c>
      <c r="O28" t="s">
        <v>5</v>
      </c>
      <c r="P28" t="s">
        <v>27</v>
      </c>
      <c r="Q28" t="s">
        <v>27</v>
      </c>
    </row>
    <row r="29" spans="2:18" x14ac:dyDescent="0.2">
      <c r="B29" t="s">
        <v>40</v>
      </c>
      <c r="C29" s="6">
        <v>0.05</v>
      </c>
      <c r="D29" t="s">
        <v>41</v>
      </c>
      <c r="E29" t="s">
        <v>42</v>
      </c>
    </row>
    <row r="30" spans="2:18" x14ac:dyDescent="0.2">
      <c r="B30" t="s">
        <v>43</v>
      </c>
      <c r="C30" s="6">
        <v>100</v>
      </c>
      <c r="D30" t="s">
        <v>33</v>
      </c>
      <c r="E30" t="s">
        <v>44</v>
      </c>
    </row>
    <row r="31" spans="2:18" x14ac:dyDescent="0.2">
      <c r="B31" t="s">
        <v>45</v>
      </c>
      <c r="C31" s="6">
        <v>30</v>
      </c>
      <c r="D31" t="s">
        <v>33</v>
      </c>
      <c r="E31" t="s">
        <v>46</v>
      </c>
    </row>
    <row r="32" spans="2:18" x14ac:dyDescent="0.2">
      <c r="O32" s="5" t="s">
        <v>47</v>
      </c>
      <c r="P32" s="5" t="s">
        <v>29</v>
      </c>
    </row>
    <row r="33" spans="15:16" x14ac:dyDescent="0.2">
      <c r="O33" t="s">
        <v>14</v>
      </c>
      <c r="P33" t="s">
        <v>48</v>
      </c>
    </row>
    <row r="34" spans="15:16" x14ac:dyDescent="0.2">
      <c r="O34" t="s">
        <v>49</v>
      </c>
      <c r="P34" t="s">
        <v>48</v>
      </c>
    </row>
    <row r="35" spans="15:16" x14ac:dyDescent="0.2">
      <c r="O35" t="s">
        <v>50</v>
      </c>
      <c r="P35" t="e" cm="1">
        <f t="array" ref="P35">Gross Profit - Total Expenses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Expected Profit</vt:lpstr>
      <vt:lpstr>Real Sales</vt:lpstr>
      <vt:lpstr>Expenses</vt:lpstr>
      <vt:lpstr>Final Summary</vt:lpstr>
      <vt:lpstr>Final Profit &amp; Loss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nyakudyamufa2002@gmail.com</dc:creator>
  <cp:lastModifiedBy>nyakudyamufa2002@gmail.com</cp:lastModifiedBy>
  <dcterms:created xsi:type="dcterms:W3CDTF">2024-10-03T06:42:14Z</dcterms:created>
  <dcterms:modified xsi:type="dcterms:W3CDTF">2024-10-03T07:33:57Z</dcterms:modified>
</cp:coreProperties>
</file>