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E1A4ED13-895F-4F13-95F3-45368A03A341}" xr6:coauthVersionLast="47" xr6:coauthVersionMax="47" xr10:uidLastSave="{00000000-0000-0000-0000-000000000000}"/>
  <bookViews>
    <workbookView xWindow="-108" yWindow="-108" windowWidth="23256" windowHeight="12456" firstSheet="2" activeTab="8" xr2:uid="{00000000-000D-0000-FFFF-FFFF00000000}"/>
  </bookViews>
  <sheets>
    <sheet name="Main Page" sheetId="20" r:id="rId1"/>
    <sheet name="Reference" sheetId="1" r:id="rId2"/>
    <sheet name="Mathematical Funtion" sheetId="2" r:id="rId3"/>
    <sheet name="Logical Funtion" sheetId="3" r:id="rId4"/>
    <sheet name="Index" sheetId="4" r:id="rId5"/>
    <sheet name="Match" sheetId="5" r:id="rId6"/>
    <sheet name="Index&amp;Match" sheetId="6" r:id="rId7"/>
    <sheet name="VLookUp" sheetId="7" r:id="rId8"/>
    <sheet name="HLookUp" sheetId="8" r:id="rId9"/>
    <sheet name="XLookUp" sheetId="9" r:id="rId10"/>
    <sheet name="Conditional Formatting" sheetId="10" r:id="rId11"/>
    <sheet name="Table Function" sheetId="11" r:id="rId12"/>
    <sheet name="Goal Seek" sheetId="12" r:id="rId13"/>
    <sheet name="FV Data Table" sheetId="13" r:id="rId14"/>
    <sheet name="Data Validation" sheetId="14" r:id="rId15"/>
    <sheet name="Progress" sheetId="15" r:id="rId16"/>
    <sheet name="Financial Fx" sheetId="16" r:id="rId17"/>
    <sheet name="Exercise" sheetId="17" r:id="rId18"/>
    <sheet name="Pivot Table" sheetId="18" r:id="rId19"/>
    <sheet name="Holiday List" sheetId="19" r:id="rId20"/>
  </sheets>
  <definedNames>
    <definedName name="_xlnm._FilterDatabase" localSheetId="11" hidden="1">'Table Function'!$B$5:$H$529</definedName>
    <definedName name="Car_Price">#REF!</definedName>
    <definedName name="_xlnm.Criteria" localSheetId="11">'Table Function'!$M$3:$N$5</definedName>
    <definedName name="_xlnm.Extract" localSheetId="11">'Table Function'!$L$8:$R$8</definedName>
    <definedName name="Filter_Table">'Table Function'!$B$5:$H$529</definedName>
    <definedName name="solver_adj" localSheetId="12" hidden="1">'Goal Seek'!$B$7,'Goal Seek'!$B$10</definedName>
    <definedName name="solver_cvg" localSheetId="12" hidden="1">0.0001</definedName>
    <definedName name="solver_drv" localSheetId="12" hidden="1">1</definedName>
    <definedName name="solver_eng" localSheetId="12" hidden="1">1</definedName>
    <definedName name="solver_est" localSheetId="12" hidden="1">1</definedName>
    <definedName name="solver_itr" localSheetId="12" hidden="1">2147483647</definedName>
    <definedName name="solver_lhs1" localSheetId="12" hidden="1">'Goal Seek'!$B$10</definedName>
    <definedName name="solver_lhs2" localSheetId="12" hidden="1">'Goal Seek'!$B$10</definedName>
    <definedName name="solver_lhs3" localSheetId="12" hidden="1">'Goal Seek'!$B$7</definedName>
    <definedName name="solver_mip" localSheetId="12" hidden="1">2147483647</definedName>
    <definedName name="solver_mni" localSheetId="12" hidden="1">30</definedName>
    <definedName name="solver_mrt" localSheetId="12" hidden="1">0.075</definedName>
    <definedName name="solver_msl" localSheetId="12" hidden="1">2</definedName>
    <definedName name="solver_neg" localSheetId="12" hidden="1">1</definedName>
    <definedName name="solver_nod" localSheetId="12" hidden="1">2147483647</definedName>
    <definedName name="solver_num" localSheetId="12" hidden="1">3</definedName>
    <definedName name="solver_nwt" localSheetId="12" hidden="1">1</definedName>
    <definedName name="solver_opt" localSheetId="12" hidden="1">'Goal Seek'!$B$13</definedName>
    <definedName name="solver_pre" localSheetId="12" hidden="1">0.000001</definedName>
    <definedName name="solver_rbv" localSheetId="12" hidden="1">1</definedName>
    <definedName name="solver_rel1" localSheetId="12" hidden="1">1</definedName>
    <definedName name="solver_rel2" localSheetId="12" hidden="1">3</definedName>
    <definedName name="solver_rel3" localSheetId="12" hidden="1">1</definedName>
    <definedName name="solver_rhs1" localSheetId="12" hidden="1">15</definedName>
    <definedName name="solver_rhs2" localSheetId="12" hidden="1">10</definedName>
    <definedName name="solver_rhs3" localSheetId="12" hidden="1">20</definedName>
    <definedName name="solver_rlx" localSheetId="12" hidden="1">2</definedName>
    <definedName name="solver_rsd" localSheetId="12" hidden="1">0</definedName>
    <definedName name="solver_scl" localSheetId="12" hidden="1">1</definedName>
    <definedName name="solver_sho" localSheetId="12" hidden="1">2</definedName>
    <definedName name="solver_ssz" localSheetId="12" hidden="1">100</definedName>
    <definedName name="solver_tim" localSheetId="12" hidden="1">2147483647</definedName>
    <definedName name="solver_tol" localSheetId="12" hidden="1">0.01</definedName>
    <definedName name="solver_typ" localSheetId="12" hidden="1">3</definedName>
    <definedName name="solver_val" localSheetId="12" hidden="1">100000</definedName>
    <definedName name="solver_ver" localSheetId="1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7" roundtripDataChecksum="qhb0X9cdoUBfFPyf1uEne1kKxNHMdju6deeApcOLCoc="/>
    </ext>
  </extLst>
</workbook>
</file>

<file path=xl/calcChain.xml><?xml version="1.0" encoding="utf-8"?>
<calcChain xmlns="http://schemas.openxmlformats.org/spreadsheetml/2006/main">
  <c r="B15" i="13" l="1"/>
  <c r="F42" i="16"/>
  <c r="F37" i="16"/>
  <c r="F41" i="16" s="1"/>
  <c r="F25" i="16"/>
  <c r="F12" i="16"/>
  <c r="F20" i="16" s="1"/>
  <c r="F21" i="16" s="1"/>
  <c r="F22" i="16" s="1"/>
  <c r="F23" i="16" s="1"/>
  <c r="M8" i="16"/>
  <c r="B11" i="12"/>
  <c r="B8" i="12"/>
  <c r="F13" i="8"/>
  <c r="F12" i="8"/>
  <c r="F11" i="8"/>
  <c r="F10" i="8"/>
  <c r="F9" i="8"/>
  <c r="F8" i="8"/>
  <c r="F7" i="8"/>
  <c r="F6" i="8"/>
  <c r="F5" i="8"/>
  <c r="F4" i="8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G20" i="1"/>
  <c r="G18" i="1"/>
  <c r="B13" i="12" l="1"/>
</calcChain>
</file>

<file path=xl/sharedStrings.xml><?xml version="1.0" encoding="utf-8"?>
<sst xmlns="http://schemas.openxmlformats.org/spreadsheetml/2006/main" count="2671" uniqueCount="598">
  <si>
    <t xml:space="preserve">Relative Reference,    Absolute Reference,    Mixed Reference </t>
  </si>
  <si>
    <t>Units sold</t>
  </si>
  <si>
    <t xml:space="preserve">Gross Revenue </t>
  </si>
  <si>
    <t>Month</t>
  </si>
  <si>
    <t>Cars</t>
  </si>
  <si>
    <t>Motorcycles</t>
  </si>
  <si>
    <t xml:space="preserve">Bicycles </t>
  </si>
  <si>
    <t>Unit Price</t>
  </si>
  <si>
    <t>Exercise</t>
  </si>
  <si>
    <t>SumIfs</t>
  </si>
  <si>
    <t>A-class. All Model Years</t>
  </si>
  <si>
    <t>E-class. All Model Years</t>
  </si>
  <si>
    <t>Total:</t>
  </si>
  <si>
    <t>Mercedes Inventory</t>
  </si>
  <si>
    <t>A-class. 2022 Model</t>
  </si>
  <si>
    <t>E-class. 2022 Model</t>
  </si>
  <si>
    <t>Marque</t>
  </si>
  <si>
    <t>Class</t>
  </si>
  <si>
    <t>Model Year</t>
  </si>
  <si>
    <t>Model</t>
  </si>
  <si>
    <t>OTRP</t>
  </si>
  <si>
    <t>Inventory</t>
  </si>
  <si>
    <t>Value</t>
  </si>
  <si>
    <t xml:space="preserve">Mercedes </t>
  </si>
  <si>
    <t>E-class</t>
  </si>
  <si>
    <t>A-class</t>
  </si>
  <si>
    <t>A-class. 2021 Model</t>
  </si>
  <si>
    <t>M-class. 2021 Model</t>
  </si>
  <si>
    <t>M-class</t>
  </si>
  <si>
    <t>S-class</t>
  </si>
  <si>
    <t>AverageIfs</t>
  </si>
  <si>
    <t>M-class. All Model Years</t>
  </si>
  <si>
    <t xml:space="preserve">S-class. 2022 Model </t>
  </si>
  <si>
    <t>CountIfs</t>
  </si>
  <si>
    <t>A-class. 2022 Model Years</t>
  </si>
  <si>
    <t xml:space="preserve">S-class. 2021 Model </t>
  </si>
  <si>
    <t>E-class. 2021 Model Years</t>
  </si>
  <si>
    <t xml:space="preserve">A-class. 2022 Model </t>
  </si>
  <si>
    <t>IF FUNCTION</t>
  </si>
  <si>
    <t>PRODUCT</t>
  </si>
  <si>
    <t>ITEM CODE</t>
  </si>
  <si>
    <t>CAPITAL</t>
  </si>
  <si>
    <t>PRICE</t>
  </si>
  <si>
    <t>STOCK</t>
  </si>
  <si>
    <t>PROFIT/LOSS</t>
  </si>
  <si>
    <t>STOCK STATUS</t>
  </si>
  <si>
    <t>CHEAP/EXPENSIVE</t>
  </si>
  <si>
    <t>Item 1</t>
  </si>
  <si>
    <t>C</t>
  </si>
  <si>
    <t>Item 2</t>
  </si>
  <si>
    <t>B</t>
  </si>
  <si>
    <t>Item 3</t>
  </si>
  <si>
    <t>A</t>
  </si>
  <si>
    <t>Item 4</t>
  </si>
  <si>
    <t>Item 5</t>
  </si>
  <si>
    <t>Item 6</t>
  </si>
  <si>
    <t>Item 7</t>
  </si>
  <si>
    <t>Item 8</t>
  </si>
  <si>
    <t>Item 9</t>
  </si>
  <si>
    <t>Item 10</t>
  </si>
  <si>
    <t>Instruction:</t>
  </si>
  <si>
    <t>If the selling price &gt; capital, then profit. If the selling price &lt;= capital, then loss.</t>
  </si>
  <si>
    <t>If the stock is below 60 pcs, should restock. If the stock is equal to or above 60, then the stock is safe.</t>
  </si>
  <si>
    <t>CHEAP &lt;</t>
  </si>
  <si>
    <t>CHEAP</t>
  </si>
  <si>
    <t>EXPENSIVE &gt;=</t>
  </si>
  <si>
    <t>EXPENSIVE</t>
  </si>
  <si>
    <t>Nested IF</t>
  </si>
  <si>
    <t>Customer Name</t>
  </si>
  <si>
    <t xml:space="preserve">Total Spending </t>
  </si>
  <si>
    <t>Address</t>
  </si>
  <si>
    <t>Customer Status</t>
  </si>
  <si>
    <t>Duration Post</t>
  </si>
  <si>
    <t>Ahmad Faizal</t>
  </si>
  <si>
    <t>BDG</t>
  </si>
  <si>
    <t>JKT</t>
  </si>
  <si>
    <t>1 Day</t>
  </si>
  <si>
    <t>Nur Aisyah</t>
  </si>
  <si>
    <t>2 Day</t>
  </si>
  <si>
    <t>Muhammad Hafiz</t>
  </si>
  <si>
    <t>SBY</t>
  </si>
  <si>
    <t>3 Day</t>
  </si>
  <si>
    <t>Siti Nurhaliza</t>
  </si>
  <si>
    <t>Mohd Zulkifli</t>
  </si>
  <si>
    <t>Fatimah Zahra</t>
  </si>
  <si>
    <t>Syafiq Ikmal</t>
  </si>
  <si>
    <t>Aina Sofiya</t>
  </si>
  <si>
    <t>Amirul Hadi</t>
  </si>
  <si>
    <t>Farah Nadiah</t>
  </si>
  <si>
    <t>Indicator:</t>
  </si>
  <si>
    <t>If spending is below 2 million, then the customer status is Silver</t>
  </si>
  <si>
    <t>If spending is between 2-5 million, then the customer status is Gold</t>
  </si>
  <si>
    <t>If spending is above 5 million, then the customer status is Platinum</t>
  </si>
  <si>
    <t>IF LEFT MID RIGHT</t>
  </si>
  <si>
    <t>Left</t>
  </si>
  <si>
    <t>Mid</t>
  </si>
  <si>
    <t>Right</t>
  </si>
  <si>
    <t>Employee Name</t>
  </si>
  <si>
    <t>Employee ID</t>
  </si>
  <si>
    <t>Division</t>
  </si>
  <si>
    <t>Benefit</t>
  </si>
  <si>
    <t>Gender</t>
  </si>
  <si>
    <t>Division Code</t>
  </si>
  <si>
    <t>Department</t>
  </si>
  <si>
    <t>SA2018P</t>
  </si>
  <si>
    <t>SA</t>
  </si>
  <si>
    <t>Sales</t>
  </si>
  <si>
    <t>SA2019P</t>
  </si>
  <si>
    <t>MK</t>
  </si>
  <si>
    <t>Marketing</t>
  </si>
  <si>
    <t>MK2020L</t>
  </si>
  <si>
    <t>AD</t>
  </si>
  <si>
    <t>Admin</t>
  </si>
  <si>
    <t>AD2019P</t>
  </si>
  <si>
    <t>Gender Code</t>
  </si>
  <si>
    <t>MK2017P</t>
  </si>
  <si>
    <t>L</t>
  </si>
  <si>
    <t>Male</t>
  </si>
  <si>
    <t>SA2020P</t>
  </si>
  <si>
    <t>P</t>
  </si>
  <si>
    <t>Female</t>
  </si>
  <si>
    <t>MK2019P</t>
  </si>
  <si>
    <t>AD2019L</t>
  </si>
  <si>
    <t>Information:</t>
  </si>
  <si>
    <t>Division refers to the first 2 letters in the Employee ID</t>
  </si>
  <si>
    <t>The entry year refers to the 4 characters in the middle, starting from the third character.</t>
  </si>
  <si>
    <t>Gender refers to the last character in the Employee ID.</t>
  </si>
  <si>
    <t>AND function. If your logical test contains the AND function, Microsoft Excel returns TRUE if all the conditions are met; otherwise it returns FALSE.</t>
  </si>
  <si>
    <t>OR function. In case you use the OR function in the logical test, Excel returns TRUE if any of the conditions is met; FALSE otherwise.</t>
  </si>
  <si>
    <t>NAME</t>
  </si>
  <si>
    <t>Exam</t>
  </si>
  <si>
    <t>Assignment</t>
  </si>
  <si>
    <t>PASS/FAIL</t>
  </si>
  <si>
    <t>Abdul</t>
  </si>
  <si>
    <t>Ahmad</t>
  </si>
  <si>
    <t>Ah chong</t>
  </si>
  <si>
    <t>Siti</t>
  </si>
  <si>
    <t>Raymond</t>
  </si>
  <si>
    <t>Raj</t>
  </si>
  <si>
    <t>Years of Service</t>
  </si>
  <si>
    <t>Performance Rating</t>
  </si>
  <si>
    <t>Bonus (Yes/No)</t>
  </si>
  <si>
    <t>John</t>
  </si>
  <si>
    <t>Sarah</t>
  </si>
  <si>
    <t>Mark</t>
  </si>
  <si>
    <t>Product Name</t>
  </si>
  <si>
    <t>Small</t>
  </si>
  <si>
    <t>Medium</t>
  </si>
  <si>
    <t>Large</t>
  </si>
  <si>
    <t>Jumbo</t>
  </si>
  <si>
    <t>Latte</t>
  </si>
  <si>
    <t>Menu</t>
  </si>
  <si>
    <t>Americano</t>
  </si>
  <si>
    <t>Cappucino</t>
  </si>
  <si>
    <t>Size</t>
  </si>
  <si>
    <t>Price</t>
  </si>
  <si>
    <t>Grean Tea Latte</t>
  </si>
  <si>
    <t>Lemon Tea</t>
  </si>
  <si>
    <t>Raspberry Latte</t>
  </si>
  <si>
    <t>ID</t>
  </si>
  <si>
    <t>First Name</t>
  </si>
  <si>
    <t>Last Name</t>
  </si>
  <si>
    <t>Salary</t>
  </si>
  <si>
    <t>Mia</t>
  </si>
  <si>
    <t>Emily</t>
  </si>
  <si>
    <t>Smith</t>
  </si>
  <si>
    <t>Row Num</t>
  </si>
  <si>
    <t>James</t>
  </si>
  <si>
    <t>Anderson</t>
  </si>
  <si>
    <t>Clark</t>
  </si>
  <si>
    <t>Lewis</t>
  </si>
  <si>
    <t>Jessica</t>
  </si>
  <si>
    <t>Walker</t>
  </si>
  <si>
    <t>MATCH</t>
  </si>
  <si>
    <t>Reed</t>
  </si>
  <si>
    <t>1) Lookup Value</t>
  </si>
  <si>
    <t>Richard</t>
  </si>
  <si>
    <t>Lopez</t>
  </si>
  <si>
    <t>2) Lookup Array</t>
  </si>
  <si>
    <t>3) Match Type</t>
  </si>
  <si>
    <t>Planet</t>
  </si>
  <si>
    <t>Diameter (km)</t>
  </si>
  <si>
    <t>Satellites</t>
  </si>
  <si>
    <t>Name</t>
  </si>
  <si>
    <t>Earth</t>
  </si>
  <si>
    <t>Mercury</t>
  </si>
  <si>
    <t>Venus</t>
  </si>
  <si>
    <t>Mars</t>
  </si>
  <si>
    <t>Jupiter</t>
  </si>
  <si>
    <t>Saturn</t>
  </si>
  <si>
    <t>Uranus</t>
  </si>
  <si>
    <t>Neptune</t>
  </si>
  <si>
    <t>Pluto</t>
  </si>
  <si>
    <t>Output Table</t>
  </si>
  <si>
    <t>Compare Document</t>
  </si>
  <si>
    <t xml:space="preserve">Input Table </t>
  </si>
  <si>
    <t>Email</t>
  </si>
  <si>
    <t>Attendance</t>
  </si>
  <si>
    <t>Carolyn Torres</t>
  </si>
  <si>
    <t>Anna White</t>
  </si>
  <si>
    <t>annawhite@gmail.com</t>
  </si>
  <si>
    <t>Attend</t>
  </si>
  <si>
    <t>1. You need a lookup value</t>
  </si>
  <si>
    <t>Christine Walker</t>
  </si>
  <si>
    <t>Brenda Harris</t>
  </si>
  <si>
    <t>brenda5@yahoo.com</t>
  </si>
  <si>
    <t>2. Vertical data only</t>
  </si>
  <si>
    <t>Evelyn Mitchell</t>
  </si>
  <si>
    <t>Christina Rivera</t>
  </si>
  <si>
    <t>christinarivera@gmail.com</t>
  </si>
  <si>
    <t>3. Lookup array must be on the left from data that you want to retrieve</t>
  </si>
  <si>
    <t>Katherine Lewis</t>
  </si>
  <si>
    <t>Diane Green</t>
  </si>
  <si>
    <t>dgreen@cross.co.ca</t>
  </si>
  <si>
    <t>Lauren Carter</t>
  </si>
  <si>
    <t>Janet Nguyen</t>
  </si>
  <si>
    <t>jnguyen@gmail.com</t>
  </si>
  <si>
    <t>Joan Campbell</t>
  </si>
  <si>
    <t>joaniecampbell@gmail.com</t>
  </si>
  <si>
    <t>Joyce Nelson</t>
  </si>
  <si>
    <t>joyce12@gmail.com</t>
  </si>
  <si>
    <t>Julie Adams</t>
  </si>
  <si>
    <t>jadams@bookworm.co.br</t>
  </si>
  <si>
    <t>Debra King</t>
  </si>
  <si>
    <t>dking@abc.com</t>
  </si>
  <si>
    <t>Emma Young</t>
  </si>
  <si>
    <t>eyoung@abc.co.uk</t>
  </si>
  <si>
    <t>Heather Flores</t>
  </si>
  <si>
    <t>hflores123@yahoo.com</t>
  </si>
  <si>
    <t>Kelly Hall</t>
  </si>
  <si>
    <t>khall@nextlevel.co.hk</t>
  </si>
  <si>
    <t>Rachel Scott</t>
  </si>
  <si>
    <t>rscott@systems.co.au</t>
  </si>
  <si>
    <t>Maria Hill</t>
  </si>
  <si>
    <t>Virginia Wright</t>
  </si>
  <si>
    <t>vwright@amazing.co.us</t>
  </si>
  <si>
    <t>Ruth Ramirez</t>
  </si>
  <si>
    <t>Samantha Robinson</t>
  </si>
  <si>
    <t>Victoria Baker</t>
  </si>
  <si>
    <t>Angela Thompson</t>
  </si>
  <si>
    <t>Catherine Allen</t>
  </si>
  <si>
    <t>Nicole Clark</t>
  </si>
  <si>
    <t>Pamela Sanchez</t>
  </si>
  <si>
    <t>Enquiry System</t>
  </si>
  <si>
    <t>CODE</t>
  </si>
  <si>
    <t>ITEM</t>
  </si>
  <si>
    <t>NO. STOCK</t>
  </si>
  <si>
    <t>A12</t>
  </si>
  <si>
    <t>Laptop</t>
  </si>
  <si>
    <t>A45</t>
  </si>
  <si>
    <t>Pen</t>
  </si>
  <si>
    <t>Code</t>
  </si>
  <si>
    <t>A34</t>
  </si>
  <si>
    <t>Notebook</t>
  </si>
  <si>
    <t>Item</t>
  </si>
  <si>
    <t>A19</t>
  </si>
  <si>
    <t>Phone charger</t>
  </si>
  <si>
    <t>A18</t>
  </si>
  <si>
    <t>Water bottle</t>
  </si>
  <si>
    <t>No. Stock</t>
  </si>
  <si>
    <t>A24</t>
  </si>
  <si>
    <t>Backpack</t>
  </si>
  <si>
    <t>Jan</t>
  </si>
  <si>
    <t>Feb</t>
  </si>
  <si>
    <t>March</t>
  </si>
  <si>
    <t>Product A</t>
  </si>
  <si>
    <t>Product B</t>
  </si>
  <si>
    <t>Product C</t>
  </si>
  <si>
    <t>Product D</t>
  </si>
  <si>
    <t>Order Date</t>
  </si>
  <si>
    <t>Order No</t>
  </si>
  <si>
    <t>Location</t>
  </si>
  <si>
    <t>Duration</t>
  </si>
  <si>
    <t>City</t>
  </si>
  <si>
    <t>Jakarta</t>
  </si>
  <si>
    <t>Skudai</t>
  </si>
  <si>
    <t>Seremban</t>
  </si>
  <si>
    <t>Kajang</t>
  </si>
  <si>
    <t>1 Hari</t>
  </si>
  <si>
    <t>2 Hari</t>
  </si>
  <si>
    <t>3 Hari</t>
  </si>
  <si>
    <t>Latest Department</t>
  </si>
  <si>
    <t>Reward</t>
  </si>
  <si>
    <t>Report Year</t>
  </si>
  <si>
    <t>Alex</t>
  </si>
  <si>
    <t>Jelena</t>
  </si>
  <si>
    <t>Haaland</t>
  </si>
  <si>
    <t>Bruce</t>
  </si>
  <si>
    <t>HR</t>
  </si>
  <si>
    <t>50 Points</t>
  </si>
  <si>
    <t>100 Points</t>
  </si>
  <si>
    <t>150 Points</t>
  </si>
  <si>
    <t>200 Points</t>
  </si>
  <si>
    <t>OrderDate</t>
  </si>
  <si>
    <t>Region</t>
  </si>
  <si>
    <t>Rep</t>
  </si>
  <si>
    <t>Units</t>
  </si>
  <si>
    <t>Unit Cost</t>
  </si>
  <si>
    <t>Total</t>
  </si>
  <si>
    <t>Payment</t>
  </si>
  <si>
    <t>East</t>
  </si>
  <si>
    <t>Jones</t>
  </si>
  <si>
    <t>Pencil</t>
  </si>
  <si>
    <t>Full</t>
  </si>
  <si>
    <t>Central</t>
  </si>
  <si>
    <t>Kivell</t>
  </si>
  <si>
    <t>Binder</t>
  </si>
  <si>
    <t>Jardine</t>
  </si>
  <si>
    <t>Gill</t>
  </si>
  <si>
    <t>West</t>
  </si>
  <si>
    <t>Sorvino</t>
  </si>
  <si>
    <t>Billed</t>
  </si>
  <si>
    <t>Andrews</t>
  </si>
  <si>
    <t>Overdue</t>
  </si>
  <si>
    <t>Thompson</t>
  </si>
  <si>
    <t>Morgan</t>
  </si>
  <si>
    <t>Howard</t>
  </si>
  <si>
    <t>Parent</t>
  </si>
  <si>
    <t>Desk</t>
  </si>
  <si>
    <t>Pen Set</t>
  </si>
  <si>
    <t>Country</t>
  </si>
  <si>
    <t>Product</t>
  </si>
  <si>
    <t>Units Sold</t>
  </si>
  <si>
    <t>Revenue</t>
  </si>
  <si>
    <t>Cost</t>
  </si>
  <si>
    <t>Profit</t>
  </si>
  <si>
    <t>Date</t>
  </si>
  <si>
    <t>India</t>
  </si>
  <si>
    <t>Fortune Cookie</t>
  </si>
  <si>
    <t>United Kingdom</t>
  </si>
  <si>
    <t>Malaysia</t>
  </si>
  <si>
    <t>United States</t>
  </si>
  <si>
    <t>Philippines</t>
  </si>
  <si>
    <t>Sugar</t>
  </si>
  <si>
    <t>Snickerdoodle</t>
  </si>
  <si>
    <t>Chocolate Chip</t>
  </si>
  <si>
    <t>Oatmeal Raisin</t>
  </si>
  <si>
    <t>White Chocolate Macadamia Nut</t>
  </si>
  <si>
    <t>Korean Ramen Restaurant</t>
  </si>
  <si>
    <t>1. How many bowls should be sold to get a net profit of 50000?</t>
  </si>
  <si>
    <t>Bowl Sell</t>
  </si>
  <si>
    <t>2. How many mugs should be sold to make a profit of 100000?</t>
  </si>
  <si>
    <t>Price per bowl</t>
  </si>
  <si>
    <t>Capital per bowl</t>
  </si>
  <si>
    <t>Total Capital</t>
  </si>
  <si>
    <t>Net Profit</t>
  </si>
  <si>
    <t>Monthly Saving</t>
  </si>
  <si>
    <t xml:space="preserve"> %Divident</t>
  </si>
  <si>
    <t>Year</t>
  </si>
  <si>
    <t>Whole Number</t>
  </si>
  <si>
    <t>List</t>
  </si>
  <si>
    <t>Text Length</t>
  </si>
  <si>
    <t>Custom</t>
  </si>
  <si>
    <t>Indonesia</t>
  </si>
  <si>
    <t>England</t>
  </si>
  <si>
    <t>China</t>
  </si>
  <si>
    <t>Australia</t>
  </si>
  <si>
    <t>ABC Company</t>
  </si>
  <si>
    <t>No</t>
  </si>
  <si>
    <t>Designation</t>
  </si>
  <si>
    <t>Azlan</t>
  </si>
  <si>
    <t>Manager</t>
  </si>
  <si>
    <t>Bazli</t>
  </si>
  <si>
    <t>Rahman</t>
  </si>
  <si>
    <t>Zaili</t>
  </si>
  <si>
    <t>Working out Mortgage payments with PMT and IPMT</t>
  </si>
  <si>
    <t>Mortgage details/Calculator</t>
  </si>
  <si>
    <t>Interest Rate</t>
  </si>
  <si>
    <t>Monthly Payment</t>
  </si>
  <si>
    <t>Interest P/M</t>
  </si>
  <si>
    <t>Principle Paid</t>
  </si>
  <si>
    <t>Loan Amount</t>
  </si>
  <si>
    <t>Loan amount:</t>
  </si>
  <si>
    <t>Fixed Rate:</t>
  </si>
  <si>
    <t>Period years:</t>
  </si>
  <si>
    <t>Period Months:</t>
  </si>
  <si>
    <t>Monthly</t>
  </si>
  <si>
    <t>PMT</t>
  </si>
  <si>
    <t>Payment P/M:</t>
  </si>
  <si>
    <t>IPMT</t>
  </si>
  <si>
    <t>Interest Only P/M:</t>
  </si>
  <si>
    <t>Yearly</t>
  </si>
  <si>
    <t>Payment P/A:</t>
  </si>
  <si>
    <t>Interest Only P/A:</t>
  </si>
  <si>
    <t>Total Payable:</t>
  </si>
  <si>
    <t>Total Interest:</t>
  </si>
  <si>
    <t>Average Interest P/A:</t>
  </si>
  <si>
    <t>Average interest P/M:</t>
  </si>
  <si>
    <t xml:space="preserve">Yearly Payment: </t>
  </si>
  <si>
    <t>Deposit Excluded:</t>
  </si>
  <si>
    <t>Bills to pay P/M</t>
  </si>
  <si>
    <t>Gas:</t>
  </si>
  <si>
    <t>Electricity:</t>
  </si>
  <si>
    <t>Property tax:</t>
  </si>
  <si>
    <t>Water:</t>
  </si>
  <si>
    <t>Miscellaneous:</t>
  </si>
  <si>
    <t>Total bills (Average)</t>
  </si>
  <si>
    <t xml:space="preserve">Total P/M bills plus mortgage </t>
  </si>
  <si>
    <t>Total (PMT):</t>
  </si>
  <si>
    <t>Total (IPMT):</t>
  </si>
  <si>
    <t>No.</t>
  </si>
  <si>
    <t>Passenger Name</t>
  </si>
  <si>
    <t>Ticket Code</t>
  </si>
  <si>
    <t>Type of Ticket</t>
  </si>
  <si>
    <t>Birth Year</t>
  </si>
  <si>
    <t>Discount</t>
  </si>
  <si>
    <t>Price after Discount</t>
  </si>
  <si>
    <t>Charlie</t>
  </si>
  <si>
    <t>BIS1991A</t>
  </si>
  <si>
    <t>Ariel</t>
  </si>
  <si>
    <t>ECO1998D</t>
  </si>
  <si>
    <t>Baim</t>
  </si>
  <si>
    <t>EXC2001A</t>
  </si>
  <si>
    <t>Dorothy</t>
  </si>
  <si>
    <t>EXC1987D</t>
  </si>
  <si>
    <t>Elsa</t>
  </si>
  <si>
    <t>ECO1995L</t>
  </si>
  <si>
    <t>Fiona</t>
  </si>
  <si>
    <t>BIS1992D</t>
  </si>
  <si>
    <t>Gerry</t>
  </si>
  <si>
    <t>ECO1994A</t>
  </si>
  <si>
    <t>Henny</t>
  </si>
  <si>
    <t>EXC1970L</t>
  </si>
  <si>
    <t>Class Table</t>
  </si>
  <si>
    <t>ECO</t>
  </si>
  <si>
    <t>BIS</t>
  </si>
  <si>
    <t>EXC</t>
  </si>
  <si>
    <t>Economy</t>
  </si>
  <si>
    <t>Business</t>
  </si>
  <si>
    <t>Executive</t>
  </si>
  <si>
    <t>Child</t>
  </si>
  <si>
    <t>D</t>
  </si>
  <si>
    <t>Adult</t>
  </si>
  <si>
    <t>Senior Citizen</t>
  </si>
  <si>
    <t>1.Class refers to the first 3 letters in the ticket code, year of birth refers to digits 4-7</t>
  </si>
  <si>
    <t>2. Ticket type refers to the last 1 letter in the ticket code</t>
  </si>
  <si>
    <t>3.The initial price depends on the type of ticket and the class of each passenger</t>
  </si>
  <si>
    <t>4. 10% discount on all tickets</t>
  </si>
  <si>
    <t>5. The price after the discount is the initial price minus the 10% discount</t>
  </si>
  <si>
    <t>6. Sort by passenger name alphabetically</t>
  </si>
  <si>
    <t>ID Number</t>
  </si>
  <si>
    <t>Sales Method</t>
  </si>
  <si>
    <t>Price per unit</t>
  </si>
  <si>
    <t>Cost per unit</t>
  </si>
  <si>
    <t>Quantity</t>
  </si>
  <si>
    <t>Revenues</t>
  </si>
  <si>
    <t>Expenses</t>
  </si>
  <si>
    <t>Iphone</t>
  </si>
  <si>
    <t>EMEA</t>
  </si>
  <si>
    <t>In-store</t>
  </si>
  <si>
    <t>North America</t>
  </si>
  <si>
    <t>Third Party</t>
  </si>
  <si>
    <t>Macbook</t>
  </si>
  <si>
    <t>Asia</t>
  </si>
  <si>
    <t>Online Store</t>
  </si>
  <si>
    <t>Ipad</t>
  </si>
  <si>
    <t>South America</t>
  </si>
  <si>
    <t>Referral</t>
  </si>
  <si>
    <t>Iwatch</t>
  </si>
  <si>
    <t>Airpod</t>
  </si>
  <si>
    <t>13/1/2022</t>
  </si>
  <si>
    <t>16/1/2022</t>
  </si>
  <si>
    <t>19/1/2022</t>
  </si>
  <si>
    <t>22/1/2022</t>
  </si>
  <si>
    <t>25/1/2022</t>
  </si>
  <si>
    <t>15/3/2022</t>
  </si>
  <si>
    <t>17/3/2022</t>
  </si>
  <si>
    <t>19/3/2022</t>
  </si>
  <si>
    <t>21/3/2022</t>
  </si>
  <si>
    <t>23/3/2022</t>
  </si>
  <si>
    <t>25/3/2022</t>
  </si>
  <si>
    <t>27/3/2022</t>
  </si>
  <si>
    <t>29/3/2022</t>
  </si>
  <si>
    <t>31/3/2022</t>
  </si>
  <si>
    <t>14/4/2022</t>
  </si>
  <si>
    <t>16/4/2022</t>
  </si>
  <si>
    <t>18/4/2022</t>
  </si>
  <si>
    <t>20/4/2022</t>
  </si>
  <si>
    <t>22/4/2022</t>
  </si>
  <si>
    <t>24/4/2022</t>
  </si>
  <si>
    <t>26/4/2022</t>
  </si>
  <si>
    <t>28/4/2022</t>
  </si>
  <si>
    <t>30/4/2022</t>
  </si>
  <si>
    <t>14/5/2022</t>
  </si>
  <si>
    <t>16/5/2022</t>
  </si>
  <si>
    <t>18/5/2022</t>
  </si>
  <si>
    <t>20/5/2022</t>
  </si>
  <si>
    <t>22/5/2022</t>
  </si>
  <si>
    <t>24/5/2022</t>
  </si>
  <si>
    <t>26/5/2022</t>
  </si>
  <si>
    <t>28/5/2022</t>
  </si>
  <si>
    <t>30/5/2022</t>
  </si>
  <si>
    <t>13/6/2022</t>
  </si>
  <si>
    <t>15/6/2022</t>
  </si>
  <si>
    <t>17/6/2022</t>
  </si>
  <si>
    <t>19/6/2022</t>
  </si>
  <si>
    <t>21/6/2022</t>
  </si>
  <si>
    <t>23/6/2022</t>
  </si>
  <si>
    <t>25/6/2022</t>
  </si>
  <si>
    <t>27/6/2022</t>
  </si>
  <si>
    <t>29/6/2022</t>
  </si>
  <si>
    <t>13/7/2022</t>
  </si>
  <si>
    <t>15/7/2022</t>
  </si>
  <si>
    <t>17/7/2022</t>
  </si>
  <si>
    <t>19/7/2022</t>
  </si>
  <si>
    <t>21/7/2022</t>
  </si>
  <si>
    <t>23/7/2022</t>
  </si>
  <si>
    <t>25/7/2022</t>
  </si>
  <si>
    <t>27/7/2022</t>
  </si>
  <si>
    <t>29/7/2022</t>
  </si>
  <si>
    <t>31/7/2022</t>
  </si>
  <si>
    <t>14/8/2022</t>
  </si>
  <si>
    <t>16/8/2022</t>
  </si>
  <si>
    <t>18/8/2022</t>
  </si>
  <si>
    <t>20/8/2022</t>
  </si>
  <si>
    <t>22/8/2022</t>
  </si>
  <si>
    <t>24/8/2022</t>
  </si>
  <si>
    <t>26/8/2022</t>
  </si>
  <si>
    <t>28/8/2022</t>
  </si>
  <si>
    <t>30/8/2022</t>
  </si>
  <si>
    <t>13/9/2022</t>
  </si>
  <si>
    <t>15/9/2022</t>
  </si>
  <si>
    <t>17/9/2022</t>
  </si>
  <si>
    <t>19/9/2022</t>
  </si>
  <si>
    <t>21/9/2022</t>
  </si>
  <si>
    <t>23/9/2022</t>
  </si>
  <si>
    <t>25/9/2022</t>
  </si>
  <si>
    <t>27/9/2022</t>
  </si>
  <si>
    <t>29/9/2022</t>
  </si>
  <si>
    <t>13/10/2022</t>
  </si>
  <si>
    <t>15/10/2022</t>
  </si>
  <si>
    <t>17/10/2022</t>
  </si>
  <si>
    <t>19/10/2022</t>
  </si>
  <si>
    <t>21/10/2022</t>
  </si>
  <si>
    <t>23/10/2022</t>
  </si>
  <si>
    <t>25/10/2022</t>
  </si>
  <si>
    <t>27/10/2022</t>
  </si>
  <si>
    <t>29/10/2022</t>
  </si>
  <si>
    <t>31/10/2022</t>
  </si>
  <si>
    <t>14/11/2022</t>
  </si>
  <si>
    <t>16/11/2022</t>
  </si>
  <si>
    <t>18/11/2022</t>
  </si>
  <si>
    <t>20/11/2022</t>
  </si>
  <si>
    <t>22/11/2022</t>
  </si>
  <si>
    <t>24/11/2022</t>
  </si>
  <si>
    <t>14/12/2022</t>
  </si>
  <si>
    <t>16/12/2022</t>
  </si>
  <si>
    <t>18/12/2022</t>
  </si>
  <si>
    <t>20/12/2022</t>
  </si>
  <si>
    <t>22/12/2022</t>
  </si>
  <si>
    <t>24/12/2022</t>
  </si>
  <si>
    <t>26/12/2022</t>
  </si>
  <si>
    <t>28/12/2022</t>
  </si>
  <si>
    <t>30/12/2022</t>
  </si>
  <si>
    <t>Event Name</t>
  </si>
  <si>
    <t>New Year's Day</t>
  </si>
  <si>
    <t>14/01/2022</t>
  </si>
  <si>
    <t>Prophet Muhammad's Birthday</t>
  </si>
  <si>
    <t>31/01/2022</t>
  </si>
  <si>
    <t>Chinese New Year (Day 1)</t>
  </si>
  <si>
    <t>Chinese New Year (Day 2)</t>
  </si>
  <si>
    <t>Labour Day</t>
  </si>
  <si>
    <t>13/05/2022</t>
  </si>
  <si>
    <t>Wesak Day</t>
  </si>
  <si>
    <t>Agong's Birthday</t>
  </si>
  <si>
    <t>28/07/2022</t>
  </si>
  <si>
    <t>Hari Raya Aidilfitri (Day 1)</t>
  </si>
  <si>
    <t>29/07/2022</t>
  </si>
  <si>
    <t>Hari Raya Aidilfitri (Day 2)</t>
  </si>
  <si>
    <t>31/08/2022</t>
  </si>
  <si>
    <t>National Day</t>
  </si>
  <si>
    <t>16/09/2022</t>
  </si>
  <si>
    <t>Malaysia Day</t>
  </si>
  <si>
    <t>Hari Raya Haji (Day 1)</t>
  </si>
  <si>
    <t>Deepavali</t>
  </si>
  <si>
    <t>25/12/2022</t>
  </si>
  <si>
    <t>Christmas</t>
  </si>
  <si>
    <t>Car Price</t>
  </si>
  <si>
    <t>Fakhrul</t>
  </si>
  <si>
    <t>If you enter in or before 2019, then the benefits are complete. Otherwise, Incomplete</t>
  </si>
  <si>
    <t>SA2018L</t>
  </si>
  <si>
    <t>Koko</t>
  </si>
  <si>
    <t>Student</t>
  </si>
  <si>
    <t>Score</t>
  </si>
  <si>
    <t>Grade</t>
  </si>
  <si>
    <t>Anton</t>
  </si>
  <si>
    <t>Angelino</t>
  </si>
  <si>
    <t>Joses</t>
  </si>
  <si>
    <t>F</t>
  </si>
  <si>
    <t>E</t>
  </si>
  <si>
    <t>Deposit</t>
  </si>
  <si>
    <t>Rates</t>
  </si>
  <si>
    <t>Monthly Installment</t>
  </si>
  <si>
    <t>Period</t>
  </si>
  <si>
    <t>Loan</t>
  </si>
  <si>
    <t>NA</t>
  </si>
  <si>
    <t>IF AND OR</t>
  </si>
  <si>
    <t>AND &amp;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</si>
</sst>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RM&quot;* #,##0.00_-;\-&quot;RM&quot;* #,##0.00_-;_-&quot;RM&quot;* &quot;-&quot;??_-;_-@_-"/>
    <numFmt numFmtId="164" formatCode="[$£-809]#,##0.00"/>
    <numFmt numFmtId="165" formatCode="&quot;£&quot;#,##0.00"/>
    <numFmt numFmtId="166" formatCode="_(* #,##0_);_(* \(#,##0\);_(* &quot;-&quot;??_);_(@_)"/>
    <numFmt numFmtId="167" formatCode="&quot;$&quot;#,##0"/>
    <numFmt numFmtId="168" formatCode="[$-14409]dd/mm/yyyy"/>
    <numFmt numFmtId="169" formatCode="&quot;RM&quot;#,##0.00"/>
    <numFmt numFmtId="170" formatCode="[$-409]d\-mmm\-yyyy"/>
    <numFmt numFmtId="171" formatCode="m/d/yyyy"/>
    <numFmt numFmtId="172" formatCode="&quot;£&quot;#,##0.00;[Red]\-&quot;£&quot;#,##0.00"/>
    <numFmt numFmtId="173" formatCode="_-[$$-409]* #,##0.00_ ;_-[$$-409]* \-#,##0.00\ ;_-[$$-409]* &quot;-&quot;??_ ;_-@_ "/>
    <numFmt numFmtId="174" formatCode="0.0%"/>
    <numFmt numFmtId="175" formatCode="&quot;Total&quot;"/>
  </numFmts>
  <fonts count="36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rgb="FF0E2841"/>
      <name val="Aptos Narrow"/>
      <family val="2"/>
    </font>
    <font>
      <sz val="11"/>
      <name val="Aptos Narrow"/>
      <family val="2"/>
    </font>
    <font>
      <sz val="11"/>
      <color theme="4"/>
      <name val="Aptos Narrow"/>
      <family val="2"/>
    </font>
    <font>
      <b/>
      <sz val="20"/>
      <color theme="1"/>
      <name val="Aptos Narrow"/>
      <family val="2"/>
    </font>
    <font>
      <b/>
      <sz val="12"/>
      <color theme="1"/>
      <name val="Aptos Narrow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4"/>
      <color theme="1"/>
      <name val="Aptos Narrow"/>
      <family val="2"/>
    </font>
    <font>
      <b/>
      <sz val="18"/>
      <color theme="1"/>
      <name val="Aptos Narrow"/>
      <family val="2"/>
    </font>
    <font>
      <b/>
      <u/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</font>
    <font>
      <sz val="11"/>
      <color rgb="FF9C0006"/>
      <name val="Aptos Narrow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rgb="FFFF0000"/>
      <name val="Aptos Narrow"/>
      <family val="2"/>
    </font>
    <font>
      <b/>
      <sz val="10"/>
      <color rgb="FF374151"/>
      <name val="Quattrocento Sans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&quot;Aptos Narrow&quot;"/>
    </font>
    <font>
      <sz val="11"/>
      <color rgb="FF000000"/>
      <name val="&quot;Aptos Narrow&quot;"/>
    </font>
    <font>
      <b/>
      <sz val="22"/>
      <color theme="0"/>
      <name val="Aptos Narrow"/>
      <family val="2"/>
    </font>
    <font>
      <b/>
      <sz val="11"/>
      <color theme="1"/>
      <name val="Arial"/>
      <family val="2"/>
    </font>
    <font>
      <i/>
      <sz val="11"/>
      <color theme="1"/>
      <name val="Aptos Narrow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1"/>
      <color theme="1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E49EDD"/>
        <bgColor rgb="FFE49EDD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45B0E1"/>
        <bgColor rgb="FF45B0E1"/>
      </patternFill>
    </fill>
    <fill>
      <patternFill patternType="solid">
        <fgColor rgb="FF83CAEB"/>
        <bgColor rgb="FF83CAEB"/>
      </patternFill>
    </fill>
    <fill>
      <patternFill patternType="solid">
        <fgColor rgb="FF60CBF3"/>
        <bgColor rgb="FF60CBF3"/>
      </patternFill>
    </fill>
    <fill>
      <patternFill patternType="solid">
        <fgColor rgb="FFFFC7CE"/>
        <bgColor rgb="FFFFC7CE"/>
      </patternFill>
    </fill>
    <fill>
      <patternFill patternType="solid">
        <fgColor rgb="FF71A9E0"/>
        <bgColor rgb="FF71A9E0"/>
      </patternFill>
    </fill>
    <fill>
      <patternFill patternType="solid">
        <fgColor rgb="FFF6C6AC"/>
        <bgColor rgb="FFF6C6AC"/>
      </patternFill>
    </fill>
    <fill>
      <patternFill patternType="solid">
        <fgColor rgb="FFB3E5A1"/>
        <bgColor rgb="FFB3E5A1"/>
      </patternFill>
    </fill>
    <fill>
      <patternFill patternType="solid">
        <fgColor rgb="FFC1E4F5"/>
        <bgColor rgb="FFC1E4F5"/>
      </patternFill>
    </fill>
    <fill>
      <patternFill patternType="solid">
        <fgColor rgb="FFD8D8D8"/>
        <bgColor rgb="FFD8D8D8"/>
      </patternFill>
    </fill>
    <fill>
      <patternFill patternType="solid">
        <fgColor rgb="FFC1F0C8"/>
        <bgColor rgb="FFC1F0C8"/>
      </patternFill>
    </fill>
    <fill>
      <patternFill patternType="solid">
        <fgColor rgb="FF92D050"/>
        <bgColor rgb="FF92D050"/>
      </patternFill>
    </fill>
    <fill>
      <patternFill patternType="solid">
        <fgColor rgb="FF83CCEB"/>
        <bgColor rgb="FF83CCEB"/>
      </patternFill>
    </fill>
    <fill>
      <patternFill patternType="solid">
        <fgColor rgb="FF8ED873"/>
        <bgColor rgb="FF8ED873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2A3E68"/>
        <bgColor rgb="FF2A3E68"/>
      </patternFill>
    </fill>
    <fill>
      <patternFill patternType="solid">
        <fgColor rgb="FFD9D9D9"/>
        <bgColor rgb="FFD9D9D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00B0F0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5" fillId="0" borderId="0" applyFont="0" applyFill="0" applyBorder="0" applyAlignment="0" applyProtection="0"/>
    <xf numFmtId="0" fontId="2" fillId="0" borderId="18"/>
  </cellStyleXfs>
  <cellXfs count="192">
    <xf numFmtId="0" fontId="0" fillId="0" borderId="0" xfId="0"/>
    <xf numFmtId="0" fontId="11" fillId="2" borderId="2" xfId="0" applyFont="1" applyFill="1" applyBorder="1"/>
    <xf numFmtId="0" fontId="1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4" fontId="11" fillId="2" borderId="2" xfId="0" applyNumberFormat="1" applyFont="1" applyFill="1" applyBorder="1"/>
    <xf numFmtId="0" fontId="15" fillId="0" borderId="4" xfId="0" applyFont="1" applyBorder="1" applyAlignment="1">
      <alignment horizontal="center" vertical="center"/>
    </xf>
    <xf numFmtId="0" fontId="13" fillId="0" borderId="0" xfId="0" applyFont="1"/>
    <xf numFmtId="165" fontId="15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5" fillId="0" borderId="0" xfId="0" applyNumberFormat="1" applyFont="1"/>
    <xf numFmtId="0" fontId="14" fillId="5" borderId="2" xfId="0" applyFont="1" applyFill="1" applyBorder="1"/>
    <xf numFmtId="0" fontId="14" fillId="6" borderId="4" xfId="0" applyFont="1" applyFill="1" applyBorder="1" applyAlignment="1">
      <alignment horizontal="center"/>
    </xf>
    <xf numFmtId="0" fontId="15" fillId="0" borderId="4" xfId="0" applyFont="1" applyBorder="1"/>
    <xf numFmtId="166" fontId="15" fillId="0" borderId="4" xfId="0" applyNumberFormat="1" applyFont="1" applyBorder="1"/>
    <xf numFmtId="0" fontId="18" fillId="0" borderId="0" xfId="0" applyFont="1" applyAlignment="1">
      <alignment horizontal="left"/>
    </xf>
    <xf numFmtId="0" fontId="15" fillId="7" borderId="2" xfId="0" applyFont="1" applyFill="1" applyBorder="1"/>
    <xf numFmtId="0" fontId="15" fillId="0" borderId="0" xfId="0" applyFont="1" applyAlignment="1">
      <alignment horizontal="left"/>
    </xf>
    <xf numFmtId="0" fontId="19" fillId="0" borderId="0" xfId="0" applyFont="1"/>
    <xf numFmtId="0" fontId="14" fillId="6" borderId="2" xfId="0" applyFont="1" applyFill="1" applyBorder="1"/>
    <xf numFmtId="0" fontId="15" fillId="0" borderId="0" xfId="0" applyFont="1"/>
    <xf numFmtId="0" fontId="14" fillId="6" borderId="4" xfId="0" applyFont="1" applyFill="1" applyBorder="1" applyAlignment="1">
      <alignment horizontal="center" vertical="center" wrapText="1"/>
    </xf>
    <xf numFmtId="0" fontId="19" fillId="0" borderId="4" xfId="0" applyFont="1" applyBorder="1"/>
    <xf numFmtId="0" fontId="20" fillId="0" borderId="0" xfId="0" applyFont="1" applyAlignment="1">
      <alignment horizontal="left" vertical="center"/>
    </xf>
    <xf numFmtId="11" fontId="15" fillId="0" borderId="0" xfId="0" applyNumberFormat="1" applyFont="1"/>
    <xf numFmtId="166" fontId="19" fillId="0" borderId="0" xfId="0" applyNumberFormat="1" applyFont="1"/>
    <xf numFmtId="0" fontId="21" fillId="8" borderId="2" xfId="0" applyFont="1" applyFill="1" applyBorder="1"/>
    <xf numFmtId="0" fontId="15" fillId="4" borderId="2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1" fontId="15" fillId="0" borderId="0" xfId="0" applyNumberFormat="1" applyFont="1" applyAlignment="1">
      <alignment horizontal="center"/>
    </xf>
    <xf numFmtId="0" fontId="22" fillId="0" borderId="4" xfId="0" applyFont="1" applyBorder="1" applyAlignment="1">
      <alignment horizontal="center"/>
    </xf>
    <xf numFmtId="0" fontId="23" fillId="0" borderId="4" xfId="0" applyFont="1" applyBorder="1"/>
    <xf numFmtId="0" fontId="14" fillId="10" borderId="4" xfId="0" applyFont="1" applyFill="1" applyBorder="1" applyAlignment="1">
      <alignment horizontal="center"/>
    </xf>
    <xf numFmtId="0" fontId="14" fillId="11" borderId="4" xfId="0" applyFont="1" applyFill="1" applyBorder="1"/>
    <xf numFmtId="0" fontId="14" fillId="12" borderId="4" xfId="0" applyFont="1" applyFill="1" applyBorder="1"/>
    <xf numFmtId="0" fontId="14" fillId="0" borderId="0" xfId="0" applyFont="1"/>
    <xf numFmtId="167" fontId="15" fillId="0" borderId="0" xfId="0" applyNumberFormat="1" applyFont="1"/>
    <xf numFmtId="0" fontId="15" fillId="13" borderId="2" xfId="0" applyFont="1" applyFill="1" applyBorder="1"/>
    <xf numFmtId="167" fontId="24" fillId="0" borderId="0" xfId="0" applyNumberFormat="1" applyFont="1"/>
    <xf numFmtId="0" fontId="15" fillId="12" borderId="15" xfId="0" applyFont="1" applyFill="1" applyBorder="1"/>
    <xf numFmtId="0" fontId="15" fillId="12" borderId="15" xfId="0" applyFont="1" applyFill="1" applyBorder="1" applyAlignment="1">
      <alignment horizontal="center"/>
    </xf>
    <xf numFmtId="0" fontId="15" fillId="14" borderId="15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5" xfId="0" applyFont="1" applyBorder="1"/>
    <xf numFmtId="3" fontId="15" fillId="0" borderId="15" xfId="0" applyNumberFormat="1" applyFont="1" applyBorder="1" applyAlignment="1">
      <alignment horizontal="center"/>
    </xf>
    <xf numFmtId="168" fontId="14" fillId="6" borderId="4" xfId="0" applyNumberFormat="1" applyFont="1" applyFill="1" applyBorder="1" applyAlignment="1">
      <alignment horizontal="center"/>
    </xf>
    <xf numFmtId="168" fontId="15" fillId="0" borderId="4" xfId="0" applyNumberFormat="1" applyFont="1" applyBorder="1"/>
    <xf numFmtId="0" fontId="14" fillId="6" borderId="2" xfId="0" applyFont="1" applyFill="1" applyBorder="1" applyAlignment="1">
      <alignment horizontal="left" vertical="center"/>
    </xf>
    <xf numFmtId="169" fontId="14" fillId="6" borderId="4" xfId="0" applyNumberFormat="1" applyFont="1" applyFill="1" applyBorder="1" applyAlignment="1">
      <alignment horizontal="center"/>
    </xf>
    <xf numFmtId="169" fontId="23" fillId="0" borderId="4" xfId="0" applyNumberFormat="1" applyFont="1" applyBorder="1"/>
    <xf numFmtId="169" fontId="15" fillId="0" borderId="4" xfId="0" applyNumberFormat="1" applyFont="1" applyBorder="1"/>
    <xf numFmtId="0" fontId="14" fillId="7" borderId="4" xfId="0" applyFont="1" applyFill="1" applyBorder="1"/>
    <xf numFmtId="169" fontId="15" fillId="0" borderId="0" xfId="0" applyNumberFormat="1" applyFont="1"/>
    <xf numFmtId="0" fontId="14" fillId="5" borderId="4" xfId="0" applyFont="1" applyFill="1" applyBorder="1"/>
    <xf numFmtId="0" fontId="14" fillId="5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4" xfId="0" applyFont="1" applyFill="1" applyBorder="1"/>
    <xf numFmtId="170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25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171" fontId="27" fillId="0" borderId="0" xfId="0" applyNumberFormat="1" applyFont="1" applyAlignment="1">
      <alignment horizontal="right"/>
    </xf>
    <xf numFmtId="0" fontId="27" fillId="0" borderId="0" xfId="0" applyFont="1"/>
    <xf numFmtId="0" fontId="27" fillId="0" borderId="0" xfId="0" applyFont="1" applyAlignment="1">
      <alignment horizontal="right"/>
    </xf>
    <xf numFmtId="14" fontId="15" fillId="0" borderId="0" xfId="0" applyNumberFormat="1" applyFont="1"/>
    <xf numFmtId="0" fontId="28" fillId="0" borderId="0" xfId="0" applyFont="1"/>
    <xf numFmtId="0" fontId="29" fillId="0" borderId="0" xfId="0" applyFont="1"/>
    <xf numFmtId="3" fontId="29" fillId="15" borderId="0" xfId="0" applyNumberFormat="1" applyFont="1" applyFill="1"/>
    <xf numFmtId="3" fontId="29" fillId="0" borderId="0" xfId="0" applyNumberFormat="1" applyFont="1"/>
    <xf numFmtId="3" fontId="29" fillId="16" borderId="0" xfId="0" applyNumberFormat="1" applyFont="1" applyFill="1"/>
    <xf numFmtId="0" fontId="15" fillId="17" borderId="4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10" fontId="15" fillId="0" borderId="0" xfId="0" applyNumberFormat="1" applyFont="1" applyAlignment="1">
      <alignment horizontal="center"/>
    </xf>
    <xf numFmtId="0" fontId="14" fillId="0" borderId="11" xfId="0" applyFont="1" applyBorder="1" applyAlignment="1">
      <alignment horizontal="center"/>
    </xf>
    <xf numFmtId="164" fontId="15" fillId="0" borderId="13" xfId="0" applyNumberFormat="1" applyFont="1" applyBorder="1" applyAlignment="1">
      <alignment horizontal="center"/>
    </xf>
    <xf numFmtId="172" fontId="15" fillId="0" borderId="13" xfId="0" applyNumberFormat="1" applyFont="1" applyBorder="1" applyAlignment="1">
      <alignment horizontal="center"/>
    </xf>
    <xf numFmtId="0" fontId="14" fillId="12" borderId="4" xfId="0" applyFont="1" applyFill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 wrapText="1"/>
    </xf>
    <xf numFmtId="0" fontId="15" fillId="19" borderId="4" xfId="0" applyFont="1" applyFill="1" applyBorder="1" applyAlignment="1">
      <alignment horizontal="center"/>
    </xf>
    <xf numFmtId="0" fontId="15" fillId="19" borderId="4" xfId="0" applyFont="1" applyFill="1" applyBorder="1"/>
    <xf numFmtId="0" fontId="15" fillId="19" borderId="4" xfId="0" applyFont="1" applyFill="1" applyBorder="1" applyAlignment="1">
      <alignment wrapText="1"/>
    </xf>
    <xf numFmtId="166" fontId="15" fillId="19" borderId="4" xfId="0" applyNumberFormat="1" applyFont="1" applyFill="1" applyBorder="1"/>
    <xf numFmtId="166" fontId="15" fillId="19" borderId="4" xfId="0" applyNumberFormat="1" applyFont="1" applyFill="1" applyBorder="1" applyAlignment="1">
      <alignment wrapText="1"/>
    </xf>
    <xf numFmtId="0" fontId="15" fillId="19" borderId="2" xfId="0" applyFont="1" applyFill="1" applyBorder="1"/>
    <xf numFmtId="0" fontId="15" fillId="19" borderId="2" xfId="0" applyFont="1" applyFill="1" applyBorder="1" applyAlignment="1">
      <alignment wrapText="1"/>
    </xf>
    <xf numFmtId="0" fontId="14" fillId="19" borderId="2" xfId="0" applyFont="1" applyFill="1" applyBorder="1"/>
    <xf numFmtId="0" fontId="31" fillId="12" borderId="4" xfId="0" applyFont="1" applyFill="1" applyBorder="1" applyAlignment="1">
      <alignment horizontal="center"/>
    </xf>
    <xf numFmtId="0" fontId="14" fillId="12" borderId="4" xfId="0" applyFont="1" applyFill="1" applyBorder="1" applyAlignment="1">
      <alignment horizontal="center"/>
    </xf>
    <xf numFmtId="0" fontId="14" fillId="12" borderId="4" xfId="0" applyFont="1" applyFill="1" applyBorder="1" applyAlignment="1">
      <alignment horizontal="center" wrapText="1"/>
    </xf>
    <xf numFmtId="0" fontId="32" fillId="19" borderId="2" xfId="0" applyFont="1" applyFill="1" applyBorder="1"/>
    <xf numFmtId="0" fontId="33" fillId="20" borderId="6" xfId="0" applyFont="1" applyFill="1" applyBorder="1" applyAlignment="1">
      <alignment horizontal="center"/>
    </xf>
    <xf numFmtId="0" fontId="34" fillId="21" borderId="6" xfId="0" applyFont="1" applyFill="1" applyBorder="1" applyAlignment="1">
      <alignment horizontal="center"/>
    </xf>
    <xf numFmtId="0" fontId="34" fillId="21" borderId="6" xfId="0" applyFont="1" applyFill="1" applyBorder="1"/>
    <xf numFmtId="3" fontId="27" fillId="21" borderId="6" xfId="0" applyNumberFormat="1" applyFont="1" applyFill="1" applyBorder="1" applyAlignment="1">
      <alignment horizontal="left"/>
    </xf>
    <xf numFmtId="0" fontId="27" fillId="21" borderId="6" xfId="0" applyFont="1" applyFill="1" applyBorder="1" applyAlignment="1">
      <alignment horizontal="left"/>
    </xf>
    <xf numFmtId="0" fontId="34" fillId="21" borderId="6" xfId="0" applyFont="1" applyFill="1" applyBorder="1" applyAlignment="1">
      <alignment horizontal="left"/>
    </xf>
    <xf numFmtId="3" fontId="34" fillId="21" borderId="6" xfId="0" applyNumberFormat="1" applyFont="1" applyFill="1" applyBorder="1" applyAlignment="1">
      <alignment horizontal="left"/>
    </xf>
    <xf numFmtId="0" fontId="34" fillId="0" borderId="0" xfId="0" applyFont="1" applyAlignment="1">
      <alignment horizontal="center"/>
    </xf>
    <xf numFmtId="0" fontId="34" fillId="0" borderId="0" xfId="0" applyFont="1"/>
    <xf numFmtId="1" fontId="34" fillId="0" borderId="0" xfId="0" applyNumberFormat="1" applyFont="1"/>
    <xf numFmtId="1" fontId="27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3" fontId="34" fillId="0" borderId="0" xfId="0" applyNumberFormat="1" applyFont="1" applyAlignment="1">
      <alignment horizontal="left"/>
    </xf>
    <xf numFmtId="0" fontId="34" fillId="21" borderId="0" xfId="0" applyFont="1" applyFill="1" applyAlignment="1">
      <alignment horizontal="center"/>
    </xf>
    <xf numFmtId="0" fontId="34" fillId="21" borderId="0" xfId="0" applyFont="1" applyFill="1"/>
    <xf numFmtId="1" fontId="34" fillId="21" borderId="0" xfId="0" applyNumberFormat="1" applyFont="1" applyFill="1"/>
    <xf numFmtId="1" fontId="27" fillId="21" borderId="0" xfId="0" applyNumberFormat="1" applyFont="1" applyFill="1" applyAlignment="1">
      <alignment horizontal="left"/>
    </xf>
    <xf numFmtId="0" fontId="27" fillId="21" borderId="0" xfId="0" applyFont="1" applyFill="1" applyAlignment="1">
      <alignment horizontal="left"/>
    </xf>
    <xf numFmtId="0" fontId="34" fillId="21" borderId="0" xfId="0" applyFont="1" applyFill="1" applyAlignment="1">
      <alignment horizontal="left"/>
    </xf>
    <xf numFmtId="3" fontId="34" fillId="21" borderId="0" xfId="0" applyNumberFormat="1" applyFont="1" applyFill="1" applyAlignment="1">
      <alignment horizontal="left"/>
    </xf>
    <xf numFmtId="1" fontId="34" fillId="21" borderId="0" xfId="0" applyNumberFormat="1" applyFont="1" applyFill="1" applyAlignment="1">
      <alignment horizontal="left"/>
    </xf>
    <xf numFmtId="1" fontId="34" fillId="0" borderId="0" xfId="0" applyNumberFormat="1" applyFont="1" applyAlignment="1">
      <alignment horizontal="left"/>
    </xf>
    <xf numFmtId="0" fontId="34" fillId="21" borderId="9" xfId="0" applyFont="1" applyFill="1" applyBorder="1" applyAlignment="1">
      <alignment horizontal="center"/>
    </xf>
    <xf numFmtId="0" fontId="34" fillId="21" borderId="9" xfId="0" applyFont="1" applyFill="1" applyBorder="1" applyAlignment="1">
      <alignment horizontal="left"/>
    </xf>
    <xf numFmtId="0" fontId="34" fillId="21" borderId="9" xfId="0" applyFont="1" applyFill="1" applyBorder="1"/>
    <xf numFmtId="1" fontId="34" fillId="21" borderId="9" xfId="0" applyNumberFormat="1" applyFont="1" applyFill="1" applyBorder="1"/>
    <xf numFmtId="1" fontId="27" fillId="21" borderId="9" xfId="0" applyNumberFormat="1" applyFont="1" applyFill="1" applyBorder="1" applyAlignment="1">
      <alignment horizontal="left"/>
    </xf>
    <xf numFmtId="0" fontId="27" fillId="21" borderId="9" xfId="0" applyFont="1" applyFill="1" applyBorder="1" applyAlignment="1">
      <alignment horizontal="left"/>
    </xf>
    <xf numFmtId="3" fontId="34" fillId="21" borderId="9" xfId="0" applyNumberFormat="1" applyFont="1" applyFill="1" applyBorder="1" applyAlignment="1">
      <alignment horizontal="left"/>
    </xf>
    <xf numFmtId="0" fontId="22" fillId="0" borderId="0" xfId="0" applyFont="1" applyAlignment="1">
      <alignment horizontal="center"/>
    </xf>
    <xf numFmtId="171" fontId="19" fillId="0" borderId="0" xfId="0" applyNumberFormat="1" applyFont="1"/>
    <xf numFmtId="0" fontId="0" fillId="22" borderId="0" xfId="0" applyFill="1"/>
    <xf numFmtId="9" fontId="0" fillId="0" borderId="0" xfId="0" applyNumberFormat="1"/>
    <xf numFmtId="0" fontId="8" fillId="0" borderId="0" xfId="0" applyFont="1"/>
    <xf numFmtId="0" fontId="15" fillId="4" borderId="18" xfId="0" applyFont="1" applyFill="1" applyBorder="1" applyAlignment="1">
      <alignment horizontal="center"/>
    </xf>
    <xf numFmtId="1" fontId="0" fillId="0" borderId="0" xfId="0" applyNumberFormat="1"/>
    <xf numFmtId="15" fontId="0" fillId="0" borderId="0" xfId="0" applyNumberFormat="1"/>
    <xf numFmtId="0" fontId="7" fillId="0" borderId="0" xfId="0" applyFont="1"/>
    <xf numFmtId="0" fontId="22" fillId="23" borderId="0" xfId="0" applyFont="1" applyFill="1" applyAlignment="1">
      <alignment horizontal="center"/>
    </xf>
    <xf numFmtId="0" fontId="6" fillId="0" borderId="0" xfId="0" applyFont="1"/>
    <xf numFmtId="173" fontId="0" fillId="0" borderId="0" xfId="0" applyNumberFormat="1"/>
    <xf numFmtId="14" fontId="34" fillId="21" borderId="6" xfId="0" applyNumberFormat="1" applyFont="1" applyFill="1" applyBorder="1" applyAlignment="1">
      <alignment horizontal="left"/>
    </xf>
    <xf numFmtId="14" fontId="34" fillId="0" borderId="0" xfId="0" applyNumberFormat="1" applyFont="1" applyAlignment="1">
      <alignment horizontal="left"/>
    </xf>
    <xf numFmtId="14" fontId="34" fillId="21" borderId="0" xfId="0" applyNumberFormat="1" applyFont="1" applyFill="1" applyAlignment="1">
      <alignment horizontal="left"/>
    </xf>
    <xf numFmtId="14" fontId="34" fillId="21" borderId="9" xfId="0" applyNumberFormat="1" applyFont="1" applyFill="1" applyBorder="1" applyAlignment="1">
      <alignment horizontal="left"/>
    </xf>
    <xf numFmtId="14" fontId="33" fillId="20" borderId="6" xfId="0" applyNumberFormat="1" applyFont="1" applyFill="1" applyBorder="1" applyAlignment="1">
      <alignment horizontal="center"/>
    </xf>
    <xf numFmtId="0" fontId="14" fillId="12" borderId="14" xfId="0" applyFont="1" applyFill="1" applyBorder="1" applyAlignment="1">
      <alignment horizontal="left"/>
    </xf>
    <xf numFmtId="0" fontId="14" fillId="12" borderId="14" xfId="0" applyFont="1" applyFill="1" applyBorder="1"/>
    <xf numFmtId="0" fontId="0" fillId="0" borderId="21" xfId="0" applyBorder="1"/>
    <xf numFmtId="0" fontId="14" fillId="7" borderId="14" xfId="0" applyFont="1" applyFill="1" applyBorder="1"/>
    <xf numFmtId="0" fontId="15" fillId="0" borderId="20" xfId="0" applyFont="1" applyBorder="1"/>
    <xf numFmtId="0" fontId="5" fillId="0" borderId="0" xfId="0" applyFont="1"/>
    <xf numFmtId="0" fontId="15" fillId="17" borderId="19" xfId="0" applyFont="1" applyFill="1" applyBorder="1" applyAlignment="1">
      <alignment horizontal="center"/>
    </xf>
    <xf numFmtId="0" fontId="4" fillId="0" borderId="0" xfId="0" applyFont="1"/>
    <xf numFmtId="164" fontId="0" fillId="0" borderId="0" xfId="0" applyNumberFormat="1"/>
    <xf numFmtId="0" fontId="3" fillId="0" borderId="0" xfId="0" applyFont="1"/>
    <xf numFmtId="0" fontId="2" fillId="0" borderId="0" xfId="0" applyFont="1"/>
    <xf numFmtId="174" fontId="0" fillId="0" borderId="0" xfId="0" applyNumberFormat="1"/>
    <xf numFmtId="44" fontId="0" fillId="0" borderId="0" xfId="1" applyFont="1"/>
    <xf numFmtId="175" fontId="0" fillId="0" borderId="0" xfId="1" applyNumberFormat="1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12" fillId="0" borderId="3" xfId="0" applyFont="1" applyBorder="1" applyAlignment="1">
      <alignment horizontal="center"/>
    </xf>
    <xf numFmtId="0" fontId="10" fillId="0" borderId="3" xfId="0" applyFont="1" applyBorder="1"/>
    <xf numFmtId="0" fontId="13" fillId="0" borderId="3" xfId="0" applyFont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0" fontId="14" fillId="2" borderId="11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3" xfId="0" applyFont="1" applyBorder="1"/>
    <xf numFmtId="0" fontId="14" fillId="2" borderId="11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164" fontId="15" fillId="0" borderId="11" xfId="0" applyNumberFormat="1" applyFont="1" applyBorder="1" applyAlignment="1">
      <alignment horizontal="center"/>
    </xf>
    <xf numFmtId="0" fontId="17" fillId="2" borderId="5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29" fillId="0" borderId="0" xfId="0" applyFont="1"/>
    <xf numFmtId="0" fontId="0" fillId="0" borderId="0" xfId="0"/>
    <xf numFmtId="0" fontId="14" fillId="5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30" fillId="18" borderId="16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/>
    <xf numFmtId="0" fontId="14" fillId="0" borderId="19" xfId="0" applyFont="1" applyBorder="1" applyAlignment="1">
      <alignment horizontal="center" vertical="center"/>
    </xf>
    <xf numFmtId="0" fontId="10" fillId="0" borderId="20" xfId="0" applyFont="1" applyBorder="1"/>
    <xf numFmtId="0" fontId="14" fillId="6" borderId="19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15" fillId="0" borderId="21" xfId="0" applyFont="1" applyBorder="1"/>
    <xf numFmtId="0" fontId="1" fillId="0" borderId="21" xfId="0" applyFont="1" applyBorder="1"/>
    <xf numFmtId="166" fontId="15" fillId="24" borderId="4" xfId="0" applyNumberFormat="1" applyFont="1" applyFill="1" applyBorder="1"/>
    <xf numFmtId="0" fontId="1" fillId="0" borderId="0" xfId="0" applyFont="1"/>
  </cellXfs>
  <cellStyles count="3">
    <cellStyle name="Currency" xfId="1" builtinId="4"/>
    <cellStyle name="Normal" xfId="0" builtinId="0"/>
    <cellStyle name="Normal 2" xfId="2" xr:uid="{8C1EBA0E-32CF-45AD-A87C-DCD6BED5FF58}"/>
  </cellStyles>
  <dxfs count="5">
    <dxf>
      <font>
        <color rgb="FFFF0000"/>
      </font>
    </dxf>
    <dxf>
      <font>
        <color rgb="FFFF0000"/>
      </font>
    </dxf>
    <dxf>
      <font>
        <color theme="9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customschemas.google.com/relationships/workbookmetadata" Target="metadata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VLookUp!A1"/><Relationship Id="rId13" Type="http://schemas.openxmlformats.org/officeDocument/2006/relationships/hyperlink" Target="#'Goal Seek'!A1"/><Relationship Id="rId18" Type="http://schemas.openxmlformats.org/officeDocument/2006/relationships/hyperlink" Target="#'Pivot Table'!A1"/><Relationship Id="rId3" Type="http://schemas.openxmlformats.org/officeDocument/2006/relationships/hyperlink" Target="#'Mathematical Funtion'!A1"/><Relationship Id="rId7" Type="http://schemas.openxmlformats.org/officeDocument/2006/relationships/hyperlink" Target="#'Index&amp;Match'!A1"/><Relationship Id="rId12" Type="http://schemas.openxmlformats.org/officeDocument/2006/relationships/hyperlink" Target="#'Table Function'!A1"/><Relationship Id="rId17" Type="http://schemas.openxmlformats.org/officeDocument/2006/relationships/hyperlink" Target="#'Financial Fx'!A1"/><Relationship Id="rId2" Type="http://schemas.openxmlformats.org/officeDocument/2006/relationships/hyperlink" Target="#Reference!A1"/><Relationship Id="rId16" Type="http://schemas.openxmlformats.org/officeDocument/2006/relationships/hyperlink" Target="#Progress!A1"/><Relationship Id="rId20" Type="http://schemas.openxmlformats.org/officeDocument/2006/relationships/hyperlink" Target="#Exercise!A1"/><Relationship Id="rId1" Type="http://schemas.openxmlformats.org/officeDocument/2006/relationships/hyperlink" Target="https://www.linkedin.com/in/fakhrul-syahmi-799730136/" TargetMode="External"/><Relationship Id="rId6" Type="http://schemas.openxmlformats.org/officeDocument/2006/relationships/hyperlink" Target="#Match!A1"/><Relationship Id="rId11" Type="http://schemas.openxmlformats.org/officeDocument/2006/relationships/hyperlink" Target="#'Conditional Formatting'!A1"/><Relationship Id="rId5" Type="http://schemas.openxmlformats.org/officeDocument/2006/relationships/hyperlink" Target="#Index!A1"/><Relationship Id="rId15" Type="http://schemas.openxmlformats.org/officeDocument/2006/relationships/hyperlink" Target="#'Data Validation'!A1"/><Relationship Id="rId10" Type="http://schemas.openxmlformats.org/officeDocument/2006/relationships/hyperlink" Target="#XLookUp!A1"/><Relationship Id="rId19" Type="http://schemas.openxmlformats.org/officeDocument/2006/relationships/hyperlink" Target="#'Holiday List'!A1"/><Relationship Id="rId4" Type="http://schemas.openxmlformats.org/officeDocument/2006/relationships/hyperlink" Target="#'Logical Funtion'!A1"/><Relationship Id="rId9" Type="http://schemas.openxmlformats.org/officeDocument/2006/relationships/hyperlink" Target="#HLookUp!A1"/><Relationship Id="rId14" Type="http://schemas.openxmlformats.org/officeDocument/2006/relationships/hyperlink" Target="#'FV Data Table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'Main Page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Main Pag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129540</xdr:rowOff>
    </xdr:from>
    <xdr:to>
      <xdr:col>17</xdr:col>
      <xdr:colOff>388620</xdr:colOff>
      <xdr:row>5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C24BD87-3F6A-15D4-65F0-BB1BF364098C}"/>
            </a:ext>
          </a:extLst>
        </xdr:cNvPr>
        <xdr:cNvSpPr/>
      </xdr:nvSpPr>
      <xdr:spPr>
        <a:xfrm>
          <a:off x="1272540" y="129540"/>
          <a:ext cx="9479280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4000" b="1" kern="1200"/>
            <a:t>MS EXCEL INTERMEDIATE</a:t>
          </a:r>
          <a:r>
            <a:rPr lang="en-MY" sz="4000" b="1" kern="1200" baseline="0"/>
            <a:t> TO ADVANCED</a:t>
          </a:r>
          <a:endParaRPr lang="en-MY" sz="4000" b="1" kern="1200"/>
        </a:p>
      </xdr:txBody>
    </xdr:sp>
    <xdr:clientData/>
  </xdr:twoCellAnchor>
  <xdr:twoCellAnchor>
    <xdr:from>
      <xdr:col>15</xdr:col>
      <xdr:colOff>144780</xdr:colOff>
      <xdr:row>6</xdr:row>
      <xdr:rowOff>76200</xdr:rowOff>
    </xdr:from>
    <xdr:to>
      <xdr:col>17</xdr:col>
      <xdr:colOff>419100</xdr:colOff>
      <xdr:row>7</xdr:row>
      <xdr:rowOff>175260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29E4E8-A290-8CBB-F24F-1F7977935E9D}"/>
            </a:ext>
          </a:extLst>
        </xdr:cNvPr>
        <xdr:cNvSpPr/>
      </xdr:nvSpPr>
      <xdr:spPr>
        <a:xfrm>
          <a:off x="9288780" y="1173480"/>
          <a:ext cx="1493520" cy="2819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100" kern="1200"/>
            <a:t>By:</a:t>
          </a:r>
          <a:r>
            <a:rPr lang="en-MY" sz="1100" kern="1200" baseline="0"/>
            <a:t> Fakhrul Syahmi</a:t>
          </a:r>
          <a:endParaRPr lang="en-MY" sz="1100" kern="1200"/>
        </a:p>
      </xdr:txBody>
    </xdr:sp>
    <xdr:clientData/>
  </xdr:twoCellAnchor>
  <xdr:twoCellAnchor>
    <xdr:from>
      <xdr:col>1</xdr:col>
      <xdr:colOff>563880</xdr:colOff>
      <xdr:row>8</xdr:row>
      <xdr:rowOff>30480</xdr:rowOff>
    </xdr:from>
    <xdr:to>
      <xdr:col>4</xdr:col>
      <xdr:colOff>449580</xdr:colOff>
      <xdr:row>11</xdr:row>
      <xdr:rowOff>129540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3044F3-C623-FC4F-CA80-000A06D6620D}"/>
            </a:ext>
          </a:extLst>
        </xdr:cNvPr>
        <xdr:cNvSpPr/>
      </xdr:nvSpPr>
      <xdr:spPr>
        <a:xfrm>
          <a:off x="1173480" y="149352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Reference</a:t>
          </a:r>
        </a:p>
      </xdr:txBody>
    </xdr:sp>
    <xdr:clientData/>
  </xdr:twoCellAnchor>
  <xdr:twoCellAnchor>
    <xdr:from>
      <xdr:col>1</xdr:col>
      <xdr:colOff>571500</xdr:colOff>
      <xdr:row>12</xdr:row>
      <xdr:rowOff>114300</xdr:rowOff>
    </xdr:from>
    <xdr:to>
      <xdr:col>4</xdr:col>
      <xdr:colOff>457200</xdr:colOff>
      <xdr:row>16</xdr:row>
      <xdr:rowOff>30480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AC264D-C5A3-ADDB-5A9F-F8777B9231B2}"/>
            </a:ext>
          </a:extLst>
        </xdr:cNvPr>
        <xdr:cNvSpPr/>
      </xdr:nvSpPr>
      <xdr:spPr>
        <a:xfrm>
          <a:off x="1181100" y="230886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Math</a:t>
          </a:r>
          <a:r>
            <a:rPr lang="en-MY" sz="1800" b="1" kern="1200" baseline="0"/>
            <a:t> Function</a:t>
          </a:r>
          <a:endParaRPr lang="en-MY" sz="1800" b="1" kern="1200"/>
        </a:p>
      </xdr:txBody>
    </xdr:sp>
    <xdr:clientData/>
  </xdr:twoCellAnchor>
  <xdr:twoCellAnchor>
    <xdr:from>
      <xdr:col>5</xdr:col>
      <xdr:colOff>15240</xdr:colOff>
      <xdr:row>8</xdr:row>
      <xdr:rowOff>22860</xdr:rowOff>
    </xdr:from>
    <xdr:to>
      <xdr:col>7</xdr:col>
      <xdr:colOff>510540</xdr:colOff>
      <xdr:row>11</xdr:row>
      <xdr:rowOff>121920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4D2015-A7E3-97EE-241E-653C06D71AD0}"/>
            </a:ext>
          </a:extLst>
        </xdr:cNvPr>
        <xdr:cNvSpPr/>
      </xdr:nvSpPr>
      <xdr:spPr>
        <a:xfrm>
          <a:off x="3063240" y="148590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600" b="1" kern="1200"/>
            <a:t>Logical Function</a:t>
          </a:r>
        </a:p>
      </xdr:txBody>
    </xdr:sp>
    <xdr:clientData/>
  </xdr:twoCellAnchor>
  <xdr:twoCellAnchor>
    <xdr:from>
      <xdr:col>5</xdr:col>
      <xdr:colOff>22860</xdr:colOff>
      <xdr:row>12</xdr:row>
      <xdr:rowOff>83820</xdr:rowOff>
    </xdr:from>
    <xdr:to>
      <xdr:col>7</xdr:col>
      <xdr:colOff>518160</xdr:colOff>
      <xdr:row>16</xdr:row>
      <xdr:rowOff>0</xdr:rowOff>
    </xdr:to>
    <xdr:sp macro="" textlink="">
      <xdr:nvSpPr>
        <xdr:cNvPr id="7" name="Rectangle: Rounded Corner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F676F8-03A9-4E5D-30CF-A7405F204B22}"/>
            </a:ext>
          </a:extLst>
        </xdr:cNvPr>
        <xdr:cNvSpPr/>
      </xdr:nvSpPr>
      <xdr:spPr>
        <a:xfrm>
          <a:off x="3070860" y="227838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Index</a:t>
          </a:r>
        </a:p>
      </xdr:txBody>
    </xdr:sp>
    <xdr:clientData/>
  </xdr:twoCellAnchor>
  <xdr:twoCellAnchor>
    <xdr:from>
      <xdr:col>8</xdr:col>
      <xdr:colOff>68580</xdr:colOff>
      <xdr:row>8</xdr:row>
      <xdr:rowOff>15240</xdr:rowOff>
    </xdr:from>
    <xdr:to>
      <xdr:col>10</xdr:col>
      <xdr:colOff>563880</xdr:colOff>
      <xdr:row>11</xdr:row>
      <xdr:rowOff>114300</xdr:rowOff>
    </xdr:to>
    <xdr:sp macro="" textlink="">
      <xdr:nvSpPr>
        <xdr:cNvPr id="8" name="Rectangle: Rounded Corner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27824A7-40E2-C822-E3D5-579A6E561262}"/>
            </a:ext>
          </a:extLst>
        </xdr:cNvPr>
        <xdr:cNvSpPr/>
      </xdr:nvSpPr>
      <xdr:spPr>
        <a:xfrm>
          <a:off x="4945380" y="147828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Match</a:t>
          </a:r>
        </a:p>
      </xdr:txBody>
    </xdr:sp>
    <xdr:clientData/>
  </xdr:twoCellAnchor>
  <xdr:twoCellAnchor>
    <xdr:from>
      <xdr:col>8</xdr:col>
      <xdr:colOff>91440</xdr:colOff>
      <xdr:row>12</xdr:row>
      <xdr:rowOff>76200</xdr:rowOff>
    </xdr:from>
    <xdr:to>
      <xdr:col>10</xdr:col>
      <xdr:colOff>586740</xdr:colOff>
      <xdr:row>15</xdr:row>
      <xdr:rowOff>175260</xdr:rowOff>
    </xdr:to>
    <xdr:sp macro="" textlink="">
      <xdr:nvSpPr>
        <xdr:cNvPr id="9" name="Rectangle: Rounded Corner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C5198C2-DB6F-4DC6-F1CB-6A9932C410E8}"/>
            </a:ext>
          </a:extLst>
        </xdr:cNvPr>
        <xdr:cNvSpPr/>
      </xdr:nvSpPr>
      <xdr:spPr>
        <a:xfrm>
          <a:off x="4968240" y="227076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Index &amp; Match</a:t>
          </a:r>
        </a:p>
      </xdr:txBody>
    </xdr:sp>
    <xdr:clientData/>
  </xdr:twoCellAnchor>
  <xdr:twoCellAnchor>
    <xdr:from>
      <xdr:col>11</xdr:col>
      <xdr:colOff>114300</xdr:colOff>
      <xdr:row>8</xdr:row>
      <xdr:rowOff>15240</xdr:rowOff>
    </xdr:from>
    <xdr:to>
      <xdr:col>14</xdr:col>
      <xdr:colOff>0</xdr:colOff>
      <xdr:row>11</xdr:row>
      <xdr:rowOff>114300</xdr:rowOff>
    </xdr:to>
    <xdr:sp macro="" textlink="">
      <xdr:nvSpPr>
        <xdr:cNvPr id="10" name="Rectangle: Rounded Corner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2088382-E407-7976-7526-149F9F0540CF}"/>
            </a:ext>
          </a:extLst>
        </xdr:cNvPr>
        <xdr:cNvSpPr/>
      </xdr:nvSpPr>
      <xdr:spPr>
        <a:xfrm>
          <a:off x="6819900" y="147828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VlookUp</a:t>
          </a:r>
        </a:p>
      </xdr:txBody>
    </xdr:sp>
    <xdr:clientData/>
  </xdr:twoCellAnchor>
  <xdr:twoCellAnchor>
    <xdr:from>
      <xdr:col>11</xdr:col>
      <xdr:colOff>129540</xdr:colOff>
      <xdr:row>12</xdr:row>
      <xdr:rowOff>45720</xdr:rowOff>
    </xdr:from>
    <xdr:to>
      <xdr:col>14</xdr:col>
      <xdr:colOff>15240</xdr:colOff>
      <xdr:row>15</xdr:row>
      <xdr:rowOff>144780</xdr:rowOff>
    </xdr:to>
    <xdr:sp macro="" textlink="">
      <xdr:nvSpPr>
        <xdr:cNvPr id="11" name="Rectangle: Rounded Corners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73FE5E3-2104-ECFC-B7AC-D4F1D563DABC}"/>
            </a:ext>
          </a:extLst>
        </xdr:cNvPr>
        <xdr:cNvSpPr/>
      </xdr:nvSpPr>
      <xdr:spPr>
        <a:xfrm>
          <a:off x="6835140" y="224028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HlookUp</a:t>
          </a:r>
        </a:p>
      </xdr:txBody>
    </xdr:sp>
    <xdr:clientData/>
  </xdr:twoCellAnchor>
  <xdr:twoCellAnchor>
    <xdr:from>
      <xdr:col>1</xdr:col>
      <xdr:colOff>571500</xdr:colOff>
      <xdr:row>16</xdr:row>
      <xdr:rowOff>160020</xdr:rowOff>
    </xdr:from>
    <xdr:to>
      <xdr:col>4</xdr:col>
      <xdr:colOff>457200</xdr:colOff>
      <xdr:row>20</xdr:row>
      <xdr:rowOff>76200</xdr:rowOff>
    </xdr:to>
    <xdr:sp macro="" textlink="">
      <xdr:nvSpPr>
        <xdr:cNvPr id="12" name="Rectangle: Rounded Corners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092EFCC-51F3-9834-E1FD-FD772E6180E3}"/>
            </a:ext>
          </a:extLst>
        </xdr:cNvPr>
        <xdr:cNvSpPr/>
      </xdr:nvSpPr>
      <xdr:spPr>
        <a:xfrm>
          <a:off x="1181100" y="308610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XlookUp</a:t>
          </a:r>
        </a:p>
      </xdr:txBody>
    </xdr:sp>
    <xdr:clientData/>
  </xdr:twoCellAnchor>
  <xdr:twoCellAnchor>
    <xdr:from>
      <xdr:col>0</xdr:col>
      <xdr:colOff>0</xdr:colOff>
      <xdr:row>21</xdr:row>
      <xdr:rowOff>91440</xdr:rowOff>
    </xdr:from>
    <xdr:to>
      <xdr:col>0</xdr:col>
      <xdr:colOff>0</xdr:colOff>
      <xdr:row>25</xdr:row>
      <xdr:rowOff>7620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DDED529-3EC6-05E1-C105-9690496220CA}"/>
            </a:ext>
          </a:extLst>
        </xdr:cNvPr>
        <xdr:cNvSpPr/>
      </xdr:nvSpPr>
      <xdr:spPr>
        <a:xfrm>
          <a:off x="0" y="3931920"/>
          <a:ext cx="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400" b="1" kern="1200"/>
            <a:t>XlookUp</a:t>
          </a:r>
        </a:p>
      </xdr:txBody>
    </xdr:sp>
    <xdr:clientData/>
  </xdr:twoCellAnchor>
  <xdr:twoCellAnchor>
    <xdr:from>
      <xdr:col>5</xdr:col>
      <xdr:colOff>38100</xdr:colOff>
      <xdr:row>16</xdr:row>
      <xdr:rowOff>121920</xdr:rowOff>
    </xdr:from>
    <xdr:to>
      <xdr:col>7</xdr:col>
      <xdr:colOff>533400</xdr:colOff>
      <xdr:row>20</xdr:row>
      <xdr:rowOff>38100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31D077A-4FB1-A464-C8D9-04C2EED24C8B}"/>
            </a:ext>
          </a:extLst>
        </xdr:cNvPr>
        <xdr:cNvSpPr/>
      </xdr:nvSpPr>
      <xdr:spPr>
        <a:xfrm>
          <a:off x="3086100" y="304800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400" b="1" kern="1200"/>
            <a:t>Conditional Formatting</a:t>
          </a:r>
        </a:p>
      </xdr:txBody>
    </xdr:sp>
    <xdr:clientData/>
  </xdr:twoCellAnchor>
  <xdr:twoCellAnchor>
    <xdr:from>
      <xdr:col>8</xdr:col>
      <xdr:colOff>83820</xdr:colOff>
      <xdr:row>16</xdr:row>
      <xdr:rowOff>99060</xdr:rowOff>
    </xdr:from>
    <xdr:to>
      <xdr:col>10</xdr:col>
      <xdr:colOff>579120</xdr:colOff>
      <xdr:row>20</xdr:row>
      <xdr:rowOff>15240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380D527-5D6C-2165-C5A8-50BB129A88D4}"/>
            </a:ext>
          </a:extLst>
        </xdr:cNvPr>
        <xdr:cNvSpPr/>
      </xdr:nvSpPr>
      <xdr:spPr>
        <a:xfrm>
          <a:off x="4960620" y="302514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Table Function</a:t>
          </a:r>
        </a:p>
      </xdr:txBody>
    </xdr:sp>
    <xdr:clientData/>
  </xdr:twoCellAnchor>
  <xdr:twoCellAnchor>
    <xdr:from>
      <xdr:col>11</xdr:col>
      <xdr:colOff>114300</xdr:colOff>
      <xdr:row>16</xdr:row>
      <xdr:rowOff>83820</xdr:rowOff>
    </xdr:from>
    <xdr:to>
      <xdr:col>14</xdr:col>
      <xdr:colOff>0</xdr:colOff>
      <xdr:row>20</xdr:row>
      <xdr:rowOff>0</xdr:rowOff>
    </xdr:to>
    <xdr:sp macro="" textlink="">
      <xdr:nvSpPr>
        <xdr:cNvPr id="16" name="Rectangle: Rounded Corners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2131A12-DCE4-4CD6-A285-B4E7077D3FA1}"/>
            </a:ext>
          </a:extLst>
        </xdr:cNvPr>
        <xdr:cNvSpPr/>
      </xdr:nvSpPr>
      <xdr:spPr>
        <a:xfrm>
          <a:off x="6819900" y="300990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Goal Seek</a:t>
          </a:r>
        </a:p>
      </xdr:txBody>
    </xdr:sp>
    <xdr:clientData/>
  </xdr:twoCellAnchor>
  <xdr:twoCellAnchor>
    <xdr:from>
      <xdr:col>1</xdr:col>
      <xdr:colOff>571500</xdr:colOff>
      <xdr:row>21</xdr:row>
      <xdr:rowOff>22860</xdr:rowOff>
    </xdr:from>
    <xdr:to>
      <xdr:col>4</xdr:col>
      <xdr:colOff>457200</xdr:colOff>
      <xdr:row>24</xdr:row>
      <xdr:rowOff>121920</xdr:rowOff>
    </xdr:to>
    <xdr:sp macro="" textlink="">
      <xdr:nvSpPr>
        <xdr:cNvPr id="17" name="Rectangle: Rounded Corners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6D4E908-A451-64DB-8BB5-ED467348E519}"/>
            </a:ext>
          </a:extLst>
        </xdr:cNvPr>
        <xdr:cNvSpPr/>
      </xdr:nvSpPr>
      <xdr:spPr>
        <a:xfrm>
          <a:off x="1181100" y="386334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FV Data Table</a:t>
          </a:r>
        </a:p>
      </xdr:txBody>
    </xdr:sp>
    <xdr:clientData/>
  </xdr:twoCellAnchor>
  <xdr:twoCellAnchor>
    <xdr:from>
      <xdr:col>5</xdr:col>
      <xdr:colOff>30480</xdr:colOff>
      <xdr:row>20</xdr:row>
      <xdr:rowOff>160020</xdr:rowOff>
    </xdr:from>
    <xdr:to>
      <xdr:col>7</xdr:col>
      <xdr:colOff>525780</xdr:colOff>
      <xdr:row>24</xdr:row>
      <xdr:rowOff>76200</xdr:rowOff>
    </xdr:to>
    <xdr:sp macro="" textlink="">
      <xdr:nvSpPr>
        <xdr:cNvPr id="18" name="Rectangle: Rounded Corners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632A387-BF1B-C1C5-FCC7-FAFBBE26186F}"/>
            </a:ext>
          </a:extLst>
        </xdr:cNvPr>
        <xdr:cNvSpPr/>
      </xdr:nvSpPr>
      <xdr:spPr>
        <a:xfrm>
          <a:off x="3078480" y="381762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Data</a:t>
          </a:r>
          <a:r>
            <a:rPr lang="en-MY" sz="1800" b="1" kern="1200" baseline="0"/>
            <a:t> Validation</a:t>
          </a:r>
          <a:endParaRPr lang="en-MY" sz="1800" b="1" kern="1200"/>
        </a:p>
      </xdr:txBody>
    </xdr:sp>
    <xdr:clientData/>
  </xdr:twoCellAnchor>
  <xdr:twoCellAnchor>
    <xdr:from>
      <xdr:col>8</xdr:col>
      <xdr:colOff>76200</xdr:colOff>
      <xdr:row>20</xdr:row>
      <xdr:rowOff>114300</xdr:rowOff>
    </xdr:from>
    <xdr:to>
      <xdr:col>10</xdr:col>
      <xdr:colOff>571500</xdr:colOff>
      <xdr:row>24</xdr:row>
      <xdr:rowOff>30480</xdr:rowOff>
    </xdr:to>
    <xdr:sp macro="" textlink="">
      <xdr:nvSpPr>
        <xdr:cNvPr id="20" name="Rectangle: Rounded Corners 1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86DD3D4-6274-4E26-595E-BAB0B1A62B77}"/>
            </a:ext>
          </a:extLst>
        </xdr:cNvPr>
        <xdr:cNvSpPr/>
      </xdr:nvSpPr>
      <xdr:spPr>
        <a:xfrm>
          <a:off x="4953000" y="377190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Progress</a:t>
          </a:r>
        </a:p>
      </xdr:txBody>
    </xdr:sp>
    <xdr:clientData/>
  </xdr:twoCellAnchor>
  <xdr:twoCellAnchor>
    <xdr:from>
      <xdr:col>3</xdr:col>
      <xdr:colOff>113968</xdr:colOff>
      <xdr:row>25</xdr:row>
      <xdr:rowOff>63610</xdr:rowOff>
    </xdr:from>
    <xdr:to>
      <xdr:col>5</xdr:col>
      <xdr:colOff>609268</xdr:colOff>
      <xdr:row>28</xdr:row>
      <xdr:rowOff>162670</xdr:rowOff>
    </xdr:to>
    <xdr:sp macro="" textlink="">
      <xdr:nvSpPr>
        <xdr:cNvPr id="21" name="Rectangle: Rounded Corners 2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FCA149A-F971-197F-24A9-0F5CA0915205}"/>
            </a:ext>
          </a:extLst>
        </xdr:cNvPr>
        <xdr:cNvSpPr/>
      </xdr:nvSpPr>
      <xdr:spPr>
        <a:xfrm>
          <a:off x="1942768" y="4701871"/>
          <a:ext cx="1714500" cy="65565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Financial Fx</a:t>
          </a:r>
        </a:p>
      </xdr:txBody>
    </xdr:sp>
    <xdr:clientData/>
  </xdr:twoCellAnchor>
  <xdr:twoCellAnchor>
    <xdr:from>
      <xdr:col>11</xdr:col>
      <xdr:colOff>83820</xdr:colOff>
      <xdr:row>20</xdr:row>
      <xdr:rowOff>137160</xdr:rowOff>
    </xdr:from>
    <xdr:to>
      <xdr:col>13</xdr:col>
      <xdr:colOff>579120</xdr:colOff>
      <xdr:row>24</xdr:row>
      <xdr:rowOff>53340</xdr:rowOff>
    </xdr:to>
    <xdr:sp macro="" textlink="">
      <xdr:nvSpPr>
        <xdr:cNvPr id="22" name="Rectangle: Rounded Corners 2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A4AC39B0-981B-447C-2A9A-69227327EFA4}"/>
            </a:ext>
          </a:extLst>
        </xdr:cNvPr>
        <xdr:cNvSpPr/>
      </xdr:nvSpPr>
      <xdr:spPr>
        <a:xfrm>
          <a:off x="6789420" y="3794760"/>
          <a:ext cx="1714500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Pivot Table</a:t>
          </a:r>
        </a:p>
      </xdr:txBody>
    </xdr:sp>
    <xdr:clientData/>
  </xdr:twoCellAnchor>
  <xdr:twoCellAnchor>
    <xdr:from>
      <xdr:col>6</xdr:col>
      <xdr:colOff>243177</xdr:colOff>
      <xdr:row>25</xdr:row>
      <xdr:rowOff>54997</xdr:rowOff>
    </xdr:from>
    <xdr:to>
      <xdr:col>9</xdr:col>
      <xdr:colOff>128877</xdr:colOff>
      <xdr:row>28</xdr:row>
      <xdr:rowOff>154057</xdr:rowOff>
    </xdr:to>
    <xdr:sp macro="" textlink="">
      <xdr:nvSpPr>
        <xdr:cNvPr id="23" name="Rectangle: Rounded Corners 22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D91A0E5-1150-ECFC-68D9-65288D527C6A}"/>
            </a:ext>
          </a:extLst>
        </xdr:cNvPr>
        <xdr:cNvSpPr/>
      </xdr:nvSpPr>
      <xdr:spPr>
        <a:xfrm>
          <a:off x="3900777" y="4693258"/>
          <a:ext cx="1714500" cy="65565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Holiday</a:t>
          </a:r>
          <a:r>
            <a:rPr lang="en-MY" sz="1800" b="1" kern="1200" baseline="0"/>
            <a:t> List</a:t>
          </a:r>
          <a:endParaRPr lang="en-MY" sz="1800" b="1" kern="1200"/>
        </a:p>
      </xdr:txBody>
    </xdr:sp>
    <xdr:clientData/>
  </xdr:twoCellAnchor>
  <xdr:twoCellAnchor>
    <xdr:from>
      <xdr:col>9</xdr:col>
      <xdr:colOff>415455</xdr:colOff>
      <xdr:row>25</xdr:row>
      <xdr:rowOff>68249</xdr:rowOff>
    </xdr:from>
    <xdr:to>
      <xdr:col>12</xdr:col>
      <xdr:colOff>301155</xdr:colOff>
      <xdr:row>28</xdr:row>
      <xdr:rowOff>167309</xdr:rowOff>
    </xdr:to>
    <xdr:sp macro="" textlink="">
      <xdr:nvSpPr>
        <xdr:cNvPr id="19" name="Rectangle: Rounded Corners 18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90AD639-F59A-2AA2-33FE-2985743EDFCF}"/>
            </a:ext>
          </a:extLst>
        </xdr:cNvPr>
        <xdr:cNvSpPr/>
      </xdr:nvSpPr>
      <xdr:spPr>
        <a:xfrm>
          <a:off x="5901855" y="4706510"/>
          <a:ext cx="1714500" cy="65565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Exercise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18</xdr:col>
      <xdr:colOff>38100</xdr:colOff>
      <xdr:row>5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0B7BB8-822A-4D2D-A53F-9D65840D99DF}"/>
            </a:ext>
          </a:extLst>
        </xdr:cNvPr>
        <xdr:cNvSpPr/>
      </xdr:nvSpPr>
      <xdr:spPr>
        <a:xfrm>
          <a:off x="10820400" y="571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11</xdr:col>
      <xdr:colOff>358140</xdr:colOff>
      <xdr:row>3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E7A069-9E9B-4D5A-A58F-5EE8FE3C50ED}"/>
            </a:ext>
          </a:extLst>
        </xdr:cNvPr>
        <xdr:cNvSpPr/>
      </xdr:nvSpPr>
      <xdr:spPr>
        <a:xfrm>
          <a:off x="8686800" y="190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83820</xdr:rowOff>
    </xdr:from>
    <xdr:to>
      <xdr:col>2</xdr:col>
      <xdr:colOff>38100</xdr:colOff>
      <xdr:row>3</xdr:row>
      <xdr:rowOff>7620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B005AA-54F2-47A0-9079-10DC72D462FD}"/>
            </a:ext>
          </a:extLst>
        </xdr:cNvPr>
        <xdr:cNvSpPr/>
      </xdr:nvSpPr>
      <xdr:spPr>
        <a:xfrm>
          <a:off x="327660" y="8382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10</xdr:col>
      <xdr:colOff>358140</xdr:colOff>
      <xdr:row>4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6C4269-4AC4-48A0-88F1-E06E051ADEA4}"/>
            </a:ext>
          </a:extLst>
        </xdr:cNvPr>
        <xdr:cNvSpPr/>
      </xdr:nvSpPr>
      <xdr:spPr>
        <a:xfrm>
          <a:off x="781812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676508</xdr:colOff>
      <xdr:row>1</xdr:row>
      <xdr:rowOff>14868</xdr:rowOff>
    </xdr:from>
    <xdr:to>
      <xdr:col>9</xdr:col>
      <xdr:colOff>3717</xdr:colOff>
      <xdr:row>3</xdr:row>
      <xdr:rowOff>159648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028805-6969-42A6-803C-E24D27B2E255}"/>
            </a:ext>
          </a:extLst>
        </xdr:cNvPr>
        <xdr:cNvSpPr/>
      </xdr:nvSpPr>
      <xdr:spPr>
        <a:xfrm>
          <a:off x="6739054" y="204439"/>
          <a:ext cx="1226634" cy="49418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  <xdr:twoCellAnchor>
    <xdr:from>
      <xdr:col>3</xdr:col>
      <xdr:colOff>474231</xdr:colOff>
      <xdr:row>11</xdr:row>
      <xdr:rowOff>31883</xdr:rowOff>
    </xdr:from>
    <xdr:to>
      <xdr:col>6</xdr:col>
      <xdr:colOff>397591</xdr:colOff>
      <xdr:row>14</xdr:row>
      <xdr:rowOff>188676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830662-845D-81EC-3B0A-FB52AD01C836}"/>
            </a:ext>
          </a:extLst>
        </xdr:cNvPr>
        <xdr:cNvSpPr txBox="1"/>
      </xdr:nvSpPr>
      <xdr:spPr>
        <a:xfrm>
          <a:off x="3522231" y="2081663"/>
          <a:ext cx="2940880" cy="728293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kern="1200"/>
            <a:t>1. Calculate monthly installment (PMT)</a:t>
          </a:r>
        </a:p>
        <a:p>
          <a:r>
            <a:rPr lang="en-MY" sz="1100" kern="1200"/>
            <a:t>2. Predict monthly</a:t>
          </a:r>
          <a:r>
            <a:rPr lang="en-MY" sz="1100" kern="1200" baseline="0"/>
            <a:t> installment</a:t>
          </a:r>
          <a:r>
            <a:rPr lang="en-MY" sz="1100" kern="1200"/>
            <a:t> if the period loan is 5</a:t>
          </a:r>
          <a:r>
            <a:rPr lang="en-MY" sz="1100" kern="1200" baseline="0"/>
            <a:t> years, 7 years, 9 years and 10 years.(Data Table)</a:t>
          </a:r>
          <a:endParaRPr lang="en-MY" sz="1100" kern="12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13</xdr:col>
      <xdr:colOff>38100</xdr:colOff>
      <xdr:row>3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B86975-6728-4BAC-8C21-2CC674458CB8}"/>
            </a:ext>
          </a:extLst>
        </xdr:cNvPr>
        <xdr:cNvSpPr/>
      </xdr:nvSpPr>
      <xdr:spPr>
        <a:xfrm>
          <a:off x="7208520" y="190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109538</xdr:colOff>
      <xdr:row>1</xdr:row>
      <xdr:rowOff>4762</xdr:rowOff>
    </xdr:from>
    <xdr:to>
      <xdr:col>14</xdr:col>
      <xdr:colOff>147638</xdr:colOff>
      <xdr:row>3</xdr:row>
      <xdr:rowOff>119062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458AC4-FC76-46FA-926F-A221929BEF62}"/>
            </a:ext>
          </a:extLst>
        </xdr:cNvPr>
        <xdr:cNvSpPr/>
      </xdr:nvSpPr>
      <xdr:spPr>
        <a:xfrm>
          <a:off x="7372351" y="195262"/>
          <a:ext cx="1228725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38100</xdr:colOff>
      <xdr:row>3</xdr:row>
      <xdr:rowOff>129540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CFE271-CF20-4E64-A4CA-2EA7461746B7}"/>
            </a:ext>
          </a:extLst>
        </xdr:cNvPr>
        <xdr:cNvSpPr/>
      </xdr:nvSpPr>
      <xdr:spPr>
        <a:xfrm>
          <a:off x="0" y="190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  <xdr:twoCellAnchor>
    <xdr:from>
      <xdr:col>15</xdr:col>
      <xdr:colOff>38100</xdr:colOff>
      <xdr:row>1</xdr:row>
      <xdr:rowOff>137160</xdr:rowOff>
    </xdr:from>
    <xdr:to>
      <xdr:col>19</xdr:col>
      <xdr:colOff>342900</xdr:colOff>
      <xdr:row>5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609B4F-CAEE-D384-706A-445DBF3AC8C9}"/>
            </a:ext>
          </a:extLst>
        </xdr:cNvPr>
        <xdr:cNvSpPr txBox="1"/>
      </xdr:nvSpPr>
      <xdr:spPr>
        <a:xfrm>
          <a:off x="11277600" y="327660"/>
          <a:ext cx="2682240" cy="937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kern="1200"/>
            <a:t>PMT= Calculate monthly installment</a:t>
          </a:r>
        </a:p>
        <a:p>
          <a:r>
            <a:rPr lang="en-MY" sz="1100" kern="1200"/>
            <a:t>PPMT = Calculate principal</a:t>
          </a:r>
          <a:r>
            <a:rPr lang="en-MY" sz="1100" kern="1200" baseline="0"/>
            <a:t> paid</a:t>
          </a:r>
          <a:endParaRPr lang="en-MY" sz="1100" kern="1200"/>
        </a:p>
        <a:p>
          <a:r>
            <a:rPr lang="en-MY" sz="1100" kern="1200"/>
            <a:t>IPMT = Calculate interest paid</a:t>
          </a:r>
        </a:p>
        <a:p>
          <a:r>
            <a:rPr lang="en-MY" sz="1100" kern="1200"/>
            <a:t>FV = predict future value</a:t>
          </a:r>
          <a:r>
            <a:rPr lang="en-MY" sz="1100" kern="1200" baseline="0"/>
            <a:t> (saving/investment)</a:t>
          </a:r>
          <a:endParaRPr lang="en-MY" sz="1100" kern="12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14</xdr:col>
      <xdr:colOff>38100</xdr:colOff>
      <xdr:row>4</xdr:row>
      <xdr:rowOff>129540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5587E6-D35D-4127-949B-800210A39408}"/>
            </a:ext>
          </a:extLst>
        </xdr:cNvPr>
        <xdr:cNvSpPr/>
      </xdr:nvSpPr>
      <xdr:spPr>
        <a:xfrm>
          <a:off x="1109472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238125</xdr:colOff>
      <xdr:row>1</xdr:row>
      <xdr:rowOff>19050</xdr:rowOff>
    </xdr:from>
    <xdr:ext cx="5543550" cy="68961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20</xdr:col>
      <xdr:colOff>45720</xdr:colOff>
      <xdr:row>2</xdr:row>
      <xdr:rowOff>15240</xdr:rowOff>
    </xdr:from>
    <xdr:to>
      <xdr:col>22</xdr:col>
      <xdr:colOff>83820</xdr:colOff>
      <xdr:row>4</xdr:row>
      <xdr:rowOff>160020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8AB6B0-1181-4B8A-B9AD-138E999EC54C}"/>
            </a:ext>
          </a:extLst>
        </xdr:cNvPr>
        <xdr:cNvSpPr/>
      </xdr:nvSpPr>
      <xdr:spPr>
        <a:xfrm>
          <a:off x="1287780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466725</xdr:colOff>
      <xdr:row>3</xdr:row>
      <xdr:rowOff>171450</xdr:rowOff>
    </xdr:from>
    <xdr:ext cx="4467225" cy="2466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117150" y="2551275"/>
          <a:ext cx="4457700" cy="24574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Reference</a:t>
          </a: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1. Relative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2. Absolute</a:t>
          </a: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3. Mixed</a:t>
          </a: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4. Name </a:t>
          </a:r>
          <a:endParaRPr sz="1100"/>
        </a:p>
      </xdr:txBody>
    </xdr:sp>
    <xdr:clientData fLocksWithSheet="0"/>
  </xdr:oneCellAnchor>
  <xdr:twoCellAnchor>
    <xdr:from>
      <xdr:col>13</xdr:col>
      <xdr:colOff>480060</xdr:colOff>
      <xdr:row>0</xdr:row>
      <xdr:rowOff>144780</xdr:rowOff>
    </xdr:from>
    <xdr:to>
      <xdr:col>15</xdr:col>
      <xdr:colOff>518160</xdr:colOff>
      <xdr:row>3</xdr:row>
      <xdr:rowOff>68580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37F07-442E-3272-D2F3-CD3B966DC794}"/>
            </a:ext>
          </a:extLst>
        </xdr:cNvPr>
        <xdr:cNvSpPr/>
      </xdr:nvSpPr>
      <xdr:spPr>
        <a:xfrm>
          <a:off x="9494520" y="14478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518160</xdr:colOff>
      <xdr:row>4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A379B4-1CEE-4745-BC12-E770FEBF0537}"/>
            </a:ext>
          </a:extLst>
        </xdr:cNvPr>
        <xdr:cNvSpPr/>
      </xdr:nvSpPr>
      <xdr:spPr>
        <a:xfrm>
          <a:off x="59436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381000</xdr:colOff>
      <xdr:row>5</xdr:row>
      <xdr:rowOff>57150</xdr:rowOff>
    </xdr:from>
    <xdr:ext cx="3286125" cy="18669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702938" y="2851313"/>
          <a:ext cx="3286125" cy="18573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Math Fx</a:t>
          </a: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1. Count</a:t>
          </a: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2. CountA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3.CountBlank</a:t>
          </a:r>
          <a:b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4. CountIF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5. CountIFS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6. SumIF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7.SumIFS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8. DSUM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9. Dcount/DcountA</a:t>
          </a:r>
          <a:endParaRPr sz="1100"/>
        </a:p>
      </xdr:txBody>
    </xdr:sp>
    <xdr:clientData fLocksWithSheet="0"/>
  </xdr:oneCellAnchor>
  <xdr:twoCellAnchor>
    <xdr:from>
      <xdr:col>1</xdr:col>
      <xdr:colOff>0</xdr:colOff>
      <xdr:row>2</xdr:row>
      <xdr:rowOff>0</xdr:rowOff>
    </xdr:from>
    <xdr:to>
      <xdr:col>1</xdr:col>
      <xdr:colOff>1226820</xdr:colOff>
      <xdr:row>4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7B7AE-F68B-44A8-9997-7D50BEEC639E}"/>
            </a:ext>
          </a:extLst>
        </xdr:cNvPr>
        <xdr:cNvSpPr/>
      </xdr:nvSpPr>
      <xdr:spPr>
        <a:xfrm>
          <a:off x="59436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709362</xdr:colOff>
      <xdr:row>32</xdr:row>
      <xdr:rowOff>121318</xdr:rowOff>
    </xdr:from>
    <xdr:ext cx="2600325" cy="6096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7013909" y="5832307"/>
          <a:ext cx="2600325" cy="6096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54850" tIns="50275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If address equal to JKT, duration post is 1 Day, if address equal to BDG, duration is 2 Day, if not 3 Day</a:t>
          </a:r>
          <a:endParaRPr sz="1400"/>
        </a:p>
      </xdr:txBody>
    </xdr:sp>
    <xdr:clientData fLocksWithSheet="0"/>
  </xdr:oneCellAnchor>
  <xdr:oneCellAnchor>
    <xdr:from>
      <xdr:col>7</xdr:col>
      <xdr:colOff>476250</xdr:colOff>
      <xdr:row>94</xdr:row>
      <xdr:rowOff>76200</xdr:rowOff>
    </xdr:from>
    <xdr:ext cx="4438650" cy="7810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3131438" y="3389475"/>
          <a:ext cx="4429125" cy="7810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Exam : PASS --&gt; Must be above 60 Marks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Assignment : Pass --&gt; Must be above 50 Marks</a:t>
          </a:r>
          <a:endParaRPr sz="1100"/>
        </a:p>
      </xdr:txBody>
    </xdr:sp>
    <xdr:clientData fLocksWithSheet="0"/>
  </xdr:oneCellAnchor>
  <xdr:twoCellAnchor>
    <xdr:from>
      <xdr:col>11</xdr:col>
      <xdr:colOff>0</xdr:colOff>
      <xdr:row>2</xdr:row>
      <xdr:rowOff>0</xdr:rowOff>
    </xdr:from>
    <xdr:to>
      <xdr:col>13</xdr:col>
      <xdr:colOff>38100</xdr:colOff>
      <xdr:row>4</xdr:row>
      <xdr:rowOff>129540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FC4C6A-4826-4F20-99FC-A801419F251C}"/>
            </a:ext>
          </a:extLst>
        </xdr:cNvPr>
        <xdr:cNvSpPr/>
      </xdr:nvSpPr>
      <xdr:spPr>
        <a:xfrm>
          <a:off x="963930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  <xdr:twoCellAnchor>
    <xdr:from>
      <xdr:col>7</xdr:col>
      <xdr:colOff>528637</xdr:colOff>
      <xdr:row>103</xdr:row>
      <xdr:rowOff>52387</xdr:rowOff>
    </xdr:from>
    <xdr:to>
      <xdr:col>9</xdr:col>
      <xdr:colOff>1076325</xdr:colOff>
      <xdr:row>108</xdr:row>
      <xdr:rowOff>23813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BB1E9F-FF6A-312A-D6E0-45123B7D07E0}"/>
            </a:ext>
          </a:extLst>
        </xdr:cNvPr>
        <xdr:cNvSpPr txBox="1"/>
      </xdr:nvSpPr>
      <xdr:spPr>
        <a:xfrm>
          <a:off x="6667500" y="18373725"/>
          <a:ext cx="2300288" cy="852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kern="1200"/>
            <a:t>Requirement</a:t>
          </a:r>
          <a:r>
            <a:rPr lang="en-MY" sz="1100" kern="1200" baseline="0"/>
            <a:t> for PASS:</a:t>
          </a:r>
        </a:p>
        <a:p>
          <a:r>
            <a:rPr lang="en-MY" sz="1100" kern="1200" baseline="0"/>
            <a:t>1. </a:t>
          </a:r>
          <a:r>
            <a:rPr lang="en-MY" sz="1100" b="1" kern="1200" baseline="0"/>
            <a:t>Active</a:t>
          </a:r>
          <a:r>
            <a:rPr lang="en-MY" sz="1100" kern="1200" baseline="0"/>
            <a:t> in curriculum activities</a:t>
          </a:r>
          <a:br>
            <a:rPr lang="en-MY" sz="1100" kern="1200" baseline="0"/>
          </a:br>
          <a:r>
            <a:rPr lang="en-MY" sz="1100" kern="1200" baseline="0"/>
            <a:t>2. Either score </a:t>
          </a:r>
          <a:r>
            <a:rPr lang="en-MY" sz="1100" b="1" kern="1200" baseline="0"/>
            <a:t>more than 60 in exam or </a:t>
          </a:r>
          <a:r>
            <a:rPr lang="en-MY" sz="1100" kern="1200" baseline="0"/>
            <a:t>score </a:t>
          </a:r>
          <a:r>
            <a:rPr lang="en-MY" sz="1100" b="1" kern="1200" baseline="0"/>
            <a:t>more than 50 in assignment</a:t>
          </a:r>
          <a:r>
            <a:rPr lang="en-MY" sz="1100" kern="1200" baseline="0"/>
            <a:t>.</a:t>
          </a:r>
          <a:endParaRPr lang="en-MY" sz="1100" kern="1200"/>
        </a:p>
      </xdr:txBody>
    </xdr:sp>
    <xdr:clientData/>
  </xdr:twoCellAnchor>
  <xdr:twoCellAnchor>
    <xdr:from>
      <xdr:col>8</xdr:col>
      <xdr:colOff>747462</xdr:colOff>
      <xdr:row>113</xdr:row>
      <xdr:rowOff>92744</xdr:rowOff>
    </xdr:from>
    <xdr:to>
      <xdr:col>12</xdr:col>
      <xdr:colOff>338137</xdr:colOff>
      <xdr:row>123</xdr:row>
      <xdr:rowOff>173706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9718A09-4342-20BE-1691-41BBB0472384}"/>
            </a:ext>
          </a:extLst>
        </xdr:cNvPr>
        <xdr:cNvSpPr txBox="1"/>
      </xdr:nvSpPr>
      <xdr:spPr>
        <a:xfrm>
          <a:off x="7882188" y="20225586"/>
          <a:ext cx="2859254" cy="18776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company wants to calculate bonuses for employees. The criteria are as follows:</a:t>
          </a:r>
          <a:r>
            <a:rPr lang="en-MY"/>
            <a:t> </a:t>
          </a:r>
        </a:p>
        <a:p>
          <a:pPr algn="just"/>
          <a:endParaRPr lang="en-MY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 algn="just">
            <a:buFont typeface="Arial" panose="020B0604020202020204" pitchFamily="34" charset="0"/>
            <a:buChar char="•"/>
          </a:pPr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Employees who have worked more than 5 years AND have a performance rating of 8 or higher will receive a bonus.</a:t>
          </a:r>
          <a:r>
            <a:rPr lang="en-MY"/>
            <a:t> </a:t>
          </a:r>
        </a:p>
        <a:p>
          <a:pPr marL="171450" indent="-171450" algn="just">
            <a:buFont typeface="Arial" panose="020B0604020202020204" pitchFamily="34" charset="0"/>
            <a:buChar char="•"/>
          </a:pPr>
          <a:endParaRPr lang="en-MY"/>
        </a:p>
        <a:p>
          <a:pPr marL="171450" indent="-171450" algn="just">
            <a:buFont typeface="Arial" panose="020B0604020202020204" pitchFamily="34" charset="0"/>
            <a:buChar char="•"/>
          </a:pPr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Employees who have worked less than 5 years but have a performance rating of 9 or higher will also receive a bonus.</a:t>
          </a:r>
          <a:r>
            <a:rPr lang="en-MY"/>
            <a:t> </a:t>
          </a:r>
          <a:endParaRPr lang="en-MY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13</xdr:col>
      <xdr:colOff>38100</xdr:colOff>
      <xdr:row>4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183C86-7B87-464F-A10F-AEFA90647B20}"/>
            </a:ext>
          </a:extLst>
        </xdr:cNvPr>
        <xdr:cNvSpPr/>
      </xdr:nvSpPr>
      <xdr:spPr>
        <a:xfrm>
          <a:off x="728472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14</xdr:col>
      <xdr:colOff>38100</xdr:colOff>
      <xdr:row>5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DE32CD-8268-475D-AE44-450C99DB2F0C}"/>
            </a:ext>
          </a:extLst>
        </xdr:cNvPr>
        <xdr:cNvSpPr/>
      </xdr:nvSpPr>
      <xdr:spPr>
        <a:xfrm>
          <a:off x="7307580" y="55626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12</xdr:col>
      <xdr:colOff>38100</xdr:colOff>
      <xdr:row>4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8A1A1-A725-4B17-B1C6-20EB80C5D00A}"/>
            </a:ext>
          </a:extLst>
        </xdr:cNvPr>
        <xdr:cNvSpPr/>
      </xdr:nvSpPr>
      <xdr:spPr>
        <a:xfrm>
          <a:off x="637794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7</xdr:col>
      <xdr:colOff>22860</xdr:colOff>
      <xdr:row>3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CCE58D-35B6-41F5-82F4-1970E339AE16}"/>
            </a:ext>
          </a:extLst>
        </xdr:cNvPr>
        <xdr:cNvSpPr/>
      </xdr:nvSpPr>
      <xdr:spPr>
        <a:xfrm>
          <a:off x="6096000" y="1905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17</xdr:col>
      <xdr:colOff>38100</xdr:colOff>
      <xdr:row>4</xdr:row>
      <xdr:rowOff>144780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5159C-DAED-4627-9E70-52562588EFB1}"/>
            </a:ext>
          </a:extLst>
        </xdr:cNvPr>
        <xdr:cNvSpPr/>
      </xdr:nvSpPr>
      <xdr:spPr>
        <a:xfrm>
          <a:off x="9966960" y="381000"/>
          <a:ext cx="122682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800" b="1" kern="1200"/>
            <a:t>Main Page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7DC9-E2C6-4726-B7A9-05676BC2E5A4}">
  <dimension ref="A1"/>
  <sheetViews>
    <sheetView zoomScale="115" zoomScaleNormal="115" workbookViewId="0"/>
  </sheetViews>
  <sheetFormatPr defaultRowHeight="14.4"/>
  <cols>
    <col min="1" max="16384" width="8.88671875" style="129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4:O19"/>
  <sheetViews>
    <sheetView zoomScale="115" zoomScaleNormal="115" workbookViewId="0"/>
  </sheetViews>
  <sheetFormatPr defaultColWidth="12.6640625" defaultRowHeight="15" customHeight="1"/>
  <cols>
    <col min="1" max="2" width="8.6640625" customWidth="1"/>
    <col min="3" max="3" width="12.21875" customWidth="1"/>
    <col min="4" max="4" width="7.77734375" customWidth="1"/>
    <col min="5" max="5" width="11.88671875" customWidth="1"/>
    <col min="6" max="6" width="18" customWidth="1"/>
    <col min="7" max="7" width="6" customWidth="1"/>
    <col min="8" max="8" width="14.33203125" customWidth="1"/>
    <col min="9" max="10" width="8.6640625" customWidth="1"/>
    <col min="11" max="11" width="12.21875" customWidth="1"/>
    <col min="12" max="12" width="11.88671875" customWidth="1"/>
    <col min="13" max="13" width="7.77734375" customWidth="1"/>
    <col min="14" max="14" width="7.44140625" customWidth="1"/>
    <col min="15" max="15" width="11.44140625" customWidth="1"/>
    <col min="16" max="26" width="8.6640625" customWidth="1"/>
  </cols>
  <sheetData>
    <row r="4" spans="3:15" ht="14.25" customHeight="1">
      <c r="C4" s="66" t="s">
        <v>98</v>
      </c>
      <c r="D4" s="66" t="s">
        <v>183</v>
      </c>
      <c r="E4" s="66" t="s">
        <v>103</v>
      </c>
      <c r="F4" s="66" t="s">
        <v>281</v>
      </c>
      <c r="G4" s="66" t="s">
        <v>106</v>
      </c>
      <c r="H4" s="66" t="s">
        <v>282</v>
      </c>
      <c r="K4" s="66" t="s">
        <v>98</v>
      </c>
      <c r="L4" s="66" t="s">
        <v>103</v>
      </c>
      <c r="M4" s="66" t="s">
        <v>183</v>
      </c>
      <c r="N4" s="66" t="s">
        <v>101</v>
      </c>
      <c r="O4" s="66" t="s">
        <v>283</v>
      </c>
    </row>
    <row r="5" spans="3:15" ht="14.25" customHeight="1">
      <c r="C5" s="4">
        <v>10023</v>
      </c>
      <c r="D5" s="20" t="s">
        <v>284</v>
      </c>
      <c r="E5" s="20"/>
      <c r="F5" s="20"/>
      <c r="G5" s="20">
        <v>25000</v>
      </c>
      <c r="H5" s="20"/>
      <c r="K5" s="4">
        <v>10023</v>
      </c>
      <c r="L5" s="20" t="s">
        <v>106</v>
      </c>
      <c r="M5" s="20" t="s">
        <v>284</v>
      </c>
      <c r="N5" s="4" t="s">
        <v>116</v>
      </c>
      <c r="O5" s="20">
        <v>2018</v>
      </c>
    </row>
    <row r="6" spans="3:15" ht="14.25" customHeight="1">
      <c r="C6" s="4">
        <v>10054</v>
      </c>
      <c r="D6" s="20" t="s">
        <v>285</v>
      </c>
      <c r="E6" s="20"/>
      <c r="F6" s="20"/>
      <c r="G6" s="20">
        <v>35000</v>
      </c>
      <c r="H6" s="20"/>
      <c r="K6" s="4">
        <v>10054</v>
      </c>
      <c r="L6" s="20" t="s">
        <v>109</v>
      </c>
      <c r="M6" s="20" t="s">
        <v>285</v>
      </c>
      <c r="N6" s="4" t="s">
        <v>119</v>
      </c>
      <c r="O6" s="20">
        <v>2019</v>
      </c>
    </row>
    <row r="7" spans="3:15" ht="14.25" customHeight="1">
      <c r="C7" s="4">
        <v>10083</v>
      </c>
      <c r="D7" s="20" t="s">
        <v>286</v>
      </c>
      <c r="E7" s="20"/>
      <c r="F7" s="20"/>
      <c r="G7" s="20">
        <v>45000</v>
      </c>
      <c r="H7" s="20"/>
      <c r="K7" s="4">
        <v>10083</v>
      </c>
      <c r="L7" s="20" t="s">
        <v>106</v>
      </c>
      <c r="M7" s="20" t="s">
        <v>286</v>
      </c>
      <c r="N7" s="4" t="s">
        <v>116</v>
      </c>
      <c r="O7" s="20">
        <v>2019</v>
      </c>
    </row>
    <row r="8" spans="3:15" ht="14.25" customHeight="1">
      <c r="C8" s="4">
        <v>10032</v>
      </c>
      <c r="D8" s="20" t="s">
        <v>287</v>
      </c>
      <c r="E8" s="20"/>
      <c r="F8" s="20"/>
      <c r="G8" s="20">
        <v>50000</v>
      </c>
      <c r="H8" s="20"/>
      <c r="K8" s="4">
        <v>10032</v>
      </c>
      <c r="L8" s="20" t="s">
        <v>106</v>
      </c>
      <c r="M8" s="20" t="s">
        <v>287</v>
      </c>
      <c r="N8" s="4" t="s">
        <v>116</v>
      </c>
      <c r="O8" s="20">
        <v>2020</v>
      </c>
    </row>
    <row r="9" spans="3:15" ht="14.25" customHeight="1">
      <c r="C9" s="4">
        <v>10056</v>
      </c>
      <c r="D9" s="20" t="s">
        <v>143</v>
      </c>
      <c r="E9" s="20"/>
      <c r="F9" s="20"/>
      <c r="G9" s="20">
        <v>10000</v>
      </c>
      <c r="H9" s="20"/>
      <c r="K9" s="4">
        <v>10056</v>
      </c>
      <c r="L9" s="20" t="s">
        <v>109</v>
      </c>
      <c r="M9" s="20" t="s">
        <v>143</v>
      </c>
      <c r="N9" s="4" t="s">
        <v>119</v>
      </c>
      <c r="O9" s="20">
        <v>2021</v>
      </c>
    </row>
    <row r="10" spans="3:15" ht="14.25" customHeight="1">
      <c r="K10" s="4">
        <v>10023</v>
      </c>
      <c r="L10" s="20" t="s">
        <v>112</v>
      </c>
      <c r="M10" s="20" t="s">
        <v>284</v>
      </c>
      <c r="N10" s="4" t="s">
        <v>116</v>
      </c>
      <c r="O10" s="20">
        <v>2021</v>
      </c>
    </row>
    <row r="11" spans="3:15" ht="14.25" customHeight="1">
      <c r="K11" s="4">
        <v>10054</v>
      </c>
      <c r="L11" s="20" t="s">
        <v>106</v>
      </c>
      <c r="M11" s="20" t="s">
        <v>285</v>
      </c>
      <c r="N11" s="4" t="s">
        <v>119</v>
      </c>
      <c r="O11" s="20">
        <v>2021</v>
      </c>
    </row>
    <row r="12" spans="3:15" ht="14.25" customHeight="1">
      <c r="K12" s="4">
        <v>10023</v>
      </c>
      <c r="L12" s="20" t="s">
        <v>288</v>
      </c>
      <c r="M12" s="20" t="s">
        <v>284</v>
      </c>
      <c r="N12" s="4" t="s">
        <v>116</v>
      </c>
      <c r="O12" s="20">
        <v>2022</v>
      </c>
    </row>
    <row r="13" spans="3:15" ht="14.25" customHeight="1"/>
    <row r="14" spans="3:15" ht="14.25" customHeight="1"/>
    <row r="15" spans="3:15" ht="14.25" customHeight="1">
      <c r="K15" s="66" t="s">
        <v>106</v>
      </c>
      <c r="L15" s="66" t="s">
        <v>282</v>
      </c>
    </row>
    <row r="16" spans="3:15" ht="14.25" customHeight="1">
      <c r="K16" s="4">
        <v>20000</v>
      </c>
      <c r="L16" s="4" t="s">
        <v>289</v>
      </c>
    </row>
    <row r="17" spans="11:12" ht="14.25" customHeight="1">
      <c r="K17" s="4">
        <v>30000</v>
      </c>
      <c r="L17" s="4" t="s">
        <v>290</v>
      </c>
    </row>
    <row r="18" spans="11:12" ht="14.25" customHeight="1">
      <c r="K18" s="4">
        <v>40000</v>
      </c>
      <c r="L18" s="4" t="s">
        <v>291</v>
      </c>
    </row>
    <row r="19" spans="11:12" ht="14.25" customHeight="1">
      <c r="K19" s="4">
        <v>50000</v>
      </c>
      <c r="L19" s="4" t="s">
        <v>292</v>
      </c>
    </row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I45"/>
  <sheetViews>
    <sheetView topLeftCell="A25" workbookViewId="0"/>
  </sheetViews>
  <sheetFormatPr defaultColWidth="12.6640625" defaultRowHeight="15" customHeight="1"/>
  <sheetData>
    <row r="2" spans="2:9">
      <c r="B2" s="67" t="s">
        <v>293</v>
      </c>
      <c r="C2" s="67" t="s">
        <v>294</v>
      </c>
      <c r="D2" s="67" t="s">
        <v>295</v>
      </c>
      <c r="E2" s="67" t="s">
        <v>254</v>
      </c>
      <c r="F2" s="67" t="s">
        <v>296</v>
      </c>
      <c r="G2" s="67" t="s">
        <v>297</v>
      </c>
      <c r="H2" s="67" t="s">
        <v>298</v>
      </c>
      <c r="I2" s="67" t="s">
        <v>299</v>
      </c>
    </row>
    <row r="3" spans="2:9">
      <c r="B3" s="68">
        <v>41280</v>
      </c>
      <c r="C3" s="69" t="s">
        <v>300</v>
      </c>
      <c r="D3" s="69" t="s">
        <v>301</v>
      </c>
      <c r="E3" s="69" t="s">
        <v>302</v>
      </c>
      <c r="F3" s="70">
        <v>95</v>
      </c>
      <c r="G3" s="70">
        <v>1.99</v>
      </c>
      <c r="H3" s="70">
        <v>189.05</v>
      </c>
      <c r="I3" s="69" t="s">
        <v>303</v>
      </c>
    </row>
    <row r="4" spans="2:9">
      <c r="B4" s="68">
        <v>41297</v>
      </c>
      <c r="C4" s="69" t="s">
        <v>304</v>
      </c>
      <c r="D4" s="69" t="s">
        <v>305</v>
      </c>
      <c r="E4" s="69" t="s">
        <v>306</v>
      </c>
      <c r="F4" s="70">
        <v>50</v>
      </c>
      <c r="G4" s="70">
        <v>19.989999999999998</v>
      </c>
      <c r="H4" s="70">
        <v>999.5</v>
      </c>
      <c r="I4" s="69" t="s">
        <v>303</v>
      </c>
    </row>
    <row r="5" spans="2:9">
      <c r="B5" s="68">
        <v>41314</v>
      </c>
      <c r="C5" s="69" t="s">
        <v>304</v>
      </c>
      <c r="D5" s="69" t="s">
        <v>307</v>
      </c>
      <c r="E5" s="69" t="s">
        <v>302</v>
      </c>
      <c r="F5" s="70">
        <v>36</v>
      </c>
      <c r="G5" s="70">
        <v>4.99</v>
      </c>
      <c r="H5" s="70">
        <v>179.64</v>
      </c>
      <c r="I5" s="69" t="s">
        <v>303</v>
      </c>
    </row>
    <row r="6" spans="2:9">
      <c r="B6" s="68">
        <v>41331</v>
      </c>
      <c r="C6" s="69" t="s">
        <v>304</v>
      </c>
      <c r="D6" s="69" t="s">
        <v>308</v>
      </c>
      <c r="E6" s="69" t="s">
        <v>250</v>
      </c>
      <c r="F6" s="70">
        <v>27</v>
      </c>
      <c r="G6" s="70">
        <v>19.989999999999998</v>
      </c>
      <c r="H6" s="70">
        <v>539.73</v>
      </c>
      <c r="I6" s="69" t="s">
        <v>303</v>
      </c>
    </row>
    <row r="7" spans="2:9">
      <c r="B7" s="68">
        <v>41348</v>
      </c>
      <c r="C7" s="69" t="s">
        <v>309</v>
      </c>
      <c r="D7" s="69" t="s">
        <v>310</v>
      </c>
      <c r="E7" s="69" t="s">
        <v>302</v>
      </c>
      <c r="F7" s="70">
        <v>56</v>
      </c>
      <c r="G7" s="70">
        <v>2.99</v>
      </c>
      <c r="H7" s="70">
        <v>167.44</v>
      </c>
      <c r="I7" s="69" t="s">
        <v>311</v>
      </c>
    </row>
    <row r="8" spans="2:9">
      <c r="B8" s="68">
        <v>41365</v>
      </c>
      <c r="C8" s="69" t="s">
        <v>300</v>
      </c>
      <c r="D8" s="69" t="s">
        <v>301</v>
      </c>
      <c r="E8" s="69" t="s">
        <v>306</v>
      </c>
      <c r="F8" s="70">
        <v>60</v>
      </c>
      <c r="G8" s="70">
        <v>4.99</v>
      </c>
      <c r="H8" s="70">
        <v>299.39999999999998</v>
      </c>
      <c r="I8" s="69" t="s">
        <v>311</v>
      </c>
    </row>
    <row r="9" spans="2:9">
      <c r="B9" s="68">
        <v>41382</v>
      </c>
      <c r="C9" s="69" t="s">
        <v>304</v>
      </c>
      <c r="D9" s="69" t="s">
        <v>312</v>
      </c>
      <c r="E9" s="69" t="s">
        <v>302</v>
      </c>
      <c r="F9" s="70">
        <v>75</v>
      </c>
      <c r="G9" s="70">
        <v>1.99</v>
      </c>
      <c r="H9" s="70">
        <v>149.25</v>
      </c>
      <c r="I9" s="69" t="s">
        <v>303</v>
      </c>
    </row>
    <row r="10" spans="2:9">
      <c r="B10" s="68">
        <v>41399</v>
      </c>
      <c r="C10" s="69" t="s">
        <v>304</v>
      </c>
      <c r="D10" s="69" t="s">
        <v>307</v>
      </c>
      <c r="E10" s="69" t="s">
        <v>302</v>
      </c>
      <c r="F10" s="70">
        <v>90</v>
      </c>
      <c r="G10" s="70">
        <v>4.99</v>
      </c>
      <c r="H10" s="70">
        <v>449.1</v>
      </c>
      <c r="I10" s="69" t="s">
        <v>313</v>
      </c>
    </row>
    <row r="11" spans="2:9">
      <c r="B11" s="68">
        <v>41416</v>
      </c>
      <c r="C11" s="69" t="s">
        <v>309</v>
      </c>
      <c r="D11" s="69" t="s">
        <v>314</v>
      </c>
      <c r="E11" s="69" t="s">
        <v>302</v>
      </c>
      <c r="F11" s="70">
        <v>32</v>
      </c>
      <c r="G11" s="70">
        <v>1.99</v>
      </c>
      <c r="H11" s="70">
        <v>63.68</v>
      </c>
      <c r="I11" s="69" t="s">
        <v>303</v>
      </c>
    </row>
    <row r="12" spans="2:9">
      <c r="B12" s="68">
        <v>41433</v>
      </c>
      <c r="C12" s="69" t="s">
        <v>300</v>
      </c>
      <c r="D12" s="69" t="s">
        <v>301</v>
      </c>
      <c r="E12" s="69" t="s">
        <v>306</v>
      </c>
      <c r="F12" s="70">
        <v>60</v>
      </c>
      <c r="G12" s="70">
        <v>8.99</v>
      </c>
      <c r="H12" s="70">
        <v>539.4</v>
      </c>
      <c r="I12" s="69" t="s">
        <v>311</v>
      </c>
    </row>
    <row r="13" spans="2:9">
      <c r="B13" s="68">
        <v>41450</v>
      </c>
      <c r="C13" s="69" t="s">
        <v>304</v>
      </c>
      <c r="D13" s="69" t="s">
        <v>315</v>
      </c>
      <c r="E13" s="69" t="s">
        <v>302</v>
      </c>
      <c r="F13" s="70">
        <v>90</v>
      </c>
      <c r="G13" s="70">
        <v>4.99</v>
      </c>
      <c r="H13" s="70">
        <v>449.1</v>
      </c>
      <c r="I13" s="69" t="s">
        <v>313</v>
      </c>
    </row>
    <row r="14" spans="2:9">
      <c r="B14" s="68">
        <v>41467</v>
      </c>
      <c r="C14" s="69" t="s">
        <v>300</v>
      </c>
      <c r="D14" s="69" t="s">
        <v>316</v>
      </c>
      <c r="E14" s="69" t="s">
        <v>306</v>
      </c>
      <c r="F14" s="70">
        <v>29</v>
      </c>
      <c r="G14" s="70">
        <v>1.99</v>
      </c>
      <c r="H14" s="70">
        <v>57.71</v>
      </c>
      <c r="I14" s="69" t="s">
        <v>303</v>
      </c>
    </row>
    <row r="15" spans="2:9">
      <c r="B15" s="68">
        <v>41484</v>
      </c>
      <c r="C15" s="69" t="s">
        <v>300</v>
      </c>
      <c r="D15" s="69" t="s">
        <v>317</v>
      </c>
      <c r="E15" s="69" t="s">
        <v>306</v>
      </c>
      <c r="F15" s="70">
        <v>81</v>
      </c>
      <c r="G15" s="70">
        <v>19.989999999999998</v>
      </c>
      <c r="H15" s="70">
        <v>1619.19</v>
      </c>
      <c r="I15" s="69" t="s">
        <v>303</v>
      </c>
    </row>
    <row r="16" spans="2:9">
      <c r="B16" s="68">
        <v>41501</v>
      </c>
      <c r="C16" s="69" t="s">
        <v>300</v>
      </c>
      <c r="D16" s="69" t="s">
        <v>301</v>
      </c>
      <c r="E16" s="69" t="s">
        <v>302</v>
      </c>
      <c r="F16" s="70">
        <v>35</v>
      </c>
      <c r="G16" s="70">
        <v>4.99</v>
      </c>
      <c r="H16" s="70">
        <v>174.65</v>
      </c>
      <c r="I16" s="69" t="s">
        <v>303</v>
      </c>
    </row>
    <row r="17" spans="2:9">
      <c r="B17" s="68">
        <v>41518</v>
      </c>
      <c r="C17" s="69" t="s">
        <v>304</v>
      </c>
      <c r="D17" s="69" t="s">
        <v>165</v>
      </c>
      <c r="E17" s="69" t="s">
        <v>318</v>
      </c>
      <c r="F17" s="70">
        <v>2</v>
      </c>
      <c r="G17" s="70">
        <v>125</v>
      </c>
      <c r="H17" s="70">
        <v>250</v>
      </c>
      <c r="I17" s="69" t="s">
        <v>313</v>
      </c>
    </row>
    <row r="18" spans="2:9">
      <c r="B18" s="68">
        <v>41535</v>
      </c>
      <c r="C18" s="69" t="s">
        <v>300</v>
      </c>
      <c r="D18" s="69" t="s">
        <v>301</v>
      </c>
      <c r="E18" s="69" t="s">
        <v>319</v>
      </c>
      <c r="F18" s="70">
        <v>16</v>
      </c>
      <c r="G18" s="70">
        <v>15.99</v>
      </c>
      <c r="H18" s="70">
        <v>255.84</v>
      </c>
      <c r="I18" s="69" t="s">
        <v>313</v>
      </c>
    </row>
    <row r="19" spans="2:9">
      <c r="B19" s="68">
        <v>41552</v>
      </c>
      <c r="C19" s="69" t="s">
        <v>304</v>
      </c>
      <c r="D19" s="69" t="s">
        <v>315</v>
      </c>
      <c r="E19" s="69" t="s">
        <v>306</v>
      </c>
      <c r="F19" s="70">
        <v>28</v>
      </c>
      <c r="G19" s="70">
        <v>8.99</v>
      </c>
      <c r="H19" s="70">
        <v>251.72</v>
      </c>
      <c r="I19" s="69" t="s">
        <v>313</v>
      </c>
    </row>
    <row r="20" spans="2:9">
      <c r="B20" s="68">
        <v>41569</v>
      </c>
      <c r="C20" s="69" t="s">
        <v>300</v>
      </c>
      <c r="D20" s="69" t="s">
        <v>301</v>
      </c>
      <c r="E20" s="69" t="s">
        <v>250</v>
      </c>
      <c r="F20" s="70">
        <v>64</v>
      </c>
      <c r="G20" s="70">
        <v>8.99</v>
      </c>
      <c r="H20" s="70">
        <v>575.36</v>
      </c>
      <c r="I20" s="69" t="s">
        <v>311</v>
      </c>
    </row>
    <row r="21" spans="2:9">
      <c r="B21" s="68">
        <v>41586</v>
      </c>
      <c r="C21" s="69" t="s">
        <v>300</v>
      </c>
      <c r="D21" s="69" t="s">
        <v>317</v>
      </c>
      <c r="E21" s="69" t="s">
        <v>250</v>
      </c>
      <c r="F21" s="70">
        <v>15</v>
      </c>
      <c r="G21" s="70">
        <v>19.989999999999998</v>
      </c>
      <c r="H21" s="70">
        <v>299.85000000000002</v>
      </c>
      <c r="I21" s="69" t="s">
        <v>311</v>
      </c>
    </row>
    <row r="22" spans="2:9">
      <c r="B22" s="68">
        <v>41603</v>
      </c>
      <c r="C22" s="69" t="s">
        <v>304</v>
      </c>
      <c r="D22" s="69" t="s">
        <v>305</v>
      </c>
      <c r="E22" s="69" t="s">
        <v>319</v>
      </c>
      <c r="F22" s="70">
        <v>96</v>
      </c>
      <c r="G22" s="70">
        <v>4.99</v>
      </c>
      <c r="H22" s="70">
        <v>479.04</v>
      </c>
      <c r="I22" s="69" t="s">
        <v>311</v>
      </c>
    </row>
    <row r="23" spans="2:9">
      <c r="B23" s="68">
        <v>41620</v>
      </c>
      <c r="C23" s="69" t="s">
        <v>304</v>
      </c>
      <c r="D23" s="69" t="s">
        <v>165</v>
      </c>
      <c r="E23" s="69" t="s">
        <v>302</v>
      </c>
      <c r="F23" s="70">
        <v>67</v>
      </c>
      <c r="G23" s="70">
        <v>1.29</v>
      </c>
      <c r="H23" s="70">
        <v>86.43</v>
      </c>
      <c r="I23" s="69" t="s">
        <v>303</v>
      </c>
    </row>
    <row r="24" spans="2:9">
      <c r="B24" s="68">
        <v>41637</v>
      </c>
      <c r="C24" s="69" t="s">
        <v>300</v>
      </c>
      <c r="D24" s="69" t="s">
        <v>317</v>
      </c>
      <c r="E24" s="69" t="s">
        <v>319</v>
      </c>
      <c r="F24" s="70">
        <v>74</v>
      </c>
      <c r="G24" s="70">
        <v>15.99</v>
      </c>
      <c r="H24" s="70">
        <v>1183.26</v>
      </c>
      <c r="I24" s="69" t="s">
        <v>303</v>
      </c>
    </row>
    <row r="25" spans="2:9">
      <c r="B25" s="68">
        <v>41654</v>
      </c>
      <c r="C25" s="69" t="s">
        <v>304</v>
      </c>
      <c r="D25" s="69" t="s">
        <v>308</v>
      </c>
      <c r="E25" s="69" t="s">
        <v>306</v>
      </c>
      <c r="F25" s="70">
        <v>46</v>
      </c>
      <c r="G25" s="70">
        <v>8.99</v>
      </c>
      <c r="H25" s="70">
        <v>413.54</v>
      </c>
      <c r="I25" s="69" t="s">
        <v>303</v>
      </c>
    </row>
    <row r="26" spans="2:9">
      <c r="B26" s="68">
        <v>41671</v>
      </c>
      <c r="C26" s="69" t="s">
        <v>304</v>
      </c>
      <c r="D26" s="69" t="s">
        <v>165</v>
      </c>
      <c r="E26" s="69" t="s">
        <v>306</v>
      </c>
      <c r="F26" s="70">
        <v>87</v>
      </c>
      <c r="G26" s="70">
        <v>15</v>
      </c>
      <c r="H26" s="70">
        <v>1305</v>
      </c>
      <c r="I26" s="69" t="s">
        <v>303</v>
      </c>
    </row>
    <row r="27" spans="2:9">
      <c r="B27" s="68">
        <v>41688</v>
      </c>
      <c r="C27" s="69" t="s">
        <v>300</v>
      </c>
      <c r="D27" s="69" t="s">
        <v>301</v>
      </c>
      <c r="E27" s="69" t="s">
        <v>306</v>
      </c>
      <c r="F27" s="70">
        <v>4</v>
      </c>
      <c r="G27" s="70">
        <v>4.99</v>
      </c>
      <c r="H27" s="70">
        <v>19.96</v>
      </c>
      <c r="I27" s="69" t="s">
        <v>303</v>
      </c>
    </row>
    <row r="28" spans="2:9">
      <c r="B28" s="68">
        <v>41705</v>
      </c>
      <c r="C28" s="69" t="s">
        <v>309</v>
      </c>
      <c r="D28" s="69" t="s">
        <v>310</v>
      </c>
      <c r="E28" s="69" t="s">
        <v>306</v>
      </c>
      <c r="F28" s="70">
        <v>7</v>
      </c>
      <c r="G28" s="70">
        <v>19.989999999999998</v>
      </c>
      <c r="H28" s="70">
        <v>139.93</v>
      </c>
      <c r="I28" s="69" t="s">
        <v>313</v>
      </c>
    </row>
    <row r="29" spans="2:9">
      <c r="B29" s="68">
        <v>41722</v>
      </c>
      <c r="C29" s="69" t="s">
        <v>304</v>
      </c>
      <c r="D29" s="69" t="s">
        <v>307</v>
      </c>
      <c r="E29" s="69" t="s">
        <v>319</v>
      </c>
      <c r="F29" s="70">
        <v>50</v>
      </c>
      <c r="G29" s="70">
        <v>4.99</v>
      </c>
      <c r="H29" s="70">
        <v>249.5</v>
      </c>
      <c r="I29" s="69" t="s">
        <v>313</v>
      </c>
    </row>
    <row r="30" spans="2:9">
      <c r="B30" s="68">
        <v>41739</v>
      </c>
      <c r="C30" s="69" t="s">
        <v>304</v>
      </c>
      <c r="D30" s="69" t="s">
        <v>312</v>
      </c>
      <c r="E30" s="69" t="s">
        <v>302</v>
      </c>
      <c r="F30" s="70">
        <v>66</v>
      </c>
      <c r="G30" s="70">
        <v>1.99</v>
      </c>
      <c r="H30" s="70">
        <v>131.34</v>
      </c>
      <c r="I30" s="69" t="s">
        <v>313</v>
      </c>
    </row>
    <row r="31" spans="2:9">
      <c r="B31" s="68">
        <v>41756</v>
      </c>
      <c r="C31" s="69" t="s">
        <v>300</v>
      </c>
      <c r="D31" s="69" t="s">
        <v>316</v>
      </c>
      <c r="E31" s="69" t="s">
        <v>250</v>
      </c>
      <c r="F31" s="70">
        <v>96</v>
      </c>
      <c r="G31" s="70">
        <v>4.99</v>
      </c>
      <c r="H31" s="70">
        <v>479.04</v>
      </c>
      <c r="I31" s="69" t="s">
        <v>311</v>
      </c>
    </row>
    <row r="32" spans="2:9">
      <c r="B32" s="68">
        <v>41773</v>
      </c>
      <c r="C32" s="69" t="s">
        <v>304</v>
      </c>
      <c r="D32" s="69" t="s">
        <v>308</v>
      </c>
      <c r="E32" s="69" t="s">
        <v>302</v>
      </c>
      <c r="F32" s="70">
        <v>53</v>
      </c>
      <c r="G32" s="70">
        <v>1.29</v>
      </c>
      <c r="H32" s="70">
        <v>68.37</v>
      </c>
      <c r="I32" s="69" t="s">
        <v>311</v>
      </c>
    </row>
    <row r="33" spans="2:9">
      <c r="B33" s="68">
        <v>41790</v>
      </c>
      <c r="C33" s="69" t="s">
        <v>304</v>
      </c>
      <c r="D33" s="69" t="s">
        <v>308</v>
      </c>
      <c r="E33" s="69" t="s">
        <v>306</v>
      </c>
      <c r="F33" s="70">
        <v>80</v>
      </c>
      <c r="G33" s="70">
        <v>8.99</v>
      </c>
      <c r="H33" s="70">
        <v>719.2</v>
      </c>
      <c r="I33" s="69" t="s">
        <v>311</v>
      </c>
    </row>
    <row r="34" spans="2:9">
      <c r="B34" s="68">
        <v>41807</v>
      </c>
      <c r="C34" s="69" t="s">
        <v>304</v>
      </c>
      <c r="D34" s="69" t="s">
        <v>305</v>
      </c>
      <c r="E34" s="69" t="s">
        <v>318</v>
      </c>
      <c r="F34" s="70">
        <v>5</v>
      </c>
      <c r="G34" s="70">
        <v>125</v>
      </c>
      <c r="H34" s="70">
        <v>625</v>
      </c>
      <c r="I34" s="69" t="s">
        <v>313</v>
      </c>
    </row>
    <row r="35" spans="2:9">
      <c r="B35" s="68">
        <v>41824</v>
      </c>
      <c r="C35" s="69" t="s">
        <v>300</v>
      </c>
      <c r="D35" s="69" t="s">
        <v>301</v>
      </c>
      <c r="E35" s="69" t="s">
        <v>319</v>
      </c>
      <c r="F35" s="70">
        <v>62</v>
      </c>
      <c r="G35" s="70">
        <v>4.99</v>
      </c>
      <c r="H35" s="70">
        <v>309.38</v>
      </c>
      <c r="I35" s="69" t="s">
        <v>313</v>
      </c>
    </row>
    <row r="36" spans="2:9">
      <c r="B36" s="68">
        <v>41841</v>
      </c>
      <c r="C36" s="69" t="s">
        <v>304</v>
      </c>
      <c r="D36" s="69" t="s">
        <v>315</v>
      </c>
      <c r="E36" s="69" t="s">
        <v>319</v>
      </c>
      <c r="F36" s="70">
        <v>55</v>
      </c>
      <c r="G36" s="70">
        <v>12.49</v>
      </c>
      <c r="H36" s="70">
        <v>686.95</v>
      </c>
      <c r="I36" s="69" t="s">
        <v>313</v>
      </c>
    </row>
    <row r="37" spans="2:9">
      <c r="B37" s="68">
        <v>41858</v>
      </c>
      <c r="C37" s="69" t="s">
        <v>304</v>
      </c>
      <c r="D37" s="69" t="s">
        <v>305</v>
      </c>
      <c r="E37" s="69" t="s">
        <v>319</v>
      </c>
      <c r="F37" s="70">
        <v>42</v>
      </c>
      <c r="G37" s="70">
        <v>23.95</v>
      </c>
      <c r="H37" s="70">
        <v>1005.9</v>
      </c>
      <c r="I37" s="69" t="s">
        <v>303</v>
      </c>
    </row>
    <row r="38" spans="2:9">
      <c r="B38" s="68">
        <v>41875</v>
      </c>
      <c r="C38" s="69" t="s">
        <v>309</v>
      </c>
      <c r="D38" s="69" t="s">
        <v>310</v>
      </c>
      <c r="E38" s="69" t="s">
        <v>318</v>
      </c>
      <c r="F38" s="70">
        <v>3</v>
      </c>
      <c r="G38" s="70">
        <v>275</v>
      </c>
      <c r="H38" s="70">
        <v>825</v>
      </c>
      <c r="I38" s="69" t="s">
        <v>303</v>
      </c>
    </row>
    <row r="39" spans="2:9">
      <c r="B39" s="68">
        <v>41892</v>
      </c>
      <c r="C39" s="69" t="s">
        <v>304</v>
      </c>
      <c r="D39" s="69" t="s">
        <v>308</v>
      </c>
      <c r="E39" s="69" t="s">
        <v>302</v>
      </c>
      <c r="F39" s="70">
        <v>7</v>
      </c>
      <c r="G39" s="70">
        <v>1.29</v>
      </c>
      <c r="H39" s="70">
        <v>9.0299999999999994</v>
      </c>
      <c r="I39" s="69" t="s">
        <v>303</v>
      </c>
    </row>
    <row r="40" spans="2:9">
      <c r="B40" s="68">
        <v>41909</v>
      </c>
      <c r="C40" s="69" t="s">
        <v>309</v>
      </c>
      <c r="D40" s="69" t="s">
        <v>310</v>
      </c>
      <c r="E40" s="69" t="s">
        <v>250</v>
      </c>
      <c r="F40" s="70">
        <v>76</v>
      </c>
      <c r="G40" s="70">
        <v>1.99</v>
      </c>
      <c r="H40" s="70">
        <v>151.24</v>
      </c>
      <c r="I40" s="69" t="s">
        <v>303</v>
      </c>
    </row>
    <row r="41" spans="2:9">
      <c r="B41" s="68">
        <v>41926</v>
      </c>
      <c r="C41" s="69" t="s">
        <v>309</v>
      </c>
      <c r="D41" s="69" t="s">
        <v>314</v>
      </c>
      <c r="E41" s="69" t="s">
        <v>306</v>
      </c>
      <c r="F41" s="70">
        <v>57</v>
      </c>
      <c r="G41" s="70">
        <v>19.989999999999998</v>
      </c>
      <c r="H41" s="70">
        <v>1139.43</v>
      </c>
      <c r="I41" s="69" t="s">
        <v>303</v>
      </c>
    </row>
    <row r="42" spans="2:9">
      <c r="B42" s="68">
        <v>41943</v>
      </c>
      <c r="C42" s="69" t="s">
        <v>304</v>
      </c>
      <c r="D42" s="69" t="s">
        <v>312</v>
      </c>
      <c r="E42" s="69" t="s">
        <v>302</v>
      </c>
      <c r="F42" s="70">
        <v>14</v>
      </c>
      <c r="G42" s="70">
        <v>1.29</v>
      </c>
      <c r="H42" s="70">
        <v>18.059999999999999</v>
      </c>
      <c r="I42" s="69" t="s">
        <v>303</v>
      </c>
    </row>
    <row r="43" spans="2:9">
      <c r="B43" s="68">
        <v>41960</v>
      </c>
      <c r="C43" s="69" t="s">
        <v>304</v>
      </c>
      <c r="D43" s="69" t="s">
        <v>307</v>
      </c>
      <c r="E43" s="69" t="s">
        <v>306</v>
      </c>
      <c r="F43" s="70">
        <v>11</v>
      </c>
      <c r="G43" s="70">
        <v>4.99</v>
      </c>
      <c r="H43" s="70">
        <v>54.89</v>
      </c>
      <c r="I43" s="69" t="s">
        <v>313</v>
      </c>
    </row>
    <row r="44" spans="2:9">
      <c r="B44" s="68">
        <v>41977</v>
      </c>
      <c r="C44" s="69" t="s">
        <v>304</v>
      </c>
      <c r="D44" s="69" t="s">
        <v>307</v>
      </c>
      <c r="E44" s="69" t="s">
        <v>306</v>
      </c>
      <c r="F44" s="70">
        <v>94</v>
      </c>
      <c r="G44" s="70">
        <v>19.989999999999998</v>
      </c>
      <c r="H44" s="70">
        <v>1879.06</v>
      </c>
      <c r="I44" s="69" t="s">
        <v>311</v>
      </c>
    </row>
    <row r="45" spans="2:9">
      <c r="B45" s="68">
        <v>41994</v>
      </c>
      <c r="C45" s="69" t="s">
        <v>304</v>
      </c>
      <c r="D45" s="69" t="s">
        <v>312</v>
      </c>
      <c r="E45" s="69" t="s">
        <v>306</v>
      </c>
      <c r="F45" s="70">
        <v>28</v>
      </c>
      <c r="G45" s="70">
        <v>4.99</v>
      </c>
      <c r="H45" s="70">
        <v>139.72</v>
      </c>
      <c r="I45" s="69" t="s">
        <v>313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R529"/>
  <sheetViews>
    <sheetView zoomScaleNormal="100" workbookViewId="0">
      <selection activeCell="L3" sqref="L3:S64"/>
    </sheetView>
  </sheetViews>
  <sheetFormatPr defaultColWidth="12.6640625" defaultRowHeight="15" customHeight="1"/>
  <cols>
    <col min="1" max="1" width="8.6640625" customWidth="1"/>
    <col min="2" max="2" width="13.44140625" customWidth="1"/>
    <col min="3" max="3" width="27.6640625" customWidth="1"/>
    <col min="4" max="4" width="11.33203125" customWidth="1"/>
    <col min="5" max="5" width="9.88671875" customWidth="1"/>
    <col min="6" max="7" width="9" customWidth="1"/>
    <col min="8" max="8" width="9.33203125" customWidth="1"/>
    <col min="9" max="11" width="8.6640625" customWidth="1"/>
    <col min="12" max="13" width="13.21875" bestFit="1" customWidth="1"/>
    <col min="14" max="14" width="8.6640625" customWidth="1"/>
    <col min="15" max="15" width="7.88671875" bestFit="1" customWidth="1"/>
    <col min="16" max="16" width="8.6640625" customWidth="1"/>
    <col min="17" max="18" width="9.33203125" bestFit="1" customWidth="1"/>
    <col min="19" max="26" width="8.6640625" customWidth="1"/>
  </cols>
  <sheetData>
    <row r="3" spans="2:18" ht="15" customHeight="1">
      <c r="M3" s="154"/>
      <c r="N3" s="154"/>
    </row>
    <row r="4" spans="2:18" ht="15" customHeight="1">
      <c r="L4" s="137"/>
      <c r="M4" s="154"/>
      <c r="N4" s="154"/>
    </row>
    <row r="5" spans="2:18" ht="14.25" customHeight="1">
      <c r="B5" s="25" t="s">
        <v>320</v>
      </c>
      <c r="C5" s="25" t="s">
        <v>321</v>
      </c>
      <c r="D5" s="25" t="s">
        <v>322</v>
      </c>
      <c r="E5" s="25" t="s">
        <v>323</v>
      </c>
      <c r="F5" s="25" t="s">
        <v>324</v>
      </c>
      <c r="G5" s="25" t="s">
        <v>325</v>
      </c>
      <c r="H5" s="25" t="s">
        <v>326</v>
      </c>
      <c r="L5" s="137"/>
      <c r="M5" s="154"/>
      <c r="N5" s="154"/>
    </row>
    <row r="6" spans="2:18" ht="14.25" customHeight="1">
      <c r="B6" s="25" t="s">
        <v>327</v>
      </c>
      <c r="C6" s="25" t="s">
        <v>328</v>
      </c>
      <c r="D6" s="25">
        <v>200</v>
      </c>
      <c r="E6" s="25">
        <v>200</v>
      </c>
      <c r="F6" s="25">
        <v>40</v>
      </c>
      <c r="G6" s="25">
        <v>160</v>
      </c>
      <c r="H6" s="71">
        <v>43952</v>
      </c>
      <c r="L6" s="137"/>
      <c r="M6" s="25"/>
      <c r="N6" s="137"/>
    </row>
    <row r="7" spans="2:18" ht="14.25" customHeight="1">
      <c r="B7" s="25" t="s">
        <v>329</v>
      </c>
      <c r="C7" s="25" t="s">
        <v>328</v>
      </c>
      <c r="D7" s="25">
        <v>293</v>
      </c>
      <c r="E7" s="25">
        <v>293</v>
      </c>
      <c r="F7" s="25">
        <v>58.6</v>
      </c>
      <c r="G7" s="25">
        <v>234.4</v>
      </c>
      <c r="H7" s="71">
        <v>43862</v>
      </c>
      <c r="K7" s="25"/>
      <c r="L7" s="25"/>
      <c r="M7" s="25"/>
      <c r="N7" s="25"/>
      <c r="O7" s="25"/>
      <c r="P7" s="25"/>
      <c r="Q7" s="25"/>
    </row>
    <row r="8" spans="2:18" ht="14.25" customHeight="1">
      <c r="B8" s="25" t="s">
        <v>327</v>
      </c>
      <c r="C8" s="25" t="s">
        <v>328</v>
      </c>
      <c r="D8" s="25">
        <v>388</v>
      </c>
      <c r="E8" s="25">
        <v>388</v>
      </c>
      <c r="F8" s="25">
        <v>77.600000000000009</v>
      </c>
      <c r="G8" s="25">
        <v>310.39999999999998</v>
      </c>
      <c r="H8" s="71">
        <v>44075</v>
      </c>
      <c r="K8" s="25"/>
      <c r="L8" s="25"/>
      <c r="M8" s="25"/>
      <c r="N8" s="25"/>
      <c r="O8" s="25"/>
      <c r="P8" s="25"/>
      <c r="Q8" s="25"/>
      <c r="R8" s="25"/>
    </row>
    <row r="9" spans="2:18" ht="14.25" customHeight="1">
      <c r="B9" s="25" t="s">
        <v>327</v>
      </c>
      <c r="C9" s="25" t="s">
        <v>328</v>
      </c>
      <c r="D9" s="25">
        <v>488</v>
      </c>
      <c r="E9" s="25">
        <v>488</v>
      </c>
      <c r="F9" s="25">
        <v>97.600000000000009</v>
      </c>
      <c r="G9" s="25">
        <v>390.4</v>
      </c>
      <c r="H9" s="71">
        <v>43862</v>
      </c>
      <c r="K9" s="25"/>
      <c r="L9" s="25"/>
      <c r="M9" s="25"/>
      <c r="N9" s="25"/>
      <c r="O9" s="25"/>
      <c r="P9" s="25"/>
      <c r="Q9" s="25"/>
      <c r="R9" s="71"/>
    </row>
    <row r="10" spans="2:18" ht="14.25" customHeight="1">
      <c r="B10" s="25" t="s">
        <v>329</v>
      </c>
      <c r="C10" s="25" t="s">
        <v>328</v>
      </c>
      <c r="D10" s="25">
        <v>544</v>
      </c>
      <c r="E10" s="25">
        <v>544</v>
      </c>
      <c r="F10" s="25">
        <v>108.80000000000001</v>
      </c>
      <c r="G10" s="25">
        <v>435.2</v>
      </c>
      <c r="H10" s="71">
        <v>44075</v>
      </c>
      <c r="K10" s="25"/>
      <c r="L10" s="25"/>
      <c r="M10" s="25"/>
      <c r="N10" s="25"/>
      <c r="O10" s="25"/>
      <c r="P10" s="25"/>
      <c r="Q10" s="25"/>
      <c r="R10" s="71"/>
    </row>
    <row r="11" spans="2:18" ht="14.25" customHeight="1">
      <c r="B11" s="25" t="s">
        <v>330</v>
      </c>
      <c r="C11" s="25" t="s">
        <v>328</v>
      </c>
      <c r="D11" s="25">
        <v>546</v>
      </c>
      <c r="E11" s="25">
        <v>546</v>
      </c>
      <c r="F11" s="25">
        <v>109.2</v>
      </c>
      <c r="G11" s="25">
        <v>436.8</v>
      </c>
      <c r="H11" s="71">
        <v>44105</v>
      </c>
      <c r="K11" s="25"/>
      <c r="L11" s="25"/>
      <c r="M11" s="25"/>
      <c r="N11" s="25"/>
      <c r="O11" s="25"/>
      <c r="P11" s="25"/>
      <c r="Q11" s="25"/>
      <c r="R11" s="71"/>
    </row>
    <row r="12" spans="2:18" ht="14.25" customHeight="1">
      <c r="B12" s="25" t="s">
        <v>330</v>
      </c>
      <c r="C12" s="25" t="s">
        <v>328</v>
      </c>
      <c r="D12" s="25">
        <v>604</v>
      </c>
      <c r="E12" s="25">
        <v>604</v>
      </c>
      <c r="F12" s="25">
        <v>120.80000000000001</v>
      </c>
      <c r="G12" s="25">
        <v>483.2</v>
      </c>
      <c r="H12" s="71">
        <v>43983</v>
      </c>
      <c r="K12" s="25"/>
      <c r="L12" s="25"/>
      <c r="M12" s="25"/>
      <c r="N12" s="25"/>
      <c r="O12" s="25"/>
      <c r="P12" s="25"/>
      <c r="Q12" s="25"/>
      <c r="R12" s="71"/>
    </row>
    <row r="13" spans="2:18" ht="14.25" customHeight="1">
      <c r="B13" s="25" t="s">
        <v>331</v>
      </c>
      <c r="C13" s="25" t="s">
        <v>328</v>
      </c>
      <c r="D13" s="25">
        <v>615</v>
      </c>
      <c r="E13" s="25">
        <v>615</v>
      </c>
      <c r="F13" s="25">
        <v>123</v>
      </c>
      <c r="G13" s="25">
        <v>492</v>
      </c>
      <c r="H13" s="71">
        <v>44166</v>
      </c>
      <c r="K13" s="25"/>
      <c r="L13" s="25"/>
      <c r="M13" s="25"/>
      <c r="N13" s="25"/>
      <c r="O13" s="25"/>
      <c r="P13" s="25"/>
      <c r="Q13" s="25"/>
      <c r="R13" s="71"/>
    </row>
    <row r="14" spans="2:18" ht="14.25" customHeight="1">
      <c r="B14" s="25" t="s">
        <v>332</v>
      </c>
      <c r="C14" s="25" t="s">
        <v>328</v>
      </c>
      <c r="D14" s="25">
        <v>645</v>
      </c>
      <c r="E14" s="25">
        <v>645</v>
      </c>
      <c r="F14" s="25">
        <v>129</v>
      </c>
      <c r="G14" s="25">
        <v>516</v>
      </c>
      <c r="H14" s="71">
        <v>44013</v>
      </c>
      <c r="K14" s="25"/>
      <c r="L14" s="25"/>
      <c r="M14" s="25"/>
      <c r="N14" s="25"/>
      <c r="O14" s="25"/>
      <c r="P14" s="25"/>
      <c r="Q14" s="25"/>
      <c r="R14" s="71"/>
    </row>
    <row r="15" spans="2:18" ht="14.25" customHeight="1">
      <c r="B15" s="25" t="s">
        <v>331</v>
      </c>
      <c r="C15" s="25" t="s">
        <v>328</v>
      </c>
      <c r="D15" s="25">
        <v>677</v>
      </c>
      <c r="E15" s="25">
        <v>677</v>
      </c>
      <c r="F15" s="25">
        <v>135.4</v>
      </c>
      <c r="G15" s="25">
        <v>541.6</v>
      </c>
      <c r="H15" s="71">
        <v>43891</v>
      </c>
      <c r="K15" s="25"/>
      <c r="L15" s="25"/>
      <c r="M15" s="25"/>
      <c r="N15" s="25"/>
      <c r="O15" s="25"/>
      <c r="P15" s="25"/>
      <c r="Q15" s="25"/>
      <c r="R15" s="71"/>
    </row>
    <row r="16" spans="2:18" ht="14.25" customHeight="1">
      <c r="B16" s="25" t="s">
        <v>330</v>
      </c>
      <c r="C16" s="25" t="s">
        <v>328</v>
      </c>
      <c r="D16" s="25">
        <v>690</v>
      </c>
      <c r="E16" s="25">
        <v>690</v>
      </c>
      <c r="F16" s="25">
        <v>138</v>
      </c>
      <c r="G16" s="25">
        <v>552</v>
      </c>
      <c r="H16" s="71">
        <v>44136</v>
      </c>
      <c r="K16" s="25"/>
      <c r="L16" s="25"/>
      <c r="M16" s="25"/>
      <c r="N16" s="25"/>
      <c r="O16" s="25"/>
      <c r="P16" s="25"/>
      <c r="Q16" s="25"/>
      <c r="R16" s="71"/>
    </row>
    <row r="17" spans="2:18" ht="14.25" customHeight="1">
      <c r="B17" s="25" t="s">
        <v>327</v>
      </c>
      <c r="C17" s="25" t="s">
        <v>328</v>
      </c>
      <c r="D17" s="25">
        <v>708</v>
      </c>
      <c r="E17" s="25">
        <v>708</v>
      </c>
      <c r="F17" s="25">
        <v>141.6</v>
      </c>
      <c r="G17" s="25">
        <v>566.4</v>
      </c>
      <c r="H17" s="71">
        <v>43983</v>
      </c>
      <c r="K17" s="25"/>
      <c r="L17" s="25"/>
      <c r="M17" s="25"/>
      <c r="N17" s="25"/>
      <c r="O17" s="25"/>
      <c r="P17" s="25"/>
      <c r="Q17" s="25"/>
      <c r="R17" s="71"/>
    </row>
    <row r="18" spans="2:18" ht="14.25" customHeight="1">
      <c r="B18" s="25" t="s">
        <v>332</v>
      </c>
      <c r="C18" s="25" t="s">
        <v>328</v>
      </c>
      <c r="D18" s="25">
        <v>711</v>
      </c>
      <c r="E18" s="25">
        <v>711</v>
      </c>
      <c r="F18" s="25">
        <v>142.20000000000002</v>
      </c>
      <c r="G18" s="25">
        <v>568.79999999999995</v>
      </c>
      <c r="H18" s="71">
        <v>44166</v>
      </c>
      <c r="K18" s="25"/>
      <c r="L18" s="25"/>
      <c r="M18" s="25"/>
      <c r="N18" s="25"/>
      <c r="O18" s="25"/>
      <c r="P18" s="25"/>
      <c r="Q18" s="25"/>
      <c r="R18" s="71"/>
    </row>
    <row r="19" spans="2:18" ht="14.25" customHeight="1">
      <c r="B19" s="25" t="s">
        <v>332</v>
      </c>
      <c r="C19" s="25" t="s">
        <v>328</v>
      </c>
      <c r="D19" s="25">
        <v>766</v>
      </c>
      <c r="E19" s="25">
        <v>766</v>
      </c>
      <c r="F19" s="25">
        <v>153.20000000000002</v>
      </c>
      <c r="G19" s="25">
        <v>612.79999999999995</v>
      </c>
      <c r="H19" s="71">
        <v>43831</v>
      </c>
      <c r="K19" s="25"/>
      <c r="L19" s="25"/>
      <c r="M19" s="25"/>
      <c r="N19" s="25"/>
      <c r="O19" s="25"/>
      <c r="P19" s="25"/>
      <c r="Q19" s="25"/>
      <c r="R19" s="71"/>
    </row>
    <row r="20" spans="2:18" ht="14.25" customHeight="1">
      <c r="B20" s="25" t="s">
        <v>332</v>
      </c>
      <c r="C20" s="25" t="s">
        <v>328</v>
      </c>
      <c r="D20" s="25">
        <v>921</v>
      </c>
      <c r="E20" s="25">
        <v>921</v>
      </c>
      <c r="F20" s="25">
        <v>184.20000000000002</v>
      </c>
      <c r="G20" s="25">
        <v>736.8</v>
      </c>
      <c r="H20" s="71">
        <v>43891</v>
      </c>
      <c r="K20" s="25"/>
      <c r="L20" s="25"/>
      <c r="M20" s="25"/>
      <c r="N20" s="25"/>
      <c r="O20" s="25"/>
      <c r="P20" s="25"/>
      <c r="Q20" s="25"/>
      <c r="R20" s="71"/>
    </row>
    <row r="21" spans="2:18" ht="14.25" customHeight="1">
      <c r="B21" s="25" t="s">
        <v>330</v>
      </c>
      <c r="C21" s="25" t="s">
        <v>328</v>
      </c>
      <c r="D21" s="25">
        <v>958</v>
      </c>
      <c r="E21" s="25">
        <v>958</v>
      </c>
      <c r="F21" s="25">
        <v>191.60000000000002</v>
      </c>
      <c r="G21" s="25">
        <v>766.4</v>
      </c>
      <c r="H21" s="71">
        <v>44044</v>
      </c>
      <c r="K21" s="25"/>
      <c r="L21" s="25"/>
      <c r="M21" s="25"/>
      <c r="N21" s="25"/>
      <c r="O21" s="25"/>
      <c r="P21" s="25"/>
      <c r="Q21" s="25"/>
      <c r="R21" s="71"/>
    </row>
    <row r="22" spans="2:18" ht="14.25" customHeight="1">
      <c r="B22" s="25" t="s">
        <v>330</v>
      </c>
      <c r="C22" s="25" t="s">
        <v>328</v>
      </c>
      <c r="D22" s="25">
        <v>980</v>
      </c>
      <c r="E22" s="25">
        <v>980</v>
      </c>
      <c r="F22" s="25">
        <v>196</v>
      </c>
      <c r="G22" s="25">
        <v>784</v>
      </c>
      <c r="H22" s="71">
        <v>43922</v>
      </c>
      <c r="L22" s="25"/>
      <c r="M22" s="25"/>
      <c r="N22" s="25"/>
      <c r="O22" s="25"/>
      <c r="P22" s="25"/>
      <c r="Q22" s="25"/>
      <c r="R22" s="71"/>
    </row>
    <row r="23" spans="2:18" ht="14.25" customHeight="1">
      <c r="B23" s="25" t="s">
        <v>331</v>
      </c>
      <c r="C23" s="25" t="s">
        <v>328</v>
      </c>
      <c r="D23" s="25">
        <v>983</v>
      </c>
      <c r="E23" s="25">
        <v>983</v>
      </c>
      <c r="F23" s="25">
        <v>196.60000000000002</v>
      </c>
      <c r="G23" s="25">
        <v>786.4</v>
      </c>
      <c r="H23" s="71">
        <v>43831</v>
      </c>
      <c r="L23" s="25"/>
      <c r="M23" s="25"/>
      <c r="N23" s="25"/>
      <c r="O23" s="25"/>
      <c r="P23" s="25"/>
      <c r="Q23" s="25"/>
      <c r="R23" s="71"/>
    </row>
    <row r="24" spans="2:18" ht="14.25" customHeight="1">
      <c r="B24" s="25" t="s">
        <v>330</v>
      </c>
      <c r="C24" s="25" t="s">
        <v>328</v>
      </c>
      <c r="D24" s="25">
        <v>1138</v>
      </c>
      <c r="E24" s="25">
        <v>1138</v>
      </c>
      <c r="F24" s="25">
        <v>227.60000000000002</v>
      </c>
      <c r="G24" s="25">
        <v>910.4</v>
      </c>
      <c r="H24" s="71">
        <v>44166</v>
      </c>
      <c r="L24" s="25"/>
      <c r="M24" s="25"/>
      <c r="N24" s="25"/>
      <c r="O24" s="25"/>
      <c r="P24" s="25"/>
      <c r="Q24" s="25"/>
      <c r="R24" s="71"/>
    </row>
    <row r="25" spans="2:18" ht="14.25" customHeight="1">
      <c r="B25" s="25" t="s">
        <v>331</v>
      </c>
      <c r="C25" s="25" t="s">
        <v>328</v>
      </c>
      <c r="D25" s="25">
        <v>1142</v>
      </c>
      <c r="E25" s="25">
        <v>1142</v>
      </c>
      <c r="F25" s="25">
        <v>228.4</v>
      </c>
      <c r="G25" s="25">
        <v>913.6</v>
      </c>
      <c r="H25" s="71">
        <v>43983</v>
      </c>
      <c r="L25" s="25"/>
      <c r="M25" s="25"/>
      <c r="N25" s="25"/>
      <c r="O25" s="25"/>
      <c r="P25" s="25"/>
      <c r="Q25" s="25"/>
      <c r="R25" s="71"/>
    </row>
    <row r="26" spans="2:18" ht="14.25" customHeight="1">
      <c r="B26" s="25" t="s">
        <v>332</v>
      </c>
      <c r="C26" s="25" t="s">
        <v>328</v>
      </c>
      <c r="D26" s="25">
        <v>1199</v>
      </c>
      <c r="E26" s="25">
        <v>1199</v>
      </c>
      <c r="F26" s="25">
        <v>239.8</v>
      </c>
      <c r="G26" s="25">
        <v>959.2</v>
      </c>
      <c r="H26" s="71">
        <v>43922</v>
      </c>
      <c r="L26" s="25"/>
      <c r="M26" s="25"/>
      <c r="N26" s="25"/>
      <c r="O26" s="25"/>
      <c r="P26" s="25"/>
      <c r="Q26" s="25"/>
      <c r="R26" s="71"/>
    </row>
    <row r="27" spans="2:18" ht="14.25" customHeight="1">
      <c r="B27" s="25" t="s">
        <v>327</v>
      </c>
      <c r="C27" s="25" t="s">
        <v>328</v>
      </c>
      <c r="D27" s="25">
        <v>1249</v>
      </c>
      <c r="E27" s="25">
        <v>1249</v>
      </c>
      <c r="F27" s="25">
        <v>249.8</v>
      </c>
      <c r="G27" s="25">
        <v>999.2</v>
      </c>
      <c r="H27" s="71">
        <v>44105</v>
      </c>
      <c r="L27" s="25"/>
      <c r="M27" s="25"/>
      <c r="N27" s="25"/>
      <c r="O27" s="25"/>
      <c r="P27" s="25"/>
      <c r="Q27" s="25"/>
      <c r="R27" s="71"/>
    </row>
    <row r="28" spans="2:18" ht="14.25" customHeight="1">
      <c r="B28" s="25" t="s">
        <v>331</v>
      </c>
      <c r="C28" s="25" t="s">
        <v>328</v>
      </c>
      <c r="D28" s="25">
        <v>1282</v>
      </c>
      <c r="E28" s="25">
        <v>1282</v>
      </c>
      <c r="F28" s="25">
        <v>256.40000000000003</v>
      </c>
      <c r="G28" s="25">
        <v>1025.5999999999999</v>
      </c>
      <c r="H28" s="71">
        <v>43983</v>
      </c>
      <c r="L28" s="25"/>
      <c r="M28" s="25"/>
      <c r="N28" s="25"/>
      <c r="O28" s="25"/>
      <c r="P28" s="25"/>
      <c r="Q28" s="25"/>
      <c r="R28" s="71"/>
    </row>
    <row r="29" spans="2:18" ht="14.25" customHeight="1">
      <c r="B29" s="25" t="s">
        <v>329</v>
      </c>
      <c r="C29" s="25" t="s">
        <v>328</v>
      </c>
      <c r="D29" s="25">
        <v>1287</v>
      </c>
      <c r="E29" s="25">
        <v>1287</v>
      </c>
      <c r="F29" s="25">
        <v>257.40000000000003</v>
      </c>
      <c r="G29" s="25">
        <v>1029.5999999999999</v>
      </c>
      <c r="H29" s="71">
        <v>44166</v>
      </c>
      <c r="L29" s="25"/>
      <c r="M29" s="25"/>
      <c r="N29" s="25"/>
      <c r="O29" s="25"/>
      <c r="P29" s="25"/>
      <c r="Q29" s="25"/>
      <c r="R29" s="71"/>
    </row>
    <row r="30" spans="2:18" ht="14.25" customHeight="1">
      <c r="B30" s="25" t="s">
        <v>331</v>
      </c>
      <c r="C30" s="25" t="s">
        <v>328</v>
      </c>
      <c r="D30" s="25">
        <v>1298</v>
      </c>
      <c r="E30" s="25">
        <v>1298</v>
      </c>
      <c r="F30" s="25">
        <v>259.60000000000002</v>
      </c>
      <c r="G30" s="25">
        <v>1038.4000000000001</v>
      </c>
      <c r="H30" s="71">
        <v>43862</v>
      </c>
      <c r="L30" s="25"/>
      <c r="M30" s="25"/>
      <c r="N30" s="25"/>
      <c r="O30" s="25"/>
      <c r="P30" s="25"/>
      <c r="Q30" s="25"/>
      <c r="R30" s="71"/>
    </row>
    <row r="31" spans="2:18" ht="14.25" customHeight="1">
      <c r="B31" s="25" t="s">
        <v>330</v>
      </c>
      <c r="C31" s="25" t="s">
        <v>328</v>
      </c>
      <c r="D31" s="25">
        <v>1368</v>
      </c>
      <c r="E31" s="25">
        <v>1368</v>
      </c>
      <c r="F31" s="25">
        <v>273.60000000000002</v>
      </c>
      <c r="G31" s="25">
        <v>1094.4000000000001</v>
      </c>
      <c r="H31" s="71">
        <v>43862</v>
      </c>
      <c r="L31" s="25"/>
      <c r="M31" s="25"/>
      <c r="N31" s="25"/>
      <c r="O31" s="25"/>
      <c r="P31" s="25"/>
      <c r="Q31" s="25"/>
      <c r="R31" s="71"/>
    </row>
    <row r="32" spans="2:18" ht="14.25" customHeight="1">
      <c r="B32" s="25" t="s">
        <v>329</v>
      </c>
      <c r="C32" s="25" t="s">
        <v>328</v>
      </c>
      <c r="D32" s="25">
        <v>1376</v>
      </c>
      <c r="E32" s="25">
        <v>1376</v>
      </c>
      <c r="F32" s="25">
        <v>275.2</v>
      </c>
      <c r="G32" s="25">
        <v>1100.8</v>
      </c>
      <c r="H32" s="71">
        <v>44013</v>
      </c>
      <c r="L32" s="25"/>
      <c r="M32" s="25"/>
      <c r="N32" s="25"/>
      <c r="O32" s="25"/>
      <c r="P32" s="25"/>
      <c r="Q32" s="25"/>
      <c r="R32" s="71"/>
    </row>
    <row r="33" spans="2:18" ht="14.25" customHeight="1">
      <c r="B33" s="25" t="s">
        <v>329</v>
      </c>
      <c r="C33" s="25" t="s">
        <v>328</v>
      </c>
      <c r="D33" s="25">
        <v>1385</v>
      </c>
      <c r="E33" s="25">
        <v>1385</v>
      </c>
      <c r="F33" s="25">
        <v>277</v>
      </c>
      <c r="G33" s="25">
        <v>1108</v>
      </c>
      <c r="H33" s="71">
        <v>43831</v>
      </c>
      <c r="L33" s="25"/>
      <c r="M33" s="25"/>
      <c r="N33" s="25"/>
      <c r="O33" s="25"/>
      <c r="P33" s="25"/>
      <c r="Q33" s="25"/>
      <c r="R33" s="71"/>
    </row>
    <row r="34" spans="2:18" ht="14.25" customHeight="1">
      <c r="B34" s="25" t="s">
        <v>332</v>
      </c>
      <c r="C34" s="25" t="s">
        <v>328</v>
      </c>
      <c r="D34" s="25">
        <v>1460</v>
      </c>
      <c r="E34" s="25">
        <v>1460</v>
      </c>
      <c r="F34" s="25">
        <v>292</v>
      </c>
      <c r="G34" s="25">
        <v>1168</v>
      </c>
      <c r="H34" s="71">
        <v>43952</v>
      </c>
      <c r="L34" s="25"/>
      <c r="M34" s="25"/>
      <c r="N34" s="25"/>
      <c r="O34" s="25"/>
      <c r="P34" s="25"/>
      <c r="Q34" s="25"/>
      <c r="R34" s="71"/>
    </row>
    <row r="35" spans="2:18" ht="14.25" customHeight="1">
      <c r="B35" s="25" t="s">
        <v>332</v>
      </c>
      <c r="C35" s="25" t="s">
        <v>328</v>
      </c>
      <c r="D35" s="25">
        <v>1545</v>
      </c>
      <c r="E35" s="25">
        <v>1545</v>
      </c>
      <c r="F35" s="25">
        <v>309</v>
      </c>
      <c r="G35" s="25">
        <v>1236</v>
      </c>
      <c r="H35" s="71">
        <v>43983</v>
      </c>
      <c r="L35" s="25"/>
      <c r="M35" s="25"/>
      <c r="N35" s="25"/>
      <c r="O35" s="25"/>
      <c r="P35" s="25"/>
      <c r="Q35" s="25"/>
      <c r="R35" s="71"/>
    </row>
    <row r="36" spans="2:18" ht="14.25" customHeight="1">
      <c r="B36" s="25" t="s">
        <v>329</v>
      </c>
      <c r="C36" s="25" t="s">
        <v>328</v>
      </c>
      <c r="D36" s="25">
        <v>1562</v>
      </c>
      <c r="E36" s="25">
        <v>1562</v>
      </c>
      <c r="F36" s="25">
        <v>312.40000000000003</v>
      </c>
      <c r="G36" s="25">
        <v>1249.5999999999999</v>
      </c>
      <c r="H36" s="71">
        <v>44044</v>
      </c>
      <c r="L36" s="25"/>
      <c r="M36" s="25"/>
      <c r="N36" s="25"/>
      <c r="O36" s="25"/>
      <c r="P36" s="25"/>
      <c r="Q36" s="25"/>
      <c r="R36" s="71"/>
    </row>
    <row r="37" spans="2:18" ht="14.25" customHeight="1">
      <c r="B37" s="25" t="s">
        <v>331</v>
      </c>
      <c r="C37" s="25" t="s">
        <v>328</v>
      </c>
      <c r="D37" s="25">
        <v>1566</v>
      </c>
      <c r="E37" s="25">
        <v>1566</v>
      </c>
      <c r="F37" s="25">
        <v>313.20000000000005</v>
      </c>
      <c r="G37" s="25">
        <v>1252.8</v>
      </c>
      <c r="H37" s="71">
        <v>44105</v>
      </c>
      <c r="L37" s="25"/>
      <c r="M37" s="25"/>
      <c r="N37" s="25"/>
      <c r="O37" s="25"/>
      <c r="P37" s="25"/>
      <c r="Q37" s="25"/>
      <c r="R37" s="71"/>
    </row>
    <row r="38" spans="2:18" ht="14.25" customHeight="1">
      <c r="B38" s="25" t="s">
        <v>332</v>
      </c>
      <c r="C38" s="25" t="s">
        <v>333</v>
      </c>
      <c r="D38" s="25">
        <v>263</v>
      </c>
      <c r="E38" s="25">
        <v>789</v>
      </c>
      <c r="F38" s="25">
        <v>328.75</v>
      </c>
      <c r="G38" s="25">
        <v>460.25</v>
      </c>
      <c r="H38" s="71">
        <v>43891</v>
      </c>
      <c r="L38" s="25"/>
      <c r="M38" s="25"/>
      <c r="N38" s="25"/>
      <c r="O38" s="25"/>
      <c r="P38" s="25"/>
      <c r="Q38" s="25"/>
      <c r="R38" s="71"/>
    </row>
    <row r="39" spans="2:18" ht="14.25" customHeight="1">
      <c r="B39" s="25" t="s">
        <v>329</v>
      </c>
      <c r="C39" s="25" t="s">
        <v>328</v>
      </c>
      <c r="D39" s="25">
        <v>1666</v>
      </c>
      <c r="E39" s="25">
        <v>1666</v>
      </c>
      <c r="F39" s="25">
        <v>333.20000000000005</v>
      </c>
      <c r="G39" s="25">
        <v>1332.8</v>
      </c>
      <c r="H39" s="71">
        <v>43952</v>
      </c>
      <c r="L39" s="25"/>
      <c r="M39" s="25"/>
      <c r="N39" s="25"/>
      <c r="O39" s="25"/>
      <c r="P39" s="25"/>
      <c r="Q39" s="25"/>
      <c r="R39" s="71"/>
    </row>
    <row r="40" spans="2:18" ht="14.25" customHeight="1">
      <c r="B40" s="25" t="s">
        <v>332</v>
      </c>
      <c r="C40" s="25" t="s">
        <v>328</v>
      </c>
      <c r="D40" s="25">
        <v>1706</v>
      </c>
      <c r="E40" s="25">
        <v>1706</v>
      </c>
      <c r="F40" s="25">
        <v>341.20000000000005</v>
      </c>
      <c r="G40" s="25">
        <v>1364.8</v>
      </c>
      <c r="H40" s="71">
        <v>44166</v>
      </c>
      <c r="L40" s="25"/>
      <c r="M40" s="25"/>
      <c r="N40" s="25"/>
      <c r="O40" s="25"/>
      <c r="P40" s="25"/>
      <c r="Q40" s="25"/>
      <c r="R40" s="71"/>
    </row>
    <row r="41" spans="2:18" ht="14.25" customHeight="1">
      <c r="B41" s="25" t="s">
        <v>332</v>
      </c>
      <c r="C41" s="25" t="s">
        <v>333</v>
      </c>
      <c r="D41" s="25">
        <v>280</v>
      </c>
      <c r="E41" s="25">
        <v>840</v>
      </c>
      <c r="F41" s="25">
        <v>350</v>
      </c>
      <c r="G41" s="25">
        <v>490</v>
      </c>
      <c r="H41" s="71">
        <v>44166</v>
      </c>
      <c r="L41" s="25"/>
      <c r="M41" s="25"/>
      <c r="N41" s="25"/>
      <c r="O41" s="25"/>
      <c r="P41" s="25"/>
      <c r="Q41" s="25"/>
      <c r="R41" s="71"/>
    </row>
    <row r="42" spans="2:18" ht="14.25" customHeight="1">
      <c r="B42" s="25" t="s">
        <v>329</v>
      </c>
      <c r="C42" s="25" t="s">
        <v>328</v>
      </c>
      <c r="D42" s="25">
        <v>1773</v>
      </c>
      <c r="E42" s="25">
        <v>1773</v>
      </c>
      <c r="F42" s="25">
        <v>354.6</v>
      </c>
      <c r="G42" s="25">
        <v>1418.4</v>
      </c>
      <c r="H42" s="71">
        <v>43922</v>
      </c>
      <c r="L42" s="25"/>
      <c r="M42" s="25"/>
      <c r="N42" s="25"/>
      <c r="O42" s="25"/>
      <c r="P42" s="25"/>
      <c r="Q42" s="25"/>
      <c r="R42" s="71"/>
    </row>
    <row r="43" spans="2:18" ht="14.25" customHeight="1">
      <c r="B43" s="25" t="s">
        <v>327</v>
      </c>
      <c r="C43" s="25" t="s">
        <v>328</v>
      </c>
      <c r="D43" s="25">
        <v>1830</v>
      </c>
      <c r="E43" s="25">
        <v>1830</v>
      </c>
      <c r="F43" s="25">
        <v>366</v>
      </c>
      <c r="G43" s="25">
        <v>1464</v>
      </c>
      <c r="H43" s="71">
        <v>44044</v>
      </c>
      <c r="L43" s="25"/>
      <c r="M43" s="25"/>
      <c r="N43" s="25"/>
      <c r="O43" s="25"/>
      <c r="P43" s="25"/>
      <c r="Q43" s="25"/>
      <c r="R43" s="71"/>
    </row>
    <row r="44" spans="2:18" ht="14.25" customHeight="1">
      <c r="B44" s="25" t="s">
        <v>329</v>
      </c>
      <c r="C44" s="25" t="s">
        <v>333</v>
      </c>
      <c r="D44" s="25">
        <v>293</v>
      </c>
      <c r="E44" s="25">
        <v>879</v>
      </c>
      <c r="F44" s="25">
        <v>366.25</v>
      </c>
      <c r="G44" s="25">
        <v>512.75</v>
      </c>
      <c r="H44" s="71">
        <v>44166</v>
      </c>
      <c r="L44" s="25"/>
      <c r="M44" s="25"/>
      <c r="N44" s="25"/>
      <c r="O44" s="25"/>
      <c r="P44" s="25"/>
      <c r="Q44" s="25"/>
      <c r="R44" s="71"/>
    </row>
    <row r="45" spans="2:18" ht="14.25" customHeight="1">
      <c r="B45" s="25" t="s">
        <v>332</v>
      </c>
      <c r="C45" s="25" t="s">
        <v>328</v>
      </c>
      <c r="D45" s="25">
        <v>1859</v>
      </c>
      <c r="E45" s="25">
        <v>1859</v>
      </c>
      <c r="F45" s="25">
        <v>371.8</v>
      </c>
      <c r="G45" s="25">
        <v>1487.2</v>
      </c>
      <c r="H45" s="71">
        <v>44044</v>
      </c>
      <c r="L45" s="25"/>
      <c r="M45" s="25"/>
      <c r="N45" s="25"/>
      <c r="O45" s="25"/>
      <c r="P45" s="25"/>
      <c r="Q45" s="25"/>
      <c r="R45" s="71"/>
    </row>
    <row r="46" spans="2:18" ht="14.25" customHeight="1">
      <c r="B46" s="25" t="s">
        <v>329</v>
      </c>
      <c r="C46" s="25" t="s">
        <v>328</v>
      </c>
      <c r="D46" s="25">
        <v>1899</v>
      </c>
      <c r="E46" s="25">
        <v>1899</v>
      </c>
      <c r="F46" s="25">
        <v>379.8</v>
      </c>
      <c r="G46" s="25">
        <v>1519.2</v>
      </c>
      <c r="H46" s="71">
        <v>43983</v>
      </c>
      <c r="L46" s="25"/>
      <c r="M46" s="25"/>
      <c r="N46" s="25"/>
      <c r="O46" s="25"/>
      <c r="P46" s="25"/>
      <c r="Q46" s="25"/>
      <c r="R46" s="71"/>
    </row>
    <row r="47" spans="2:18" ht="14.25" customHeight="1">
      <c r="B47" s="25" t="s">
        <v>329</v>
      </c>
      <c r="C47" s="25" t="s">
        <v>328</v>
      </c>
      <c r="D47" s="25">
        <v>1901</v>
      </c>
      <c r="E47" s="25">
        <v>1901</v>
      </c>
      <c r="F47" s="25">
        <v>380.20000000000005</v>
      </c>
      <c r="G47" s="25">
        <v>1520.8</v>
      </c>
      <c r="H47" s="71">
        <v>43983</v>
      </c>
      <c r="L47" s="25"/>
      <c r="M47" s="25"/>
      <c r="N47" s="25"/>
      <c r="O47" s="25"/>
      <c r="P47" s="25"/>
      <c r="Q47" s="25"/>
      <c r="R47" s="71"/>
    </row>
    <row r="48" spans="2:18" ht="14.25" customHeight="1">
      <c r="B48" s="25" t="s">
        <v>332</v>
      </c>
      <c r="C48" s="25" t="s">
        <v>328</v>
      </c>
      <c r="D48" s="25">
        <v>1958</v>
      </c>
      <c r="E48" s="25">
        <v>1958</v>
      </c>
      <c r="F48" s="25">
        <v>391.6</v>
      </c>
      <c r="G48" s="25">
        <v>1566.4</v>
      </c>
      <c r="H48" s="71">
        <v>43862</v>
      </c>
      <c r="L48" s="25"/>
      <c r="M48" s="25"/>
      <c r="N48" s="25"/>
      <c r="O48" s="25"/>
      <c r="P48" s="25"/>
      <c r="Q48" s="25"/>
      <c r="R48" s="71"/>
    </row>
    <row r="49" spans="2:18" ht="14.25" customHeight="1">
      <c r="B49" s="25" t="s">
        <v>327</v>
      </c>
      <c r="C49" s="25" t="s">
        <v>328</v>
      </c>
      <c r="D49" s="25">
        <v>1967</v>
      </c>
      <c r="E49" s="25">
        <v>1967</v>
      </c>
      <c r="F49" s="25">
        <v>393.40000000000003</v>
      </c>
      <c r="G49" s="25">
        <v>1573.6</v>
      </c>
      <c r="H49" s="71">
        <v>43891</v>
      </c>
      <c r="L49" s="25"/>
      <c r="M49" s="25"/>
      <c r="N49" s="25"/>
      <c r="O49" s="25"/>
      <c r="P49" s="25"/>
      <c r="Q49" s="25"/>
      <c r="R49" s="71"/>
    </row>
    <row r="50" spans="2:18" ht="14.25" customHeight="1">
      <c r="B50" s="25" t="s">
        <v>329</v>
      </c>
      <c r="C50" s="25" t="s">
        <v>328</v>
      </c>
      <c r="D50" s="25">
        <v>1976</v>
      </c>
      <c r="E50" s="25">
        <v>1976</v>
      </c>
      <c r="F50" s="25">
        <v>395.20000000000005</v>
      </c>
      <c r="G50" s="25">
        <v>1580.8</v>
      </c>
      <c r="H50" s="71">
        <v>44105</v>
      </c>
      <c r="L50" s="25"/>
      <c r="M50" s="25"/>
      <c r="N50" s="25"/>
      <c r="O50" s="25"/>
      <c r="P50" s="25"/>
      <c r="Q50" s="25"/>
      <c r="R50" s="71"/>
    </row>
    <row r="51" spans="2:18" ht="14.25" customHeight="1">
      <c r="B51" s="25" t="s">
        <v>332</v>
      </c>
      <c r="C51" s="25" t="s">
        <v>328</v>
      </c>
      <c r="D51" s="25">
        <v>2021</v>
      </c>
      <c r="E51" s="25">
        <v>2021</v>
      </c>
      <c r="F51" s="25">
        <v>404.20000000000005</v>
      </c>
      <c r="G51" s="25">
        <v>1616.8</v>
      </c>
      <c r="H51" s="71">
        <v>44105</v>
      </c>
      <c r="L51" s="25"/>
      <c r="M51" s="25"/>
      <c r="N51" s="25"/>
      <c r="O51" s="25"/>
      <c r="P51" s="25"/>
      <c r="Q51" s="25"/>
      <c r="R51" s="71"/>
    </row>
    <row r="52" spans="2:18" ht="14.25" customHeight="1">
      <c r="B52" s="25" t="s">
        <v>330</v>
      </c>
      <c r="C52" s="25" t="s">
        <v>328</v>
      </c>
      <c r="D52" s="25">
        <v>2031</v>
      </c>
      <c r="E52" s="25">
        <v>2031</v>
      </c>
      <c r="F52" s="25">
        <v>406.20000000000005</v>
      </c>
      <c r="G52" s="25">
        <v>1624.8</v>
      </c>
      <c r="H52" s="71">
        <v>44105</v>
      </c>
      <c r="L52" s="25"/>
      <c r="M52" s="25"/>
      <c r="N52" s="25"/>
      <c r="O52" s="25"/>
      <c r="P52" s="25"/>
      <c r="Q52" s="25"/>
      <c r="R52" s="71"/>
    </row>
    <row r="53" spans="2:18" ht="14.25" customHeight="1">
      <c r="B53" s="25" t="s">
        <v>331</v>
      </c>
      <c r="C53" s="25" t="s">
        <v>334</v>
      </c>
      <c r="D53" s="25">
        <v>274</v>
      </c>
      <c r="E53" s="25">
        <v>1096</v>
      </c>
      <c r="F53" s="25">
        <v>411</v>
      </c>
      <c r="G53" s="25">
        <v>685</v>
      </c>
      <c r="H53" s="71">
        <v>44166</v>
      </c>
      <c r="L53" s="25"/>
      <c r="M53" s="25"/>
      <c r="N53" s="25"/>
      <c r="O53" s="25"/>
      <c r="P53" s="25"/>
      <c r="Q53" s="25"/>
      <c r="R53" s="71"/>
    </row>
    <row r="54" spans="2:18" ht="14.25" customHeight="1">
      <c r="B54" s="25" t="s">
        <v>329</v>
      </c>
      <c r="C54" s="25" t="s">
        <v>328</v>
      </c>
      <c r="D54" s="25">
        <v>2072</v>
      </c>
      <c r="E54" s="25">
        <v>2072</v>
      </c>
      <c r="F54" s="25">
        <v>414.40000000000003</v>
      </c>
      <c r="G54" s="25">
        <v>1657.6</v>
      </c>
      <c r="H54" s="71">
        <v>44166</v>
      </c>
      <c r="L54" s="25"/>
      <c r="M54" s="25"/>
      <c r="N54" s="25"/>
      <c r="O54" s="25"/>
      <c r="P54" s="25"/>
      <c r="Q54" s="25"/>
      <c r="R54" s="71"/>
    </row>
    <row r="55" spans="2:18" ht="14.25" customHeight="1">
      <c r="B55" s="25" t="s">
        <v>332</v>
      </c>
      <c r="C55" s="25" t="s">
        <v>334</v>
      </c>
      <c r="D55" s="25">
        <v>280</v>
      </c>
      <c r="E55" s="25">
        <v>1120</v>
      </c>
      <c r="F55" s="25">
        <v>420</v>
      </c>
      <c r="G55" s="25">
        <v>700</v>
      </c>
      <c r="H55" s="71">
        <v>44166</v>
      </c>
      <c r="L55" s="25"/>
      <c r="M55" s="25"/>
      <c r="N55" s="25"/>
      <c r="O55" s="25"/>
      <c r="P55" s="25"/>
      <c r="Q55" s="25"/>
      <c r="R55" s="71"/>
    </row>
    <row r="56" spans="2:18" ht="14.25" customHeight="1">
      <c r="B56" s="25" t="s">
        <v>330</v>
      </c>
      <c r="C56" s="25" t="s">
        <v>333</v>
      </c>
      <c r="D56" s="25">
        <v>341</v>
      </c>
      <c r="E56" s="25">
        <v>1023</v>
      </c>
      <c r="F56" s="25">
        <v>426.25</v>
      </c>
      <c r="G56" s="25">
        <v>596.75</v>
      </c>
      <c r="H56" s="71">
        <v>43952</v>
      </c>
      <c r="L56" s="25"/>
      <c r="M56" s="25"/>
      <c r="N56" s="25"/>
      <c r="O56" s="25"/>
      <c r="P56" s="25"/>
      <c r="Q56" s="25"/>
      <c r="R56" s="71"/>
    </row>
    <row r="57" spans="2:18" ht="14.25" customHeight="1">
      <c r="B57" s="25" t="s">
        <v>332</v>
      </c>
      <c r="C57" s="25" t="s">
        <v>328</v>
      </c>
      <c r="D57" s="25">
        <v>2146</v>
      </c>
      <c r="E57" s="25">
        <v>2146</v>
      </c>
      <c r="F57" s="25">
        <v>429.20000000000005</v>
      </c>
      <c r="G57" s="25">
        <v>1716.8</v>
      </c>
      <c r="H57" s="71">
        <v>44075</v>
      </c>
      <c r="L57" s="25"/>
      <c r="M57" s="25"/>
      <c r="N57" s="25"/>
      <c r="O57" s="25"/>
      <c r="P57" s="25"/>
      <c r="Q57" s="25"/>
      <c r="R57" s="71"/>
    </row>
    <row r="58" spans="2:18" ht="14.25" customHeight="1">
      <c r="B58" s="25" t="s">
        <v>330</v>
      </c>
      <c r="C58" s="25" t="s">
        <v>328</v>
      </c>
      <c r="D58" s="25">
        <v>2157</v>
      </c>
      <c r="E58" s="25">
        <v>2157</v>
      </c>
      <c r="F58" s="25">
        <v>431.40000000000003</v>
      </c>
      <c r="G58" s="25">
        <v>1725.6</v>
      </c>
      <c r="H58" s="71">
        <v>44166</v>
      </c>
      <c r="L58" s="25"/>
      <c r="M58" s="25"/>
      <c r="N58" s="25"/>
      <c r="O58" s="25"/>
      <c r="P58" s="25"/>
      <c r="Q58" s="25"/>
      <c r="R58" s="71"/>
    </row>
    <row r="59" spans="2:18" ht="14.25" customHeight="1">
      <c r="B59" s="25" t="s">
        <v>327</v>
      </c>
      <c r="C59" s="25" t="s">
        <v>335</v>
      </c>
      <c r="D59" s="25">
        <v>218</v>
      </c>
      <c r="E59" s="25">
        <v>1090</v>
      </c>
      <c r="F59" s="25">
        <v>436</v>
      </c>
      <c r="G59" s="25">
        <v>654</v>
      </c>
      <c r="H59" s="71">
        <v>44075</v>
      </c>
      <c r="L59" s="25"/>
      <c r="M59" s="25"/>
      <c r="N59" s="25"/>
      <c r="O59" s="25"/>
      <c r="P59" s="25"/>
      <c r="Q59" s="25"/>
      <c r="R59" s="71"/>
    </row>
    <row r="60" spans="2:18" ht="14.25" customHeight="1">
      <c r="B60" s="25" t="s">
        <v>329</v>
      </c>
      <c r="C60" s="25" t="s">
        <v>328</v>
      </c>
      <c r="D60" s="25">
        <v>2181</v>
      </c>
      <c r="E60" s="25">
        <v>2181</v>
      </c>
      <c r="F60" s="25">
        <v>436.20000000000005</v>
      </c>
      <c r="G60" s="25">
        <v>1744.8</v>
      </c>
      <c r="H60" s="71">
        <v>44105</v>
      </c>
      <c r="L60" s="25"/>
      <c r="M60" s="25"/>
      <c r="N60" s="25"/>
      <c r="O60" s="25"/>
      <c r="P60" s="25"/>
      <c r="Q60" s="25"/>
      <c r="R60" s="71"/>
    </row>
    <row r="61" spans="2:18" ht="14.25" customHeight="1">
      <c r="B61" s="25" t="s">
        <v>330</v>
      </c>
      <c r="C61" s="25" t="s">
        <v>328</v>
      </c>
      <c r="D61" s="25">
        <v>2214</v>
      </c>
      <c r="E61" s="25">
        <v>2214</v>
      </c>
      <c r="F61" s="25">
        <v>442.8</v>
      </c>
      <c r="G61" s="25">
        <v>1771.2</v>
      </c>
      <c r="H61" s="71">
        <v>43891</v>
      </c>
      <c r="L61" s="25"/>
      <c r="M61" s="25"/>
      <c r="N61" s="25"/>
      <c r="O61" s="25"/>
      <c r="P61" s="25"/>
      <c r="Q61" s="25"/>
      <c r="R61" s="71"/>
    </row>
    <row r="62" spans="2:18" ht="14.25" customHeight="1">
      <c r="B62" s="25" t="s">
        <v>327</v>
      </c>
      <c r="C62" s="25" t="s">
        <v>328</v>
      </c>
      <c r="D62" s="25">
        <v>2228</v>
      </c>
      <c r="E62" s="25">
        <v>2228</v>
      </c>
      <c r="F62" s="25">
        <v>445.6</v>
      </c>
      <c r="G62" s="25">
        <v>1782.4</v>
      </c>
      <c r="H62" s="71">
        <v>43831</v>
      </c>
      <c r="L62" s="25"/>
      <c r="M62" s="25"/>
      <c r="N62" s="25"/>
      <c r="O62" s="25"/>
      <c r="P62" s="25"/>
      <c r="Q62" s="25"/>
      <c r="R62" s="71"/>
    </row>
    <row r="63" spans="2:18" ht="14.25" customHeight="1">
      <c r="B63" s="25" t="s">
        <v>332</v>
      </c>
      <c r="C63" s="25" t="s">
        <v>333</v>
      </c>
      <c r="D63" s="25">
        <v>360</v>
      </c>
      <c r="E63" s="25">
        <v>1080</v>
      </c>
      <c r="F63" s="25">
        <v>450</v>
      </c>
      <c r="G63" s="25">
        <v>630</v>
      </c>
      <c r="H63" s="71">
        <v>44105</v>
      </c>
      <c r="L63" s="25"/>
      <c r="M63" s="25"/>
      <c r="N63" s="25"/>
      <c r="O63" s="25"/>
      <c r="P63" s="25"/>
      <c r="Q63" s="25"/>
      <c r="R63" s="71"/>
    </row>
    <row r="64" spans="2:18" ht="14.25" customHeight="1">
      <c r="B64" s="25" t="s">
        <v>330</v>
      </c>
      <c r="C64" s="25" t="s">
        <v>328</v>
      </c>
      <c r="D64" s="25">
        <v>2255</v>
      </c>
      <c r="E64" s="25">
        <v>2255</v>
      </c>
      <c r="F64" s="25">
        <v>451</v>
      </c>
      <c r="G64" s="25">
        <v>1804</v>
      </c>
      <c r="H64" s="71">
        <v>44013</v>
      </c>
      <c r="L64" s="25"/>
      <c r="M64" s="25"/>
      <c r="N64" s="25"/>
      <c r="O64" s="25"/>
      <c r="P64" s="25"/>
      <c r="Q64" s="25"/>
      <c r="R64" s="71"/>
    </row>
    <row r="65" spans="2:18" ht="14.25" customHeight="1">
      <c r="B65" s="25" t="s">
        <v>327</v>
      </c>
      <c r="C65" s="25" t="s">
        <v>328</v>
      </c>
      <c r="D65" s="25">
        <v>2300</v>
      </c>
      <c r="E65" s="25">
        <v>2300</v>
      </c>
      <c r="F65" s="25">
        <v>460</v>
      </c>
      <c r="G65" s="25">
        <v>1840</v>
      </c>
      <c r="H65" s="71">
        <v>44166</v>
      </c>
      <c r="L65" s="25"/>
      <c r="M65" s="25"/>
      <c r="N65" s="25"/>
      <c r="O65" s="25"/>
      <c r="P65" s="25"/>
      <c r="Q65" s="25"/>
      <c r="R65" s="71"/>
    </row>
    <row r="66" spans="2:18" ht="14.25" customHeight="1">
      <c r="B66" s="25" t="s">
        <v>331</v>
      </c>
      <c r="C66" s="25" t="s">
        <v>328</v>
      </c>
      <c r="D66" s="25">
        <v>2301</v>
      </c>
      <c r="E66" s="25">
        <v>2301</v>
      </c>
      <c r="F66" s="25">
        <v>460.20000000000005</v>
      </c>
      <c r="G66" s="25">
        <v>1840.8</v>
      </c>
      <c r="H66" s="71">
        <v>43922</v>
      </c>
      <c r="L66" s="25"/>
      <c r="M66" s="25"/>
      <c r="N66" s="25"/>
      <c r="O66" s="25"/>
      <c r="P66" s="25"/>
      <c r="Q66" s="25"/>
      <c r="R66" s="71"/>
    </row>
    <row r="67" spans="2:18" ht="14.25" customHeight="1">
      <c r="B67" s="25" t="s">
        <v>331</v>
      </c>
      <c r="C67" s="25" t="s">
        <v>328</v>
      </c>
      <c r="D67" s="25">
        <v>2313</v>
      </c>
      <c r="E67" s="25">
        <v>2313</v>
      </c>
      <c r="F67" s="25">
        <v>462.6</v>
      </c>
      <c r="G67" s="25">
        <v>1850.4</v>
      </c>
      <c r="H67" s="71">
        <v>43952</v>
      </c>
    </row>
    <row r="68" spans="2:18" ht="14.25" customHeight="1">
      <c r="B68" s="25" t="s">
        <v>327</v>
      </c>
      <c r="C68" s="25" t="s">
        <v>328</v>
      </c>
      <c r="D68" s="25">
        <v>2321</v>
      </c>
      <c r="E68" s="25">
        <v>2321</v>
      </c>
      <c r="F68" s="25">
        <v>464.20000000000005</v>
      </c>
      <c r="G68" s="25">
        <v>1856.8</v>
      </c>
      <c r="H68" s="71">
        <v>44136</v>
      </c>
    </row>
    <row r="69" spans="2:18" ht="14.25" customHeight="1">
      <c r="B69" s="25" t="s">
        <v>331</v>
      </c>
      <c r="C69" s="25" t="s">
        <v>328</v>
      </c>
      <c r="D69" s="25">
        <v>2328</v>
      </c>
      <c r="E69" s="25">
        <v>2328</v>
      </c>
      <c r="F69" s="25">
        <v>465.6</v>
      </c>
      <c r="G69" s="25">
        <v>1862.4</v>
      </c>
      <c r="H69" s="71">
        <v>44075</v>
      </c>
    </row>
    <row r="70" spans="2:18" ht="14.25" customHeight="1">
      <c r="B70" s="25" t="s">
        <v>330</v>
      </c>
      <c r="C70" s="25" t="s">
        <v>328</v>
      </c>
      <c r="D70" s="25">
        <v>2340</v>
      </c>
      <c r="E70" s="25">
        <v>2340</v>
      </c>
      <c r="F70" s="25">
        <v>468</v>
      </c>
      <c r="G70" s="25">
        <v>1872</v>
      </c>
      <c r="H70" s="71">
        <v>43831</v>
      </c>
    </row>
    <row r="71" spans="2:18" ht="14.25" customHeight="1">
      <c r="B71" s="25" t="s">
        <v>329</v>
      </c>
      <c r="C71" s="25" t="s">
        <v>328</v>
      </c>
      <c r="D71" s="25">
        <v>2342</v>
      </c>
      <c r="E71" s="25">
        <v>2342</v>
      </c>
      <c r="F71" s="25">
        <v>468.40000000000003</v>
      </c>
      <c r="G71" s="25">
        <v>1873.6</v>
      </c>
      <c r="H71" s="71">
        <v>44136</v>
      </c>
    </row>
    <row r="72" spans="2:18" ht="14.25" customHeight="1">
      <c r="B72" s="25" t="s">
        <v>332</v>
      </c>
      <c r="C72" s="25" t="s">
        <v>328</v>
      </c>
      <c r="D72" s="25">
        <v>2342</v>
      </c>
      <c r="E72" s="25">
        <v>2342</v>
      </c>
      <c r="F72" s="25">
        <v>468.40000000000003</v>
      </c>
      <c r="G72" s="25">
        <v>1873.6</v>
      </c>
      <c r="H72" s="71">
        <v>44136</v>
      </c>
    </row>
    <row r="73" spans="2:18" ht="14.25" customHeight="1">
      <c r="B73" s="25" t="s">
        <v>329</v>
      </c>
      <c r="C73" s="25" t="s">
        <v>333</v>
      </c>
      <c r="D73" s="25">
        <v>381</v>
      </c>
      <c r="E73" s="25">
        <v>1143</v>
      </c>
      <c r="F73" s="25">
        <v>476.25</v>
      </c>
      <c r="G73" s="25">
        <v>666.75</v>
      </c>
      <c r="H73" s="71">
        <v>44044</v>
      </c>
    </row>
    <row r="74" spans="2:18" ht="14.25" customHeight="1">
      <c r="B74" s="25" t="s">
        <v>332</v>
      </c>
      <c r="C74" s="25" t="s">
        <v>335</v>
      </c>
      <c r="D74" s="25">
        <v>241</v>
      </c>
      <c r="E74" s="25">
        <v>1205</v>
      </c>
      <c r="F74" s="25">
        <v>482</v>
      </c>
      <c r="G74" s="25">
        <v>723</v>
      </c>
      <c r="H74" s="71">
        <v>44105</v>
      </c>
    </row>
    <row r="75" spans="2:18" ht="14.25" customHeight="1">
      <c r="B75" s="25" t="s">
        <v>330</v>
      </c>
      <c r="C75" s="25" t="s">
        <v>328</v>
      </c>
      <c r="D75" s="25">
        <v>2420</v>
      </c>
      <c r="E75" s="25">
        <v>2420</v>
      </c>
      <c r="F75" s="25">
        <v>484</v>
      </c>
      <c r="G75" s="25">
        <v>1936</v>
      </c>
      <c r="H75" s="71">
        <v>44075</v>
      </c>
    </row>
    <row r="76" spans="2:18" ht="14.25" customHeight="1">
      <c r="B76" s="25" t="s">
        <v>330</v>
      </c>
      <c r="C76" s="25" t="s">
        <v>328</v>
      </c>
      <c r="D76" s="25">
        <v>2470</v>
      </c>
      <c r="E76" s="25">
        <v>2470</v>
      </c>
      <c r="F76" s="25">
        <v>494</v>
      </c>
      <c r="G76" s="25">
        <v>1976</v>
      </c>
      <c r="H76" s="71">
        <v>43983</v>
      </c>
    </row>
    <row r="77" spans="2:18" ht="14.25" customHeight="1">
      <c r="B77" s="25" t="s">
        <v>329</v>
      </c>
      <c r="C77" s="25" t="s">
        <v>328</v>
      </c>
      <c r="D77" s="25">
        <v>2501</v>
      </c>
      <c r="E77" s="25">
        <v>2501</v>
      </c>
      <c r="F77" s="25">
        <v>500.20000000000005</v>
      </c>
      <c r="G77" s="25">
        <v>2000.8</v>
      </c>
      <c r="H77" s="71">
        <v>43891</v>
      </c>
    </row>
    <row r="78" spans="2:18" ht="14.25" customHeight="1">
      <c r="B78" s="25" t="s">
        <v>327</v>
      </c>
      <c r="C78" s="25" t="s">
        <v>328</v>
      </c>
      <c r="D78" s="25">
        <v>2518</v>
      </c>
      <c r="E78" s="25">
        <v>2518</v>
      </c>
      <c r="F78" s="25">
        <v>503.6</v>
      </c>
      <c r="G78" s="25">
        <v>2014.4</v>
      </c>
      <c r="H78" s="71">
        <v>43983</v>
      </c>
    </row>
    <row r="79" spans="2:18" ht="14.25" customHeight="1">
      <c r="B79" s="25" t="s">
        <v>327</v>
      </c>
      <c r="C79" s="25" t="s">
        <v>335</v>
      </c>
      <c r="D79" s="25">
        <v>257</v>
      </c>
      <c r="E79" s="25">
        <v>1285</v>
      </c>
      <c r="F79" s="25">
        <v>514</v>
      </c>
      <c r="G79" s="25">
        <v>771</v>
      </c>
      <c r="H79" s="71">
        <v>43952</v>
      </c>
    </row>
    <row r="80" spans="2:18" ht="14.25" customHeight="1">
      <c r="B80" s="25" t="s">
        <v>330</v>
      </c>
      <c r="C80" s="25" t="s">
        <v>335</v>
      </c>
      <c r="D80" s="25">
        <v>260</v>
      </c>
      <c r="E80" s="25">
        <v>1300</v>
      </c>
      <c r="F80" s="25">
        <v>520</v>
      </c>
      <c r="G80" s="25">
        <v>780</v>
      </c>
      <c r="H80" s="71">
        <v>43862</v>
      </c>
    </row>
    <row r="81" spans="2:8" ht="14.25" customHeight="1">
      <c r="B81" s="25" t="s">
        <v>332</v>
      </c>
      <c r="C81" s="25" t="s">
        <v>333</v>
      </c>
      <c r="D81" s="25">
        <v>422</v>
      </c>
      <c r="E81" s="25">
        <v>1266</v>
      </c>
      <c r="F81" s="25">
        <v>527.5</v>
      </c>
      <c r="G81" s="25">
        <v>738.5</v>
      </c>
      <c r="H81" s="71">
        <v>44044</v>
      </c>
    </row>
    <row r="82" spans="2:8" ht="14.25" customHeight="1">
      <c r="B82" s="25" t="s">
        <v>330</v>
      </c>
      <c r="C82" s="25" t="s">
        <v>328</v>
      </c>
      <c r="D82" s="25">
        <v>2661</v>
      </c>
      <c r="E82" s="25">
        <v>2661</v>
      </c>
      <c r="F82" s="25">
        <v>532.20000000000005</v>
      </c>
      <c r="G82" s="25">
        <v>2128.8000000000002</v>
      </c>
      <c r="H82" s="71">
        <v>43952</v>
      </c>
    </row>
    <row r="83" spans="2:8" ht="14.25" customHeight="1">
      <c r="B83" s="25" t="s">
        <v>327</v>
      </c>
      <c r="C83" s="25" t="s">
        <v>328</v>
      </c>
      <c r="D83" s="25">
        <v>2666</v>
      </c>
      <c r="E83" s="25">
        <v>2666</v>
      </c>
      <c r="F83" s="25">
        <v>533.20000000000005</v>
      </c>
      <c r="G83" s="25">
        <v>2132.8000000000002</v>
      </c>
      <c r="H83" s="71">
        <v>44013</v>
      </c>
    </row>
    <row r="84" spans="2:8" ht="14.25" customHeight="1">
      <c r="B84" s="25" t="s">
        <v>330</v>
      </c>
      <c r="C84" s="25" t="s">
        <v>333</v>
      </c>
      <c r="D84" s="25">
        <v>432</v>
      </c>
      <c r="E84" s="25">
        <v>1296</v>
      </c>
      <c r="F84" s="25">
        <v>540</v>
      </c>
      <c r="G84" s="25">
        <v>756</v>
      </c>
      <c r="H84" s="71">
        <v>44075</v>
      </c>
    </row>
    <row r="85" spans="2:8" ht="14.25" customHeight="1">
      <c r="B85" s="25" t="s">
        <v>331</v>
      </c>
      <c r="C85" s="25" t="s">
        <v>328</v>
      </c>
      <c r="D85" s="25">
        <v>2723</v>
      </c>
      <c r="E85" s="25">
        <v>2723</v>
      </c>
      <c r="F85" s="25">
        <v>544.6</v>
      </c>
      <c r="G85" s="25">
        <v>2178.4</v>
      </c>
      <c r="H85" s="71">
        <v>44136</v>
      </c>
    </row>
    <row r="86" spans="2:8" ht="14.25" customHeight="1">
      <c r="B86" s="25" t="s">
        <v>331</v>
      </c>
      <c r="C86" s="25" t="s">
        <v>333</v>
      </c>
      <c r="D86" s="25">
        <v>437</v>
      </c>
      <c r="E86" s="25">
        <v>1311</v>
      </c>
      <c r="F86" s="25">
        <v>546.25</v>
      </c>
      <c r="G86" s="25">
        <v>764.75</v>
      </c>
      <c r="H86" s="71">
        <v>44013</v>
      </c>
    </row>
    <row r="87" spans="2:8" ht="14.25" customHeight="1">
      <c r="B87" s="25" t="s">
        <v>327</v>
      </c>
      <c r="C87" s="25" t="s">
        <v>328</v>
      </c>
      <c r="D87" s="25">
        <v>2734</v>
      </c>
      <c r="E87" s="25">
        <v>2734</v>
      </c>
      <c r="F87" s="25">
        <v>546.80000000000007</v>
      </c>
      <c r="G87" s="25">
        <v>2187.1999999999998</v>
      </c>
      <c r="H87" s="71">
        <v>44105</v>
      </c>
    </row>
    <row r="88" spans="2:8" ht="14.25" customHeight="1">
      <c r="B88" s="25" t="s">
        <v>331</v>
      </c>
      <c r="C88" s="25" t="s">
        <v>335</v>
      </c>
      <c r="D88" s="25">
        <v>274</v>
      </c>
      <c r="E88" s="25">
        <v>1370</v>
      </c>
      <c r="F88" s="25">
        <v>548</v>
      </c>
      <c r="G88" s="25">
        <v>822</v>
      </c>
      <c r="H88" s="71">
        <v>44166</v>
      </c>
    </row>
    <row r="89" spans="2:8" ht="14.25" customHeight="1">
      <c r="B89" s="25" t="s">
        <v>332</v>
      </c>
      <c r="C89" s="25" t="s">
        <v>335</v>
      </c>
      <c r="D89" s="25">
        <v>278</v>
      </c>
      <c r="E89" s="25">
        <v>1390</v>
      </c>
      <c r="F89" s="25">
        <v>556</v>
      </c>
      <c r="G89" s="25">
        <v>834</v>
      </c>
      <c r="H89" s="71">
        <v>43862</v>
      </c>
    </row>
    <row r="90" spans="2:8" ht="14.25" customHeight="1">
      <c r="B90" s="25" t="s">
        <v>331</v>
      </c>
      <c r="C90" s="25" t="s">
        <v>328</v>
      </c>
      <c r="D90" s="25">
        <v>2797</v>
      </c>
      <c r="E90" s="25">
        <v>2797</v>
      </c>
      <c r="F90" s="25">
        <v>559.4</v>
      </c>
      <c r="G90" s="25">
        <v>2237.6</v>
      </c>
      <c r="H90" s="71">
        <v>44166</v>
      </c>
    </row>
    <row r="91" spans="2:8" ht="14.25" customHeight="1">
      <c r="B91" s="25" t="s">
        <v>332</v>
      </c>
      <c r="C91" s="25" t="s">
        <v>336</v>
      </c>
      <c r="D91" s="25">
        <v>259</v>
      </c>
      <c r="E91" s="25">
        <v>1295</v>
      </c>
      <c r="F91" s="25">
        <v>569.80000000000007</v>
      </c>
      <c r="G91" s="25">
        <v>725.19999999999993</v>
      </c>
      <c r="H91" s="71">
        <v>43891</v>
      </c>
    </row>
    <row r="92" spans="2:8" ht="14.25" customHeight="1">
      <c r="B92" s="25" t="s">
        <v>327</v>
      </c>
      <c r="C92" s="25" t="s">
        <v>335</v>
      </c>
      <c r="D92" s="25">
        <v>292</v>
      </c>
      <c r="E92" s="25">
        <v>1460</v>
      </c>
      <c r="F92" s="25">
        <v>584</v>
      </c>
      <c r="G92" s="25">
        <v>876</v>
      </c>
      <c r="H92" s="71">
        <v>43862</v>
      </c>
    </row>
    <row r="93" spans="2:8" ht="14.25" customHeight="1">
      <c r="B93" s="25" t="s">
        <v>329</v>
      </c>
      <c r="C93" s="25" t="s">
        <v>335</v>
      </c>
      <c r="D93" s="25">
        <v>293</v>
      </c>
      <c r="E93" s="25">
        <v>1465</v>
      </c>
      <c r="F93" s="25">
        <v>586</v>
      </c>
      <c r="G93" s="25">
        <v>879</v>
      </c>
      <c r="H93" s="71">
        <v>44166</v>
      </c>
    </row>
    <row r="94" spans="2:8" ht="14.25" customHeight="1">
      <c r="B94" s="25" t="s">
        <v>331</v>
      </c>
      <c r="C94" s="25" t="s">
        <v>336</v>
      </c>
      <c r="D94" s="25">
        <v>270</v>
      </c>
      <c r="E94" s="25">
        <v>1350</v>
      </c>
      <c r="F94" s="25">
        <v>594</v>
      </c>
      <c r="G94" s="25">
        <v>756</v>
      </c>
      <c r="H94" s="71">
        <v>43862</v>
      </c>
    </row>
    <row r="95" spans="2:8" ht="14.25" customHeight="1">
      <c r="B95" s="25" t="s">
        <v>332</v>
      </c>
      <c r="C95" s="25" t="s">
        <v>333</v>
      </c>
      <c r="D95" s="25">
        <v>492</v>
      </c>
      <c r="E95" s="25">
        <v>1476</v>
      </c>
      <c r="F95" s="25">
        <v>615</v>
      </c>
      <c r="G95" s="25">
        <v>861</v>
      </c>
      <c r="H95" s="71">
        <v>44013</v>
      </c>
    </row>
    <row r="96" spans="2:8" ht="14.25" customHeight="1">
      <c r="B96" s="25" t="s">
        <v>330</v>
      </c>
      <c r="C96" s="25" t="s">
        <v>333</v>
      </c>
      <c r="D96" s="25">
        <v>521</v>
      </c>
      <c r="E96" s="25">
        <v>1563</v>
      </c>
      <c r="F96" s="25">
        <v>651.25</v>
      </c>
      <c r="G96" s="25">
        <v>911.75</v>
      </c>
      <c r="H96" s="71">
        <v>44166</v>
      </c>
    </row>
    <row r="97" spans="2:8" ht="14.25" customHeight="1">
      <c r="B97" s="25" t="s">
        <v>332</v>
      </c>
      <c r="C97" s="25" t="s">
        <v>337</v>
      </c>
      <c r="D97" s="25">
        <v>241</v>
      </c>
      <c r="E97" s="25">
        <v>1446</v>
      </c>
      <c r="F97" s="25">
        <v>662.75</v>
      </c>
      <c r="G97" s="25">
        <v>783.25</v>
      </c>
      <c r="H97" s="71">
        <v>44105</v>
      </c>
    </row>
    <row r="98" spans="2:8" ht="14.25" customHeight="1">
      <c r="B98" s="25" t="s">
        <v>329</v>
      </c>
      <c r="C98" s="25" t="s">
        <v>334</v>
      </c>
      <c r="D98" s="25">
        <v>448</v>
      </c>
      <c r="E98" s="25">
        <v>1792</v>
      </c>
      <c r="F98" s="25">
        <v>672</v>
      </c>
      <c r="G98" s="25">
        <v>1120</v>
      </c>
      <c r="H98" s="71">
        <v>43983</v>
      </c>
    </row>
    <row r="99" spans="2:8" ht="14.25" customHeight="1">
      <c r="B99" s="25" t="s">
        <v>330</v>
      </c>
      <c r="C99" s="25" t="s">
        <v>337</v>
      </c>
      <c r="D99" s="25">
        <v>245</v>
      </c>
      <c r="E99" s="25">
        <v>1470</v>
      </c>
      <c r="F99" s="25">
        <v>673.75</v>
      </c>
      <c r="G99" s="25">
        <v>796.25</v>
      </c>
      <c r="H99" s="71">
        <v>43952</v>
      </c>
    </row>
    <row r="100" spans="2:8" ht="14.25" customHeight="1">
      <c r="B100" s="25" t="s">
        <v>332</v>
      </c>
      <c r="C100" s="25" t="s">
        <v>333</v>
      </c>
      <c r="D100" s="25">
        <v>552</v>
      </c>
      <c r="E100" s="25">
        <v>1656</v>
      </c>
      <c r="F100" s="25">
        <v>690</v>
      </c>
      <c r="G100" s="25">
        <v>966</v>
      </c>
      <c r="H100" s="71">
        <v>44136</v>
      </c>
    </row>
    <row r="101" spans="2:8" ht="14.25" customHeight="1">
      <c r="B101" s="25" t="s">
        <v>330</v>
      </c>
      <c r="C101" s="25" t="s">
        <v>333</v>
      </c>
      <c r="D101" s="25">
        <v>554</v>
      </c>
      <c r="E101" s="25">
        <v>1662</v>
      </c>
      <c r="F101" s="25">
        <v>692.5</v>
      </c>
      <c r="G101" s="25">
        <v>969.5</v>
      </c>
      <c r="H101" s="71">
        <v>43831</v>
      </c>
    </row>
    <row r="102" spans="2:8" ht="14.25" customHeight="1">
      <c r="B102" s="25" t="s">
        <v>331</v>
      </c>
      <c r="C102" s="25" t="s">
        <v>333</v>
      </c>
      <c r="D102" s="25">
        <v>570</v>
      </c>
      <c r="E102" s="25">
        <v>1710</v>
      </c>
      <c r="F102" s="25">
        <v>712.5</v>
      </c>
      <c r="G102" s="25">
        <v>997.5</v>
      </c>
      <c r="H102" s="71">
        <v>44166</v>
      </c>
    </row>
    <row r="103" spans="2:8" ht="14.25" customHeight="1">
      <c r="B103" s="25" t="s">
        <v>332</v>
      </c>
      <c r="C103" s="25" t="s">
        <v>335</v>
      </c>
      <c r="D103" s="25">
        <v>357</v>
      </c>
      <c r="E103" s="25">
        <v>1785</v>
      </c>
      <c r="F103" s="25">
        <v>714</v>
      </c>
      <c r="G103" s="25">
        <v>1071</v>
      </c>
      <c r="H103" s="71">
        <v>44136</v>
      </c>
    </row>
    <row r="104" spans="2:8" ht="14.25" customHeight="1">
      <c r="B104" s="25" t="s">
        <v>329</v>
      </c>
      <c r="C104" s="25" t="s">
        <v>333</v>
      </c>
      <c r="D104" s="25">
        <v>575</v>
      </c>
      <c r="E104" s="25">
        <v>1725</v>
      </c>
      <c r="F104" s="25">
        <v>718.75</v>
      </c>
      <c r="G104" s="25">
        <v>1006.25</v>
      </c>
      <c r="H104" s="71">
        <v>43922</v>
      </c>
    </row>
    <row r="105" spans="2:8" ht="14.25" customHeight="1">
      <c r="B105" s="25" t="s">
        <v>332</v>
      </c>
      <c r="C105" s="25" t="s">
        <v>335</v>
      </c>
      <c r="D105" s="25">
        <v>360</v>
      </c>
      <c r="E105" s="25">
        <v>1800</v>
      </c>
      <c r="F105" s="25">
        <v>720</v>
      </c>
      <c r="G105" s="25">
        <v>1080</v>
      </c>
      <c r="H105" s="71">
        <v>44105</v>
      </c>
    </row>
    <row r="106" spans="2:8" ht="14.25" customHeight="1">
      <c r="B106" s="25" t="s">
        <v>331</v>
      </c>
      <c r="C106" s="25" t="s">
        <v>328</v>
      </c>
      <c r="D106" s="25">
        <v>3627</v>
      </c>
      <c r="E106" s="25">
        <v>3627</v>
      </c>
      <c r="F106" s="25">
        <v>725.40000000000009</v>
      </c>
      <c r="G106" s="25">
        <v>2901.6</v>
      </c>
      <c r="H106" s="71">
        <v>44013</v>
      </c>
    </row>
    <row r="107" spans="2:8" ht="14.25" customHeight="1">
      <c r="B107" s="25" t="s">
        <v>332</v>
      </c>
      <c r="C107" s="25" t="s">
        <v>335</v>
      </c>
      <c r="D107" s="25">
        <v>367</v>
      </c>
      <c r="E107" s="25">
        <v>1835</v>
      </c>
      <c r="F107" s="25">
        <v>734</v>
      </c>
      <c r="G107" s="25">
        <v>1101</v>
      </c>
      <c r="H107" s="71">
        <v>44013</v>
      </c>
    </row>
    <row r="108" spans="2:8" ht="14.25" customHeight="1">
      <c r="B108" s="25" t="s">
        <v>329</v>
      </c>
      <c r="C108" s="25" t="s">
        <v>334</v>
      </c>
      <c r="D108" s="25">
        <v>490</v>
      </c>
      <c r="E108" s="25">
        <v>1960</v>
      </c>
      <c r="F108" s="25">
        <v>735</v>
      </c>
      <c r="G108" s="25">
        <v>1225</v>
      </c>
      <c r="H108" s="71">
        <v>44136</v>
      </c>
    </row>
    <row r="109" spans="2:8" ht="14.25" customHeight="1">
      <c r="B109" s="25" t="s">
        <v>327</v>
      </c>
      <c r="C109" s="25" t="s">
        <v>328</v>
      </c>
      <c r="D109" s="25">
        <v>3803</v>
      </c>
      <c r="E109" s="25">
        <v>3803</v>
      </c>
      <c r="F109" s="25">
        <v>760.6</v>
      </c>
      <c r="G109" s="25">
        <v>3042.4</v>
      </c>
      <c r="H109" s="71">
        <v>43922</v>
      </c>
    </row>
    <row r="110" spans="2:8" ht="14.25" customHeight="1">
      <c r="B110" s="25" t="s">
        <v>330</v>
      </c>
      <c r="C110" s="25" t="s">
        <v>334</v>
      </c>
      <c r="D110" s="25">
        <v>521</v>
      </c>
      <c r="E110" s="25">
        <v>2084</v>
      </c>
      <c r="F110" s="25">
        <v>781.5</v>
      </c>
      <c r="G110" s="25">
        <v>1302.5</v>
      </c>
      <c r="H110" s="71">
        <v>44166</v>
      </c>
    </row>
    <row r="111" spans="2:8" ht="14.25" customHeight="1">
      <c r="B111" s="25" t="s">
        <v>330</v>
      </c>
      <c r="C111" s="25" t="s">
        <v>333</v>
      </c>
      <c r="D111" s="25">
        <v>641</v>
      </c>
      <c r="E111" s="25">
        <v>1923</v>
      </c>
      <c r="F111" s="25">
        <v>801.25</v>
      </c>
      <c r="G111" s="25">
        <v>1121.75</v>
      </c>
      <c r="H111" s="71">
        <v>44013</v>
      </c>
    </row>
    <row r="112" spans="2:8" ht="14.25" customHeight="1">
      <c r="B112" s="25" t="s">
        <v>330</v>
      </c>
      <c r="C112" s="25" t="s">
        <v>333</v>
      </c>
      <c r="D112" s="25">
        <v>662</v>
      </c>
      <c r="E112" s="25">
        <v>1986</v>
      </c>
      <c r="F112" s="25">
        <v>827.5</v>
      </c>
      <c r="G112" s="25">
        <v>1158.5</v>
      </c>
      <c r="H112" s="71">
        <v>43983</v>
      </c>
    </row>
    <row r="113" spans="2:8" ht="14.25" customHeight="1">
      <c r="B113" s="25" t="s">
        <v>330</v>
      </c>
      <c r="C113" s="25" t="s">
        <v>334</v>
      </c>
      <c r="D113" s="25">
        <v>562</v>
      </c>
      <c r="E113" s="25">
        <v>2248</v>
      </c>
      <c r="F113" s="25">
        <v>843</v>
      </c>
      <c r="G113" s="25">
        <v>1405</v>
      </c>
      <c r="H113" s="71">
        <v>44075</v>
      </c>
    </row>
    <row r="114" spans="2:8" ht="14.25" customHeight="1">
      <c r="B114" s="25" t="s">
        <v>331</v>
      </c>
      <c r="C114" s="25" t="s">
        <v>334</v>
      </c>
      <c r="D114" s="25">
        <v>570</v>
      </c>
      <c r="E114" s="25">
        <v>2280</v>
      </c>
      <c r="F114" s="25">
        <v>855</v>
      </c>
      <c r="G114" s="25">
        <v>1425</v>
      </c>
      <c r="H114" s="71">
        <v>44166</v>
      </c>
    </row>
    <row r="115" spans="2:8" ht="14.25" customHeight="1">
      <c r="B115" s="25" t="s">
        <v>329</v>
      </c>
      <c r="C115" s="25" t="s">
        <v>335</v>
      </c>
      <c r="D115" s="25">
        <v>448</v>
      </c>
      <c r="E115" s="25">
        <v>2240</v>
      </c>
      <c r="F115" s="25">
        <v>896</v>
      </c>
      <c r="G115" s="25">
        <v>1344</v>
      </c>
      <c r="H115" s="71">
        <v>43983</v>
      </c>
    </row>
    <row r="116" spans="2:8" ht="14.25" customHeight="1">
      <c r="B116" s="25" t="s">
        <v>330</v>
      </c>
      <c r="C116" s="25" t="s">
        <v>336</v>
      </c>
      <c r="D116" s="25">
        <v>410</v>
      </c>
      <c r="E116" s="25">
        <v>2050</v>
      </c>
      <c r="F116" s="25">
        <v>902.00000000000011</v>
      </c>
      <c r="G116" s="25">
        <v>1148</v>
      </c>
      <c r="H116" s="71">
        <v>44105</v>
      </c>
    </row>
    <row r="117" spans="2:8" ht="14.25" customHeight="1">
      <c r="B117" s="25" t="s">
        <v>331</v>
      </c>
      <c r="C117" s="25" t="s">
        <v>333</v>
      </c>
      <c r="D117" s="25">
        <v>727</v>
      </c>
      <c r="E117" s="25">
        <v>2181</v>
      </c>
      <c r="F117" s="25">
        <v>908.75</v>
      </c>
      <c r="G117" s="25">
        <v>1272.25</v>
      </c>
      <c r="H117" s="71">
        <v>43983</v>
      </c>
    </row>
    <row r="118" spans="2:8" ht="14.25" customHeight="1">
      <c r="B118" s="25" t="s">
        <v>329</v>
      </c>
      <c r="C118" s="25" t="s">
        <v>333</v>
      </c>
      <c r="D118" s="25">
        <v>787</v>
      </c>
      <c r="E118" s="25">
        <v>2361</v>
      </c>
      <c r="F118" s="25">
        <v>983.75</v>
      </c>
      <c r="G118" s="25">
        <v>1377.25</v>
      </c>
      <c r="H118" s="71">
        <v>43983</v>
      </c>
    </row>
    <row r="119" spans="2:8" ht="14.25" customHeight="1">
      <c r="B119" s="25" t="s">
        <v>332</v>
      </c>
      <c r="C119" s="25" t="s">
        <v>334</v>
      </c>
      <c r="D119" s="25">
        <v>663</v>
      </c>
      <c r="E119" s="25">
        <v>2652</v>
      </c>
      <c r="F119" s="25">
        <v>994.5</v>
      </c>
      <c r="G119" s="25">
        <v>1657.5</v>
      </c>
      <c r="H119" s="71">
        <v>43952</v>
      </c>
    </row>
    <row r="120" spans="2:8" ht="14.25" customHeight="1">
      <c r="B120" s="25" t="s">
        <v>330</v>
      </c>
      <c r="C120" s="25" t="s">
        <v>337</v>
      </c>
      <c r="D120" s="25">
        <v>362</v>
      </c>
      <c r="E120" s="25">
        <v>2172</v>
      </c>
      <c r="F120" s="25">
        <v>995.5</v>
      </c>
      <c r="G120" s="25">
        <v>1176.5</v>
      </c>
      <c r="H120" s="71">
        <v>43952</v>
      </c>
    </row>
    <row r="121" spans="2:8" ht="14.25" customHeight="1">
      <c r="B121" s="25" t="s">
        <v>332</v>
      </c>
      <c r="C121" s="25" t="s">
        <v>334</v>
      </c>
      <c r="D121" s="25">
        <v>689</v>
      </c>
      <c r="E121" s="25">
        <v>2756</v>
      </c>
      <c r="F121" s="25">
        <v>1033.5</v>
      </c>
      <c r="G121" s="25">
        <v>1722.5</v>
      </c>
      <c r="H121" s="71">
        <v>43983</v>
      </c>
    </row>
    <row r="122" spans="2:8" ht="14.25" customHeight="1">
      <c r="B122" s="25" t="s">
        <v>332</v>
      </c>
      <c r="C122" s="25" t="s">
        <v>336</v>
      </c>
      <c r="D122" s="25">
        <v>472</v>
      </c>
      <c r="E122" s="25">
        <v>2360</v>
      </c>
      <c r="F122" s="25">
        <v>1038.4000000000001</v>
      </c>
      <c r="G122" s="25">
        <v>1321.6</v>
      </c>
      <c r="H122" s="71">
        <v>44105</v>
      </c>
    </row>
    <row r="123" spans="2:8" ht="14.25" customHeight="1">
      <c r="B123" s="25" t="s">
        <v>327</v>
      </c>
      <c r="C123" s="25" t="s">
        <v>337</v>
      </c>
      <c r="D123" s="25">
        <v>384</v>
      </c>
      <c r="E123" s="25">
        <v>2304</v>
      </c>
      <c r="F123" s="25">
        <v>1056</v>
      </c>
      <c r="G123" s="25">
        <v>1248</v>
      </c>
      <c r="H123" s="71">
        <v>43831</v>
      </c>
    </row>
    <row r="124" spans="2:8" ht="14.25" customHeight="1">
      <c r="B124" s="25" t="s">
        <v>327</v>
      </c>
      <c r="C124" s="25" t="s">
        <v>333</v>
      </c>
      <c r="D124" s="25">
        <v>866</v>
      </c>
      <c r="E124" s="25">
        <v>2598</v>
      </c>
      <c r="F124" s="25">
        <v>1082.5</v>
      </c>
      <c r="G124" s="25">
        <v>1515.5</v>
      </c>
      <c r="H124" s="71">
        <v>44013</v>
      </c>
    </row>
    <row r="125" spans="2:8" ht="14.25" customHeight="1">
      <c r="B125" s="25" t="s">
        <v>329</v>
      </c>
      <c r="C125" s="25" t="s">
        <v>333</v>
      </c>
      <c r="D125" s="25">
        <v>866</v>
      </c>
      <c r="E125" s="25">
        <v>2598</v>
      </c>
      <c r="F125" s="25">
        <v>1082.5</v>
      </c>
      <c r="G125" s="25">
        <v>1515.5</v>
      </c>
      <c r="H125" s="71">
        <v>43952</v>
      </c>
    </row>
    <row r="126" spans="2:8" ht="14.25" customHeight="1">
      <c r="B126" s="25" t="s">
        <v>330</v>
      </c>
      <c r="C126" s="25" t="s">
        <v>334</v>
      </c>
      <c r="D126" s="25">
        <v>727</v>
      </c>
      <c r="E126" s="25">
        <v>2908</v>
      </c>
      <c r="F126" s="25">
        <v>1090.5</v>
      </c>
      <c r="G126" s="25">
        <v>1817.5</v>
      </c>
      <c r="H126" s="71">
        <v>43862</v>
      </c>
    </row>
    <row r="127" spans="2:8" ht="14.25" customHeight="1">
      <c r="B127" s="25" t="s">
        <v>330</v>
      </c>
      <c r="C127" s="25" t="s">
        <v>333</v>
      </c>
      <c r="D127" s="25">
        <v>877</v>
      </c>
      <c r="E127" s="25">
        <v>2631</v>
      </c>
      <c r="F127" s="25">
        <v>1096.25</v>
      </c>
      <c r="G127" s="25">
        <v>1534.75</v>
      </c>
      <c r="H127" s="71">
        <v>44136</v>
      </c>
    </row>
    <row r="128" spans="2:8" ht="14.25" customHeight="1">
      <c r="B128" s="25" t="s">
        <v>332</v>
      </c>
      <c r="C128" s="25" t="s">
        <v>333</v>
      </c>
      <c r="D128" s="25">
        <v>880</v>
      </c>
      <c r="E128" s="25">
        <v>2640</v>
      </c>
      <c r="F128" s="25">
        <v>1100</v>
      </c>
      <c r="G128" s="25">
        <v>1540</v>
      </c>
      <c r="H128" s="71">
        <v>43952</v>
      </c>
    </row>
    <row r="129" spans="2:8" ht="14.25" customHeight="1">
      <c r="B129" s="25" t="s">
        <v>332</v>
      </c>
      <c r="C129" s="25" t="s">
        <v>333</v>
      </c>
      <c r="D129" s="25">
        <v>888</v>
      </c>
      <c r="E129" s="25">
        <v>2664</v>
      </c>
      <c r="F129" s="25">
        <v>1110</v>
      </c>
      <c r="G129" s="25">
        <v>1554</v>
      </c>
      <c r="H129" s="71">
        <v>43983</v>
      </c>
    </row>
    <row r="130" spans="2:8" ht="14.25" customHeight="1">
      <c r="B130" s="25" t="s">
        <v>327</v>
      </c>
      <c r="C130" s="25" t="s">
        <v>334</v>
      </c>
      <c r="D130" s="25">
        <v>743</v>
      </c>
      <c r="E130" s="25">
        <v>2972</v>
      </c>
      <c r="F130" s="25">
        <v>1114.5</v>
      </c>
      <c r="G130" s="25">
        <v>1857.5</v>
      </c>
      <c r="H130" s="71">
        <v>43922</v>
      </c>
    </row>
    <row r="131" spans="2:8" ht="14.25" customHeight="1">
      <c r="B131" s="25" t="s">
        <v>330</v>
      </c>
      <c r="C131" s="25" t="s">
        <v>337</v>
      </c>
      <c r="D131" s="25">
        <v>410</v>
      </c>
      <c r="E131" s="25">
        <v>2460</v>
      </c>
      <c r="F131" s="25">
        <v>1127.5</v>
      </c>
      <c r="G131" s="25">
        <v>1332.5</v>
      </c>
      <c r="H131" s="71">
        <v>44105</v>
      </c>
    </row>
    <row r="132" spans="2:8" ht="14.25" customHeight="1">
      <c r="B132" s="25" t="s">
        <v>330</v>
      </c>
      <c r="C132" s="25" t="s">
        <v>335</v>
      </c>
      <c r="D132" s="25">
        <v>571</v>
      </c>
      <c r="E132" s="25">
        <v>2855</v>
      </c>
      <c r="F132" s="25">
        <v>1142</v>
      </c>
      <c r="G132" s="25">
        <v>1713</v>
      </c>
      <c r="H132" s="71">
        <v>44013</v>
      </c>
    </row>
    <row r="133" spans="2:8" ht="14.25" customHeight="1">
      <c r="B133" s="25" t="s">
        <v>327</v>
      </c>
      <c r="C133" s="25" t="s">
        <v>333</v>
      </c>
      <c r="D133" s="25">
        <v>944</v>
      </c>
      <c r="E133" s="25">
        <v>2832</v>
      </c>
      <c r="F133" s="25">
        <v>1180</v>
      </c>
      <c r="G133" s="25">
        <v>1652</v>
      </c>
      <c r="H133" s="71">
        <v>43922</v>
      </c>
    </row>
    <row r="134" spans="2:8" ht="14.25" customHeight="1">
      <c r="B134" s="25" t="s">
        <v>330</v>
      </c>
      <c r="C134" s="25" t="s">
        <v>335</v>
      </c>
      <c r="D134" s="25">
        <v>591</v>
      </c>
      <c r="E134" s="25">
        <v>2955</v>
      </c>
      <c r="F134" s="25">
        <v>1182</v>
      </c>
      <c r="G134" s="25">
        <v>1773</v>
      </c>
      <c r="H134" s="71">
        <v>43952</v>
      </c>
    </row>
    <row r="135" spans="2:8" ht="14.25" customHeight="1">
      <c r="B135" s="25" t="s">
        <v>332</v>
      </c>
      <c r="C135" s="25" t="s">
        <v>334</v>
      </c>
      <c r="D135" s="25">
        <v>792</v>
      </c>
      <c r="E135" s="25">
        <v>3168</v>
      </c>
      <c r="F135" s="25">
        <v>1188</v>
      </c>
      <c r="G135" s="25">
        <v>1980</v>
      </c>
      <c r="H135" s="71">
        <v>43891</v>
      </c>
    </row>
    <row r="136" spans="2:8" ht="14.25" customHeight="1">
      <c r="B136" s="25" t="s">
        <v>329</v>
      </c>
      <c r="C136" s="25" t="s">
        <v>333</v>
      </c>
      <c r="D136" s="25">
        <v>959</v>
      </c>
      <c r="E136" s="25">
        <v>2877</v>
      </c>
      <c r="F136" s="25">
        <v>1198.75</v>
      </c>
      <c r="G136" s="25">
        <v>1678.25</v>
      </c>
      <c r="H136" s="71">
        <v>43862</v>
      </c>
    </row>
    <row r="137" spans="2:8" ht="14.25" customHeight="1">
      <c r="B137" s="25" t="s">
        <v>330</v>
      </c>
      <c r="C137" s="25" t="s">
        <v>336</v>
      </c>
      <c r="D137" s="25">
        <v>546</v>
      </c>
      <c r="E137" s="25">
        <v>2730</v>
      </c>
      <c r="F137" s="25">
        <v>1201.2</v>
      </c>
      <c r="G137" s="25">
        <v>1528.8</v>
      </c>
      <c r="H137" s="71">
        <v>44105</v>
      </c>
    </row>
    <row r="138" spans="2:8" ht="14.25" customHeight="1">
      <c r="B138" s="25" t="s">
        <v>330</v>
      </c>
      <c r="C138" s="25" t="s">
        <v>334</v>
      </c>
      <c r="D138" s="25">
        <v>801</v>
      </c>
      <c r="E138" s="25">
        <v>3204</v>
      </c>
      <c r="F138" s="25">
        <v>1201.5</v>
      </c>
      <c r="G138" s="25">
        <v>2002.5</v>
      </c>
      <c r="H138" s="71">
        <v>44013</v>
      </c>
    </row>
    <row r="139" spans="2:8" ht="14.25" customHeight="1">
      <c r="B139" s="25" t="s">
        <v>331</v>
      </c>
      <c r="C139" s="25" t="s">
        <v>335</v>
      </c>
      <c r="D139" s="25">
        <v>602</v>
      </c>
      <c r="E139" s="25">
        <v>3010</v>
      </c>
      <c r="F139" s="25">
        <v>1204</v>
      </c>
      <c r="G139" s="25">
        <v>1806</v>
      </c>
      <c r="H139" s="71">
        <v>43983</v>
      </c>
    </row>
    <row r="140" spans="2:8" ht="14.25" customHeight="1">
      <c r="B140" s="25" t="s">
        <v>327</v>
      </c>
      <c r="C140" s="25" t="s">
        <v>336</v>
      </c>
      <c r="D140" s="25">
        <v>552</v>
      </c>
      <c r="E140" s="25">
        <v>2760</v>
      </c>
      <c r="F140" s="25">
        <v>1214.4000000000001</v>
      </c>
      <c r="G140" s="25">
        <v>1545.6</v>
      </c>
      <c r="H140" s="71">
        <v>44044</v>
      </c>
    </row>
    <row r="141" spans="2:8" ht="14.25" customHeight="1">
      <c r="B141" s="25" t="s">
        <v>327</v>
      </c>
      <c r="C141" s="25" t="s">
        <v>334</v>
      </c>
      <c r="D141" s="25">
        <v>819</v>
      </c>
      <c r="E141" s="25">
        <v>3276</v>
      </c>
      <c r="F141" s="25">
        <v>1228.5</v>
      </c>
      <c r="G141" s="25">
        <v>2047.5</v>
      </c>
      <c r="H141" s="71">
        <v>44013</v>
      </c>
    </row>
    <row r="142" spans="2:8" ht="14.25" customHeight="1">
      <c r="B142" s="25" t="s">
        <v>332</v>
      </c>
      <c r="C142" s="25" t="s">
        <v>333</v>
      </c>
      <c r="D142" s="25">
        <v>986</v>
      </c>
      <c r="E142" s="25">
        <v>2958</v>
      </c>
      <c r="F142" s="25">
        <v>1232.5</v>
      </c>
      <c r="G142" s="25">
        <v>1725.5</v>
      </c>
      <c r="H142" s="71">
        <v>44075</v>
      </c>
    </row>
    <row r="143" spans="2:8" ht="14.25" customHeight="1">
      <c r="B143" s="25" t="s">
        <v>331</v>
      </c>
      <c r="C143" s="25" t="s">
        <v>333</v>
      </c>
      <c r="D143" s="25">
        <v>986</v>
      </c>
      <c r="E143" s="25">
        <v>2958</v>
      </c>
      <c r="F143" s="25">
        <v>1232.5</v>
      </c>
      <c r="G143" s="25">
        <v>1725.5</v>
      </c>
      <c r="H143" s="71">
        <v>44105</v>
      </c>
    </row>
    <row r="144" spans="2:8" ht="14.25" customHeight="1">
      <c r="B144" s="25" t="s">
        <v>327</v>
      </c>
      <c r="C144" s="25" t="s">
        <v>334</v>
      </c>
      <c r="D144" s="25">
        <v>831</v>
      </c>
      <c r="E144" s="25">
        <v>3324</v>
      </c>
      <c r="F144" s="25">
        <v>1246.5</v>
      </c>
      <c r="G144" s="25">
        <v>2077.5</v>
      </c>
      <c r="H144" s="71">
        <v>43952</v>
      </c>
    </row>
    <row r="145" spans="2:8" ht="14.25" customHeight="1">
      <c r="B145" s="25" t="s">
        <v>331</v>
      </c>
      <c r="C145" s="25" t="s">
        <v>333</v>
      </c>
      <c r="D145" s="25">
        <v>1010</v>
      </c>
      <c r="E145" s="25">
        <v>3030</v>
      </c>
      <c r="F145" s="25">
        <v>1262.5</v>
      </c>
      <c r="G145" s="25">
        <v>1767.5</v>
      </c>
      <c r="H145" s="71">
        <v>44105</v>
      </c>
    </row>
    <row r="146" spans="2:8" ht="14.25" customHeight="1">
      <c r="B146" s="25" t="s">
        <v>331</v>
      </c>
      <c r="C146" s="25" t="s">
        <v>336</v>
      </c>
      <c r="D146" s="25">
        <v>579</v>
      </c>
      <c r="E146" s="25">
        <v>2895</v>
      </c>
      <c r="F146" s="25">
        <v>1273.8000000000002</v>
      </c>
      <c r="G146" s="25">
        <v>1621.1999999999998</v>
      </c>
      <c r="H146" s="71">
        <v>43831</v>
      </c>
    </row>
    <row r="147" spans="2:8" ht="14.25" customHeight="1">
      <c r="B147" s="25" t="s">
        <v>332</v>
      </c>
      <c r="C147" s="25" t="s">
        <v>337</v>
      </c>
      <c r="D147" s="25">
        <v>472</v>
      </c>
      <c r="E147" s="25">
        <v>2832</v>
      </c>
      <c r="F147" s="25">
        <v>1298</v>
      </c>
      <c r="G147" s="25">
        <v>1534</v>
      </c>
      <c r="H147" s="71">
        <v>44105</v>
      </c>
    </row>
    <row r="148" spans="2:8" ht="14.25" customHeight="1">
      <c r="B148" s="25" t="s">
        <v>330</v>
      </c>
      <c r="C148" s="25" t="s">
        <v>335</v>
      </c>
      <c r="D148" s="25">
        <v>662</v>
      </c>
      <c r="E148" s="25">
        <v>3310</v>
      </c>
      <c r="F148" s="25">
        <v>1324</v>
      </c>
      <c r="G148" s="25">
        <v>1986</v>
      </c>
      <c r="H148" s="71">
        <v>43983</v>
      </c>
    </row>
    <row r="149" spans="2:8" ht="14.25" customHeight="1">
      <c r="B149" s="25" t="s">
        <v>330</v>
      </c>
      <c r="C149" s="25" t="s">
        <v>334</v>
      </c>
      <c r="D149" s="25">
        <v>886</v>
      </c>
      <c r="E149" s="25">
        <v>3544</v>
      </c>
      <c r="F149" s="25">
        <v>1329</v>
      </c>
      <c r="G149" s="25">
        <v>2215</v>
      </c>
      <c r="H149" s="71">
        <v>43983</v>
      </c>
    </row>
    <row r="150" spans="2:8" ht="14.25" customHeight="1">
      <c r="B150" s="25" t="s">
        <v>332</v>
      </c>
      <c r="C150" s="25" t="s">
        <v>334</v>
      </c>
      <c r="D150" s="25">
        <v>888</v>
      </c>
      <c r="E150" s="25">
        <v>3552</v>
      </c>
      <c r="F150" s="25">
        <v>1332</v>
      </c>
      <c r="G150" s="25">
        <v>2220</v>
      </c>
      <c r="H150" s="71">
        <v>43983</v>
      </c>
    </row>
    <row r="151" spans="2:8" ht="14.25" customHeight="1">
      <c r="B151" s="25" t="s">
        <v>331</v>
      </c>
      <c r="C151" s="25" t="s">
        <v>336</v>
      </c>
      <c r="D151" s="25">
        <v>615</v>
      </c>
      <c r="E151" s="25">
        <v>3075</v>
      </c>
      <c r="F151" s="25">
        <v>1353</v>
      </c>
      <c r="G151" s="25">
        <v>1722</v>
      </c>
      <c r="H151" s="71">
        <v>44166</v>
      </c>
    </row>
    <row r="152" spans="2:8" ht="14.25" customHeight="1">
      <c r="B152" s="25" t="s">
        <v>331</v>
      </c>
      <c r="C152" s="25" t="s">
        <v>335</v>
      </c>
      <c r="D152" s="25">
        <v>678</v>
      </c>
      <c r="E152" s="25">
        <v>3390</v>
      </c>
      <c r="F152" s="25">
        <v>1356</v>
      </c>
      <c r="G152" s="25">
        <v>2034</v>
      </c>
      <c r="H152" s="71">
        <v>44044</v>
      </c>
    </row>
    <row r="153" spans="2:8" ht="14.25" customHeight="1">
      <c r="B153" s="25" t="s">
        <v>330</v>
      </c>
      <c r="C153" s="25" t="s">
        <v>337</v>
      </c>
      <c r="D153" s="25">
        <v>500</v>
      </c>
      <c r="E153" s="25">
        <v>3000</v>
      </c>
      <c r="F153" s="25">
        <v>1375</v>
      </c>
      <c r="G153" s="25">
        <v>1625</v>
      </c>
      <c r="H153" s="71">
        <v>43891</v>
      </c>
    </row>
    <row r="154" spans="2:8" ht="14.25" customHeight="1">
      <c r="B154" s="25" t="s">
        <v>332</v>
      </c>
      <c r="C154" s="25" t="s">
        <v>335</v>
      </c>
      <c r="D154" s="25">
        <v>689</v>
      </c>
      <c r="E154" s="25">
        <v>3445</v>
      </c>
      <c r="F154" s="25">
        <v>1378</v>
      </c>
      <c r="G154" s="25">
        <v>2067</v>
      </c>
      <c r="H154" s="71">
        <v>43983</v>
      </c>
    </row>
    <row r="155" spans="2:8" ht="14.25" customHeight="1">
      <c r="B155" s="25" t="s">
        <v>327</v>
      </c>
      <c r="C155" s="25" t="s">
        <v>334</v>
      </c>
      <c r="D155" s="25">
        <v>923</v>
      </c>
      <c r="E155" s="25">
        <v>3692</v>
      </c>
      <c r="F155" s="25">
        <v>1384.5</v>
      </c>
      <c r="G155" s="25">
        <v>2307.5</v>
      </c>
      <c r="H155" s="71">
        <v>43891</v>
      </c>
    </row>
    <row r="156" spans="2:8" ht="14.25" customHeight="1">
      <c r="B156" s="25" t="s">
        <v>330</v>
      </c>
      <c r="C156" s="25" t="s">
        <v>336</v>
      </c>
      <c r="D156" s="25">
        <v>635</v>
      </c>
      <c r="E156" s="25">
        <v>3175</v>
      </c>
      <c r="F156" s="25">
        <v>1397</v>
      </c>
      <c r="G156" s="25">
        <v>1778</v>
      </c>
      <c r="H156" s="71">
        <v>44166</v>
      </c>
    </row>
    <row r="157" spans="2:8" ht="14.25" customHeight="1">
      <c r="B157" s="25" t="s">
        <v>327</v>
      </c>
      <c r="C157" s="25" t="s">
        <v>335</v>
      </c>
      <c r="D157" s="25">
        <v>700</v>
      </c>
      <c r="E157" s="25">
        <v>3500</v>
      </c>
      <c r="F157" s="25">
        <v>1400</v>
      </c>
      <c r="G157" s="25">
        <v>2100</v>
      </c>
      <c r="H157" s="71">
        <v>44136</v>
      </c>
    </row>
    <row r="158" spans="2:8" ht="14.25" customHeight="1">
      <c r="B158" s="25" t="s">
        <v>332</v>
      </c>
      <c r="C158" s="25" t="s">
        <v>337</v>
      </c>
      <c r="D158" s="25">
        <v>510</v>
      </c>
      <c r="E158" s="25">
        <v>3060</v>
      </c>
      <c r="F158" s="25">
        <v>1402.5</v>
      </c>
      <c r="G158" s="25">
        <v>1657.5</v>
      </c>
      <c r="H158" s="71">
        <v>43922</v>
      </c>
    </row>
    <row r="159" spans="2:8" ht="14.25" customHeight="1">
      <c r="B159" s="25" t="s">
        <v>331</v>
      </c>
      <c r="C159" s="25" t="s">
        <v>333</v>
      </c>
      <c r="D159" s="25">
        <v>1153</v>
      </c>
      <c r="E159" s="25">
        <v>3459</v>
      </c>
      <c r="F159" s="25">
        <v>1441.25</v>
      </c>
      <c r="G159" s="25">
        <v>2017.75</v>
      </c>
      <c r="H159" s="71">
        <v>44105</v>
      </c>
    </row>
    <row r="160" spans="2:8" ht="14.25" customHeight="1">
      <c r="B160" s="25" t="s">
        <v>327</v>
      </c>
      <c r="C160" s="25" t="s">
        <v>335</v>
      </c>
      <c r="D160" s="25">
        <v>723</v>
      </c>
      <c r="E160" s="25">
        <v>3615</v>
      </c>
      <c r="F160" s="25">
        <v>1446</v>
      </c>
      <c r="G160" s="25">
        <v>2169</v>
      </c>
      <c r="H160" s="71">
        <v>43922</v>
      </c>
    </row>
    <row r="161" spans="2:8" ht="14.25" customHeight="1">
      <c r="B161" s="25" t="s">
        <v>331</v>
      </c>
      <c r="C161" s="25" t="s">
        <v>335</v>
      </c>
      <c r="D161" s="25">
        <v>727</v>
      </c>
      <c r="E161" s="25">
        <v>3635</v>
      </c>
      <c r="F161" s="25">
        <v>1454</v>
      </c>
      <c r="G161" s="25">
        <v>2181</v>
      </c>
      <c r="H161" s="71">
        <v>43983</v>
      </c>
    </row>
    <row r="162" spans="2:8" ht="14.25" customHeight="1">
      <c r="B162" s="25" t="s">
        <v>332</v>
      </c>
      <c r="C162" s="25" t="s">
        <v>333</v>
      </c>
      <c r="D162" s="25">
        <v>1175</v>
      </c>
      <c r="E162" s="25">
        <v>3525</v>
      </c>
      <c r="F162" s="25">
        <v>1468.75</v>
      </c>
      <c r="G162" s="25">
        <v>2056.25</v>
      </c>
      <c r="H162" s="71">
        <v>44105</v>
      </c>
    </row>
    <row r="163" spans="2:8" ht="14.25" customHeight="1">
      <c r="B163" s="25" t="s">
        <v>331</v>
      </c>
      <c r="C163" s="25" t="s">
        <v>334</v>
      </c>
      <c r="D163" s="25">
        <v>991</v>
      </c>
      <c r="E163" s="25">
        <v>3964</v>
      </c>
      <c r="F163" s="25">
        <v>1486.5</v>
      </c>
      <c r="G163" s="25">
        <v>2477.5</v>
      </c>
      <c r="H163" s="71">
        <v>43983</v>
      </c>
    </row>
    <row r="164" spans="2:8" ht="14.25" customHeight="1">
      <c r="B164" s="25" t="s">
        <v>332</v>
      </c>
      <c r="C164" s="25" t="s">
        <v>335</v>
      </c>
      <c r="D164" s="25">
        <v>747</v>
      </c>
      <c r="E164" s="25">
        <v>3735</v>
      </c>
      <c r="F164" s="25">
        <v>1494</v>
      </c>
      <c r="G164" s="25">
        <v>2241</v>
      </c>
      <c r="H164" s="71">
        <v>44075</v>
      </c>
    </row>
    <row r="165" spans="2:8" ht="14.25" customHeight="1">
      <c r="B165" s="25" t="s">
        <v>331</v>
      </c>
      <c r="C165" s="25" t="s">
        <v>337</v>
      </c>
      <c r="D165" s="25">
        <v>547</v>
      </c>
      <c r="E165" s="25">
        <v>3282</v>
      </c>
      <c r="F165" s="25">
        <v>1504.25</v>
      </c>
      <c r="G165" s="25">
        <v>1777.75</v>
      </c>
      <c r="H165" s="71">
        <v>44136</v>
      </c>
    </row>
    <row r="166" spans="2:8" ht="14.25" customHeight="1">
      <c r="B166" s="25" t="s">
        <v>331</v>
      </c>
      <c r="C166" s="25" t="s">
        <v>334</v>
      </c>
      <c r="D166" s="25">
        <v>1010</v>
      </c>
      <c r="E166" s="25">
        <v>4040</v>
      </c>
      <c r="F166" s="25">
        <v>1515</v>
      </c>
      <c r="G166" s="25">
        <v>2525</v>
      </c>
      <c r="H166" s="71">
        <v>44105</v>
      </c>
    </row>
    <row r="167" spans="2:8" ht="14.25" customHeight="1">
      <c r="B167" s="25" t="s">
        <v>331</v>
      </c>
      <c r="C167" s="25" t="s">
        <v>337</v>
      </c>
      <c r="D167" s="25">
        <v>555</v>
      </c>
      <c r="E167" s="25">
        <v>3330</v>
      </c>
      <c r="F167" s="25">
        <v>1526.25</v>
      </c>
      <c r="G167" s="25">
        <v>1803.75</v>
      </c>
      <c r="H167" s="71">
        <v>43831</v>
      </c>
    </row>
    <row r="168" spans="2:8" ht="14.25" customHeight="1">
      <c r="B168" s="25" t="s">
        <v>329</v>
      </c>
      <c r="C168" s="25" t="s">
        <v>333</v>
      </c>
      <c r="D168" s="25">
        <v>1227</v>
      </c>
      <c r="E168" s="25">
        <v>3681</v>
      </c>
      <c r="F168" s="25">
        <v>1533.75</v>
      </c>
      <c r="G168" s="25">
        <v>2147.25</v>
      </c>
      <c r="H168" s="71">
        <v>44105</v>
      </c>
    </row>
    <row r="169" spans="2:8" ht="14.25" customHeight="1">
      <c r="B169" s="25" t="s">
        <v>327</v>
      </c>
      <c r="C169" s="25" t="s">
        <v>336</v>
      </c>
      <c r="D169" s="25">
        <v>707</v>
      </c>
      <c r="E169" s="25">
        <v>3535</v>
      </c>
      <c r="F169" s="25">
        <v>1555.4</v>
      </c>
      <c r="G169" s="25">
        <v>1979.6</v>
      </c>
      <c r="H169" s="71">
        <v>44075</v>
      </c>
    </row>
    <row r="170" spans="2:8" ht="14.25" customHeight="1">
      <c r="B170" s="25" t="s">
        <v>327</v>
      </c>
      <c r="C170" s="25" t="s">
        <v>336</v>
      </c>
      <c r="D170" s="25">
        <v>708</v>
      </c>
      <c r="E170" s="25">
        <v>3540</v>
      </c>
      <c r="F170" s="25">
        <v>1557.6000000000001</v>
      </c>
      <c r="G170" s="25">
        <v>1982.3999999999999</v>
      </c>
      <c r="H170" s="71">
        <v>43983</v>
      </c>
    </row>
    <row r="171" spans="2:8" ht="14.25" customHeight="1">
      <c r="B171" s="25" t="s">
        <v>327</v>
      </c>
      <c r="C171" s="25" t="s">
        <v>337</v>
      </c>
      <c r="D171" s="25">
        <v>567</v>
      </c>
      <c r="E171" s="25">
        <v>3402</v>
      </c>
      <c r="F171" s="25">
        <v>1559.25</v>
      </c>
      <c r="G171" s="25">
        <v>1842.75</v>
      </c>
      <c r="H171" s="71">
        <v>44075</v>
      </c>
    </row>
    <row r="172" spans="2:8" ht="14.25" customHeight="1">
      <c r="B172" s="25" t="s">
        <v>332</v>
      </c>
      <c r="C172" s="25" t="s">
        <v>336</v>
      </c>
      <c r="D172" s="25">
        <v>711</v>
      </c>
      <c r="E172" s="25">
        <v>3555</v>
      </c>
      <c r="F172" s="25">
        <v>1564.2</v>
      </c>
      <c r="G172" s="25">
        <v>1990.8</v>
      </c>
      <c r="H172" s="71">
        <v>44166</v>
      </c>
    </row>
    <row r="173" spans="2:8" ht="14.25" customHeight="1">
      <c r="B173" s="25" t="s">
        <v>329</v>
      </c>
      <c r="C173" s="25" t="s">
        <v>335</v>
      </c>
      <c r="D173" s="25">
        <v>787</v>
      </c>
      <c r="E173" s="25">
        <v>3935</v>
      </c>
      <c r="F173" s="25">
        <v>1574</v>
      </c>
      <c r="G173" s="25">
        <v>2361</v>
      </c>
      <c r="H173" s="71">
        <v>43983</v>
      </c>
    </row>
    <row r="174" spans="2:8" ht="14.25" customHeight="1">
      <c r="B174" s="25" t="s">
        <v>332</v>
      </c>
      <c r="C174" s="25" t="s">
        <v>335</v>
      </c>
      <c r="D174" s="25">
        <v>795</v>
      </c>
      <c r="E174" s="25">
        <v>3975</v>
      </c>
      <c r="F174" s="25">
        <v>1590</v>
      </c>
      <c r="G174" s="25">
        <v>2385</v>
      </c>
      <c r="H174" s="71">
        <v>43891</v>
      </c>
    </row>
    <row r="175" spans="2:8" ht="14.25" customHeight="1">
      <c r="B175" s="25" t="s">
        <v>332</v>
      </c>
      <c r="C175" s="25" t="s">
        <v>335</v>
      </c>
      <c r="D175" s="25">
        <v>807</v>
      </c>
      <c r="E175" s="25">
        <v>4035</v>
      </c>
      <c r="F175" s="25">
        <v>1614</v>
      </c>
      <c r="G175" s="25">
        <v>2421</v>
      </c>
      <c r="H175" s="71">
        <v>43831</v>
      </c>
    </row>
    <row r="176" spans="2:8" ht="14.25" customHeight="1">
      <c r="B176" s="25" t="s">
        <v>332</v>
      </c>
      <c r="C176" s="25" t="s">
        <v>334</v>
      </c>
      <c r="D176" s="25">
        <v>1085</v>
      </c>
      <c r="E176" s="25">
        <v>4340</v>
      </c>
      <c r="F176" s="25">
        <v>1627.5</v>
      </c>
      <c r="G176" s="25">
        <v>2712.5</v>
      </c>
      <c r="H176" s="71">
        <v>44105</v>
      </c>
    </row>
    <row r="177" spans="2:8" ht="14.25" customHeight="1">
      <c r="B177" s="25" t="s">
        <v>327</v>
      </c>
      <c r="C177" s="25" t="s">
        <v>334</v>
      </c>
      <c r="D177" s="25">
        <v>1094</v>
      </c>
      <c r="E177" s="25">
        <v>4376</v>
      </c>
      <c r="F177" s="25">
        <v>1641</v>
      </c>
      <c r="G177" s="25">
        <v>2735</v>
      </c>
      <c r="H177" s="71">
        <v>43983</v>
      </c>
    </row>
    <row r="178" spans="2:8" ht="14.25" customHeight="1">
      <c r="B178" s="25" t="s">
        <v>327</v>
      </c>
      <c r="C178" s="25" t="s">
        <v>337</v>
      </c>
      <c r="D178" s="25">
        <v>598</v>
      </c>
      <c r="E178" s="25">
        <v>3588</v>
      </c>
      <c r="F178" s="25">
        <v>1644.5</v>
      </c>
      <c r="G178" s="25">
        <v>1943.5</v>
      </c>
      <c r="H178" s="71">
        <v>43891</v>
      </c>
    </row>
    <row r="179" spans="2:8" ht="14.25" customHeight="1">
      <c r="B179" s="25" t="s">
        <v>331</v>
      </c>
      <c r="C179" s="25" t="s">
        <v>337</v>
      </c>
      <c r="D179" s="25">
        <v>602</v>
      </c>
      <c r="E179" s="25">
        <v>3612</v>
      </c>
      <c r="F179" s="25">
        <v>1655.5</v>
      </c>
      <c r="G179" s="25">
        <v>1956.5</v>
      </c>
      <c r="H179" s="71">
        <v>43983</v>
      </c>
    </row>
    <row r="180" spans="2:8" ht="14.25" customHeight="1">
      <c r="B180" s="25" t="s">
        <v>327</v>
      </c>
      <c r="C180" s="25" t="s">
        <v>333</v>
      </c>
      <c r="D180" s="25">
        <v>1326</v>
      </c>
      <c r="E180" s="25">
        <v>3978</v>
      </c>
      <c r="F180" s="25">
        <v>1657.5</v>
      </c>
      <c r="G180" s="25">
        <v>2320.5</v>
      </c>
      <c r="H180" s="71">
        <v>43891</v>
      </c>
    </row>
    <row r="181" spans="2:8" ht="14.25" customHeight="1">
      <c r="B181" s="25" t="s">
        <v>330</v>
      </c>
      <c r="C181" s="25" t="s">
        <v>337</v>
      </c>
      <c r="D181" s="25">
        <v>604</v>
      </c>
      <c r="E181" s="25">
        <v>3624</v>
      </c>
      <c r="F181" s="25">
        <v>1661</v>
      </c>
      <c r="G181" s="25">
        <v>1963</v>
      </c>
      <c r="H181" s="71">
        <v>43983</v>
      </c>
    </row>
    <row r="182" spans="2:8" ht="14.25" customHeight="1">
      <c r="B182" s="25" t="s">
        <v>331</v>
      </c>
      <c r="C182" s="25" t="s">
        <v>337</v>
      </c>
      <c r="D182" s="25">
        <v>606</v>
      </c>
      <c r="E182" s="25">
        <v>3636</v>
      </c>
      <c r="F182" s="25">
        <v>1666.5</v>
      </c>
      <c r="G182" s="25">
        <v>1969.5</v>
      </c>
      <c r="H182" s="71">
        <v>43922</v>
      </c>
    </row>
    <row r="183" spans="2:8" ht="14.25" customHeight="1">
      <c r="B183" s="25" t="s">
        <v>332</v>
      </c>
      <c r="C183" s="25" t="s">
        <v>334</v>
      </c>
      <c r="D183" s="25">
        <v>1116</v>
      </c>
      <c r="E183" s="25">
        <v>4464</v>
      </c>
      <c r="F183" s="25">
        <v>1674</v>
      </c>
      <c r="G183" s="25">
        <v>2790</v>
      </c>
      <c r="H183" s="71">
        <v>43862</v>
      </c>
    </row>
    <row r="184" spans="2:8" ht="14.25" customHeight="1">
      <c r="B184" s="25" t="s">
        <v>330</v>
      </c>
      <c r="C184" s="25" t="s">
        <v>337</v>
      </c>
      <c r="D184" s="25">
        <v>609</v>
      </c>
      <c r="E184" s="25">
        <v>3654</v>
      </c>
      <c r="F184" s="25">
        <v>1674.75</v>
      </c>
      <c r="G184" s="25">
        <v>1979.25</v>
      </c>
      <c r="H184" s="71">
        <v>44044</v>
      </c>
    </row>
    <row r="185" spans="2:8" ht="14.25" customHeight="1">
      <c r="B185" s="25" t="s">
        <v>331</v>
      </c>
      <c r="C185" s="25" t="s">
        <v>334</v>
      </c>
      <c r="D185" s="25">
        <v>1118</v>
      </c>
      <c r="E185" s="25">
        <v>4472</v>
      </c>
      <c r="F185" s="25">
        <v>1677</v>
      </c>
      <c r="G185" s="25">
        <v>2795</v>
      </c>
      <c r="H185" s="71">
        <v>43831</v>
      </c>
    </row>
    <row r="186" spans="2:8" ht="14.25" customHeight="1">
      <c r="B186" s="25" t="s">
        <v>331</v>
      </c>
      <c r="C186" s="25" t="s">
        <v>333</v>
      </c>
      <c r="D186" s="25">
        <v>1352</v>
      </c>
      <c r="E186" s="25">
        <v>4056</v>
      </c>
      <c r="F186" s="25">
        <v>1690</v>
      </c>
      <c r="G186" s="25">
        <v>2366</v>
      </c>
      <c r="H186" s="71">
        <v>43922</v>
      </c>
    </row>
    <row r="187" spans="2:8" ht="14.25" customHeight="1">
      <c r="B187" s="25" t="s">
        <v>331</v>
      </c>
      <c r="C187" s="25" t="s">
        <v>335</v>
      </c>
      <c r="D187" s="25">
        <v>861</v>
      </c>
      <c r="E187" s="25">
        <v>4305</v>
      </c>
      <c r="F187" s="25">
        <v>1722</v>
      </c>
      <c r="G187" s="25">
        <v>2583</v>
      </c>
      <c r="H187" s="71">
        <v>44105</v>
      </c>
    </row>
    <row r="188" spans="2:8" ht="14.25" customHeight="1">
      <c r="B188" s="25" t="s">
        <v>327</v>
      </c>
      <c r="C188" s="25" t="s">
        <v>335</v>
      </c>
      <c r="D188" s="25">
        <v>873</v>
      </c>
      <c r="E188" s="25">
        <v>4365</v>
      </c>
      <c r="F188" s="25">
        <v>1746</v>
      </c>
      <c r="G188" s="25">
        <v>2619</v>
      </c>
      <c r="H188" s="71">
        <v>43831</v>
      </c>
    </row>
    <row r="189" spans="2:8" ht="14.25" customHeight="1">
      <c r="B189" s="25" t="s">
        <v>330</v>
      </c>
      <c r="C189" s="25" t="s">
        <v>333</v>
      </c>
      <c r="D189" s="25">
        <v>1397</v>
      </c>
      <c r="E189" s="25">
        <v>4191</v>
      </c>
      <c r="F189" s="25">
        <v>1746.25</v>
      </c>
      <c r="G189" s="25">
        <v>2444.75</v>
      </c>
      <c r="H189" s="71">
        <v>44105</v>
      </c>
    </row>
    <row r="190" spans="2:8" ht="14.25" customHeight="1">
      <c r="B190" s="25" t="s">
        <v>330</v>
      </c>
      <c r="C190" s="25" t="s">
        <v>337</v>
      </c>
      <c r="D190" s="25">
        <v>635</v>
      </c>
      <c r="E190" s="25">
        <v>3810</v>
      </c>
      <c r="F190" s="25">
        <v>1746.25</v>
      </c>
      <c r="G190" s="25">
        <v>2063.75</v>
      </c>
      <c r="H190" s="71">
        <v>44166</v>
      </c>
    </row>
    <row r="191" spans="2:8" ht="14.25" customHeight="1">
      <c r="B191" s="25" t="s">
        <v>329</v>
      </c>
      <c r="C191" s="25" t="s">
        <v>337</v>
      </c>
      <c r="D191" s="25">
        <v>639</v>
      </c>
      <c r="E191" s="25">
        <v>3834</v>
      </c>
      <c r="F191" s="25">
        <v>1757.25</v>
      </c>
      <c r="G191" s="25">
        <v>2076.75</v>
      </c>
      <c r="H191" s="71">
        <v>44136</v>
      </c>
    </row>
    <row r="192" spans="2:8" ht="14.25" customHeight="1">
      <c r="B192" s="25" t="s">
        <v>329</v>
      </c>
      <c r="C192" s="25" t="s">
        <v>337</v>
      </c>
      <c r="D192" s="25">
        <v>639</v>
      </c>
      <c r="E192" s="25">
        <v>3834</v>
      </c>
      <c r="F192" s="25">
        <v>1757.25</v>
      </c>
      <c r="G192" s="25">
        <v>2076.75</v>
      </c>
      <c r="H192" s="71">
        <v>44013</v>
      </c>
    </row>
    <row r="193" spans="2:8" ht="14.25" customHeight="1">
      <c r="B193" s="25" t="s">
        <v>329</v>
      </c>
      <c r="C193" s="25" t="s">
        <v>334</v>
      </c>
      <c r="D193" s="25">
        <v>1174</v>
      </c>
      <c r="E193" s="25">
        <v>4696</v>
      </c>
      <c r="F193" s="25">
        <v>1761</v>
      </c>
      <c r="G193" s="25">
        <v>2935</v>
      </c>
      <c r="H193" s="71">
        <v>44044</v>
      </c>
    </row>
    <row r="194" spans="2:8" ht="14.25" customHeight="1">
      <c r="B194" s="25" t="s">
        <v>330</v>
      </c>
      <c r="C194" s="25" t="s">
        <v>335</v>
      </c>
      <c r="D194" s="25">
        <v>883</v>
      </c>
      <c r="E194" s="25">
        <v>4415</v>
      </c>
      <c r="F194" s="25">
        <v>1766</v>
      </c>
      <c r="G194" s="25">
        <v>2649</v>
      </c>
      <c r="H194" s="71">
        <v>44044</v>
      </c>
    </row>
    <row r="195" spans="2:8" ht="14.25" customHeight="1">
      <c r="B195" s="25" t="s">
        <v>330</v>
      </c>
      <c r="C195" s="25" t="s">
        <v>335</v>
      </c>
      <c r="D195" s="25">
        <v>886</v>
      </c>
      <c r="E195" s="25">
        <v>4430</v>
      </c>
      <c r="F195" s="25">
        <v>1772</v>
      </c>
      <c r="G195" s="25">
        <v>2658</v>
      </c>
      <c r="H195" s="71">
        <v>43983</v>
      </c>
    </row>
    <row r="196" spans="2:8" ht="14.25" customHeight="1">
      <c r="B196" s="25" t="s">
        <v>330</v>
      </c>
      <c r="C196" s="25" t="s">
        <v>335</v>
      </c>
      <c r="D196" s="25">
        <v>905</v>
      </c>
      <c r="E196" s="25">
        <v>4525</v>
      </c>
      <c r="F196" s="25">
        <v>1810</v>
      </c>
      <c r="G196" s="25">
        <v>2715</v>
      </c>
      <c r="H196" s="71">
        <v>44105</v>
      </c>
    </row>
    <row r="197" spans="2:8" ht="14.25" customHeight="1">
      <c r="B197" s="25" t="s">
        <v>330</v>
      </c>
      <c r="C197" s="25" t="s">
        <v>334</v>
      </c>
      <c r="D197" s="25">
        <v>1210</v>
      </c>
      <c r="E197" s="25">
        <v>4840</v>
      </c>
      <c r="F197" s="25">
        <v>1815</v>
      </c>
      <c r="G197" s="25">
        <v>3025</v>
      </c>
      <c r="H197" s="71">
        <v>43891</v>
      </c>
    </row>
    <row r="198" spans="2:8" ht="14.25" customHeight="1">
      <c r="B198" s="25" t="s">
        <v>329</v>
      </c>
      <c r="C198" s="25" t="s">
        <v>337</v>
      </c>
      <c r="D198" s="25">
        <v>663</v>
      </c>
      <c r="E198" s="25">
        <v>3978</v>
      </c>
      <c r="F198" s="25">
        <v>1823.25</v>
      </c>
      <c r="G198" s="25">
        <v>2154.75</v>
      </c>
      <c r="H198" s="71">
        <v>44075</v>
      </c>
    </row>
    <row r="199" spans="2:8" ht="14.25" customHeight="1">
      <c r="B199" s="25" t="s">
        <v>331</v>
      </c>
      <c r="C199" s="25" t="s">
        <v>335</v>
      </c>
      <c r="D199" s="25">
        <v>914</v>
      </c>
      <c r="E199" s="25">
        <v>4570</v>
      </c>
      <c r="F199" s="25">
        <v>1828</v>
      </c>
      <c r="G199" s="25">
        <v>2742</v>
      </c>
      <c r="H199" s="71">
        <v>44166</v>
      </c>
    </row>
    <row r="200" spans="2:8" ht="14.25" customHeight="1">
      <c r="B200" s="25" t="s">
        <v>329</v>
      </c>
      <c r="C200" s="25" t="s">
        <v>335</v>
      </c>
      <c r="D200" s="25">
        <v>918</v>
      </c>
      <c r="E200" s="25">
        <v>4590</v>
      </c>
      <c r="F200" s="25">
        <v>1836</v>
      </c>
      <c r="G200" s="25">
        <v>2754</v>
      </c>
      <c r="H200" s="71">
        <v>43952</v>
      </c>
    </row>
    <row r="201" spans="2:8" ht="14.25" customHeight="1">
      <c r="B201" s="25" t="s">
        <v>329</v>
      </c>
      <c r="C201" s="25" t="s">
        <v>333</v>
      </c>
      <c r="D201" s="25">
        <v>1491</v>
      </c>
      <c r="E201" s="25">
        <v>4473</v>
      </c>
      <c r="F201" s="25">
        <v>1863.75</v>
      </c>
      <c r="G201" s="25">
        <v>2609.25</v>
      </c>
      <c r="H201" s="71">
        <v>43891</v>
      </c>
    </row>
    <row r="202" spans="2:8" ht="14.25" customHeight="1">
      <c r="B202" s="25" t="s">
        <v>327</v>
      </c>
      <c r="C202" s="25" t="s">
        <v>333</v>
      </c>
      <c r="D202" s="25">
        <v>1496</v>
      </c>
      <c r="E202" s="25">
        <v>4488</v>
      </c>
      <c r="F202" s="25">
        <v>1870</v>
      </c>
      <c r="G202" s="25">
        <v>2618</v>
      </c>
      <c r="H202" s="71">
        <v>44105</v>
      </c>
    </row>
    <row r="203" spans="2:8" ht="14.25" customHeight="1">
      <c r="B203" s="25" t="s">
        <v>330</v>
      </c>
      <c r="C203" s="25" t="s">
        <v>333</v>
      </c>
      <c r="D203" s="25">
        <v>1498</v>
      </c>
      <c r="E203" s="25">
        <v>4494</v>
      </c>
      <c r="F203" s="25">
        <v>1872.5</v>
      </c>
      <c r="G203" s="25">
        <v>2621.5</v>
      </c>
      <c r="H203" s="71">
        <v>43983</v>
      </c>
    </row>
    <row r="204" spans="2:8" ht="14.25" customHeight="1">
      <c r="B204" s="25" t="s">
        <v>332</v>
      </c>
      <c r="C204" s="25" t="s">
        <v>337</v>
      </c>
      <c r="D204" s="25">
        <v>681</v>
      </c>
      <c r="E204" s="25">
        <v>4086</v>
      </c>
      <c r="F204" s="25">
        <v>1872.75</v>
      </c>
      <c r="G204" s="25">
        <v>2213.25</v>
      </c>
      <c r="H204" s="71">
        <v>43831</v>
      </c>
    </row>
    <row r="205" spans="2:8" ht="14.25" customHeight="1">
      <c r="B205" s="25" t="s">
        <v>329</v>
      </c>
      <c r="C205" s="25" t="s">
        <v>336</v>
      </c>
      <c r="D205" s="25">
        <v>853</v>
      </c>
      <c r="E205" s="25">
        <v>4265</v>
      </c>
      <c r="F205" s="25">
        <v>1876.6000000000001</v>
      </c>
      <c r="G205" s="25">
        <v>2388.3999999999996</v>
      </c>
      <c r="H205" s="71">
        <v>44166</v>
      </c>
    </row>
    <row r="206" spans="2:8" ht="14.25" customHeight="1">
      <c r="B206" s="25" t="s">
        <v>332</v>
      </c>
      <c r="C206" s="25" t="s">
        <v>333</v>
      </c>
      <c r="D206" s="25">
        <v>1531</v>
      </c>
      <c r="E206" s="25">
        <v>4593</v>
      </c>
      <c r="F206" s="25">
        <v>1913.75</v>
      </c>
      <c r="G206" s="25">
        <v>2679.25</v>
      </c>
      <c r="H206" s="71">
        <v>44166</v>
      </c>
    </row>
    <row r="207" spans="2:8" ht="14.25" customHeight="1">
      <c r="B207" s="25" t="s">
        <v>327</v>
      </c>
      <c r="C207" s="25" t="s">
        <v>334</v>
      </c>
      <c r="D207" s="25">
        <v>1295</v>
      </c>
      <c r="E207" s="25">
        <v>5180</v>
      </c>
      <c r="F207" s="25">
        <v>1942.5</v>
      </c>
      <c r="G207" s="25">
        <v>3237.5</v>
      </c>
      <c r="H207" s="71">
        <v>44105</v>
      </c>
    </row>
    <row r="208" spans="2:8" ht="14.25" customHeight="1">
      <c r="B208" s="25" t="s">
        <v>331</v>
      </c>
      <c r="C208" s="25" t="s">
        <v>335</v>
      </c>
      <c r="D208" s="25">
        <v>973</v>
      </c>
      <c r="E208" s="25">
        <v>4865</v>
      </c>
      <c r="F208" s="25">
        <v>1946</v>
      </c>
      <c r="G208" s="25">
        <v>2919</v>
      </c>
      <c r="H208" s="71">
        <v>43891</v>
      </c>
    </row>
    <row r="209" spans="2:8" ht="14.25" customHeight="1">
      <c r="B209" s="25" t="s">
        <v>330</v>
      </c>
      <c r="C209" s="25" t="s">
        <v>335</v>
      </c>
      <c r="D209" s="25">
        <v>974</v>
      </c>
      <c r="E209" s="25">
        <v>4870</v>
      </c>
      <c r="F209" s="25">
        <v>1948</v>
      </c>
      <c r="G209" s="25">
        <v>2922</v>
      </c>
      <c r="H209" s="71">
        <v>43862</v>
      </c>
    </row>
    <row r="210" spans="2:8" ht="14.25" customHeight="1">
      <c r="B210" s="25" t="s">
        <v>327</v>
      </c>
      <c r="C210" s="25" t="s">
        <v>336</v>
      </c>
      <c r="D210" s="25">
        <v>888</v>
      </c>
      <c r="E210" s="25">
        <v>4440</v>
      </c>
      <c r="F210" s="25">
        <v>1953.6000000000001</v>
      </c>
      <c r="G210" s="25">
        <v>2486.3999999999996</v>
      </c>
      <c r="H210" s="71">
        <v>43891</v>
      </c>
    </row>
    <row r="211" spans="2:8" ht="14.25" customHeight="1">
      <c r="B211" s="25" t="s">
        <v>327</v>
      </c>
      <c r="C211" s="25" t="s">
        <v>333</v>
      </c>
      <c r="D211" s="25">
        <v>1565</v>
      </c>
      <c r="E211" s="25">
        <v>4695</v>
      </c>
      <c r="F211" s="25">
        <v>1956.25</v>
      </c>
      <c r="G211" s="25">
        <v>2738.75</v>
      </c>
      <c r="H211" s="71">
        <v>44105</v>
      </c>
    </row>
    <row r="212" spans="2:8" ht="14.25" customHeight="1">
      <c r="B212" s="25" t="s">
        <v>332</v>
      </c>
      <c r="C212" s="25" t="s">
        <v>333</v>
      </c>
      <c r="D212" s="25">
        <v>1570</v>
      </c>
      <c r="E212" s="25">
        <v>4710</v>
      </c>
      <c r="F212" s="25">
        <v>1962.5</v>
      </c>
      <c r="G212" s="25">
        <v>2747.5</v>
      </c>
      <c r="H212" s="71">
        <v>43983</v>
      </c>
    </row>
    <row r="213" spans="2:8" ht="14.25" customHeight="1">
      <c r="B213" s="25" t="s">
        <v>331</v>
      </c>
      <c r="C213" s="25" t="s">
        <v>333</v>
      </c>
      <c r="D213" s="25">
        <v>1579</v>
      </c>
      <c r="E213" s="25">
        <v>4737</v>
      </c>
      <c r="F213" s="25">
        <v>1973.75</v>
      </c>
      <c r="G213" s="25">
        <v>2763.25</v>
      </c>
      <c r="H213" s="71">
        <v>43891</v>
      </c>
    </row>
    <row r="214" spans="2:8" ht="14.25" customHeight="1">
      <c r="B214" s="25" t="s">
        <v>327</v>
      </c>
      <c r="C214" s="25" t="s">
        <v>333</v>
      </c>
      <c r="D214" s="25">
        <v>1582</v>
      </c>
      <c r="E214" s="25">
        <v>4746</v>
      </c>
      <c r="F214" s="25">
        <v>1977.5</v>
      </c>
      <c r="G214" s="25">
        <v>2768.5</v>
      </c>
      <c r="H214" s="71">
        <v>44166</v>
      </c>
    </row>
    <row r="215" spans="2:8" ht="14.25" customHeight="1">
      <c r="B215" s="25" t="s">
        <v>327</v>
      </c>
      <c r="C215" s="25" t="s">
        <v>333</v>
      </c>
      <c r="D215" s="25">
        <v>1583</v>
      </c>
      <c r="E215" s="25">
        <v>4749</v>
      </c>
      <c r="F215" s="25">
        <v>1978.75</v>
      </c>
      <c r="G215" s="25">
        <v>2770.25</v>
      </c>
      <c r="H215" s="71">
        <v>43983</v>
      </c>
    </row>
    <row r="216" spans="2:8" ht="14.25" customHeight="1">
      <c r="B216" s="25" t="s">
        <v>332</v>
      </c>
      <c r="C216" s="25" t="s">
        <v>334</v>
      </c>
      <c r="D216" s="25">
        <v>1321</v>
      </c>
      <c r="E216" s="25">
        <v>5284</v>
      </c>
      <c r="F216" s="25">
        <v>1981.5</v>
      </c>
      <c r="G216" s="25">
        <v>3302.5</v>
      </c>
      <c r="H216" s="71">
        <v>43831</v>
      </c>
    </row>
    <row r="217" spans="2:8" ht="14.25" customHeight="1">
      <c r="B217" s="25" t="s">
        <v>331</v>
      </c>
      <c r="C217" s="25" t="s">
        <v>335</v>
      </c>
      <c r="D217" s="25">
        <v>991</v>
      </c>
      <c r="E217" s="25">
        <v>4955</v>
      </c>
      <c r="F217" s="25">
        <v>1982</v>
      </c>
      <c r="G217" s="25">
        <v>2973</v>
      </c>
      <c r="H217" s="71">
        <v>43983</v>
      </c>
    </row>
    <row r="218" spans="2:8" ht="14.25" customHeight="1">
      <c r="B218" s="25" t="s">
        <v>332</v>
      </c>
      <c r="C218" s="25" t="s">
        <v>335</v>
      </c>
      <c r="D218" s="25">
        <v>1006</v>
      </c>
      <c r="E218" s="25">
        <v>5030</v>
      </c>
      <c r="F218" s="25">
        <v>2012</v>
      </c>
      <c r="G218" s="25">
        <v>3018</v>
      </c>
      <c r="H218" s="71">
        <v>43983</v>
      </c>
    </row>
    <row r="219" spans="2:8" ht="14.25" customHeight="1">
      <c r="B219" s="25" t="s">
        <v>332</v>
      </c>
      <c r="C219" s="25" t="s">
        <v>335</v>
      </c>
      <c r="D219" s="25">
        <v>1013</v>
      </c>
      <c r="E219" s="25">
        <v>5065</v>
      </c>
      <c r="F219" s="25">
        <v>2026</v>
      </c>
      <c r="G219" s="25">
        <v>3039</v>
      </c>
      <c r="H219" s="71">
        <v>44166</v>
      </c>
    </row>
    <row r="220" spans="2:8" ht="14.25" customHeight="1">
      <c r="B220" s="25" t="s">
        <v>330</v>
      </c>
      <c r="C220" s="25" t="s">
        <v>334</v>
      </c>
      <c r="D220" s="25">
        <v>1362</v>
      </c>
      <c r="E220" s="25">
        <v>5448</v>
      </c>
      <c r="F220" s="25">
        <v>2043</v>
      </c>
      <c r="G220" s="25">
        <v>3405</v>
      </c>
      <c r="H220" s="71">
        <v>44166</v>
      </c>
    </row>
    <row r="221" spans="2:8" ht="14.25" customHeight="1">
      <c r="B221" s="25" t="s">
        <v>330</v>
      </c>
      <c r="C221" s="25" t="s">
        <v>333</v>
      </c>
      <c r="D221" s="25">
        <v>1642</v>
      </c>
      <c r="E221" s="25">
        <v>4926</v>
      </c>
      <c r="F221" s="25">
        <v>2052.5</v>
      </c>
      <c r="G221" s="25">
        <v>2873.5</v>
      </c>
      <c r="H221" s="71">
        <v>44044</v>
      </c>
    </row>
    <row r="222" spans="2:8" ht="14.25" customHeight="1">
      <c r="B222" s="25" t="s">
        <v>329</v>
      </c>
      <c r="C222" s="25" t="s">
        <v>335</v>
      </c>
      <c r="D222" s="25">
        <v>1030</v>
      </c>
      <c r="E222" s="25">
        <v>5150</v>
      </c>
      <c r="F222" s="25">
        <v>2060</v>
      </c>
      <c r="G222" s="25">
        <v>3090</v>
      </c>
      <c r="H222" s="71">
        <v>43952</v>
      </c>
    </row>
    <row r="223" spans="2:8" ht="14.25" customHeight="1">
      <c r="B223" s="25" t="s">
        <v>329</v>
      </c>
      <c r="C223" s="25" t="s">
        <v>336</v>
      </c>
      <c r="D223" s="25">
        <v>941</v>
      </c>
      <c r="E223" s="25">
        <v>4705</v>
      </c>
      <c r="F223" s="25">
        <v>2070.2000000000003</v>
      </c>
      <c r="G223" s="25">
        <v>2634.7999999999997</v>
      </c>
      <c r="H223" s="71">
        <v>44136</v>
      </c>
    </row>
    <row r="224" spans="2:8" ht="14.25" customHeight="1">
      <c r="B224" s="25" t="s">
        <v>330</v>
      </c>
      <c r="C224" s="25" t="s">
        <v>335</v>
      </c>
      <c r="D224" s="25">
        <v>1038</v>
      </c>
      <c r="E224" s="25">
        <v>5190</v>
      </c>
      <c r="F224" s="25">
        <v>2076</v>
      </c>
      <c r="G224" s="25">
        <v>3114</v>
      </c>
      <c r="H224" s="71">
        <v>43983</v>
      </c>
    </row>
    <row r="225" spans="2:8" ht="14.25" customHeight="1">
      <c r="B225" s="25" t="s">
        <v>330</v>
      </c>
      <c r="C225" s="25" t="s">
        <v>334</v>
      </c>
      <c r="D225" s="25">
        <v>1397</v>
      </c>
      <c r="E225" s="25">
        <v>5588</v>
      </c>
      <c r="F225" s="25">
        <v>2095.5</v>
      </c>
      <c r="G225" s="25">
        <v>3492.5</v>
      </c>
      <c r="H225" s="71">
        <v>44105</v>
      </c>
    </row>
    <row r="226" spans="2:8" ht="14.25" customHeight="1">
      <c r="B226" s="25" t="s">
        <v>329</v>
      </c>
      <c r="C226" s="25" t="s">
        <v>335</v>
      </c>
      <c r="D226" s="25">
        <v>1055</v>
      </c>
      <c r="E226" s="25">
        <v>5275</v>
      </c>
      <c r="F226" s="25">
        <v>2110</v>
      </c>
      <c r="G226" s="25">
        <v>3165</v>
      </c>
      <c r="H226" s="71">
        <v>44166</v>
      </c>
    </row>
    <row r="227" spans="2:8" ht="14.25" customHeight="1">
      <c r="B227" s="25" t="s">
        <v>331</v>
      </c>
      <c r="C227" s="25" t="s">
        <v>335</v>
      </c>
      <c r="D227" s="25">
        <v>1056</v>
      </c>
      <c r="E227" s="25">
        <v>5280</v>
      </c>
      <c r="F227" s="25">
        <v>2112</v>
      </c>
      <c r="G227" s="25">
        <v>3168</v>
      </c>
      <c r="H227" s="71">
        <v>44075</v>
      </c>
    </row>
    <row r="228" spans="2:8" ht="14.25" customHeight="1">
      <c r="B228" s="25" t="s">
        <v>327</v>
      </c>
      <c r="C228" s="25" t="s">
        <v>334</v>
      </c>
      <c r="D228" s="25">
        <v>1445</v>
      </c>
      <c r="E228" s="25">
        <v>5780</v>
      </c>
      <c r="F228" s="25">
        <v>2167.5</v>
      </c>
      <c r="G228" s="25">
        <v>3612.5</v>
      </c>
      <c r="H228" s="71">
        <v>44075</v>
      </c>
    </row>
    <row r="229" spans="2:8" ht="14.25" customHeight="1">
      <c r="B229" s="25" t="s">
        <v>329</v>
      </c>
      <c r="C229" s="25" t="s">
        <v>333</v>
      </c>
      <c r="D229" s="25">
        <v>1734</v>
      </c>
      <c r="E229" s="25">
        <v>5202</v>
      </c>
      <c r="F229" s="25">
        <v>2167.5</v>
      </c>
      <c r="G229" s="25">
        <v>3034.5</v>
      </c>
      <c r="H229" s="71">
        <v>43831</v>
      </c>
    </row>
    <row r="230" spans="2:8" ht="14.25" customHeight="1">
      <c r="B230" s="25" t="s">
        <v>330</v>
      </c>
      <c r="C230" s="25" t="s">
        <v>335</v>
      </c>
      <c r="D230" s="25">
        <v>1084</v>
      </c>
      <c r="E230" s="25">
        <v>5420</v>
      </c>
      <c r="F230" s="25">
        <v>2168</v>
      </c>
      <c r="G230" s="25">
        <v>3252</v>
      </c>
      <c r="H230" s="71">
        <v>44166</v>
      </c>
    </row>
    <row r="231" spans="2:8" ht="14.25" customHeight="1">
      <c r="B231" s="25" t="s">
        <v>332</v>
      </c>
      <c r="C231" s="25" t="s">
        <v>335</v>
      </c>
      <c r="D231" s="25">
        <v>1085</v>
      </c>
      <c r="E231" s="25">
        <v>5425</v>
      </c>
      <c r="F231" s="25">
        <v>2170</v>
      </c>
      <c r="G231" s="25">
        <v>3255</v>
      </c>
      <c r="H231" s="71">
        <v>44105</v>
      </c>
    </row>
    <row r="232" spans="2:8" ht="14.25" customHeight="1">
      <c r="B232" s="25" t="s">
        <v>331</v>
      </c>
      <c r="C232" s="25" t="s">
        <v>337</v>
      </c>
      <c r="D232" s="25">
        <v>790</v>
      </c>
      <c r="E232" s="25">
        <v>4740</v>
      </c>
      <c r="F232" s="25">
        <v>2172.5</v>
      </c>
      <c r="G232" s="25">
        <v>2567.5</v>
      </c>
      <c r="H232" s="71">
        <v>43952</v>
      </c>
    </row>
    <row r="233" spans="2:8" ht="14.25" customHeight="1">
      <c r="B233" s="25" t="s">
        <v>329</v>
      </c>
      <c r="C233" s="25" t="s">
        <v>333</v>
      </c>
      <c r="D233" s="25">
        <v>1739</v>
      </c>
      <c r="E233" s="25">
        <v>5217</v>
      </c>
      <c r="F233" s="25">
        <v>2173.75</v>
      </c>
      <c r="G233" s="25">
        <v>3043.25</v>
      </c>
      <c r="H233" s="71">
        <v>43922</v>
      </c>
    </row>
    <row r="234" spans="2:8" ht="14.25" customHeight="1">
      <c r="B234" s="25" t="s">
        <v>329</v>
      </c>
      <c r="C234" s="25" t="s">
        <v>333</v>
      </c>
      <c r="D234" s="25">
        <v>1744</v>
      </c>
      <c r="E234" s="25">
        <v>5232</v>
      </c>
      <c r="F234" s="25">
        <v>2180</v>
      </c>
      <c r="G234" s="25">
        <v>3052</v>
      </c>
      <c r="H234" s="71">
        <v>44136</v>
      </c>
    </row>
    <row r="235" spans="2:8" ht="14.25" customHeight="1">
      <c r="B235" s="25" t="s">
        <v>327</v>
      </c>
      <c r="C235" s="25" t="s">
        <v>335</v>
      </c>
      <c r="D235" s="25">
        <v>1094</v>
      </c>
      <c r="E235" s="25">
        <v>5470</v>
      </c>
      <c r="F235" s="25">
        <v>2188</v>
      </c>
      <c r="G235" s="25">
        <v>3282</v>
      </c>
      <c r="H235" s="71">
        <v>43983</v>
      </c>
    </row>
    <row r="236" spans="2:8" ht="14.25" customHeight="1">
      <c r="B236" s="25" t="s">
        <v>332</v>
      </c>
      <c r="C236" s="25" t="s">
        <v>335</v>
      </c>
      <c r="D236" s="25">
        <v>1095</v>
      </c>
      <c r="E236" s="25">
        <v>5475</v>
      </c>
      <c r="F236" s="25">
        <v>2190</v>
      </c>
      <c r="G236" s="25">
        <v>3285</v>
      </c>
      <c r="H236" s="71">
        <v>43952</v>
      </c>
    </row>
    <row r="237" spans="2:8" ht="14.25" customHeight="1">
      <c r="B237" s="25" t="s">
        <v>332</v>
      </c>
      <c r="C237" s="25" t="s">
        <v>337</v>
      </c>
      <c r="D237" s="25">
        <v>807</v>
      </c>
      <c r="E237" s="25">
        <v>4842</v>
      </c>
      <c r="F237" s="25">
        <v>2219.25</v>
      </c>
      <c r="G237" s="25">
        <v>2622.75</v>
      </c>
      <c r="H237" s="71">
        <v>43862</v>
      </c>
    </row>
    <row r="238" spans="2:8" ht="14.25" customHeight="1">
      <c r="B238" s="25" t="s">
        <v>330</v>
      </c>
      <c r="C238" s="25" t="s">
        <v>335</v>
      </c>
      <c r="D238" s="25">
        <v>1114</v>
      </c>
      <c r="E238" s="25">
        <v>5570</v>
      </c>
      <c r="F238" s="25">
        <v>2228</v>
      </c>
      <c r="G238" s="25">
        <v>3342</v>
      </c>
      <c r="H238" s="71">
        <v>43891</v>
      </c>
    </row>
    <row r="239" spans="2:8" ht="14.25" customHeight="1">
      <c r="B239" s="25" t="s">
        <v>327</v>
      </c>
      <c r="C239" s="25" t="s">
        <v>334</v>
      </c>
      <c r="D239" s="25">
        <v>1496</v>
      </c>
      <c r="E239" s="25">
        <v>5984</v>
      </c>
      <c r="F239" s="25">
        <v>2244</v>
      </c>
      <c r="G239" s="25">
        <v>3740</v>
      </c>
      <c r="H239" s="71">
        <v>44105</v>
      </c>
    </row>
    <row r="240" spans="2:8" ht="14.25" customHeight="1">
      <c r="B240" s="25" t="s">
        <v>330</v>
      </c>
      <c r="C240" s="25" t="s">
        <v>335</v>
      </c>
      <c r="D240" s="25">
        <v>1122</v>
      </c>
      <c r="E240" s="25">
        <v>5610</v>
      </c>
      <c r="F240" s="25">
        <v>2244</v>
      </c>
      <c r="G240" s="25">
        <v>3366</v>
      </c>
      <c r="H240" s="71">
        <v>43891</v>
      </c>
    </row>
    <row r="241" spans="2:8" ht="14.25" customHeight="1">
      <c r="B241" s="25" t="s">
        <v>331</v>
      </c>
      <c r="C241" s="25" t="s">
        <v>333</v>
      </c>
      <c r="D241" s="25">
        <v>1806</v>
      </c>
      <c r="E241" s="25">
        <v>5418</v>
      </c>
      <c r="F241" s="25">
        <v>2257.5</v>
      </c>
      <c r="G241" s="25">
        <v>3160.5</v>
      </c>
      <c r="H241" s="71">
        <v>43952</v>
      </c>
    </row>
    <row r="242" spans="2:8" ht="14.25" customHeight="1">
      <c r="B242" s="25" t="s">
        <v>332</v>
      </c>
      <c r="C242" s="25" t="s">
        <v>334</v>
      </c>
      <c r="D242" s="25">
        <v>1513</v>
      </c>
      <c r="E242" s="25">
        <v>6052</v>
      </c>
      <c r="F242" s="25">
        <v>2269.5</v>
      </c>
      <c r="G242" s="25">
        <v>3782.5</v>
      </c>
      <c r="H242" s="71">
        <v>44166</v>
      </c>
    </row>
    <row r="243" spans="2:8" ht="14.25" customHeight="1">
      <c r="B243" s="25" t="s">
        <v>332</v>
      </c>
      <c r="C243" s="25" t="s">
        <v>334</v>
      </c>
      <c r="D243" s="25">
        <v>1513</v>
      </c>
      <c r="E243" s="25">
        <v>6052</v>
      </c>
      <c r="F243" s="25">
        <v>2269.5</v>
      </c>
      <c r="G243" s="25">
        <v>3782.5</v>
      </c>
      <c r="H243" s="71">
        <v>44136</v>
      </c>
    </row>
    <row r="244" spans="2:8" ht="14.25" customHeight="1">
      <c r="B244" s="25" t="s">
        <v>327</v>
      </c>
      <c r="C244" s="25" t="s">
        <v>333</v>
      </c>
      <c r="D244" s="25">
        <v>1817</v>
      </c>
      <c r="E244" s="25">
        <v>5451</v>
      </c>
      <c r="F244" s="25">
        <v>2271.25</v>
      </c>
      <c r="G244" s="25">
        <v>3179.75</v>
      </c>
      <c r="H244" s="71">
        <v>44166</v>
      </c>
    </row>
    <row r="245" spans="2:8" ht="14.25" customHeight="1">
      <c r="B245" s="25" t="s">
        <v>330</v>
      </c>
      <c r="C245" s="25" t="s">
        <v>335</v>
      </c>
      <c r="D245" s="25">
        <v>1138</v>
      </c>
      <c r="E245" s="25">
        <v>5690</v>
      </c>
      <c r="F245" s="25">
        <v>2276</v>
      </c>
      <c r="G245" s="25">
        <v>3414</v>
      </c>
      <c r="H245" s="71">
        <v>44166</v>
      </c>
    </row>
    <row r="246" spans="2:8" ht="14.25" customHeight="1">
      <c r="B246" s="25" t="s">
        <v>330</v>
      </c>
      <c r="C246" s="25" t="s">
        <v>336</v>
      </c>
      <c r="D246" s="25">
        <v>1038</v>
      </c>
      <c r="E246" s="25">
        <v>5190</v>
      </c>
      <c r="F246" s="25">
        <v>2283.6000000000004</v>
      </c>
      <c r="G246" s="25">
        <v>2906.3999999999996</v>
      </c>
      <c r="H246" s="71">
        <v>43983</v>
      </c>
    </row>
    <row r="247" spans="2:8" ht="14.25" customHeight="1">
      <c r="B247" s="25" t="s">
        <v>331</v>
      </c>
      <c r="C247" s="25" t="s">
        <v>335</v>
      </c>
      <c r="D247" s="25">
        <v>1142</v>
      </c>
      <c r="E247" s="25">
        <v>5710</v>
      </c>
      <c r="F247" s="25">
        <v>2284</v>
      </c>
      <c r="G247" s="25">
        <v>3426</v>
      </c>
      <c r="H247" s="71">
        <v>43983</v>
      </c>
    </row>
    <row r="248" spans="2:8" ht="14.25" customHeight="1">
      <c r="B248" s="25" t="s">
        <v>331</v>
      </c>
      <c r="C248" s="25" t="s">
        <v>335</v>
      </c>
      <c r="D248" s="25">
        <v>1143</v>
      </c>
      <c r="E248" s="25">
        <v>5715</v>
      </c>
      <c r="F248" s="25">
        <v>2286</v>
      </c>
      <c r="G248" s="25">
        <v>3429</v>
      </c>
      <c r="H248" s="71">
        <v>44105</v>
      </c>
    </row>
    <row r="249" spans="2:8" ht="14.25" customHeight="1">
      <c r="B249" s="25" t="s">
        <v>331</v>
      </c>
      <c r="C249" s="25" t="s">
        <v>335</v>
      </c>
      <c r="D249" s="25">
        <v>1153</v>
      </c>
      <c r="E249" s="25">
        <v>5765</v>
      </c>
      <c r="F249" s="25">
        <v>2306</v>
      </c>
      <c r="G249" s="25">
        <v>3459</v>
      </c>
      <c r="H249" s="71">
        <v>44105</v>
      </c>
    </row>
    <row r="250" spans="2:8" ht="14.25" customHeight="1">
      <c r="B250" s="25" t="s">
        <v>330</v>
      </c>
      <c r="C250" s="25" t="s">
        <v>334</v>
      </c>
      <c r="D250" s="25">
        <v>1540</v>
      </c>
      <c r="E250" s="25">
        <v>6160</v>
      </c>
      <c r="F250" s="25">
        <v>2310</v>
      </c>
      <c r="G250" s="25">
        <v>3850</v>
      </c>
      <c r="H250" s="71">
        <v>44044</v>
      </c>
    </row>
    <row r="251" spans="2:8" ht="14.25" customHeight="1">
      <c r="B251" s="25" t="s">
        <v>332</v>
      </c>
      <c r="C251" s="25" t="s">
        <v>335</v>
      </c>
      <c r="D251" s="25">
        <v>1158</v>
      </c>
      <c r="E251" s="25">
        <v>5790</v>
      </c>
      <c r="F251" s="25">
        <v>2316</v>
      </c>
      <c r="G251" s="25">
        <v>3474</v>
      </c>
      <c r="H251" s="71">
        <v>43891</v>
      </c>
    </row>
    <row r="252" spans="2:8" ht="14.25" customHeight="1">
      <c r="B252" s="25" t="s">
        <v>331</v>
      </c>
      <c r="C252" s="25" t="s">
        <v>333</v>
      </c>
      <c r="D252" s="25">
        <v>1867</v>
      </c>
      <c r="E252" s="25">
        <v>5601</v>
      </c>
      <c r="F252" s="25">
        <v>2333.75</v>
      </c>
      <c r="G252" s="25">
        <v>3267.25</v>
      </c>
      <c r="H252" s="71">
        <v>44075</v>
      </c>
    </row>
    <row r="253" spans="2:8" ht="14.25" customHeight="1">
      <c r="B253" s="25" t="s">
        <v>327</v>
      </c>
      <c r="C253" s="25" t="s">
        <v>333</v>
      </c>
      <c r="D253" s="25">
        <v>1874</v>
      </c>
      <c r="E253" s="25">
        <v>5622</v>
      </c>
      <c r="F253" s="25">
        <v>2342.5</v>
      </c>
      <c r="G253" s="25">
        <v>3279.5</v>
      </c>
      <c r="H253" s="71">
        <v>44044</v>
      </c>
    </row>
    <row r="254" spans="2:8" ht="14.25" customHeight="1">
      <c r="B254" s="25" t="s">
        <v>329</v>
      </c>
      <c r="C254" s="25" t="s">
        <v>334</v>
      </c>
      <c r="D254" s="25">
        <v>1563</v>
      </c>
      <c r="E254" s="25">
        <v>6252</v>
      </c>
      <c r="F254" s="25">
        <v>2344.5</v>
      </c>
      <c r="G254" s="25">
        <v>3907.5</v>
      </c>
      <c r="H254" s="71">
        <v>43952</v>
      </c>
    </row>
    <row r="255" spans="2:8" ht="14.25" customHeight="1">
      <c r="B255" s="25" t="s">
        <v>329</v>
      </c>
      <c r="C255" s="25" t="s">
        <v>337</v>
      </c>
      <c r="D255" s="25">
        <v>853</v>
      </c>
      <c r="E255" s="25">
        <v>5118</v>
      </c>
      <c r="F255" s="25">
        <v>2345.75</v>
      </c>
      <c r="G255" s="25">
        <v>2772.25</v>
      </c>
      <c r="H255" s="71">
        <v>44166</v>
      </c>
    </row>
    <row r="256" spans="2:8" ht="14.25" customHeight="1">
      <c r="B256" s="25" t="s">
        <v>332</v>
      </c>
      <c r="C256" s="25" t="s">
        <v>335</v>
      </c>
      <c r="D256" s="25">
        <v>1175</v>
      </c>
      <c r="E256" s="25">
        <v>5875</v>
      </c>
      <c r="F256" s="25">
        <v>2350</v>
      </c>
      <c r="G256" s="25">
        <v>3525</v>
      </c>
      <c r="H256" s="71">
        <v>44105</v>
      </c>
    </row>
    <row r="257" spans="2:8" ht="14.25" customHeight="1">
      <c r="B257" s="25" t="s">
        <v>331</v>
      </c>
      <c r="C257" s="25" t="s">
        <v>335</v>
      </c>
      <c r="D257" s="25">
        <v>1177</v>
      </c>
      <c r="E257" s="25">
        <v>5885</v>
      </c>
      <c r="F257" s="25">
        <v>2354</v>
      </c>
      <c r="G257" s="25">
        <v>3531</v>
      </c>
      <c r="H257" s="71">
        <v>44136</v>
      </c>
    </row>
    <row r="258" spans="2:8" ht="14.25" customHeight="1">
      <c r="B258" s="25" t="s">
        <v>330</v>
      </c>
      <c r="C258" s="25" t="s">
        <v>336</v>
      </c>
      <c r="D258" s="25">
        <v>1074</v>
      </c>
      <c r="E258" s="25">
        <v>5370</v>
      </c>
      <c r="F258" s="25">
        <v>2362.8000000000002</v>
      </c>
      <c r="G258" s="25">
        <v>3007.2</v>
      </c>
      <c r="H258" s="71">
        <v>43922</v>
      </c>
    </row>
    <row r="259" spans="2:8" ht="14.25" customHeight="1">
      <c r="B259" s="25" t="s">
        <v>331</v>
      </c>
      <c r="C259" s="25" t="s">
        <v>337</v>
      </c>
      <c r="D259" s="25">
        <v>861</v>
      </c>
      <c r="E259" s="25">
        <v>5166</v>
      </c>
      <c r="F259" s="25">
        <v>2367.75</v>
      </c>
      <c r="G259" s="25">
        <v>2798.25</v>
      </c>
      <c r="H259" s="71">
        <v>44105</v>
      </c>
    </row>
    <row r="260" spans="2:8" ht="14.25" customHeight="1">
      <c r="B260" s="25" t="s">
        <v>332</v>
      </c>
      <c r="C260" s="25" t="s">
        <v>334</v>
      </c>
      <c r="D260" s="25">
        <v>1580</v>
      </c>
      <c r="E260" s="25">
        <v>6320</v>
      </c>
      <c r="F260" s="25">
        <v>2370</v>
      </c>
      <c r="G260" s="25">
        <v>3950</v>
      </c>
      <c r="H260" s="71">
        <v>44075</v>
      </c>
    </row>
    <row r="261" spans="2:8" ht="14.25" customHeight="1">
      <c r="B261" s="25" t="s">
        <v>330</v>
      </c>
      <c r="C261" s="25" t="s">
        <v>335</v>
      </c>
      <c r="D261" s="25">
        <v>1197</v>
      </c>
      <c r="E261" s="25">
        <v>5985</v>
      </c>
      <c r="F261" s="25">
        <v>2394</v>
      </c>
      <c r="G261" s="25">
        <v>3591</v>
      </c>
      <c r="H261" s="71">
        <v>44136</v>
      </c>
    </row>
    <row r="262" spans="2:8" ht="14.25" customHeight="1">
      <c r="B262" s="25" t="s">
        <v>330</v>
      </c>
      <c r="C262" s="25" t="s">
        <v>333</v>
      </c>
      <c r="D262" s="25">
        <v>1916</v>
      </c>
      <c r="E262" s="25">
        <v>5748</v>
      </c>
      <c r="F262" s="25">
        <v>2395</v>
      </c>
      <c r="G262" s="25">
        <v>3353</v>
      </c>
      <c r="H262" s="71">
        <v>43922</v>
      </c>
    </row>
    <row r="263" spans="2:8" ht="14.25" customHeight="1">
      <c r="B263" s="25" t="s">
        <v>330</v>
      </c>
      <c r="C263" s="25" t="s">
        <v>336</v>
      </c>
      <c r="D263" s="25">
        <v>1101</v>
      </c>
      <c r="E263" s="25">
        <v>5505</v>
      </c>
      <c r="F263" s="25">
        <v>2422.2000000000003</v>
      </c>
      <c r="G263" s="25">
        <v>3082.7999999999997</v>
      </c>
      <c r="H263" s="71">
        <v>43891</v>
      </c>
    </row>
    <row r="264" spans="2:8" ht="14.25" customHeight="1">
      <c r="B264" s="25" t="s">
        <v>327</v>
      </c>
      <c r="C264" s="25" t="s">
        <v>334</v>
      </c>
      <c r="D264" s="25">
        <v>1619</v>
      </c>
      <c r="E264" s="25">
        <v>6476</v>
      </c>
      <c r="F264" s="25">
        <v>2428.5</v>
      </c>
      <c r="G264" s="25">
        <v>4047.5</v>
      </c>
      <c r="H264" s="71">
        <v>43831</v>
      </c>
    </row>
    <row r="265" spans="2:8" ht="14.25" customHeight="1">
      <c r="B265" s="25" t="s">
        <v>331</v>
      </c>
      <c r="C265" s="25" t="s">
        <v>333</v>
      </c>
      <c r="D265" s="25">
        <v>1956</v>
      </c>
      <c r="E265" s="25">
        <v>5868</v>
      </c>
      <c r="F265" s="25">
        <v>2445</v>
      </c>
      <c r="G265" s="25">
        <v>3423</v>
      </c>
      <c r="H265" s="71">
        <v>43831</v>
      </c>
    </row>
    <row r="266" spans="2:8" ht="14.25" customHeight="1">
      <c r="B266" s="25" t="s">
        <v>329</v>
      </c>
      <c r="C266" s="25" t="s">
        <v>335</v>
      </c>
      <c r="D266" s="25">
        <v>1227</v>
      </c>
      <c r="E266" s="25">
        <v>6135</v>
      </c>
      <c r="F266" s="25">
        <v>2454</v>
      </c>
      <c r="G266" s="25">
        <v>3681</v>
      </c>
      <c r="H266" s="71">
        <v>44105</v>
      </c>
    </row>
    <row r="267" spans="2:8" ht="14.25" customHeight="1">
      <c r="B267" s="25" t="s">
        <v>327</v>
      </c>
      <c r="C267" s="25" t="s">
        <v>336</v>
      </c>
      <c r="D267" s="25">
        <v>1118</v>
      </c>
      <c r="E267" s="25">
        <v>5590</v>
      </c>
      <c r="F267" s="25">
        <v>2459.6000000000004</v>
      </c>
      <c r="G267" s="25">
        <v>3130.3999999999996</v>
      </c>
      <c r="H267" s="71">
        <v>44136</v>
      </c>
    </row>
    <row r="268" spans="2:8" ht="14.25" customHeight="1">
      <c r="B268" s="25" t="s">
        <v>330</v>
      </c>
      <c r="C268" s="25" t="s">
        <v>335</v>
      </c>
      <c r="D268" s="25">
        <v>1233</v>
      </c>
      <c r="E268" s="25">
        <v>6165</v>
      </c>
      <c r="F268" s="25">
        <v>2466</v>
      </c>
      <c r="G268" s="25">
        <v>3699</v>
      </c>
      <c r="H268" s="71">
        <v>44166</v>
      </c>
    </row>
    <row r="269" spans="2:8" ht="14.25" customHeight="1">
      <c r="B269" s="25" t="s">
        <v>330</v>
      </c>
      <c r="C269" s="25" t="s">
        <v>336</v>
      </c>
      <c r="D269" s="25">
        <v>1123</v>
      </c>
      <c r="E269" s="25">
        <v>5615</v>
      </c>
      <c r="F269" s="25">
        <v>2470.6000000000004</v>
      </c>
      <c r="G269" s="25">
        <v>3144.3999999999996</v>
      </c>
      <c r="H269" s="71">
        <v>44044</v>
      </c>
    </row>
    <row r="270" spans="2:8" ht="14.25" customHeight="1">
      <c r="B270" s="25" t="s">
        <v>330</v>
      </c>
      <c r="C270" s="25" t="s">
        <v>337</v>
      </c>
      <c r="D270" s="25">
        <v>905</v>
      </c>
      <c r="E270" s="25">
        <v>5430</v>
      </c>
      <c r="F270" s="25">
        <v>2488.75</v>
      </c>
      <c r="G270" s="25">
        <v>2941.25</v>
      </c>
      <c r="H270" s="71">
        <v>44105</v>
      </c>
    </row>
    <row r="271" spans="2:8" ht="14.25" customHeight="1">
      <c r="B271" s="25" t="s">
        <v>327</v>
      </c>
      <c r="C271" s="25" t="s">
        <v>336</v>
      </c>
      <c r="D271" s="25">
        <v>1135</v>
      </c>
      <c r="E271" s="25">
        <v>5675</v>
      </c>
      <c r="F271" s="25">
        <v>2497</v>
      </c>
      <c r="G271" s="25">
        <v>3178</v>
      </c>
      <c r="H271" s="71">
        <v>43983</v>
      </c>
    </row>
    <row r="272" spans="2:8" ht="14.25" customHeight="1">
      <c r="B272" s="25" t="s">
        <v>327</v>
      </c>
      <c r="C272" s="25" t="s">
        <v>335</v>
      </c>
      <c r="D272" s="25">
        <v>1249</v>
      </c>
      <c r="E272" s="25">
        <v>6245</v>
      </c>
      <c r="F272" s="25">
        <v>2498</v>
      </c>
      <c r="G272" s="25">
        <v>3747</v>
      </c>
      <c r="H272" s="71">
        <v>44105</v>
      </c>
    </row>
    <row r="273" spans="2:8" ht="14.25" customHeight="1">
      <c r="B273" s="25" t="s">
        <v>327</v>
      </c>
      <c r="C273" s="25" t="s">
        <v>333</v>
      </c>
      <c r="D273" s="25">
        <v>2001</v>
      </c>
      <c r="E273" s="25">
        <v>6003</v>
      </c>
      <c r="F273" s="25">
        <v>2501.25</v>
      </c>
      <c r="G273" s="25">
        <v>3501.75</v>
      </c>
      <c r="H273" s="71">
        <v>43862</v>
      </c>
    </row>
    <row r="274" spans="2:8" ht="14.25" customHeight="1">
      <c r="B274" s="25" t="s">
        <v>331</v>
      </c>
      <c r="C274" s="25" t="s">
        <v>337</v>
      </c>
      <c r="D274" s="25">
        <v>914</v>
      </c>
      <c r="E274" s="25">
        <v>5484</v>
      </c>
      <c r="F274" s="25">
        <v>2513.5</v>
      </c>
      <c r="G274" s="25">
        <v>2970.5</v>
      </c>
      <c r="H274" s="71">
        <v>44166</v>
      </c>
    </row>
    <row r="275" spans="2:8" ht="14.25" customHeight="1">
      <c r="B275" s="25" t="s">
        <v>331</v>
      </c>
      <c r="C275" s="25" t="s">
        <v>336</v>
      </c>
      <c r="D275" s="25">
        <v>1143</v>
      </c>
      <c r="E275" s="25">
        <v>5715</v>
      </c>
      <c r="F275" s="25">
        <v>2514.6000000000004</v>
      </c>
      <c r="G275" s="25">
        <v>3200.3999999999996</v>
      </c>
      <c r="H275" s="71">
        <v>44105</v>
      </c>
    </row>
    <row r="276" spans="2:8" ht="14.25" customHeight="1">
      <c r="B276" s="25" t="s">
        <v>332</v>
      </c>
      <c r="C276" s="25" t="s">
        <v>335</v>
      </c>
      <c r="D276" s="25">
        <v>1259</v>
      </c>
      <c r="E276" s="25">
        <v>6295</v>
      </c>
      <c r="F276" s="25">
        <v>2518</v>
      </c>
      <c r="G276" s="25">
        <v>3777</v>
      </c>
      <c r="H276" s="71">
        <v>43922</v>
      </c>
    </row>
    <row r="277" spans="2:8" ht="14.25" customHeight="1">
      <c r="B277" s="25" t="s">
        <v>327</v>
      </c>
      <c r="C277" s="25" t="s">
        <v>337</v>
      </c>
      <c r="D277" s="25">
        <v>923</v>
      </c>
      <c r="E277" s="25">
        <v>5538</v>
      </c>
      <c r="F277" s="25">
        <v>2538.25</v>
      </c>
      <c r="G277" s="25">
        <v>2999.75</v>
      </c>
      <c r="H277" s="71">
        <v>44044</v>
      </c>
    </row>
    <row r="278" spans="2:8" ht="14.25" customHeight="1">
      <c r="B278" s="25" t="s">
        <v>329</v>
      </c>
      <c r="C278" s="25" t="s">
        <v>335</v>
      </c>
      <c r="D278" s="25">
        <v>1287</v>
      </c>
      <c r="E278" s="25">
        <v>6435</v>
      </c>
      <c r="F278" s="25">
        <v>2574</v>
      </c>
      <c r="G278" s="25">
        <v>3861</v>
      </c>
      <c r="H278" s="71">
        <v>44166</v>
      </c>
    </row>
    <row r="279" spans="2:8" ht="14.25" customHeight="1">
      <c r="B279" s="25" t="s">
        <v>327</v>
      </c>
      <c r="C279" s="25" t="s">
        <v>335</v>
      </c>
      <c r="D279" s="25">
        <v>1295</v>
      </c>
      <c r="E279" s="25">
        <v>6475</v>
      </c>
      <c r="F279" s="25">
        <v>2590</v>
      </c>
      <c r="G279" s="25">
        <v>3885</v>
      </c>
      <c r="H279" s="71">
        <v>44105</v>
      </c>
    </row>
    <row r="280" spans="2:8" ht="14.25" customHeight="1">
      <c r="B280" s="25" t="s">
        <v>329</v>
      </c>
      <c r="C280" s="25" t="s">
        <v>335</v>
      </c>
      <c r="D280" s="25">
        <v>1303</v>
      </c>
      <c r="E280" s="25">
        <v>6515</v>
      </c>
      <c r="F280" s="25">
        <v>2606</v>
      </c>
      <c r="G280" s="25">
        <v>3909</v>
      </c>
      <c r="H280" s="71">
        <v>43862</v>
      </c>
    </row>
    <row r="281" spans="2:8" ht="14.25" customHeight="1">
      <c r="B281" s="25" t="s">
        <v>331</v>
      </c>
      <c r="C281" s="25" t="s">
        <v>334</v>
      </c>
      <c r="D281" s="25">
        <v>1743</v>
      </c>
      <c r="E281" s="25">
        <v>6972</v>
      </c>
      <c r="F281" s="25">
        <v>2614.5</v>
      </c>
      <c r="G281" s="25">
        <v>4357.5</v>
      </c>
      <c r="H281" s="71">
        <v>43952</v>
      </c>
    </row>
    <row r="282" spans="2:8" ht="14.25" customHeight="1">
      <c r="B282" s="25" t="s">
        <v>327</v>
      </c>
      <c r="C282" s="25" t="s">
        <v>337</v>
      </c>
      <c r="D282" s="25">
        <v>952</v>
      </c>
      <c r="E282" s="25">
        <v>5712</v>
      </c>
      <c r="F282" s="25">
        <v>2618</v>
      </c>
      <c r="G282" s="25">
        <v>3094</v>
      </c>
      <c r="H282" s="71">
        <v>43862</v>
      </c>
    </row>
    <row r="283" spans="2:8" ht="14.25" customHeight="1">
      <c r="B283" s="25" t="s">
        <v>329</v>
      </c>
      <c r="C283" s="25" t="s">
        <v>336</v>
      </c>
      <c r="D283" s="25">
        <v>1190</v>
      </c>
      <c r="E283" s="25">
        <v>5950</v>
      </c>
      <c r="F283" s="25">
        <v>2618</v>
      </c>
      <c r="G283" s="25">
        <v>3332</v>
      </c>
      <c r="H283" s="71">
        <v>43983</v>
      </c>
    </row>
    <row r="284" spans="2:8" ht="14.25" customHeight="1">
      <c r="B284" s="25" t="s">
        <v>327</v>
      </c>
      <c r="C284" s="25" t="s">
        <v>333</v>
      </c>
      <c r="D284" s="25">
        <v>2109</v>
      </c>
      <c r="E284" s="25">
        <v>6327</v>
      </c>
      <c r="F284" s="25">
        <v>2636.25</v>
      </c>
      <c r="G284" s="25">
        <v>3690.75</v>
      </c>
      <c r="H284" s="71">
        <v>43952</v>
      </c>
    </row>
    <row r="285" spans="2:8" ht="14.25" customHeight="1">
      <c r="B285" s="25" t="s">
        <v>331</v>
      </c>
      <c r="C285" s="25" t="s">
        <v>334</v>
      </c>
      <c r="D285" s="25">
        <v>1761</v>
      </c>
      <c r="E285" s="25">
        <v>7044</v>
      </c>
      <c r="F285" s="25">
        <v>2641.5</v>
      </c>
      <c r="G285" s="25">
        <v>4402.5</v>
      </c>
      <c r="H285" s="71">
        <v>43891</v>
      </c>
    </row>
    <row r="286" spans="2:8" ht="14.25" customHeight="1">
      <c r="B286" s="25" t="s">
        <v>329</v>
      </c>
      <c r="C286" s="25" t="s">
        <v>335</v>
      </c>
      <c r="D286" s="25">
        <v>1324</v>
      </c>
      <c r="E286" s="25">
        <v>6620</v>
      </c>
      <c r="F286" s="25">
        <v>2648</v>
      </c>
      <c r="G286" s="25">
        <v>3972</v>
      </c>
      <c r="H286" s="71">
        <v>44136</v>
      </c>
    </row>
    <row r="287" spans="2:8" ht="14.25" customHeight="1">
      <c r="B287" s="25" t="s">
        <v>327</v>
      </c>
      <c r="C287" s="25" t="s">
        <v>333</v>
      </c>
      <c r="D287" s="25">
        <v>2134</v>
      </c>
      <c r="E287" s="25">
        <v>6402</v>
      </c>
      <c r="F287" s="25">
        <v>2667.5</v>
      </c>
      <c r="G287" s="25">
        <v>3734.5</v>
      </c>
      <c r="H287" s="71">
        <v>44075</v>
      </c>
    </row>
    <row r="288" spans="2:8" ht="14.25" customHeight="1">
      <c r="B288" s="25" t="s">
        <v>329</v>
      </c>
      <c r="C288" s="25" t="s">
        <v>334</v>
      </c>
      <c r="D288" s="25">
        <v>1790</v>
      </c>
      <c r="E288" s="25">
        <v>7160</v>
      </c>
      <c r="F288" s="25">
        <v>2685</v>
      </c>
      <c r="G288" s="25">
        <v>4475</v>
      </c>
      <c r="H288" s="71">
        <v>43891</v>
      </c>
    </row>
    <row r="289" spans="2:8" ht="14.25" customHeight="1">
      <c r="B289" s="25" t="s">
        <v>329</v>
      </c>
      <c r="C289" s="25" t="s">
        <v>333</v>
      </c>
      <c r="D289" s="25">
        <v>2151</v>
      </c>
      <c r="E289" s="25">
        <v>6453</v>
      </c>
      <c r="F289" s="25">
        <v>2688.75</v>
      </c>
      <c r="G289" s="25">
        <v>3764.25</v>
      </c>
      <c r="H289" s="71">
        <v>44075</v>
      </c>
    </row>
    <row r="290" spans="2:8" ht="14.25" customHeight="1">
      <c r="B290" s="25" t="s">
        <v>331</v>
      </c>
      <c r="C290" s="25" t="s">
        <v>337</v>
      </c>
      <c r="D290" s="25">
        <v>986</v>
      </c>
      <c r="E290" s="25">
        <v>5916</v>
      </c>
      <c r="F290" s="25">
        <v>2711.5</v>
      </c>
      <c r="G290" s="25">
        <v>3204.5</v>
      </c>
      <c r="H290" s="71">
        <v>44105</v>
      </c>
    </row>
    <row r="291" spans="2:8" ht="14.25" customHeight="1">
      <c r="B291" s="25" t="s">
        <v>332</v>
      </c>
      <c r="C291" s="25" t="s">
        <v>335</v>
      </c>
      <c r="D291" s="25">
        <v>1359</v>
      </c>
      <c r="E291" s="25">
        <v>6795</v>
      </c>
      <c r="F291" s="25">
        <v>2718</v>
      </c>
      <c r="G291" s="25">
        <v>4077</v>
      </c>
      <c r="H291" s="71">
        <v>44136</v>
      </c>
    </row>
    <row r="292" spans="2:8" ht="14.25" customHeight="1">
      <c r="B292" s="25" t="s">
        <v>331</v>
      </c>
      <c r="C292" s="25" t="s">
        <v>336</v>
      </c>
      <c r="D292" s="25">
        <v>1236</v>
      </c>
      <c r="E292" s="25">
        <v>6180</v>
      </c>
      <c r="F292" s="25">
        <v>2719.2000000000003</v>
      </c>
      <c r="G292" s="25">
        <v>3460.7999999999997</v>
      </c>
      <c r="H292" s="71">
        <v>44136</v>
      </c>
    </row>
    <row r="293" spans="2:8" ht="14.25" customHeight="1">
      <c r="B293" s="25" t="s">
        <v>329</v>
      </c>
      <c r="C293" s="25" t="s">
        <v>333</v>
      </c>
      <c r="D293" s="25">
        <v>2177</v>
      </c>
      <c r="E293" s="25">
        <v>6531</v>
      </c>
      <c r="F293" s="25">
        <v>2721.25</v>
      </c>
      <c r="G293" s="25">
        <v>3809.75</v>
      </c>
      <c r="H293" s="71">
        <v>44105</v>
      </c>
    </row>
    <row r="294" spans="2:8" ht="14.25" customHeight="1">
      <c r="B294" s="25" t="s">
        <v>329</v>
      </c>
      <c r="C294" s="25" t="s">
        <v>333</v>
      </c>
      <c r="D294" s="25">
        <v>2178</v>
      </c>
      <c r="E294" s="25">
        <v>6534</v>
      </c>
      <c r="F294" s="25">
        <v>2722.5</v>
      </c>
      <c r="G294" s="25">
        <v>3811.5</v>
      </c>
      <c r="H294" s="71">
        <v>43983</v>
      </c>
    </row>
    <row r="295" spans="2:8" ht="14.25" customHeight="1">
      <c r="B295" s="25" t="s">
        <v>330</v>
      </c>
      <c r="C295" s="25" t="s">
        <v>335</v>
      </c>
      <c r="D295" s="25">
        <v>1362</v>
      </c>
      <c r="E295" s="25">
        <v>6810</v>
      </c>
      <c r="F295" s="25">
        <v>2724</v>
      </c>
      <c r="G295" s="25">
        <v>4086</v>
      </c>
      <c r="H295" s="71">
        <v>44166</v>
      </c>
    </row>
    <row r="296" spans="2:8" ht="14.25" customHeight="1">
      <c r="B296" s="25" t="s">
        <v>327</v>
      </c>
      <c r="C296" s="25" t="s">
        <v>335</v>
      </c>
      <c r="D296" s="25">
        <v>1366</v>
      </c>
      <c r="E296" s="25">
        <v>6830</v>
      </c>
      <c r="F296" s="25">
        <v>2732</v>
      </c>
      <c r="G296" s="25">
        <v>4098</v>
      </c>
      <c r="H296" s="71">
        <v>44136</v>
      </c>
    </row>
    <row r="297" spans="2:8" ht="14.25" customHeight="1">
      <c r="B297" s="25" t="s">
        <v>332</v>
      </c>
      <c r="C297" s="25" t="s">
        <v>335</v>
      </c>
      <c r="D297" s="25">
        <v>1366</v>
      </c>
      <c r="E297" s="25">
        <v>6830</v>
      </c>
      <c r="F297" s="25">
        <v>2732</v>
      </c>
      <c r="G297" s="25">
        <v>4098</v>
      </c>
      <c r="H297" s="71">
        <v>43983</v>
      </c>
    </row>
    <row r="298" spans="2:8" ht="14.25" customHeight="1">
      <c r="B298" s="25" t="s">
        <v>331</v>
      </c>
      <c r="C298" s="25" t="s">
        <v>335</v>
      </c>
      <c r="D298" s="25">
        <v>1370</v>
      </c>
      <c r="E298" s="25">
        <v>6850</v>
      </c>
      <c r="F298" s="25">
        <v>2740</v>
      </c>
      <c r="G298" s="25">
        <v>4110</v>
      </c>
      <c r="H298" s="71">
        <v>44013</v>
      </c>
    </row>
    <row r="299" spans="2:8" ht="14.25" customHeight="1">
      <c r="B299" s="25" t="s">
        <v>332</v>
      </c>
      <c r="C299" s="25" t="s">
        <v>335</v>
      </c>
      <c r="D299" s="25">
        <v>1372</v>
      </c>
      <c r="E299" s="25">
        <v>6860</v>
      </c>
      <c r="F299" s="25">
        <v>2744</v>
      </c>
      <c r="G299" s="25">
        <v>4116</v>
      </c>
      <c r="H299" s="71">
        <v>43831</v>
      </c>
    </row>
    <row r="300" spans="2:8" ht="14.25" customHeight="1">
      <c r="B300" s="25" t="s">
        <v>332</v>
      </c>
      <c r="C300" s="25" t="s">
        <v>336</v>
      </c>
      <c r="D300" s="25">
        <v>1250</v>
      </c>
      <c r="E300" s="25">
        <v>6250</v>
      </c>
      <c r="F300" s="25">
        <v>2750</v>
      </c>
      <c r="G300" s="25">
        <v>3500</v>
      </c>
      <c r="H300" s="71">
        <v>44166</v>
      </c>
    </row>
    <row r="301" spans="2:8" ht="14.25" customHeight="1">
      <c r="B301" s="25" t="s">
        <v>332</v>
      </c>
      <c r="C301" s="25" t="s">
        <v>337</v>
      </c>
      <c r="D301" s="25">
        <v>1001</v>
      </c>
      <c r="E301" s="25">
        <v>6006</v>
      </c>
      <c r="F301" s="25">
        <v>2752.75</v>
      </c>
      <c r="G301" s="25">
        <v>3253.25</v>
      </c>
      <c r="H301" s="71">
        <v>44044</v>
      </c>
    </row>
    <row r="302" spans="2:8" ht="14.25" customHeight="1">
      <c r="B302" s="25" t="s">
        <v>332</v>
      </c>
      <c r="C302" s="25" t="s">
        <v>337</v>
      </c>
      <c r="D302" s="25">
        <v>1006</v>
      </c>
      <c r="E302" s="25">
        <v>6036</v>
      </c>
      <c r="F302" s="25">
        <v>2766.5</v>
      </c>
      <c r="G302" s="25">
        <v>3269.5</v>
      </c>
      <c r="H302" s="71">
        <v>43983</v>
      </c>
    </row>
    <row r="303" spans="2:8" ht="14.25" customHeight="1">
      <c r="B303" s="25" t="s">
        <v>332</v>
      </c>
      <c r="C303" s="25" t="s">
        <v>337</v>
      </c>
      <c r="D303" s="25">
        <v>1013</v>
      </c>
      <c r="E303" s="25">
        <v>6078</v>
      </c>
      <c r="F303" s="25">
        <v>2785.75</v>
      </c>
      <c r="G303" s="25">
        <v>3292.25</v>
      </c>
      <c r="H303" s="71">
        <v>44166</v>
      </c>
    </row>
    <row r="304" spans="2:8" ht="14.25" customHeight="1">
      <c r="B304" s="25" t="s">
        <v>329</v>
      </c>
      <c r="C304" s="25" t="s">
        <v>335</v>
      </c>
      <c r="D304" s="25">
        <v>1393</v>
      </c>
      <c r="E304" s="25">
        <v>6965</v>
      </c>
      <c r="F304" s="25">
        <v>2786</v>
      </c>
      <c r="G304" s="25">
        <v>4179</v>
      </c>
      <c r="H304" s="71">
        <v>44105</v>
      </c>
    </row>
    <row r="305" spans="2:8" ht="14.25" customHeight="1">
      <c r="B305" s="25" t="s">
        <v>331</v>
      </c>
      <c r="C305" s="25" t="s">
        <v>334</v>
      </c>
      <c r="D305" s="25">
        <v>1858</v>
      </c>
      <c r="E305" s="25">
        <v>7432</v>
      </c>
      <c r="F305" s="25">
        <v>2787</v>
      </c>
      <c r="G305" s="25">
        <v>4645</v>
      </c>
      <c r="H305" s="71">
        <v>43862</v>
      </c>
    </row>
    <row r="306" spans="2:8" ht="14.25" customHeight="1">
      <c r="B306" s="25" t="s">
        <v>327</v>
      </c>
      <c r="C306" s="25" t="s">
        <v>336</v>
      </c>
      <c r="D306" s="25">
        <v>1269</v>
      </c>
      <c r="E306" s="25">
        <v>6345</v>
      </c>
      <c r="F306" s="25">
        <v>2791.8</v>
      </c>
      <c r="G306" s="25">
        <v>3553.2</v>
      </c>
      <c r="H306" s="71">
        <v>44105</v>
      </c>
    </row>
    <row r="307" spans="2:8" ht="14.25" customHeight="1">
      <c r="B307" s="25" t="s">
        <v>329</v>
      </c>
      <c r="C307" s="25" t="s">
        <v>334</v>
      </c>
      <c r="D307" s="25">
        <v>1865</v>
      </c>
      <c r="E307" s="25">
        <v>7460</v>
      </c>
      <c r="F307" s="25">
        <v>2797.5</v>
      </c>
      <c r="G307" s="25">
        <v>4662.5</v>
      </c>
      <c r="H307" s="71">
        <v>43862</v>
      </c>
    </row>
    <row r="308" spans="2:8" ht="14.25" customHeight="1">
      <c r="B308" s="25" t="s">
        <v>331</v>
      </c>
      <c r="C308" s="25" t="s">
        <v>336</v>
      </c>
      <c r="D308" s="25">
        <v>1282</v>
      </c>
      <c r="E308" s="25">
        <v>6410</v>
      </c>
      <c r="F308" s="25">
        <v>2820.4</v>
      </c>
      <c r="G308" s="25">
        <v>3589.6</v>
      </c>
      <c r="H308" s="71">
        <v>43983</v>
      </c>
    </row>
    <row r="309" spans="2:8" ht="14.25" customHeight="1">
      <c r="B309" s="25" t="s">
        <v>327</v>
      </c>
      <c r="C309" s="25" t="s">
        <v>334</v>
      </c>
      <c r="D309" s="25">
        <v>1884</v>
      </c>
      <c r="E309" s="25">
        <v>7536</v>
      </c>
      <c r="F309" s="25">
        <v>2826</v>
      </c>
      <c r="G309" s="25">
        <v>4710</v>
      </c>
      <c r="H309" s="71">
        <v>44044</v>
      </c>
    </row>
    <row r="310" spans="2:8" ht="14.25" customHeight="1">
      <c r="B310" s="25" t="s">
        <v>332</v>
      </c>
      <c r="C310" s="25" t="s">
        <v>335</v>
      </c>
      <c r="D310" s="25">
        <v>1415</v>
      </c>
      <c r="E310" s="25">
        <v>7075</v>
      </c>
      <c r="F310" s="25">
        <v>2830</v>
      </c>
      <c r="G310" s="25">
        <v>4245</v>
      </c>
      <c r="H310" s="71">
        <v>43922</v>
      </c>
    </row>
    <row r="311" spans="2:8" ht="14.25" customHeight="1">
      <c r="B311" s="25" t="s">
        <v>331</v>
      </c>
      <c r="C311" s="25" t="s">
        <v>335</v>
      </c>
      <c r="D311" s="25">
        <v>1439</v>
      </c>
      <c r="E311" s="25">
        <v>7195</v>
      </c>
      <c r="F311" s="25">
        <v>2878</v>
      </c>
      <c r="G311" s="25">
        <v>4317</v>
      </c>
      <c r="H311" s="71">
        <v>43831</v>
      </c>
    </row>
    <row r="312" spans="2:8" ht="14.25" customHeight="1">
      <c r="B312" s="25" t="s">
        <v>329</v>
      </c>
      <c r="C312" s="25" t="s">
        <v>337</v>
      </c>
      <c r="D312" s="25">
        <v>1055</v>
      </c>
      <c r="E312" s="25">
        <v>6330</v>
      </c>
      <c r="F312" s="25">
        <v>2901.25</v>
      </c>
      <c r="G312" s="25">
        <v>3428.75</v>
      </c>
      <c r="H312" s="71">
        <v>44166</v>
      </c>
    </row>
    <row r="313" spans="2:8" ht="14.25" customHeight="1">
      <c r="B313" s="25" t="s">
        <v>327</v>
      </c>
      <c r="C313" s="25" t="s">
        <v>334</v>
      </c>
      <c r="D313" s="25">
        <v>1937</v>
      </c>
      <c r="E313" s="25">
        <v>7748</v>
      </c>
      <c r="F313" s="25">
        <v>2905.5</v>
      </c>
      <c r="G313" s="25">
        <v>4842.5</v>
      </c>
      <c r="H313" s="71">
        <v>43862</v>
      </c>
    </row>
    <row r="314" spans="2:8" ht="14.25" customHeight="1">
      <c r="B314" s="25" t="s">
        <v>331</v>
      </c>
      <c r="C314" s="25" t="s">
        <v>334</v>
      </c>
      <c r="D314" s="25">
        <v>1947</v>
      </c>
      <c r="E314" s="25">
        <v>7788</v>
      </c>
      <c r="F314" s="25">
        <v>2920.5</v>
      </c>
      <c r="G314" s="25">
        <v>4867.5</v>
      </c>
      <c r="H314" s="71">
        <v>44075</v>
      </c>
    </row>
    <row r="315" spans="2:8" ht="14.25" customHeight="1">
      <c r="B315" s="25" t="s">
        <v>332</v>
      </c>
      <c r="C315" s="25" t="s">
        <v>333</v>
      </c>
      <c r="D315" s="25">
        <v>2338</v>
      </c>
      <c r="E315" s="25">
        <v>7014</v>
      </c>
      <c r="F315" s="25">
        <v>2922.5</v>
      </c>
      <c r="G315" s="25">
        <v>4091.5</v>
      </c>
      <c r="H315" s="71">
        <v>43983</v>
      </c>
    </row>
    <row r="316" spans="2:8" ht="14.25" customHeight="1">
      <c r="B316" s="25" t="s">
        <v>332</v>
      </c>
      <c r="C316" s="25" t="s">
        <v>336</v>
      </c>
      <c r="D316" s="25">
        <v>1350</v>
      </c>
      <c r="E316" s="25">
        <v>6750</v>
      </c>
      <c r="F316" s="25">
        <v>2970.0000000000005</v>
      </c>
      <c r="G316" s="25">
        <v>3779.9999999999995</v>
      </c>
      <c r="H316" s="71">
        <v>43862</v>
      </c>
    </row>
    <row r="317" spans="2:8" ht="14.25" customHeight="1">
      <c r="B317" s="25" t="s">
        <v>330</v>
      </c>
      <c r="C317" s="25" t="s">
        <v>337</v>
      </c>
      <c r="D317" s="25">
        <v>1084</v>
      </c>
      <c r="E317" s="25">
        <v>6504</v>
      </c>
      <c r="F317" s="25">
        <v>2981</v>
      </c>
      <c r="G317" s="25">
        <v>3523</v>
      </c>
      <c r="H317" s="71">
        <v>44166</v>
      </c>
    </row>
    <row r="318" spans="2:8" ht="14.25" customHeight="1">
      <c r="B318" s="25" t="s">
        <v>331</v>
      </c>
      <c r="C318" s="25" t="s">
        <v>333</v>
      </c>
      <c r="D318" s="25">
        <v>2387</v>
      </c>
      <c r="E318" s="25">
        <v>7161</v>
      </c>
      <c r="F318" s="25">
        <v>2983.75</v>
      </c>
      <c r="G318" s="25">
        <v>4177.25</v>
      </c>
      <c r="H318" s="71">
        <v>44136</v>
      </c>
    </row>
    <row r="319" spans="2:8" ht="14.25" customHeight="1">
      <c r="B319" s="25" t="s">
        <v>329</v>
      </c>
      <c r="C319" s="25" t="s">
        <v>335</v>
      </c>
      <c r="D319" s="25">
        <v>1496</v>
      </c>
      <c r="E319" s="25">
        <v>7480</v>
      </c>
      <c r="F319" s="25">
        <v>2992</v>
      </c>
      <c r="G319" s="25">
        <v>4488</v>
      </c>
      <c r="H319" s="71">
        <v>43983</v>
      </c>
    </row>
    <row r="320" spans="2:8" ht="14.25" customHeight="1">
      <c r="B320" s="25" t="s">
        <v>332</v>
      </c>
      <c r="C320" s="25" t="s">
        <v>336</v>
      </c>
      <c r="D320" s="25">
        <v>1366</v>
      </c>
      <c r="E320" s="25">
        <v>6830</v>
      </c>
      <c r="F320" s="25">
        <v>3005.2000000000003</v>
      </c>
      <c r="G320" s="25">
        <v>3824.7999999999997</v>
      </c>
      <c r="H320" s="71">
        <v>43983</v>
      </c>
    </row>
    <row r="321" spans="2:8" ht="14.25" customHeight="1">
      <c r="B321" s="25" t="s">
        <v>331</v>
      </c>
      <c r="C321" s="25" t="s">
        <v>336</v>
      </c>
      <c r="D321" s="25">
        <v>1372</v>
      </c>
      <c r="E321" s="25">
        <v>6860</v>
      </c>
      <c r="F321" s="25">
        <v>3018.4</v>
      </c>
      <c r="G321" s="25">
        <v>3841.6</v>
      </c>
      <c r="H321" s="71">
        <v>44166</v>
      </c>
    </row>
    <row r="322" spans="2:8" ht="14.25" customHeight="1">
      <c r="B322" s="25" t="s">
        <v>332</v>
      </c>
      <c r="C322" s="25" t="s">
        <v>335</v>
      </c>
      <c r="D322" s="25">
        <v>1513</v>
      </c>
      <c r="E322" s="25">
        <v>7565</v>
      </c>
      <c r="F322" s="25">
        <v>3026</v>
      </c>
      <c r="G322" s="25">
        <v>4539</v>
      </c>
      <c r="H322" s="71">
        <v>44166</v>
      </c>
    </row>
    <row r="323" spans="2:8" ht="14.25" customHeight="1">
      <c r="B323" s="25" t="s">
        <v>331</v>
      </c>
      <c r="C323" s="25" t="s">
        <v>335</v>
      </c>
      <c r="D323" s="25">
        <v>1514</v>
      </c>
      <c r="E323" s="25">
        <v>7570</v>
      </c>
      <c r="F323" s="25">
        <v>3028</v>
      </c>
      <c r="G323" s="25">
        <v>4542</v>
      </c>
      <c r="H323" s="71">
        <v>43862</v>
      </c>
    </row>
    <row r="324" spans="2:8" ht="14.25" customHeight="1">
      <c r="B324" s="25" t="s">
        <v>332</v>
      </c>
      <c r="C324" s="25" t="s">
        <v>334</v>
      </c>
      <c r="D324" s="25">
        <v>2021</v>
      </c>
      <c r="E324" s="25">
        <v>8084</v>
      </c>
      <c r="F324" s="25">
        <v>3031.5</v>
      </c>
      <c r="G324" s="25">
        <v>5052.5</v>
      </c>
      <c r="H324" s="71">
        <v>44105</v>
      </c>
    </row>
    <row r="325" spans="2:8" ht="14.25" customHeight="1">
      <c r="B325" s="25" t="s">
        <v>331</v>
      </c>
      <c r="C325" s="25" t="s">
        <v>334</v>
      </c>
      <c r="D325" s="25">
        <v>2030</v>
      </c>
      <c r="E325" s="25">
        <v>8120</v>
      </c>
      <c r="F325" s="25">
        <v>3045</v>
      </c>
      <c r="G325" s="25">
        <v>5075</v>
      </c>
      <c r="H325" s="71">
        <v>44136</v>
      </c>
    </row>
    <row r="326" spans="2:8" ht="14.25" customHeight="1">
      <c r="B326" s="25" t="s">
        <v>332</v>
      </c>
      <c r="C326" s="25" t="s">
        <v>335</v>
      </c>
      <c r="D326" s="25">
        <v>1531</v>
      </c>
      <c r="E326" s="25">
        <v>7655</v>
      </c>
      <c r="F326" s="25">
        <v>3062</v>
      </c>
      <c r="G326" s="25">
        <v>4593</v>
      </c>
      <c r="H326" s="71">
        <v>44166</v>
      </c>
    </row>
    <row r="327" spans="2:8" ht="14.25" customHeight="1">
      <c r="B327" s="25" t="s">
        <v>329</v>
      </c>
      <c r="C327" s="25" t="s">
        <v>336</v>
      </c>
      <c r="D327" s="25">
        <v>1393</v>
      </c>
      <c r="E327" s="25">
        <v>6965</v>
      </c>
      <c r="F327" s="25">
        <v>3064.6000000000004</v>
      </c>
      <c r="G327" s="25">
        <v>3900.3999999999996</v>
      </c>
      <c r="H327" s="71">
        <v>44105</v>
      </c>
    </row>
    <row r="328" spans="2:8" ht="14.25" customHeight="1">
      <c r="B328" s="25" t="s">
        <v>329</v>
      </c>
      <c r="C328" s="25" t="s">
        <v>335</v>
      </c>
      <c r="D328" s="25">
        <v>1535</v>
      </c>
      <c r="E328" s="25">
        <v>7675</v>
      </c>
      <c r="F328" s="25">
        <v>3070</v>
      </c>
      <c r="G328" s="25">
        <v>4605</v>
      </c>
      <c r="H328" s="71">
        <v>44075</v>
      </c>
    </row>
    <row r="329" spans="2:8" ht="14.25" customHeight="1">
      <c r="B329" s="25" t="s">
        <v>332</v>
      </c>
      <c r="C329" s="25" t="s">
        <v>333</v>
      </c>
      <c r="D329" s="25">
        <v>2479</v>
      </c>
      <c r="E329" s="25">
        <v>7437</v>
      </c>
      <c r="F329" s="25">
        <v>3098.75</v>
      </c>
      <c r="G329" s="25">
        <v>4338.25</v>
      </c>
      <c r="H329" s="71">
        <v>43831</v>
      </c>
    </row>
    <row r="330" spans="2:8" ht="14.25" customHeight="1">
      <c r="B330" s="25" t="s">
        <v>329</v>
      </c>
      <c r="C330" s="25" t="s">
        <v>333</v>
      </c>
      <c r="D330" s="25">
        <v>2487</v>
      </c>
      <c r="E330" s="25">
        <v>7461</v>
      </c>
      <c r="F330" s="25">
        <v>3108.75</v>
      </c>
      <c r="G330" s="25">
        <v>4352.25</v>
      </c>
      <c r="H330" s="71">
        <v>44166</v>
      </c>
    </row>
    <row r="331" spans="2:8" ht="14.25" customHeight="1">
      <c r="B331" s="25" t="s">
        <v>327</v>
      </c>
      <c r="C331" s="25" t="s">
        <v>337</v>
      </c>
      <c r="D331" s="25">
        <v>1135</v>
      </c>
      <c r="E331" s="25">
        <v>6810</v>
      </c>
      <c r="F331" s="25">
        <v>3121.25</v>
      </c>
      <c r="G331" s="25">
        <v>3688.75</v>
      </c>
      <c r="H331" s="71">
        <v>43983</v>
      </c>
    </row>
    <row r="332" spans="2:8" ht="14.25" customHeight="1">
      <c r="B332" s="25" t="s">
        <v>327</v>
      </c>
      <c r="C332" s="25" t="s">
        <v>335</v>
      </c>
      <c r="D332" s="25">
        <v>1565</v>
      </c>
      <c r="E332" s="25">
        <v>7825</v>
      </c>
      <c r="F332" s="25">
        <v>3130</v>
      </c>
      <c r="G332" s="25">
        <v>4695</v>
      </c>
      <c r="H332" s="71">
        <v>44105</v>
      </c>
    </row>
    <row r="333" spans="2:8" ht="14.25" customHeight="1">
      <c r="B333" s="25" t="s">
        <v>332</v>
      </c>
      <c r="C333" s="25" t="s">
        <v>335</v>
      </c>
      <c r="D333" s="25">
        <v>1570</v>
      </c>
      <c r="E333" s="25">
        <v>7850</v>
      </c>
      <c r="F333" s="25">
        <v>3140</v>
      </c>
      <c r="G333" s="25">
        <v>4710</v>
      </c>
      <c r="H333" s="71">
        <v>43983</v>
      </c>
    </row>
    <row r="334" spans="2:8" ht="14.25" customHeight="1">
      <c r="B334" s="25" t="s">
        <v>329</v>
      </c>
      <c r="C334" s="25" t="s">
        <v>336</v>
      </c>
      <c r="D334" s="25">
        <v>1433</v>
      </c>
      <c r="E334" s="25">
        <v>7165</v>
      </c>
      <c r="F334" s="25">
        <v>3152.6000000000004</v>
      </c>
      <c r="G334" s="25">
        <v>4012.3999999999996</v>
      </c>
      <c r="H334" s="71">
        <v>43952</v>
      </c>
    </row>
    <row r="335" spans="2:8" ht="14.25" customHeight="1">
      <c r="B335" s="25" t="s">
        <v>327</v>
      </c>
      <c r="C335" s="25" t="s">
        <v>333</v>
      </c>
      <c r="D335" s="25">
        <v>2529</v>
      </c>
      <c r="E335" s="25">
        <v>7587</v>
      </c>
      <c r="F335" s="25">
        <v>3161.25</v>
      </c>
      <c r="G335" s="25">
        <v>4425.75</v>
      </c>
      <c r="H335" s="71">
        <v>44136</v>
      </c>
    </row>
    <row r="336" spans="2:8" ht="14.25" customHeight="1">
      <c r="B336" s="25" t="s">
        <v>327</v>
      </c>
      <c r="C336" s="25" t="s">
        <v>335</v>
      </c>
      <c r="D336" s="25">
        <v>1583</v>
      </c>
      <c r="E336" s="25">
        <v>7915</v>
      </c>
      <c r="F336" s="25">
        <v>3166</v>
      </c>
      <c r="G336" s="25">
        <v>4749</v>
      </c>
      <c r="H336" s="71">
        <v>43983</v>
      </c>
    </row>
    <row r="337" spans="2:8" ht="14.25" customHeight="1">
      <c r="B337" s="25" t="s">
        <v>331</v>
      </c>
      <c r="C337" s="25" t="s">
        <v>333</v>
      </c>
      <c r="D337" s="25">
        <v>2541</v>
      </c>
      <c r="E337" s="25">
        <v>7623</v>
      </c>
      <c r="F337" s="25">
        <v>3176.25</v>
      </c>
      <c r="G337" s="25">
        <v>4446.75</v>
      </c>
      <c r="H337" s="71">
        <v>44044</v>
      </c>
    </row>
    <row r="338" spans="2:8" ht="14.25" customHeight="1">
      <c r="B338" s="25" t="s">
        <v>329</v>
      </c>
      <c r="C338" s="25" t="s">
        <v>335</v>
      </c>
      <c r="D338" s="25">
        <v>1594</v>
      </c>
      <c r="E338" s="25">
        <v>7970</v>
      </c>
      <c r="F338" s="25">
        <v>3188</v>
      </c>
      <c r="G338" s="25">
        <v>4782</v>
      </c>
      <c r="H338" s="71">
        <v>44136</v>
      </c>
    </row>
    <row r="339" spans="2:8" ht="14.25" customHeight="1">
      <c r="B339" s="25" t="s">
        <v>332</v>
      </c>
      <c r="C339" s="25" t="s">
        <v>335</v>
      </c>
      <c r="D339" s="25">
        <v>1598</v>
      </c>
      <c r="E339" s="25">
        <v>7990</v>
      </c>
      <c r="F339" s="25">
        <v>3196</v>
      </c>
      <c r="G339" s="25">
        <v>4794</v>
      </c>
      <c r="H339" s="71">
        <v>44044</v>
      </c>
    </row>
    <row r="340" spans="2:8" ht="14.25" customHeight="1">
      <c r="B340" s="25" t="s">
        <v>331</v>
      </c>
      <c r="C340" s="25" t="s">
        <v>333</v>
      </c>
      <c r="D340" s="25">
        <v>2567</v>
      </c>
      <c r="E340" s="25">
        <v>7701</v>
      </c>
      <c r="F340" s="25">
        <v>3208.75</v>
      </c>
      <c r="G340" s="25">
        <v>4492.25</v>
      </c>
      <c r="H340" s="71">
        <v>43983</v>
      </c>
    </row>
    <row r="341" spans="2:8" ht="14.25" customHeight="1">
      <c r="B341" s="25" t="s">
        <v>330</v>
      </c>
      <c r="C341" s="25" t="s">
        <v>335</v>
      </c>
      <c r="D341" s="25">
        <v>1607</v>
      </c>
      <c r="E341" s="25">
        <v>8035</v>
      </c>
      <c r="F341" s="25">
        <v>3214</v>
      </c>
      <c r="G341" s="25">
        <v>4821</v>
      </c>
      <c r="H341" s="71">
        <v>43922</v>
      </c>
    </row>
    <row r="342" spans="2:8" ht="14.25" customHeight="1">
      <c r="B342" s="25" t="s">
        <v>327</v>
      </c>
      <c r="C342" s="25" t="s">
        <v>335</v>
      </c>
      <c r="D342" s="25">
        <v>1614</v>
      </c>
      <c r="E342" s="25">
        <v>8070</v>
      </c>
      <c r="F342" s="25">
        <v>3228</v>
      </c>
      <c r="G342" s="25">
        <v>4842</v>
      </c>
      <c r="H342" s="71">
        <v>43922</v>
      </c>
    </row>
    <row r="343" spans="2:8" ht="14.25" customHeight="1">
      <c r="B343" s="25" t="s">
        <v>329</v>
      </c>
      <c r="C343" s="25" t="s">
        <v>334</v>
      </c>
      <c r="D343" s="25">
        <v>2155</v>
      </c>
      <c r="E343" s="25">
        <v>8620</v>
      </c>
      <c r="F343" s="25">
        <v>3232.5</v>
      </c>
      <c r="G343" s="25">
        <v>5387.5</v>
      </c>
      <c r="H343" s="71">
        <v>44166</v>
      </c>
    </row>
    <row r="344" spans="2:8" ht="14.25" customHeight="1">
      <c r="B344" s="25" t="s">
        <v>330</v>
      </c>
      <c r="C344" s="25" t="s">
        <v>334</v>
      </c>
      <c r="D344" s="25">
        <v>2156</v>
      </c>
      <c r="E344" s="25">
        <v>8624</v>
      </c>
      <c r="F344" s="25">
        <v>3234</v>
      </c>
      <c r="G344" s="25">
        <v>5390</v>
      </c>
      <c r="H344" s="71">
        <v>44105</v>
      </c>
    </row>
    <row r="345" spans="2:8" ht="14.25" customHeight="1">
      <c r="B345" s="25" t="s">
        <v>329</v>
      </c>
      <c r="C345" s="25" t="s">
        <v>334</v>
      </c>
      <c r="D345" s="25">
        <v>2178</v>
      </c>
      <c r="E345" s="25">
        <v>8712</v>
      </c>
      <c r="F345" s="25">
        <v>3267</v>
      </c>
      <c r="G345" s="25">
        <v>5445</v>
      </c>
      <c r="H345" s="71">
        <v>43983</v>
      </c>
    </row>
    <row r="346" spans="2:8" ht="14.25" customHeight="1">
      <c r="B346" s="25" t="s">
        <v>329</v>
      </c>
      <c r="C346" s="25" t="s">
        <v>334</v>
      </c>
      <c r="D346" s="25">
        <v>2181</v>
      </c>
      <c r="E346" s="25">
        <v>8724</v>
      </c>
      <c r="F346" s="25">
        <v>3271.5</v>
      </c>
      <c r="G346" s="25">
        <v>5452.5</v>
      </c>
      <c r="H346" s="71">
        <v>44105</v>
      </c>
    </row>
    <row r="347" spans="2:8" ht="14.25" customHeight="1">
      <c r="B347" s="25" t="s">
        <v>329</v>
      </c>
      <c r="C347" s="25" t="s">
        <v>337</v>
      </c>
      <c r="D347" s="25">
        <v>1190</v>
      </c>
      <c r="E347" s="25">
        <v>7140</v>
      </c>
      <c r="F347" s="25">
        <v>3272.5</v>
      </c>
      <c r="G347" s="25">
        <v>3867.5</v>
      </c>
      <c r="H347" s="71">
        <v>43983</v>
      </c>
    </row>
    <row r="348" spans="2:8" ht="14.25" customHeight="1">
      <c r="B348" s="25" t="s">
        <v>332</v>
      </c>
      <c r="C348" s="25" t="s">
        <v>333</v>
      </c>
      <c r="D348" s="25">
        <v>2659</v>
      </c>
      <c r="E348" s="25">
        <v>7977</v>
      </c>
      <c r="F348" s="25">
        <v>3323.75</v>
      </c>
      <c r="G348" s="25">
        <v>4653.25</v>
      </c>
      <c r="H348" s="71">
        <v>43862</v>
      </c>
    </row>
    <row r="349" spans="2:8" ht="14.25" customHeight="1">
      <c r="B349" s="25" t="s">
        <v>331</v>
      </c>
      <c r="C349" s="25" t="s">
        <v>333</v>
      </c>
      <c r="D349" s="25">
        <v>2663</v>
      </c>
      <c r="E349" s="25">
        <v>7989</v>
      </c>
      <c r="F349" s="25">
        <v>3328.75</v>
      </c>
      <c r="G349" s="25">
        <v>4660.25</v>
      </c>
      <c r="H349" s="71">
        <v>44166</v>
      </c>
    </row>
    <row r="350" spans="2:8" ht="14.25" customHeight="1">
      <c r="B350" s="25" t="s">
        <v>332</v>
      </c>
      <c r="C350" s="25" t="s">
        <v>336</v>
      </c>
      <c r="D350" s="25">
        <v>1520</v>
      </c>
      <c r="E350" s="25">
        <v>7600</v>
      </c>
      <c r="F350" s="25">
        <v>3344.0000000000005</v>
      </c>
      <c r="G350" s="25">
        <v>4256</v>
      </c>
      <c r="H350" s="71">
        <v>44136</v>
      </c>
    </row>
    <row r="351" spans="2:8" ht="14.25" customHeight="1">
      <c r="B351" s="25" t="s">
        <v>330</v>
      </c>
      <c r="C351" s="25" t="s">
        <v>333</v>
      </c>
      <c r="D351" s="25">
        <v>2689</v>
      </c>
      <c r="E351" s="25">
        <v>8067</v>
      </c>
      <c r="F351" s="25">
        <v>3361.25</v>
      </c>
      <c r="G351" s="25">
        <v>4705.75</v>
      </c>
      <c r="H351" s="71">
        <v>44105</v>
      </c>
    </row>
    <row r="352" spans="2:8" ht="14.25" customHeight="1">
      <c r="B352" s="25" t="s">
        <v>327</v>
      </c>
      <c r="C352" s="25" t="s">
        <v>335</v>
      </c>
      <c r="D352" s="25">
        <v>1702</v>
      </c>
      <c r="E352" s="25">
        <v>8510</v>
      </c>
      <c r="F352" s="25">
        <v>3404</v>
      </c>
      <c r="G352" s="25">
        <v>5106</v>
      </c>
      <c r="H352" s="71">
        <v>43952</v>
      </c>
    </row>
    <row r="353" spans="2:8" ht="14.25" customHeight="1">
      <c r="B353" s="25" t="s">
        <v>327</v>
      </c>
      <c r="C353" s="25" t="s">
        <v>333</v>
      </c>
      <c r="D353" s="25">
        <v>2729</v>
      </c>
      <c r="E353" s="25">
        <v>8187</v>
      </c>
      <c r="F353" s="25">
        <v>3411.25</v>
      </c>
      <c r="G353" s="25">
        <v>4775.75</v>
      </c>
      <c r="H353" s="71">
        <v>44166</v>
      </c>
    </row>
    <row r="354" spans="2:8" ht="14.25" customHeight="1">
      <c r="B354" s="25" t="s">
        <v>332</v>
      </c>
      <c r="C354" s="25" t="s">
        <v>335</v>
      </c>
      <c r="D354" s="25">
        <v>1706</v>
      </c>
      <c r="E354" s="25">
        <v>8530</v>
      </c>
      <c r="F354" s="25">
        <v>3412</v>
      </c>
      <c r="G354" s="25">
        <v>5118</v>
      </c>
      <c r="H354" s="71">
        <v>44166</v>
      </c>
    </row>
    <row r="355" spans="2:8" ht="14.25" customHeight="1">
      <c r="B355" s="25" t="s">
        <v>330</v>
      </c>
      <c r="C355" s="25" t="s">
        <v>333</v>
      </c>
      <c r="D355" s="25">
        <v>2747</v>
      </c>
      <c r="E355" s="25">
        <v>8241</v>
      </c>
      <c r="F355" s="25">
        <v>3433.75</v>
      </c>
      <c r="G355" s="25">
        <v>4807.25</v>
      </c>
      <c r="H355" s="71">
        <v>43862</v>
      </c>
    </row>
    <row r="356" spans="2:8" ht="14.25" customHeight="1">
      <c r="B356" s="25" t="s">
        <v>332</v>
      </c>
      <c r="C356" s="25" t="s">
        <v>337</v>
      </c>
      <c r="D356" s="25">
        <v>1250</v>
      </c>
      <c r="E356" s="25">
        <v>7500</v>
      </c>
      <c r="F356" s="25">
        <v>3437.5</v>
      </c>
      <c r="G356" s="25">
        <v>4062.5</v>
      </c>
      <c r="H356" s="71">
        <v>44166</v>
      </c>
    </row>
    <row r="357" spans="2:8" ht="14.25" customHeight="1">
      <c r="B357" s="25" t="s">
        <v>327</v>
      </c>
      <c r="C357" s="25" t="s">
        <v>334</v>
      </c>
      <c r="D357" s="25">
        <v>2300</v>
      </c>
      <c r="E357" s="25">
        <v>9200</v>
      </c>
      <c r="F357" s="25">
        <v>3450</v>
      </c>
      <c r="G357" s="25">
        <v>5750</v>
      </c>
      <c r="H357" s="71">
        <v>44166</v>
      </c>
    </row>
    <row r="358" spans="2:8" ht="14.25" customHeight="1">
      <c r="B358" s="25" t="s">
        <v>332</v>
      </c>
      <c r="C358" s="25" t="s">
        <v>335</v>
      </c>
      <c r="D358" s="25">
        <v>1728</v>
      </c>
      <c r="E358" s="25">
        <v>8640</v>
      </c>
      <c r="F358" s="25">
        <v>3456</v>
      </c>
      <c r="G358" s="25">
        <v>5184</v>
      </c>
      <c r="H358" s="71">
        <v>43952</v>
      </c>
    </row>
    <row r="359" spans="2:8" ht="14.25" customHeight="1">
      <c r="B359" s="25" t="s">
        <v>329</v>
      </c>
      <c r="C359" s="25" t="s">
        <v>335</v>
      </c>
      <c r="D359" s="25">
        <v>1731</v>
      </c>
      <c r="E359" s="25">
        <v>8655</v>
      </c>
      <c r="F359" s="25">
        <v>3462</v>
      </c>
      <c r="G359" s="25">
        <v>5193</v>
      </c>
      <c r="H359" s="71">
        <v>44105</v>
      </c>
    </row>
    <row r="360" spans="2:8" ht="14.25" customHeight="1">
      <c r="B360" s="25" t="s">
        <v>327</v>
      </c>
      <c r="C360" s="25" t="s">
        <v>337</v>
      </c>
      <c r="D360" s="25">
        <v>1262</v>
      </c>
      <c r="E360" s="25">
        <v>7572</v>
      </c>
      <c r="F360" s="25">
        <v>3470.5</v>
      </c>
      <c r="G360" s="25">
        <v>4101.5</v>
      </c>
      <c r="H360" s="71">
        <v>43952</v>
      </c>
    </row>
    <row r="361" spans="2:8" ht="14.25" customHeight="1">
      <c r="B361" s="25" t="s">
        <v>332</v>
      </c>
      <c r="C361" s="25" t="s">
        <v>335</v>
      </c>
      <c r="D361" s="25">
        <v>1743</v>
      </c>
      <c r="E361" s="25">
        <v>8715</v>
      </c>
      <c r="F361" s="25">
        <v>3486</v>
      </c>
      <c r="G361" s="25">
        <v>5229</v>
      </c>
      <c r="H361" s="71">
        <v>44044</v>
      </c>
    </row>
    <row r="362" spans="2:8" ht="14.25" customHeight="1">
      <c r="B362" s="25" t="s">
        <v>327</v>
      </c>
      <c r="C362" s="25" t="s">
        <v>337</v>
      </c>
      <c r="D362" s="25">
        <v>1269</v>
      </c>
      <c r="E362" s="25">
        <v>7614</v>
      </c>
      <c r="F362" s="25">
        <v>3489.75</v>
      </c>
      <c r="G362" s="25">
        <v>4124.25</v>
      </c>
      <c r="H362" s="71">
        <v>44105</v>
      </c>
    </row>
    <row r="363" spans="2:8" ht="14.25" customHeight="1">
      <c r="B363" s="25" t="s">
        <v>331</v>
      </c>
      <c r="C363" s="25" t="s">
        <v>333</v>
      </c>
      <c r="D363" s="25">
        <v>2807</v>
      </c>
      <c r="E363" s="25">
        <v>8421</v>
      </c>
      <c r="F363" s="25">
        <v>3508.75</v>
      </c>
      <c r="G363" s="25">
        <v>4912.25</v>
      </c>
      <c r="H363" s="71">
        <v>44044</v>
      </c>
    </row>
    <row r="364" spans="2:8" ht="14.25" customHeight="1">
      <c r="B364" s="25" t="s">
        <v>331</v>
      </c>
      <c r="C364" s="25" t="s">
        <v>335</v>
      </c>
      <c r="D364" s="25">
        <v>1767</v>
      </c>
      <c r="E364" s="25">
        <v>8835</v>
      </c>
      <c r="F364" s="25">
        <v>3534</v>
      </c>
      <c r="G364" s="25">
        <v>5301</v>
      </c>
      <c r="H364" s="71">
        <v>44075</v>
      </c>
    </row>
    <row r="365" spans="2:8" ht="14.25" customHeight="1">
      <c r="B365" s="25" t="s">
        <v>332</v>
      </c>
      <c r="C365" s="25" t="s">
        <v>333</v>
      </c>
      <c r="D365" s="25">
        <v>2838</v>
      </c>
      <c r="E365" s="25">
        <v>8514</v>
      </c>
      <c r="F365" s="25">
        <v>3547.5</v>
      </c>
      <c r="G365" s="25">
        <v>4966.5</v>
      </c>
      <c r="H365" s="71">
        <v>43922</v>
      </c>
    </row>
    <row r="366" spans="2:8" ht="14.25" customHeight="1">
      <c r="B366" s="25" t="s">
        <v>327</v>
      </c>
      <c r="C366" s="25" t="s">
        <v>335</v>
      </c>
      <c r="D366" s="25">
        <v>1774</v>
      </c>
      <c r="E366" s="25">
        <v>8870</v>
      </c>
      <c r="F366" s="25">
        <v>3548</v>
      </c>
      <c r="G366" s="25">
        <v>5322</v>
      </c>
      <c r="H366" s="71">
        <v>43891</v>
      </c>
    </row>
    <row r="367" spans="2:8" ht="14.25" customHeight="1">
      <c r="B367" s="25" t="s">
        <v>327</v>
      </c>
      <c r="C367" s="25" t="s">
        <v>333</v>
      </c>
      <c r="D367" s="25">
        <v>2844</v>
      </c>
      <c r="E367" s="25">
        <v>8532</v>
      </c>
      <c r="F367" s="25">
        <v>3555</v>
      </c>
      <c r="G367" s="25">
        <v>4977</v>
      </c>
      <c r="H367" s="71">
        <v>43983</v>
      </c>
    </row>
    <row r="368" spans="2:8" ht="14.25" customHeight="1">
      <c r="B368" s="25" t="s">
        <v>331</v>
      </c>
      <c r="C368" s="25" t="s">
        <v>333</v>
      </c>
      <c r="D368" s="25">
        <v>2844</v>
      </c>
      <c r="E368" s="25">
        <v>8532</v>
      </c>
      <c r="F368" s="25">
        <v>3555</v>
      </c>
      <c r="G368" s="25">
        <v>4977</v>
      </c>
      <c r="H368" s="71">
        <v>43862</v>
      </c>
    </row>
    <row r="369" spans="2:8" ht="14.25" customHeight="1">
      <c r="B369" s="25" t="s">
        <v>327</v>
      </c>
      <c r="C369" s="25" t="s">
        <v>336</v>
      </c>
      <c r="D369" s="25">
        <v>1631</v>
      </c>
      <c r="E369" s="25">
        <v>8155</v>
      </c>
      <c r="F369" s="25">
        <v>3588.2000000000003</v>
      </c>
      <c r="G369" s="25">
        <v>4566.7999999999993</v>
      </c>
      <c r="H369" s="71">
        <v>44013</v>
      </c>
    </row>
    <row r="370" spans="2:8" ht="14.25" customHeight="1">
      <c r="B370" s="25" t="s">
        <v>332</v>
      </c>
      <c r="C370" s="25" t="s">
        <v>337</v>
      </c>
      <c r="D370" s="25">
        <v>1307</v>
      </c>
      <c r="E370" s="25">
        <v>7842</v>
      </c>
      <c r="F370" s="25">
        <v>3594.25</v>
      </c>
      <c r="G370" s="25">
        <v>4247.75</v>
      </c>
      <c r="H370" s="71">
        <v>44013</v>
      </c>
    </row>
    <row r="371" spans="2:8" ht="14.25" customHeight="1">
      <c r="B371" s="25" t="s">
        <v>332</v>
      </c>
      <c r="C371" s="25" t="s">
        <v>333</v>
      </c>
      <c r="D371" s="25">
        <v>2877</v>
      </c>
      <c r="E371" s="25">
        <v>8631</v>
      </c>
      <c r="F371" s="25">
        <v>3596.25</v>
      </c>
      <c r="G371" s="25">
        <v>5034.75</v>
      </c>
      <c r="H371" s="71">
        <v>44105</v>
      </c>
    </row>
    <row r="372" spans="2:8" ht="14.25" customHeight="1">
      <c r="B372" s="25" t="s">
        <v>327</v>
      </c>
      <c r="C372" s="25" t="s">
        <v>336</v>
      </c>
      <c r="D372" s="25">
        <v>1645</v>
      </c>
      <c r="E372" s="25">
        <v>8225</v>
      </c>
      <c r="F372" s="25">
        <v>3619.0000000000005</v>
      </c>
      <c r="G372" s="25">
        <v>4606</v>
      </c>
      <c r="H372" s="71">
        <v>43952</v>
      </c>
    </row>
    <row r="373" spans="2:8" ht="14.25" customHeight="1">
      <c r="B373" s="25" t="s">
        <v>330</v>
      </c>
      <c r="C373" s="25" t="s">
        <v>333</v>
      </c>
      <c r="D373" s="25">
        <v>2903</v>
      </c>
      <c r="E373" s="25">
        <v>8709</v>
      </c>
      <c r="F373" s="25">
        <v>3628.75</v>
      </c>
      <c r="G373" s="25">
        <v>5080.25</v>
      </c>
      <c r="H373" s="71">
        <v>43891</v>
      </c>
    </row>
    <row r="374" spans="2:8" ht="14.25" customHeight="1">
      <c r="B374" s="25" t="s">
        <v>327</v>
      </c>
      <c r="C374" s="25" t="s">
        <v>335</v>
      </c>
      <c r="D374" s="25">
        <v>1817</v>
      </c>
      <c r="E374" s="25">
        <v>9085</v>
      </c>
      <c r="F374" s="25">
        <v>3634</v>
      </c>
      <c r="G374" s="25">
        <v>5451</v>
      </c>
      <c r="H374" s="71">
        <v>44166</v>
      </c>
    </row>
    <row r="375" spans="2:8" ht="14.25" customHeight="1">
      <c r="B375" s="25" t="s">
        <v>330</v>
      </c>
      <c r="C375" s="25" t="s">
        <v>335</v>
      </c>
      <c r="D375" s="25">
        <v>1823</v>
      </c>
      <c r="E375" s="25">
        <v>9115</v>
      </c>
      <c r="F375" s="25">
        <v>3646</v>
      </c>
      <c r="G375" s="25">
        <v>5469</v>
      </c>
      <c r="H375" s="71">
        <v>44013</v>
      </c>
    </row>
    <row r="376" spans="2:8" ht="14.25" customHeight="1">
      <c r="B376" s="25" t="s">
        <v>327</v>
      </c>
      <c r="C376" s="25" t="s">
        <v>336</v>
      </c>
      <c r="D376" s="25">
        <v>1659</v>
      </c>
      <c r="E376" s="25">
        <v>8295</v>
      </c>
      <c r="F376" s="25">
        <v>3649.8</v>
      </c>
      <c r="G376" s="25">
        <v>4645.2</v>
      </c>
      <c r="H376" s="71">
        <v>43831</v>
      </c>
    </row>
    <row r="377" spans="2:8" ht="14.25" customHeight="1">
      <c r="B377" s="25" t="s">
        <v>329</v>
      </c>
      <c r="C377" s="25" t="s">
        <v>334</v>
      </c>
      <c r="D377" s="25">
        <v>2441</v>
      </c>
      <c r="E377" s="25">
        <v>9764</v>
      </c>
      <c r="F377" s="25">
        <v>3661.5</v>
      </c>
      <c r="G377" s="25">
        <v>6102.5</v>
      </c>
      <c r="H377" s="71">
        <v>44105</v>
      </c>
    </row>
    <row r="378" spans="2:8" ht="14.25" customHeight="1">
      <c r="B378" s="25" t="s">
        <v>330</v>
      </c>
      <c r="C378" s="25" t="s">
        <v>337</v>
      </c>
      <c r="D378" s="25">
        <v>1333</v>
      </c>
      <c r="E378" s="25">
        <v>7998</v>
      </c>
      <c r="F378" s="25">
        <v>3665.75</v>
      </c>
      <c r="G378" s="25">
        <v>4332.25</v>
      </c>
      <c r="H378" s="71">
        <v>44136</v>
      </c>
    </row>
    <row r="379" spans="2:8" ht="14.25" customHeight="1">
      <c r="B379" s="25" t="s">
        <v>330</v>
      </c>
      <c r="C379" s="25" t="s">
        <v>336</v>
      </c>
      <c r="D379" s="25">
        <v>1679</v>
      </c>
      <c r="E379" s="25">
        <v>8395</v>
      </c>
      <c r="F379" s="25">
        <v>3693.8</v>
      </c>
      <c r="G379" s="25">
        <v>4701.2</v>
      </c>
      <c r="H379" s="71">
        <v>44075</v>
      </c>
    </row>
    <row r="380" spans="2:8" ht="14.25" customHeight="1">
      <c r="B380" s="25" t="s">
        <v>330</v>
      </c>
      <c r="C380" s="25" t="s">
        <v>336</v>
      </c>
      <c r="D380" s="25">
        <v>1683</v>
      </c>
      <c r="E380" s="25">
        <v>8415</v>
      </c>
      <c r="F380" s="25">
        <v>3702.6000000000004</v>
      </c>
      <c r="G380" s="25">
        <v>4712.3999999999996</v>
      </c>
      <c r="H380" s="71">
        <v>44013</v>
      </c>
    </row>
    <row r="381" spans="2:8" ht="14.25" customHeight="1">
      <c r="B381" s="25" t="s">
        <v>330</v>
      </c>
      <c r="C381" s="25" t="s">
        <v>334</v>
      </c>
      <c r="D381" s="25">
        <v>2470</v>
      </c>
      <c r="E381" s="25">
        <v>9880</v>
      </c>
      <c r="F381" s="25">
        <v>3705</v>
      </c>
      <c r="G381" s="25">
        <v>6175</v>
      </c>
      <c r="H381" s="71">
        <v>43983</v>
      </c>
    </row>
    <row r="382" spans="2:8" ht="14.25" customHeight="1">
      <c r="B382" s="25" t="s">
        <v>332</v>
      </c>
      <c r="C382" s="25" t="s">
        <v>336</v>
      </c>
      <c r="D382" s="25">
        <v>1686</v>
      </c>
      <c r="E382" s="25">
        <v>8430</v>
      </c>
      <c r="F382" s="25">
        <v>3709.2000000000003</v>
      </c>
      <c r="G382" s="25">
        <v>4720.7999999999993</v>
      </c>
      <c r="H382" s="71">
        <v>44013</v>
      </c>
    </row>
    <row r="383" spans="2:8" ht="14.25" customHeight="1">
      <c r="B383" s="25" t="s">
        <v>330</v>
      </c>
      <c r="C383" s="25" t="s">
        <v>336</v>
      </c>
      <c r="D383" s="25">
        <v>1694</v>
      </c>
      <c r="E383" s="25">
        <v>8470</v>
      </c>
      <c r="F383" s="25">
        <v>3726.8</v>
      </c>
      <c r="G383" s="25">
        <v>4743.2</v>
      </c>
      <c r="H383" s="71">
        <v>44136</v>
      </c>
    </row>
    <row r="384" spans="2:8" ht="14.25" customHeight="1">
      <c r="B384" s="25" t="s">
        <v>329</v>
      </c>
      <c r="C384" s="25" t="s">
        <v>334</v>
      </c>
      <c r="D384" s="25">
        <v>2487</v>
      </c>
      <c r="E384" s="25">
        <v>9948</v>
      </c>
      <c r="F384" s="25">
        <v>3730.5</v>
      </c>
      <c r="G384" s="25">
        <v>6217.5</v>
      </c>
      <c r="H384" s="71">
        <v>44166</v>
      </c>
    </row>
    <row r="385" spans="2:8" ht="14.25" customHeight="1">
      <c r="B385" s="25" t="s">
        <v>331</v>
      </c>
      <c r="C385" s="25" t="s">
        <v>337</v>
      </c>
      <c r="D385" s="25">
        <v>1372</v>
      </c>
      <c r="E385" s="25">
        <v>8232</v>
      </c>
      <c r="F385" s="25">
        <v>3773</v>
      </c>
      <c r="G385" s="25">
        <v>4459</v>
      </c>
      <c r="H385" s="71">
        <v>44166</v>
      </c>
    </row>
    <row r="386" spans="2:8" ht="14.25" customHeight="1">
      <c r="B386" s="25" t="s">
        <v>329</v>
      </c>
      <c r="C386" s="25" t="s">
        <v>334</v>
      </c>
      <c r="D386" s="25">
        <v>2522</v>
      </c>
      <c r="E386" s="25">
        <v>10088</v>
      </c>
      <c r="F386" s="25">
        <v>3783</v>
      </c>
      <c r="G386" s="25">
        <v>6305</v>
      </c>
      <c r="H386" s="71">
        <v>43831</v>
      </c>
    </row>
    <row r="387" spans="2:8" ht="14.25" customHeight="1">
      <c r="B387" s="25" t="s">
        <v>331</v>
      </c>
      <c r="C387" s="25" t="s">
        <v>334</v>
      </c>
      <c r="D387" s="25">
        <v>2529</v>
      </c>
      <c r="E387" s="25">
        <v>10116</v>
      </c>
      <c r="F387" s="25">
        <v>3793.5</v>
      </c>
      <c r="G387" s="25">
        <v>6322.5</v>
      </c>
      <c r="H387" s="71">
        <v>44013</v>
      </c>
    </row>
    <row r="388" spans="2:8" ht="14.25" customHeight="1">
      <c r="B388" s="25" t="s">
        <v>329</v>
      </c>
      <c r="C388" s="25" t="s">
        <v>335</v>
      </c>
      <c r="D388" s="25">
        <v>1901</v>
      </c>
      <c r="E388" s="25">
        <v>9505</v>
      </c>
      <c r="F388" s="25">
        <v>3802</v>
      </c>
      <c r="G388" s="25">
        <v>5703</v>
      </c>
      <c r="H388" s="71">
        <v>43983</v>
      </c>
    </row>
    <row r="389" spans="2:8" ht="14.25" customHeight="1">
      <c r="B389" s="25" t="s">
        <v>329</v>
      </c>
      <c r="C389" s="25" t="s">
        <v>336</v>
      </c>
      <c r="D389" s="25">
        <v>1731</v>
      </c>
      <c r="E389" s="25">
        <v>8655</v>
      </c>
      <c r="F389" s="25">
        <v>3808.2000000000003</v>
      </c>
      <c r="G389" s="25">
        <v>4846.7999999999993</v>
      </c>
      <c r="H389" s="71">
        <v>44105</v>
      </c>
    </row>
    <row r="390" spans="2:8" ht="14.25" customHeight="1">
      <c r="B390" s="25" t="s">
        <v>327</v>
      </c>
      <c r="C390" s="25" t="s">
        <v>335</v>
      </c>
      <c r="D390" s="25">
        <v>1916</v>
      </c>
      <c r="E390" s="25">
        <v>9580</v>
      </c>
      <c r="F390" s="25">
        <v>3832</v>
      </c>
      <c r="G390" s="25">
        <v>5748</v>
      </c>
      <c r="H390" s="71">
        <v>44166</v>
      </c>
    </row>
    <row r="391" spans="2:8" ht="14.25" customHeight="1">
      <c r="B391" s="25" t="s">
        <v>330</v>
      </c>
      <c r="C391" s="25" t="s">
        <v>337</v>
      </c>
      <c r="D391" s="25">
        <v>1395</v>
      </c>
      <c r="E391" s="25">
        <v>8370</v>
      </c>
      <c r="F391" s="25">
        <v>3836.25</v>
      </c>
      <c r="G391" s="25">
        <v>4533.75</v>
      </c>
      <c r="H391" s="71">
        <v>44013</v>
      </c>
    </row>
    <row r="392" spans="2:8" ht="14.25" customHeight="1">
      <c r="B392" s="25" t="s">
        <v>331</v>
      </c>
      <c r="C392" s="25" t="s">
        <v>334</v>
      </c>
      <c r="D392" s="25">
        <v>2567</v>
      </c>
      <c r="E392" s="25">
        <v>10268</v>
      </c>
      <c r="F392" s="25">
        <v>3850.5</v>
      </c>
      <c r="G392" s="25">
        <v>6417.5</v>
      </c>
      <c r="H392" s="71">
        <v>43983</v>
      </c>
    </row>
    <row r="393" spans="2:8" ht="14.25" customHeight="1">
      <c r="B393" s="25" t="s">
        <v>332</v>
      </c>
      <c r="C393" s="25" t="s">
        <v>335</v>
      </c>
      <c r="D393" s="25">
        <v>1934</v>
      </c>
      <c r="E393" s="25">
        <v>9670</v>
      </c>
      <c r="F393" s="25">
        <v>3868</v>
      </c>
      <c r="G393" s="25">
        <v>5802</v>
      </c>
      <c r="H393" s="71">
        <v>44075</v>
      </c>
    </row>
    <row r="394" spans="2:8" ht="14.25" customHeight="1">
      <c r="B394" s="25" t="s">
        <v>330</v>
      </c>
      <c r="C394" s="25" t="s">
        <v>334</v>
      </c>
      <c r="D394" s="25">
        <v>2579</v>
      </c>
      <c r="E394" s="25">
        <v>10316</v>
      </c>
      <c r="F394" s="25">
        <v>3868.5</v>
      </c>
      <c r="G394" s="25">
        <v>6447.5</v>
      </c>
      <c r="H394" s="71">
        <v>43922</v>
      </c>
    </row>
    <row r="395" spans="2:8" ht="14.25" customHeight="1">
      <c r="B395" s="25" t="s">
        <v>332</v>
      </c>
      <c r="C395" s="25" t="s">
        <v>334</v>
      </c>
      <c r="D395" s="25">
        <v>2580</v>
      </c>
      <c r="E395" s="25">
        <v>10320</v>
      </c>
      <c r="F395" s="25">
        <v>3870</v>
      </c>
      <c r="G395" s="25">
        <v>6450</v>
      </c>
      <c r="H395" s="71">
        <v>43922</v>
      </c>
    </row>
    <row r="396" spans="2:8" ht="14.25" customHeight="1">
      <c r="B396" s="25" t="s">
        <v>329</v>
      </c>
      <c r="C396" s="25" t="s">
        <v>335</v>
      </c>
      <c r="D396" s="25">
        <v>1954</v>
      </c>
      <c r="E396" s="25">
        <v>9770</v>
      </c>
      <c r="F396" s="25">
        <v>3908</v>
      </c>
      <c r="G396" s="25">
        <v>5862</v>
      </c>
      <c r="H396" s="71">
        <v>43891</v>
      </c>
    </row>
    <row r="397" spans="2:8" ht="14.25" customHeight="1">
      <c r="B397" s="25" t="s">
        <v>330</v>
      </c>
      <c r="C397" s="25" t="s">
        <v>335</v>
      </c>
      <c r="D397" s="25">
        <v>1984</v>
      </c>
      <c r="E397" s="25">
        <v>9920</v>
      </c>
      <c r="F397" s="25">
        <v>3968</v>
      </c>
      <c r="G397" s="25">
        <v>5952</v>
      </c>
      <c r="H397" s="71">
        <v>44044</v>
      </c>
    </row>
    <row r="398" spans="2:8" ht="14.25" customHeight="1">
      <c r="B398" s="25" t="s">
        <v>329</v>
      </c>
      <c r="C398" s="25" t="s">
        <v>334</v>
      </c>
      <c r="D398" s="25">
        <v>2671</v>
      </c>
      <c r="E398" s="25">
        <v>10684</v>
      </c>
      <c r="F398" s="25">
        <v>4006.5</v>
      </c>
      <c r="G398" s="25">
        <v>6677.5</v>
      </c>
      <c r="H398" s="71">
        <v>44075</v>
      </c>
    </row>
    <row r="399" spans="2:8" ht="14.25" customHeight="1">
      <c r="B399" s="25" t="s">
        <v>327</v>
      </c>
      <c r="C399" s="25" t="s">
        <v>335</v>
      </c>
      <c r="D399" s="25">
        <v>2009</v>
      </c>
      <c r="E399" s="25">
        <v>10045</v>
      </c>
      <c r="F399" s="25">
        <v>4018</v>
      </c>
      <c r="G399" s="25">
        <v>6027</v>
      </c>
      <c r="H399" s="71">
        <v>44105</v>
      </c>
    </row>
    <row r="400" spans="2:8" ht="14.25" customHeight="1">
      <c r="B400" s="25" t="s">
        <v>331</v>
      </c>
      <c r="C400" s="25" t="s">
        <v>337</v>
      </c>
      <c r="D400" s="25">
        <v>1465</v>
      </c>
      <c r="E400" s="25">
        <v>8790</v>
      </c>
      <c r="F400" s="25">
        <v>4028.75</v>
      </c>
      <c r="G400" s="25">
        <v>4761.25</v>
      </c>
      <c r="H400" s="71">
        <v>43891</v>
      </c>
    </row>
    <row r="401" spans="2:8" ht="14.25" customHeight="1">
      <c r="B401" s="25" t="s">
        <v>327</v>
      </c>
      <c r="C401" s="25" t="s">
        <v>334</v>
      </c>
      <c r="D401" s="25">
        <v>2689</v>
      </c>
      <c r="E401" s="25">
        <v>10756</v>
      </c>
      <c r="F401" s="25">
        <v>4033.5</v>
      </c>
      <c r="G401" s="25">
        <v>6722.5</v>
      </c>
      <c r="H401" s="71">
        <v>44136</v>
      </c>
    </row>
    <row r="402" spans="2:8" ht="14.25" customHeight="1">
      <c r="B402" s="25" t="s">
        <v>327</v>
      </c>
      <c r="C402" s="25" t="s">
        <v>333</v>
      </c>
      <c r="D402" s="25">
        <v>3245</v>
      </c>
      <c r="E402" s="25">
        <v>9735</v>
      </c>
      <c r="F402" s="25">
        <v>4056.25</v>
      </c>
      <c r="G402" s="25">
        <v>5678.75</v>
      </c>
      <c r="H402" s="71">
        <v>43831</v>
      </c>
    </row>
    <row r="403" spans="2:8" ht="14.25" customHeight="1">
      <c r="B403" s="25" t="s">
        <v>330</v>
      </c>
      <c r="C403" s="25" t="s">
        <v>335</v>
      </c>
      <c r="D403" s="25">
        <v>2031</v>
      </c>
      <c r="E403" s="25">
        <v>10155</v>
      </c>
      <c r="F403" s="25">
        <v>4062</v>
      </c>
      <c r="G403" s="25">
        <v>6093</v>
      </c>
      <c r="H403" s="71">
        <v>44105</v>
      </c>
    </row>
    <row r="404" spans="2:8" ht="14.25" customHeight="1">
      <c r="B404" s="25" t="s">
        <v>330</v>
      </c>
      <c r="C404" s="25" t="s">
        <v>336</v>
      </c>
      <c r="D404" s="25">
        <v>1865</v>
      </c>
      <c r="E404" s="25">
        <v>9325</v>
      </c>
      <c r="F404" s="25">
        <v>4103</v>
      </c>
      <c r="G404" s="25">
        <v>5222</v>
      </c>
      <c r="H404" s="71">
        <v>43862</v>
      </c>
    </row>
    <row r="405" spans="2:8" ht="14.25" customHeight="1">
      <c r="B405" s="25" t="s">
        <v>330</v>
      </c>
      <c r="C405" s="25" t="s">
        <v>337</v>
      </c>
      <c r="D405" s="25">
        <v>1493</v>
      </c>
      <c r="E405" s="25">
        <v>8958</v>
      </c>
      <c r="F405" s="25">
        <v>4105.75</v>
      </c>
      <c r="G405" s="25">
        <v>4852.25</v>
      </c>
      <c r="H405" s="71">
        <v>43831</v>
      </c>
    </row>
    <row r="406" spans="2:8" ht="14.25" customHeight="1">
      <c r="B406" s="25" t="s">
        <v>329</v>
      </c>
      <c r="C406" s="25" t="s">
        <v>337</v>
      </c>
      <c r="D406" s="25">
        <v>1496</v>
      </c>
      <c r="E406" s="25">
        <v>8976</v>
      </c>
      <c r="F406" s="25">
        <v>4114</v>
      </c>
      <c r="G406" s="25">
        <v>4862</v>
      </c>
      <c r="H406" s="71">
        <v>43983</v>
      </c>
    </row>
    <row r="407" spans="2:8" ht="14.25" customHeight="1">
      <c r="B407" s="25" t="s">
        <v>330</v>
      </c>
      <c r="C407" s="25" t="s">
        <v>337</v>
      </c>
      <c r="D407" s="25">
        <v>1498</v>
      </c>
      <c r="E407" s="25">
        <v>8988</v>
      </c>
      <c r="F407" s="25">
        <v>4119.5</v>
      </c>
      <c r="G407" s="25">
        <v>4868.5</v>
      </c>
      <c r="H407" s="71">
        <v>43983</v>
      </c>
    </row>
    <row r="408" spans="2:8" ht="14.25" customHeight="1">
      <c r="B408" s="25" t="s">
        <v>327</v>
      </c>
      <c r="C408" s="25" t="s">
        <v>335</v>
      </c>
      <c r="D408" s="25">
        <v>2074</v>
      </c>
      <c r="E408" s="25">
        <v>10370</v>
      </c>
      <c r="F408" s="25">
        <v>4148</v>
      </c>
      <c r="G408" s="25">
        <v>6222</v>
      </c>
      <c r="H408" s="71">
        <v>44075</v>
      </c>
    </row>
    <row r="409" spans="2:8" ht="14.25" customHeight="1">
      <c r="B409" s="25" t="s">
        <v>332</v>
      </c>
      <c r="C409" s="25" t="s">
        <v>334</v>
      </c>
      <c r="D409" s="25">
        <v>2767</v>
      </c>
      <c r="E409" s="25">
        <v>11068</v>
      </c>
      <c r="F409" s="25">
        <v>4150.5</v>
      </c>
      <c r="G409" s="25">
        <v>6917.5</v>
      </c>
      <c r="H409" s="71">
        <v>44044</v>
      </c>
    </row>
    <row r="410" spans="2:8" ht="14.25" customHeight="1">
      <c r="B410" s="25" t="s">
        <v>329</v>
      </c>
      <c r="C410" s="25" t="s">
        <v>336</v>
      </c>
      <c r="D410" s="25">
        <v>1899</v>
      </c>
      <c r="E410" s="25">
        <v>9495</v>
      </c>
      <c r="F410" s="25">
        <v>4177.8</v>
      </c>
      <c r="G410" s="25">
        <v>5317.2</v>
      </c>
      <c r="H410" s="71">
        <v>43983</v>
      </c>
    </row>
    <row r="411" spans="2:8" ht="14.25" customHeight="1">
      <c r="B411" s="25" t="s">
        <v>330</v>
      </c>
      <c r="C411" s="25" t="s">
        <v>334</v>
      </c>
      <c r="D411" s="25">
        <v>2791</v>
      </c>
      <c r="E411" s="25">
        <v>11164</v>
      </c>
      <c r="F411" s="25">
        <v>4186.5</v>
      </c>
      <c r="G411" s="25">
        <v>6977.5</v>
      </c>
      <c r="H411" s="71">
        <v>44136</v>
      </c>
    </row>
    <row r="412" spans="2:8" ht="14.25" customHeight="1">
      <c r="B412" s="25" t="s">
        <v>332</v>
      </c>
      <c r="C412" s="25" t="s">
        <v>336</v>
      </c>
      <c r="D412" s="25">
        <v>1907</v>
      </c>
      <c r="E412" s="25">
        <v>9535</v>
      </c>
      <c r="F412" s="25">
        <v>4195.4000000000005</v>
      </c>
      <c r="G412" s="25">
        <v>5339.5999999999995</v>
      </c>
      <c r="H412" s="71">
        <v>44075</v>
      </c>
    </row>
    <row r="413" spans="2:8" ht="14.25" customHeight="1">
      <c r="B413" s="25" t="s">
        <v>329</v>
      </c>
      <c r="C413" s="25" t="s">
        <v>335</v>
      </c>
      <c r="D413" s="25">
        <v>2101</v>
      </c>
      <c r="E413" s="25">
        <v>10505</v>
      </c>
      <c r="F413" s="25">
        <v>4202</v>
      </c>
      <c r="G413" s="25">
        <v>6303</v>
      </c>
      <c r="H413" s="71">
        <v>44044</v>
      </c>
    </row>
    <row r="414" spans="2:8" ht="14.25" customHeight="1">
      <c r="B414" s="25" t="s">
        <v>332</v>
      </c>
      <c r="C414" s="25" t="s">
        <v>337</v>
      </c>
      <c r="D414" s="25">
        <v>1530</v>
      </c>
      <c r="E414" s="25">
        <v>9180</v>
      </c>
      <c r="F414" s="25">
        <v>4207.5</v>
      </c>
      <c r="G414" s="25">
        <v>4972.5</v>
      </c>
      <c r="H414" s="71">
        <v>43952</v>
      </c>
    </row>
    <row r="415" spans="2:8" ht="14.25" customHeight="1">
      <c r="B415" s="25" t="s">
        <v>327</v>
      </c>
      <c r="C415" s="25" t="s">
        <v>335</v>
      </c>
      <c r="D415" s="25">
        <v>2105</v>
      </c>
      <c r="E415" s="25">
        <v>10525</v>
      </c>
      <c r="F415" s="25">
        <v>4210</v>
      </c>
      <c r="G415" s="25">
        <v>6315</v>
      </c>
      <c r="H415" s="71">
        <v>44013</v>
      </c>
    </row>
    <row r="416" spans="2:8" ht="14.25" customHeight="1">
      <c r="B416" s="25" t="s">
        <v>327</v>
      </c>
      <c r="C416" s="25" t="s">
        <v>336</v>
      </c>
      <c r="D416" s="25">
        <v>1916</v>
      </c>
      <c r="E416" s="25">
        <v>9580</v>
      </c>
      <c r="F416" s="25">
        <v>4215.2000000000007</v>
      </c>
      <c r="G416" s="25">
        <v>5364.7999999999993</v>
      </c>
      <c r="H416" s="71">
        <v>44166</v>
      </c>
    </row>
    <row r="417" spans="2:8" ht="14.25" customHeight="1">
      <c r="B417" s="25" t="s">
        <v>332</v>
      </c>
      <c r="C417" s="25" t="s">
        <v>334</v>
      </c>
      <c r="D417" s="25">
        <v>2811</v>
      </c>
      <c r="E417" s="25">
        <v>11244</v>
      </c>
      <c r="F417" s="25">
        <v>4216.5</v>
      </c>
      <c r="G417" s="25">
        <v>7027.5</v>
      </c>
      <c r="H417" s="71">
        <v>44013</v>
      </c>
    </row>
    <row r="418" spans="2:8" ht="14.25" customHeight="1">
      <c r="B418" s="25" t="s">
        <v>332</v>
      </c>
      <c r="C418" s="25" t="s">
        <v>337</v>
      </c>
      <c r="D418" s="25">
        <v>1545</v>
      </c>
      <c r="E418" s="25">
        <v>9270</v>
      </c>
      <c r="F418" s="25">
        <v>4248.75</v>
      </c>
      <c r="G418" s="25">
        <v>5021.25</v>
      </c>
      <c r="H418" s="71">
        <v>43983</v>
      </c>
    </row>
    <row r="419" spans="2:8" ht="14.25" customHeight="1">
      <c r="B419" s="25" t="s">
        <v>327</v>
      </c>
      <c r="C419" s="25" t="s">
        <v>334</v>
      </c>
      <c r="D419" s="25">
        <v>2844</v>
      </c>
      <c r="E419" s="25">
        <v>11376</v>
      </c>
      <c r="F419" s="25">
        <v>4266</v>
      </c>
      <c r="G419" s="25">
        <v>7110</v>
      </c>
      <c r="H419" s="71">
        <v>43983</v>
      </c>
    </row>
    <row r="420" spans="2:8" ht="14.25" customHeight="1">
      <c r="B420" s="25" t="s">
        <v>327</v>
      </c>
      <c r="C420" s="25" t="s">
        <v>334</v>
      </c>
      <c r="D420" s="25">
        <v>2852</v>
      </c>
      <c r="E420" s="25">
        <v>11408</v>
      </c>
      <c r="F420" s="25">
        <v>4278</v>
      </c>
      <c r="G420" s="25">
        <v>7130</v>
      </c>
      <c r="H420" s="71">
        <v>44166</v>
      </c>
    </row>
    <row r="421" spans="2:8" ht="14.25" customHeight="1">
      <c r="B421" s="25" t="s">
        <v>331</v>
      </c>
      <c r="C421" s="25" t="s">
        <v>336</v>
      </c>
      <c r="D421" s="25">
        <v>1953</v>
      </c>
      <c r="E421" s="25">
        <v>9765</v>
      </c>
      <c r="F421" s="25">
        <v>4296.6000000000004</v>
      </c>
      <c r="G421" s="25">
        <v>5468.4</v>
      </c>
      <c r="H421" s="71">
        <v>43922</v>
      </c>
    </row>
    <row r="422" spans="2:8" ht="14.25" customHeight="1">
      <c r="B422" s="25" t="s">
        <v>330</v>
      </c>
      <c r="C422" s="25" t="s">
        <v>335</v>
      </c>
      <c r="D422" s="25">
        <v>2150</v>
      </c>
      <c r="E422" s="25">
        <v>10750</v>
      </c>
      <c r="F422" s="25">
        <v>4300</v>
      </c>
      <c r="G422" s="25">
        <v>6450</v>
      </c>
      <c r="H422" s="71">
        <v>44136</v>
      </c>
    </row>
    <row r="423" spans="2:8" ht="14.25" customHeight="1">
      <c r="B423" s="25" t="s">
        <v>331</v>
      </c>
      <c r="C423" s="25" t="s">
        <v>337</v>
      </c>
      <c r="D423" s="25">
        <v>1566</v>
      </c>
      <c r="E423" s="25">
        <v>9396</v>
      </c>
      <c r="F423" s="25">
        <v>4306.5</v>
      </c>
      <c r="G423" s="25">
        <v>5089.5</v>
      </c>
      <c r="H423" s="71">
        <v>44105</v>
      </c>
    </row>
    <row r="424" spans="2:8" ht="14.25" customHeight="1">
      <c r="B424" s="25" t="s">
        <v>329</v>
      </c>
      <c r="C424" s="25" t="s">
        <v>335</v>
      </c>
      <c r="D424" s="25">
        <v>2155</v>
      </c>
      <c r="E424" s="25">
        <v>10775</v>
      </c>
      <c r="F424" s="25">
        <v>4310</v>
      </c>
      <c r="G424" s="25">
        <v>6465</v>
      </c>
      <c r="H424" s="71">
        <v>44166</v>
      </c>
    </row>
    <row r="425" spans="2:8" ht="14.25" customHeight="1">
      <c r="B425" s="25" t="s">
        <v>330</v>
      </c>
      <c r="C425" s="25" t="s">
        <v>335</v>
      </c>
      <c r="D425" s="25">
        <v>2156</v>
      </c>
      <c r="E425" s="25">
        <v>10780</v>
      </c>
      <c r="F425" s="25">
        <v>4312</v>
      </c>
      <c r="G425" s="25">
        <v>6468</v>
      </c>
      <c r="H425" s="71">
        <v>44105</v>
      </c>
    </row>
    <row r="426" spans="2:8" ht="14.25" customHeight="1">
      <c r="B426" s="25" t="s">
        <v>330</v>
      </c>
      <c r="C426" s="25" t="s">
        <v>337</v>
      </c>
      <c r="D426" s="25">
        <v>1575</v>
      </c>
      <c r="E426" s="25">
        <v>9450</v>
      </c>
      <c r="F426" s="25">
        <v>4331.25</v>
      </c>
      <c r="G426" s="25">
        <v>5118.75</v>
      </c>
      <c r="H426" s="71">
        <v>43862</v>
      </c>
    </row>
    <row r="427" spans="2:8" ht="14.25" customHeight="1">
      <c r="B427" s="25" t="s">
        <v>329</v>
      </c>
      <c r="C427" s="25" t="s">
        <v>337</v>
      </c>
      <c r="D427" s="25">
        <v>1579</v>
      </c>
      <c r="E427" s="25">
        <v>9474</v>
      </c>
      <c r="F427" s="25">
        <v>4342.25</v>
      </c>
      <c r="G427" s="25">
        <v>5131.75</v>
      </c>
      <c r="H427" s="71">
        <v>44044</v>
      </c>
    </row>
    <row r="428" spans="2:8" ht="14.25" customHeight="1">
      <c r="B428" s="25" t="s">
        <v>327</v>
      </c>
      <c r="C428" s="25" t="s">
        <v>337</v>
      </c>
      <c r="D428" s="25">
        <v>1582</v>
      </c>
      <c r="E428" s="25">
        <v>9492</v>
      </c>
      <c r="F428" s="25">
        <v>4350.5</v>
      </c>
      <c r="G428" s="25">
        <v>5141.5</v>
      </c>
      <c r="H428" s="71">
        <v>44166</v>
      </c>
    </row>
    <row r="429" spans="2:8" ht="14.25" customHeight="1">
      <c r="B429" s="25" t="s">
        <v>329</v>
      </c>
      <c r="C429" s="25" t="s">
        <v>336</v>
      </c>
      <c r="D429" s="25">
        <v>1988</v>
      </c>
      <c r="E429" s="25">
        <v>9940</v>
      </c>
      <c r="F429" s="25">
        <v>4373.6000000000004</v>
      </c>
      <c r="G429" s="25">
        <v>5566.4</v>
      </c>
      <c r="H429" s="71">
        <v>43831</v>
      </c>
    </row>
    <row r="430" spans="2:8" ht="14.25" customHeight="1">
      <c r="B430" s="25" t="s">
        <v>331</v>
      </c>
      <c r="C430" s="25" t="s">
        <v>337</v>
      </c>
      <c r="D430" s="25">
        <v>1596</v>
      </c>
      <c r="E430" s="25">
        <v>9576</v>
      </c>
      <c r="F430" s="25">
        <v>4389</v>
      </c>
      <c r="G430" s="25">
        <v>5187</v>
      </c>
      <c r="H430" s="71">
        <v>44075</v>
      </c>
    </row>
    <row r="431" spans="2:8" ht="14.25" customHeight="1">
      <c r="B431" s="25" t="s">
        <v>331</v>
      </c>
      <c r="C431" s="25" t="s">
        <v>335</v>
      </c>
      <c r="D431" s="25">
        <v>2198</v>
      </c>
      <c r="E431" s="25">
        <v>10990</v>
      </c>
      <c r="F431" s="25">
        <v>4396</v>
      </c>
      <c r="G431" s="25">
        <v>6594</v>
      </c>
      <c r="H431" s="71">
        <v>44044</v>
      </c>
    </row>
    <row r="432" spans="2:8" ht="14.25" customHeight="1">
      <c r="B432" s="25" t="s">
        <v>330</v>
      </c>
      <c r="C432" s="25" t="s">
        <v>336</v>
      </c>
      <c r="D432" s="25">
        <v>2039</v>
      </c>
      <c r="E432" s="25">
        <v>10195</v>
      </c>
      <c r="F432" s="25">
        <v>4485.8</v>
      </c>
      <c r="G432" s="25">
        <v>5709.2</v>
      </c>
      <c r="H432" s="71">
        <v>43952</v>
      </c>
    </row>
    <row r="433" spans="2:8" ht="14.25" customHeight="1">
      <c r="B433" s="25" t="s">
        <v>331</v>
      </c>
      <c r="C433" s="25" t="s">
        <v>336</v>
      </c>
      <c r="D433" s="25">
        <v>2071</v>
      </c>
      <c r="E433" s="25">
        <v>10355</v>
      </c>
      <c r="F433" s="25">
        <v>4556.2000000000007</v>
      </c>
      <c r="G433" s="25">
        <v>5798.7999999999993</v>
      </c>
      <c r="H433" s="71">
        <v>44075</v>
      </c>
    </row>
    <row r="434" spans="2:8" ht="14.25" customHeight="1">
      <c r="B434" s="25" t="s">
        <v>329</v>
      </c>
      <c r="C434" s="25" t="s">
        <v>336</v>
      </c>
      <c r="D434" s="25">
        <v>2072</v>
      </c>
      <c r="E434" s="25">
        <v>10360</v>
      </c>
      <c r="F434" s="25">
        <v>4558.4000000000005</v>
      </c>
      <c r="G434" s="25">
        <v>5801.5999999999995</v>
      </c>
      <c r="H434" s="71">
        <v>44166</v>
      </c>
    </row>
    <row r="435" spans="2:8" ht="14.25" customHeight="1">
      <c r="B435" s="25" t="s">
        <v>329</v>
      </c>
      <c r="C435" s="25" t="s">
        <v>337</v>
      </c>
      <c r="D435" s="25">
        <v>1659</v>
      </c>
      <c r="E435" s="25">
        <v>9954</v>
      </c>
      <c r="F435" s="25">
        <v>4562.25</v>
      </c>
      <c r="G435" s="25">
        <v>5391.75</v>
      </c>
      <c r="H435" s="71">
        <v>44013</v>
      </c>
    </row>
    <row r="436" spans="2:8" ht="14.25" customHeight="1">
      <c r="B436" s="25" t="s">
        <v>329</v>
      </c>
      <c r="C436" s="25" t="s">
        <v>335</v>
      </c>
      <c r="D436" s="25">
        <v>2296</v>
      </c>
      <c r="E436" s="25">
        <v>11480</v>
      </c>
      <c r="F436" s="25">
        <v>4592</v>
      </c>
      <c r="G436" s="25">
        <v>6888</v>
      </c>
      <c r="H436" s="71">
        <v>43862</v>
      </c>
    </row>
    <row r="437" spans="2:8" ht="14.25" customHeight="1">
      <c r="B437" s="25" t="s">
        <v>331</v>
      </c>
      <c r="C437" s="25" t="s">
        <v>335</v>
      </c>
      <c r="D437" s="25">
        <v>2327</v>
      </c>
      <c r="E437" s="25">
        <v>11635</v>
      </c>
      <c r="F437" s="25">
        <v>4654</v>
      </c>
      <c r="G437" s="25">
        <v>6981</v>
      </c>
      <c r="H437" s="71">
        <v>43952</v>
      </c>
    </row>
    <row r="438" spans="2:8" ht="14.25" customHeight="1">
      <c r="B438" s="25" t="s">
        <v>331</v>
      </c>
      <c r="C438" s="25" t="s">
        <v>336</v>
      </c>
      <c r="D438" s="25">
        <v>2141</v>
      </c>
      <c r="E438" s="25">
        <v>10705</v>
      </c>
      <c r="F438" s="25">
        <v>4710.2000000000007</v>
      </c>
      <c r="G438" s="25">
        <v>5994.7999999999993</v>
      </c>
      <c r="H438" s="71">
        <v>44044</v>
      </c>
    </row>
    <row r="439" spans="2:8" ht="14.25" customHeight="1">
      <c r="B439" s="25" t="s">
        <v>327</v>
      </c>
      <c r="C439" s="25" t="s">
        <v>335</v>
      </c>
      <c r="D439" s="25">
        <v>2363</v>
      </c>
      <c r="E439" s="25">
        <v>11815</v>
      </c>
      <c r="F439" s="25">
        <v>4726</v>
      </c>
      <c r="G439" s="25">
        <v>7089</v>
      </c>
      <c r="H439" s="71">
        <v>43862</v>
      </c>
    </row>
    <row r="440" spans="2:8" ht="14.25" customHeight="1">
      <c r="B440" s="25" t="s">
        <v>330</v>
      </c>
      <c r="C440" s="25" t="s">
        <v>336</v>
      </c>
      <c r="D440" s="25">
        <v>2157</v>
      </c>
      <c r="E440" s="25">
        <v>10785</v>
      </c>
      <c r="F440" s="25">
        <v>4745.4000000000005</v>
      </c>
      <c r="G440" s="25">
        <v>6039.5999999999995</v>
      </c>
      <c r="H440" s="71">
        <v>44166</v>
      </c>
    </row>
    <row r="441" spans="2:8" ht="14.25" customHeight="1">
      <c r="B441" s="25" t="s">
        <v>329</v>
      </c>
      <c r="C441" s="25" t="s">
        <v>335</v>
      </c>
      <c r="D441" s="25">
        <v>2385</v>
      </c>
      <c r="E441" s="25">
        <v>11925</v>
      </c>
      <c r="F441" s="25">
        <v>4770</v>
      </c>
      <c r="G441" s="25">
        <v>7155</v>
      </c>
      <c r="H441" s="71">
        <v>43891</v>
      </c>
    </row>
    <row r="442" spans="2:8" ht="14.25" customHeight="1">
      <c r="B442" s="25" t="s">
        <v>327</v>
      </c>
      <c r="C442" s="25" t="s">
        <v>335</v>
      </c>
      <c r="D442" s="25">
        <v>2394</v>
      </c>
      <c r="E442" s="25">
        <v>11970</v>
      </c>
      <c r="F442" s="25">
        <v>4788</v>
      </c>
      <c r="G442" s="25">
        <v>7182</v>
      </c>
      <c r="H442" s="71">
        <v>44044</v>
      </c>
    </row>
    <row r="443" spans="2:8" ht="14.25" customHeight="1">
      <c r="B443" s="25" t="s">
        <v>330</v>
      </c>
      <c r="C443" s="25" t="s">
        <v>335</v>
      </c>
      <c r="D443" s="25">
        <v>2417</v>
      </c>
      <c r="E443" s="25">
        <v>12085</v>
      </c>
      <c r="F443" s="25">
        <v>4834</v>
      </c>
      <c r="G443" s="25">
        <v>7251</v>
      </c>
      <c r="H443" s="71">
        <v>43831</v>
      </c>
    </row>
    <row r="444" spans="2:8" ht="14.25" customHeight="1">
      <c r="B444" s="25" t="s">
        <v>329</v>
      </c>
      <c r="C444" s="25" t="s">
        <v>333</v>
      </c>
      <c r="D444" s="25">
        <v>3875</v>
      </c>
      <c r="E444" s="25">
        <v>11625</v>
      </c>
      <c r="F444" s="25">
        <v>4843.75</v>
      </c>
      <c r="G444" s="25">
        <v>6781.25</v>
      </c>
      <c r="H444" s="71">
        <v>44013</v>
      </c>
    </row>
    <row r="445" spans="2:8" ht="14.25" customHeight="1">
      <c r="B445" s="25" t="s">
        <v>329</v>
      </c>
      <c r="C445" s="25" t="s">
        <v>335</v>
      </c>
      <c r="D445" s="25">
        <v>2426</v>
      </c>
      <c r="E445" s="25">
        <v>12130</v>
      </c>
      <c r="F445" s="25">
        <v>4852</v>
      </c>
      <c r="G445" s="25">
        <v>7278</v>
      </c>
      <c r="H445" s="71">
        <v>44013</v>
      </c>
    </row>
    <row r="446" spans="2:8" ht="14.25" customHeight="1">
      <c r="B446" s="25" t="s">
        <v>327</v>
      </c>
      <c r="C446" s="25" t="s">
        <v>335</v>
      </c>
      <c r="D446" s="25">
        <v>2428</v>
      </c>
      <c r="E446" s="25">
        <v>12140</v>
      </c>
      <c r="F446" s="25">
        <v>4856</v>
      </c>
      <c r="G446" s="25">
        <v>7284</v>
      </c>
      <c r="H446" s="71">
        <v>43891</v>
      </c>
    </row>
    <row r="447" spans="2:8" ht="14.25" customHeight="1">
      <c r="B447" s="25" t="s">
        <v>327</v>
      </c>
      <c r="C447" s="25" t="s">
        <v>335</v>
      </c>
      <c r="D447" s="25">
        <v>2431</v>
      </c>
      <c r="E447" s="25">
        <v>12155</v>
      </c>
      <c r="F447" s="25">
        <v>4862</v>
      </c>
      <c r="G447" s="25">
        <v>7293</v>
      </c>
      <c r="H447" s="71">
        <v>44166</v>
      </c>
    </row>
    <row r="448" spans="2:8" ht="14.25" customHeight="1">
      <c r="B448" s="25" t="s">
        <v>329</v>
      </c>
      <c r="C448" s="25" t="s">
        <v>335</v>
      </c>
      <c r="D448" s="25">
        <v>2435</v>
      </c>
      <c r="E448" s="25">
        <v>12175</v>
      </c>
      <c r="F448" s="25">
        <v>4870</v>
      </c>
      <c r="G448" s="25">
        <v>7305</v>
      </c>
      <c r="H448" s="71">
        <v>43831</v>
      </c>
    </row>
    <row r="449" spans="2:8" ht="14.25" customHeight="1">
      <c r="B449" s="25" t="s">
        <v>329</v>
      </c>
      <c r="C449" s="25" t="s">
        <v>335</v>
      </c>
      <c r="D449" s="25">
        <v>2441</v>
      </c>
      <c r="E449" s="25">
        <v>12205</v>
      </c>
      <c r="F449" s="25">
        <v>4882</v>
      </c>
      <c r="G449" s="25">
        <v>7323</v>
      </c>
      <c r="H449" s="71">
        <v>44105</v>
      </c>
    </row>
    <row r="450" spans="2:8" ht="14.25" customHeight="1">
      <c r="B450" s="25" t="s">
        <v>330</v>
      </c>
      <c r="C450" s="25" t="s">
        <v>335</v>
      </c>
      <c r="D450" s="25">
        <v>2460</v>
      </c>
      <c r="E450" s="25">
        <v>12300</v>
      </c>
      <c r="F450" s="25">
        <v>4920</v>
      </c>
      <c r="G450" s="25">
        <v>7380</v>
      </c>
      <c r="H450" s="71">
        <v>43983</v>
      </c>
    </row>
    <row r="451" spans="2:8" ht="14.25" customHeight="1">
      <c r="B451" s="25" t="s">
        <v>327</v>
      </c>
      <c r="C451" s="25" t="s">
        <v>336</v>
      </c>
      <c r="D451" s="25">
        <v>2240</v>
      </c>
      <c r="E451" s="25">
        <v>11200</v>
      </c>
      <c r="F451" s="25">
        <v>4928</v>
      </c>
      <c r="G451" s="25">
        <v>6272</v>
      </c>
      <c r="H451" s="71">
        <v>43862</v>
      </c>
    </row>
    <row r="452" spans="2:8" ht="14.25" customHeight="1">
      <c r="B452" s="25" t="s">
        <v>330</v>
      </c>
      <c r="C452" s="25" t="s">
        <v>335</v>
      </c>
      <c r="D452" s="25">
        <v>2472</v>
      </c>
      <c r="E452" s="25">
        <v>12360</v>
      </c>
      <c r="F452" s="25">
        <v>4944</v>
      </c>
      <c r="G452" s="25">
        <v>7416</v>
      </c>
      <c r="H452" s="71">
        <v>44075</v>
      </c>
    </row>
    <row r="453" spans="2:8" ht="14.25" customHeight="1">
      <c r="B453" s="25" t="s">
        <v>329</v>
      </c>
      <c r="C453" s="25" t="s">
        <v>337</v>
      </c>
      <c r="D453" s="25">
        <v>1804</v>
      </c>
      <c r="E453" s="25">
        <v>10824</v>
      </c>
      <c r="F453" s="25">
        <v>4961</v>
      </c>
      <c r="G453" s="25">
        <v>5863</v>
      </c>
      <c r="H453" s="71">
        <v>43862</v>
      </c>
    </row>
    <row r="454" spans="2:8" ht="14.25" customHeight="1">
      <c r="B454" s="25" t="s">
        <v>327</v>
      </c>
      <c r="C454" s="25" t="s">
        <v>337</v>
      </c>
      <c r="D454" s="25">
        <v>1808</v>
      </c>
      <c r="E454" s="25">
        <v>10848</v>
      </c>
      <c r="F454" s="25">
        <v>4972</v>
      </c>
      <c r="G454" s="25">
        <v>5876</v>
      </c>
      <c r="H454" s="71">
        <v>44136</v>
      </c>
    </row>
    <row r="455" spans="2:8" ht="14.25" customHeight="1">
      <c r="B455" s="25" t="s">
        <v>332</v>
      </c>
      <c r="C455" s="25" t="s">
        <v>336</v>
      </c>
      <c r="D455" s="25">
        <v>2276</v>
      </c>
      <c r="E455" s="25">
        <v>11380</v>
      </c>
      <c r="F455" s="25">
        <v>5007.2000000000007</v>
      </c>
      <c r="G455" s="25">
        <v>6372.7999999999993</v>
      </c>
      <c r="H455" s="71">
        <v>43952</v>
      </c>
    </row>
    <row r="456" spans="2:8" ht="14.25" customHeight="1">
      <c r="B456" s="25" t="s">
        <v>327</v>
      </c>
      <c r="C456" s="25" t="s">
        <v>335</v>
      </c>
      <c r="D456" s="25">
        <v>2518</v>
      </c>
      <c r="E456" s="25">
        <v>12590</v>
      </c>
      <c r="F456" s="25">
        <v>5036</v>
      </c>
      <c r="G456" s="25">
        <v>7554</v>
      </c>
      <c r="H456" s="71">
        <v>43983</v>
      </c>
    </row>
    <row r="457" spans="2:8" ht="14.25" customHeight="1">
      <c r="B457" s="25" t="s">
        <v>329</v>
      </c>
      <c r="C457" s="25" t="s">
        <v>335</v>
      </c>
      <c r="D457" s="25">
        <v>2532</v>
      </c>
      <c r="E457" s="25">
        <v>12660</v>
      </c>
      <c r="F457" s="25">
        <v>5064</v>
      </c>
      <c r="G457" s="25">
        <v>7596</v>
      </c>
      <c r="H457" s="71">
        <v>43922</v>
      </c>
    </row>
    <row r="458" spans="2:8" ht="14.25" customHeight="1">
      <c r="B458" s="25" t="s">
        <v>330</v>
      </c>
      <c r="C458" s="25" t="s">
        <v>335</v>
      </c>
      <c r="D458" s="25">
        <v>2535</v>
      </c>
      <c r="E458" s="25">
        <v>12675</v>
      </c>
      <c r="F458" s="25">
        <v>5070</v>
      </c>
      <c r="G458" s="25">
        <v>7605</v>
      </c>
      <c r="H458" s="71">
        <v>43922</v>
      </c>
    </row>
    <row r="459" spans="2:8" ht="14.25" customHeight="1">
      <c r="B459" s="25" t="s">
        <v>327</v>
      </c>
      <c r="C459" s="25" t="s">
        <v>335</v>
      </c>
      <c r="D459" s="25">
        <v>2559</v>
      </c>
      <c r="E459" s="25">
        <v>12795</v>
      </c>
      <c r="F459" s="25">
        <v>5118</v>
      </c>
      <c r="G459" s="25">
        <v>7677</v>
      </c>
      <c r="H459" s="71">
        <v>44044</v>
      </c>
    </row>
    <row r="460" spans="2:8" ht="14.25" customHeight="1">
      <c r="B460" s="25" t="s">
        <v>330</v>
      </c>
      <c r="C460" s="25" t="s">
        <v>335</v>
      </c>
      <c r="D460" s="25">
        <v>2565</v>
      </c>
      <c r="E460" s="25">
        <v>12825</v>
      </c>
      <c r="F460" s="25">
        <v>5130</v>
      </c>
      <c r="G460" s="25">
        <v>7695</v>
      </c>
      <c r="H460" s="71">
        <v>43831</v>
      </c>
    </row>
    <row r="461" spans="2:8" ht="14.25" customHeight="1">
      <c r="B461" s="25" t="s">
        <v>331</v>
      </c>
      <c r="C461" s="25" t="s">
        <v>334</v>
      </c>
      <c r="D461" s="25">
        <v>3446</v>
      </c>
      <c r="E461" s="25">
        <v>13784</v>
      </c>
      <c r="F461" s="25">
        <v>5169</v>
      </c>
      <c r="G461" s="25">
        <v>8615</v>
      </c>
      <c r="H461" s="71">
        <v>43922</v>
      </c>
    </row>
    <row r="462" spans="2:8" ht="14.25" customHeight="1">
      <c r="B462" s="25" t="s">
        <v>329</v>
      </c>
      <c r="C462" s="25" t="s">
        <v>335</v>
      </c>
      <c r="D462" s="25">
        <v>2620</v>
      </c>
      <c r="E462" s="25">
        <v>13100</v>
      </c>
      <c r="F462" s="25">
        <v>5240</v>
      </c>
      <c r="G462" s="25">
        <v>7860</v>
      </c>
      <c r="H462" s="71">
        <v>44075</v>
      </c>
    </row>
    <row r="463" spans="2:8" ht="14.25" customHeight="1">
      <c r="B463" s="25" t="s">
        <v>327</v>
      </c>
      <c r="C463" s="25" t="s">
        <v>335</v>
      </c>
      <c r="D463" s="25">
        <v>2632</v>
      </c>
      <c r="E463" s="25">
        <v>13160</v>
      </c>
      <c r="F463" s="25">
        <v>5264</v>
      </c>
      <c r="G463" s="25">
        <v>7896</v>
      </c>
      <c r="H463" s="71">
        <v>43983</v>
      </c>
    </row>
    <row r="464" spans="2:8" ht="14.25" customHeight="1">
      <c r="B464" s="25" t="s">
        <v>331</v>
      </c>
      <c r="C464" s="25" t="s">
        <v>335</v>
      </c>
      <c r="D464" s="25">
        <v>2641</v>
      </c>
      <c r="E464" s="25">
        <v>13205</v>
      </c>
      <c r="F464" s="25">
        <v>5282</v>
      </c>
      <c r="G464" s="25">
        <v>7923</v>
      </c>
      <c r="H464" s="71">
        <v>43862</v>
      </c>
    </row>
    <row r="465" spans="2:8" ht="14.25" customHeight="1">
      <c r="B465" s="25" t="s">
        <v>331</v>
      </c>
      <c r="C465" s="25" t="s">
        <v>335</v>
      </c>
      <c r="D465" s="25">
        <v>2663</v>
      </c>
      <c r="E465" s="25">
        <v>13315</v>
      </c>
      <c r="F465" s="25">
        <v>5326</v>
      </c>
      <c r="G465" s="25">
        <v>7989</v>
      </c>
      <c r="H465" s="71">
        <v>44166</v>
      </c>
    </row>
    <row r="466" spans="2:8" ht="14.25" customHeight="1">
      <c r="B466" s="25" t="s">
        <v>330</v>
      </c>
      <c r="C466" s="25" t="s">
        <v>335</v>
      </c>
      <c r="D466" s="25">
        <v>2689</v>
      </c>
      <c r="E466" s="25">
        <v>13445</v>
      </c>
      <c r="F466" s="25">
        <v>5378</v>
      </c>
      <c r="G466" s="25">
        <v>8067</v>
      </c>
      <c r="H466" s="71">
        <v>44105</v>
      </c>
    </row>
    <row r="467" spans="2:8" ht="14.25" customHeight="1">
      <c r="B467" s="25" t="s">
        <v>329</v>
      </c>
      <c r="C467" s="25" t="s">
        <v>335</v>
      </c>
      <c r="D467" s="25">
        <v>2696</v>
      </c>
      <c r="E467" s="25">
        <v>13480</v>
      </c>
      <c r="F467" s="25">
        <v>5392</v>
      </c>
      <c r="G467" s="25">
        <v>8088</v>
      </c>
      <c r="H467" s="71">
        <v>44044</v>
      </c>
    </row>
    <row r="468" spans="2:8" ht="14.25" customHeight="1">
      <c r="B468" s="25" t="s">
        <v>329</v>
      </c>
      <c r="C468" s="25" t="s">
        <v>337</v>
      </c>
      <c r="D468" s="25">
        <v>1967</v>
      </c>
      <c r="E468" s="25">
        <v>11802</v>
      </c>
      <c r="F468" s="25">
        <v>5409.25</v>
      </c>
      <c r="G468" s="25">
        <v>6392.75</v>
      </c>
      <c r="H468" s="71">
        <v>43891</v>
      </c>
    </row>
    <row r="469" spans="2:8" ht="14.25" customHeight="1">
      <c r="B469" s="25" t="s">
        <v>330</v>
      </c>
      <c r="C469" s="25" t="s">
        <v>336</v>
      </c>
      <c r="D469" s="25">
        <v>2460</v>
      </c>
      <c r="E469" s="25">
        <v>12300</v>
      </c>
      <c r="F469" s="25">
        <v>5412</v>
      </c>
      <c r="G469" s="25">
        <v>6888</v>
      </c>
      <c r="H469" s="71">
        <v>43983</v>
      </c>
    </row>
    <row r="470" spans="2:8" ht="14.25" customHeight="1">
      <c r="B470" s="25" t="s">
        <v>332</v>
      </c>
      <c r="C470" s="25" t="s">
        <v>335</v>
      </c>
      <c r="D470" s="25">
        <v>2708</v>
      </c>
      <c r="E470" s="25">
        <v>13540</v>
      </c>
      <c r="F470" s="25">
        <v>5416</v>
      </c>
      <c r="G470" s="25">
        <v>8124</v>
      </c>
      <c r="H470" s="71">
        <v>43862</v>
      </c>
    </row>
    <row r="471" spans="2:8" ht="14.25" customHeight="1">
      <c r="B471" s="25" t="s">
        <v>329</v>
      </c>
      <c r="C471" s="25" t="s">
        <v>337</v>
      </c>
      <c r="D471" s="25">
        <v>1976</v>
      </c>
      <c r="E471" s="25">
        <v>11856</v>
      </c>
      <c r="F471" s="25">
        <v>5434</v>
      </c>
      <c r="G471" s="25">
        <v>6422</v>
      </c>
      <c r="H471" s="71">
        <v>44105</v>
      </c>
    </row>
    <row r="472" spans="2:8" ht="14.25" customHeight="1">
      <c r="B472" s="25" t="s">
        <v>329</v>
      </c>
      <c r="C472" s="25" t="s">
        <v>336</v>
      </c>
      <c r="D472" s="25">
        <v>2475</v>
      </c>
      <c r="E472" s="25">
        <v>12375</v>
      </c>
      <c r="F472" s="25">
        <v>5445</v>
      </c>
      <c r="G472" s="25">
        <v>6930</v>
      </c>
      <c r="H472" s="71">
        <v>44044</v>
      </c>
    </row>
    <row r="473" spans="2:8" ht="14.25" customHeight="1">
      <c r="B473" s="25" t="s">
        <v>329</v>
      </c>
      <c r="C473" s="25" t="s">
        <v>336</v>
      </c>
      <c r="D473" s="25">
        <v>2475</v>
      </c>
      <c r="E473" s="25">
        <v>12375</v>
      </c>
      <c r="F473" s="25">
        <v>5445</v>
      </c>
      <c r="G473" s="25">
        <v>6930</v>
      </c>
      <c r="H473" s="71">
        <v>43891</v>
      </c>
    </row>
    <row r="474" spans="2:8" ht="14.25" customHeight="1">
      <c r="B474" s="25" t="s">
        <v>327</v>
      </c>
      <c r="C474" s="25" t="s">
        <v>335</v>
      </c>
      <c r="D474" s="25">
        <v>2729</v>
      </c>
      <c r="E474" s="25">
        <v>13645</v>
      </c>
      <c r="F474" s="25">
        <v>5458</v>
      </c>
      <c r="G474" s="25">
        <v>8187</v>
      </c>
      <c r="H474" s="71">
        <v>44166</v>
      </c>
    </row>
    <row r="475" spans="2:8" ht="14.25" customHeight="1">
      <c r="B475" s="25" t="s">
        <v>327</v>
      </c>
      <c r="C475" s="25" t="s">
        <v>337</v>
      </c>
      <c r="D475" s="25">
        <v>2009</v>
      </c>
      <c r="E475" s="25">
        <v>12054</v>
      </c>
      <c r="F475" s="25">
        <v>5524.75</v>
      </c>
      <c r="G475" s="25">
        <v>6529.25</v>
      </c>
      <c r="H475" s="71">
        <v>44105</v>
      </c>
    </row>
    <row r="476" spans="2:8" ht="14.25" customHeight="1">
      <c r="B476" s="25" t="s">
        <v>331</v>
      </c>
      <c r="C476" s="25" t="s">
        <v>335</v>
      </c>
      <c r="D476" s="25">
        <v>2797</v>
      </c>
      <c r="E476" s="25">
        <v>13985</v>
      </c>
      <c r="F476" s="25">
        <v>5594</v>
      </c>
      <c r="G476" s="25">
        <v>8391</v>
      </c>
      <c r="H476" s="71">
        <v>44166</v>
      </c>
    </row>
    <row r="477" spans="2:8" ht="14.25" customHeight="1">
      <c r="B477" s="25" t="s">
        <v>332</v>
      </c>
      <c r="C477" s="25" t="s">
        <v>336</v>
      </c>
      <c r="D477" s="25">
        <v>2574</v>
      </c>
      <c r="E477" s="25">
        <v>12870</v>
      </c>
      <c r="F477" s="25">
        <v>5662.8</v>
      </c>
      <c r="G477" s="25">
        <v>7207.2</v>
      </c>
      <c r="H477" s="71">
        <v>44044</v>
      </c>
    </row>
    <row r="478" spans="2:8" ht="14.25" customHeight="1">
      <c r="B478" s="25" t="s">
        <v>330</v>
      </c>
      <c r="C478" s="25" t="s">
        <v>335</v>
      </c>
      <c r="D478" s="25">
        <v>2851</v>
      </c>
      <c r="E478" s="25">
        <v>14255</v>
      </c>
      <c r="F478" s="25">
        <v>5702</v>
      </c>
      <c r="G478" s="25">
        <v>8553</v>
      </c>
      <c r="H478" s="71">
        <v>43952</v>
      </c>
    </row>
    <row r="479" spans="2:8" ht="14.25" customHeight="1">
      <c r="B479" s="25" t="s">
        <v>327</v>
      </c>
      <c r="C479" s="25" t="s">
        <v>335</v>
      </c>
      <c r="D479" s="25">
        <v>2852</v>
      </c>
      <c r="E479" s="25">
        <v>14260</v>
      </c>
      <c r="F479" s="25">
        <v>5704</v>
      </c>
      <c r="G479" s="25">
        <v>8556</v>
      </c>
      <c r="H479" s="71">
        <v>44166</v>
      </c>
    </row>
    <row r="480" spans="2:8" ht="14.25" customHeight="1">
      <c r="B480" s="25" t="s">
        <v>332</v>
      </c>
      <c r="C480" s="25" t="s">
        <v>337</v>
      </c>
      <c r="D480" s="25">
        <v>2087</v>
      </c>
      <c r="E480" s="25">
        <v>12522</v>
      </c>
      <c r="F480" s="25">
        <v>5739.25</v>
      </c>
      <c r="G480" s="25">
        <v>6782.75</v>
      </c>
      <c r="H480" s="71">
        <v>44075</v>
      </c>
    </row>
    <row r="481" spans="2:8" ht="14.25" customHeight="1">
      <c r="B481" s="25" t="s">
        <v>330</v>
      </c>
      <c r="C481" s="25" t="s">
        <v>336</v>
      </c>
      <c r="D481" s="25">
        <v>2629</v>
      </c>
      <c r="E481" s="25">
        <v>13145</v>
      </c>
      <c r="F481" s="25">
        <v>5783.8</v>
      </c>
      <c r="G481" s="25">
        <v>7361.2</v>
      </c>
      <c r="H481" s="71">
        <v>43831</v>
      </c>
    </row>
    <row r="482" spans="2:8" ht="14.25" customHeight="1">
      <c r="B482" s="25" t="s">
        <v>330</v>
      </c>
      <c r="C482" s="25" t="s">
        <v>337</v>
      </c>
      <c r="D482" s="25">
        <v>2110</v>
      </c>
      <c r="E482" s="25">
        <v>12660</v>
      </c>
      <c r="F482" s="25">
        <v>5802.5</v>
      </c>
      <c r="G482" s="25">
        <v>6857.5</v>
      </c>
      <c r="H482" s="71">
        <v>44075</v>
      </c>
    </row>
    <row r="483" spans="2:8" ht="14.25" customHeight="1">
      <c r="B483" s="25" t="s">
        <v>331</v>
      </c>
      <c r="C483" s="25" t="s">
        <v>335</v>
      </c>
      <c r="D483" s="25">
        <v>2905</v>
      </c>
      <c r="E483" s="25">
        <v>14525</v>
      </c>
      <c r="F483" s="25">
        <v>5810</v>
      </c>
      <c r="G483" s="25">
        <v>8715</v>
      </c>
      <c r="H483" s="71">
        <v>44136</v>
      </c>
    </row>
    <row r="484" spans="2:8" ht="14.25" customHeight="1">
      <c r="B484" s="25" t="s">
        <v>331</v>
      </c>
      <c r="C484" s="25" t="s">
        <v>335</v>
      </c>
      <c r="D484" s="25">
        <v>2914</v>
      </c>
      <c r="E484" s="25">
        <v>14570</v>
      </c>
      <c r="F484" s="25">
        <v>5828</v>
      </c>
      <c r="G484" s="25">
        <v>8742</v>
      </c>
      <c r="H484" s="71">
        <v>44105</v>
      </c>
    </row>
    <row r="485" spans="2:8" ht="14.25" customHeight="1">
      <c r="B485" s="25" t="s">
        <v>331</v>
      </c>
      <c r="C485" s="25" t="s">
        <v>335</v>
      </c>
      <c r="D485" s="25">
        <v>2918</v>
      </c>
      <c r="E485" s="25">
        <v>14590</v>
      </c>
      <c r="F485" s="25">
        <v>5836</v>
      </c>
      <c r="G485" s="25">
        <v>8754</v>
      </c>
      <c r="H485" s="71">
        <v>43952</v>
      </c>
    </row>
    <row r="486" spans="2:8" ht="14.25" customHeight="1">
      <c r="B486" s="25" t="s">
        <v>332</v>
      </c>
      <c r="C486" s="25" t="s">
        <v>337</v>
      </c>
      <c r="D486" s="25">
        <v>2161</v>
      </c>
      <c r="E486" s="25">
        <v>12966</v>
      </c>
      <c r="F486" s="25">
        <v>5942.75</v>
      </c>
      <c r="G486" s="25">
        <v>7023.25</v>
      </c>
      <c r="H486" s="71">
        <v>43891</v>
      </c>
    </row>
    <row r="487" spans="2:8" ht="14.25" customHeight="1">
      <c r="B487" s="25" t="s">
        <v>329</v>
      </c>
      <c r="C487" s="25" t="s">
        <v>335</v>
      </c>
      <c r="D487" s="25">
        <v>2988</v>
      </c>
      <c r="E487" s="25">
        <v>14940</v>
      </c>
      <c r="F487" s="25">
        <v>5976</v>
      </c>
      <c r="G487" s="25">
        <v>8964</v>
      </c>
      <c r="H487" s="71">
        <v>44013</v>
      </c>
    </row>
    <row r="488" spans="2:8" ht="14.25" customHeight="1">
      <c r="B488" s="25" t="s">
        <v>331</v>
      </c>
      <c r="C488" s="25" t="s">
        <v>335</v>
      </c>
      <c r="D488" s="25">
        <v>2992</v>
      </c>
      <c r="E488" s="25">
        <v>14960</v>
      </c>
      <c r="F488" s="25">
        <v>5984</v>
      </c>
      <c r="G488" s="25">
        <v>8976</v>
      </c>
      <c r="H488" s="71">
        <v>43891</v>
      </c>
    </row>
    <row r="489" spans="2:8" ht="14.25" customHeight="1">
      <c r="B489" s="25" t="s">
        <v>330</v>
      </c>
      <c r="C489" s="25" t="s">
        <v>335</v>
      </c>
      <c r="D489" s="25">
        <v>2993</v>
      </c>
      <c r="E489" s="25">
        <v>14965</v>
      </c>
      <c r="F489" s="25">
        <v>5986</v>
      </c>
      <c r="G489" s="25">
        <v>8979</v>
      </c>
      <c r="H489" s="71">
        <v>44075</v>
      </c>
    </row>
    <row r="490" spans="2:8" ht="14.25" customHeight="1">
      <c r="B490" s="25" t="s">
        <v>329</v>
      </c>
      <c r="C490" s="25" t="s">
        <v>337</v>
      </c>
      <c r="D490" s="25">
        <v>2177</v>
      </c>
      <c r="E490" s="25">
        <v>13062</v>
      </c>
      <c r="F490" s="25">
        <v>5986.75</v>
      </c>
      <c r="G490" s="25">
        <v>7075.25</v>
      </c>
      <c r="H490" s="71">
        <v>44105</v>
      </c>
    </row>
    <row r="491" spans="2:8" ht="14.25" customHeight="1">
      <c r="B491" s="25" t="s">
        <v>327</v>
      </c>
      <c r="C491" s="25" t="s">
        <v>336</v>
      </c>
      <c r="D491" s="25">
        <v>2734</v>
      </c>
      <c r="E491" s="25">
        <v>13670</v>
      </c>
      <c r="F491" s="25">
        <v>6014.8</v>
      </c>
      <c r="G491" s="25">
        <v>7655.2</v>
      </c>
      <c r="H491" s="71">
        <v>44105</v>
      </c>
    </row>
    <row r="492" spans="2:8" ht="14.25" customHeight="1">
      <c r="B492" s="25" t="s">
        <v>329</v>
      </c>
      <c r="C492" s="25" t="s">
        <v>336</v>
      </c>
      <c r="D492" s="25">
        <v>2750</v>
      </c>
      <c r="E492" s="25">
        <v>13750</v>
      </c>
      <c r="F492" s="25">
        <v>6050.0000000000009</v>
      </c>
      <c r="G492" s="25">
        <v>7699.9999999999991</v>
      </c>
      <c r="H492" s="71">
        <v>43862</v>
      </c>
    </row>
    <row r="493" spans="2:8" ht="14.25" customHeight="1">
      <c r="B493" s="25" t="s">
        <v>331</v>
      </c>
      <c r="C493" s="25" t="s">
        <v>336</v>
      </c>
      <c r="D493" s="25">
        <v>2844</v>
      </c>
      <c r="E493" s="25">
        <v>14220</v>
      </c>
      <c r="F493" s="25">
        <v>6256.8</v>
      </c>
      <c r="G493" s="25">
        <v>7963.2</v>
      </c>
      <c r="H493" s="71">
        <v>43952</v>
      </c>
    </row>
    <row r="494" spans="2:8" ht="14.25" customHeight="1">
      <c r="B494" s="25" t="s">
        <v>329</v>
      </c>
      <c r="C494" s="25" t="s">
        <v>336</v>
      </c>
      <c r="D494" s="25">
        <v>2876</v>
      </c>
      <c r="E494" s="25">
        <v>14380</v>
      </c>
      <c r="F494" s="25">
        <v>6327.2000000000007</v>
      </c>
      <c r="G494" s="25">
        <v>8052.7999999999993</v>
      </c>
      <c r="H494" s="71">
        <v>44075</v>
      </c>
    </row>
    <row r="495" spans="2:8" ht="14.25" customHeight="1">
      <c r="B495" s="25" t="s">
        <v>329</v>
      </c>
      <c r="C495" s="25" t="s">
        <v>334</v>
      </c>
      <c r="D495" s="25">
        <v>4244</v>
      </c>
      <c r="E495" s="25">
        <v>16976</v>
      </c>
      <c r="F495" s="25">
        <v>6366</v>
      </c>
      <c r="G495" s="25">
        <v>10610</v>
      </c>
      <c r="H495" s="71">
        <v>43922</v>
      </c>
    </row>
    <row r="496" spans="2:8" ht="14.25" customHeight="1">
      <c r="B496" s="25" t="s">
        <v>331</v>
      </c>
      <c r="C496" s="25" t="s">
        <v>336</v>
      </c>
      <c r="D496" s="25">
        <v>2907</v>
      </c>
      <c r="E496" s="25">
        <v>14535</v>
      </c>
      <c r="F496" s="25">
        <v>6395.4000000000005</v>
      </c>
      <c r="G496" s="25">
        <v>8139.5999999999995</v>
      </c>
      <c r="H496" s="71">
        <v>43983</v>
      </c>
    </row>
    <row r="497" spans="2:8" ht="14.25" customHeight="1">
      <c r="B497" s="25" t="s">
        <v>331</v>
      </c>
      <c r="C497" s="25" t="s">
        <v>336</v>
      </c>
      <c r="D497" s="25">
        <v>2914</v>
      </c>
      <c r="E497" s="25">
        <v>14570</v>
      </c>
      <c r="F497" s="25">
        <v>6410.8</v>
      </c>
      <c r="G497" s="25">
        <v>8159.2</v>
      </c>
      <c r="H497" s="71">
        <v>44105</v>
      </c>
    </row>
    <row r="498" spans="2:8" ht="14.25" customHeight="1">
      <c r="B498" s="25" t="s">
        <v>332</v>
      </c>
      <c r="C498" s="25" t="s">
        <v>337</v>
      </c>
      <c r="D498" s="25">
        <v>2338</v>
      </c>
      <c r="E498" s="25">
        <v>14028</v>
      </c>
      <c r="F498" s="25">
        <v>6429.5</v>
      </c>
      <c r="G498" s="25">
        <v>7598.5</v>
      </c>
      <c r="H498" s="71">
        <v>43983</v>
      </c>
    </row>
    <row r="499" spans="2:8" ht="14.25" customHeight="1">
      <c r="B499" s="25" t="s">
        <v>331</v>
      </c>
      <c r="C499" s="25" t="s">
        <v>336</v>
      </c>
      <c r="D499" s="25">
        <v>2993</v>
      </c>
      <c r="E499" s="25">
        <v>14965</v>
      </c>
      <c r="F499" s="25">
        <v>6584.6</v>
      </c>
      <c r="G499" s="25">
        <v>8380.4</v>
      </c>
      <c r="H499" s="71">
        <v>43891</v>
      </c>
    </row>
    <row r="500" spans="2:8" ht="14.25" customHeight="1">
      <c r="B500" s="25" t="s">
        <v>327</v>
      </c>
      <c r="C500" s="25" t="s">
        <v>337</v>
      </c>
      <c r="D500" s="25">
        <v>2431</v>
      </c>
      <c r="E500" s="25">
        <v>14586</v>
      </c>
      <c r="F500" s="25">
        <v>6685.25</v>
      </c>
      <c r="G500" s="25">
        <v>7900.75</v>
      </c>
      <c r="H500" s="71">
        <v>44166</v>
      </c>
    </row>
    <row r="501" spans="2:8" ht="14.25" customHeight="1">
      <c r="B501" s="25" t="s">
        <v>331</v>
      </c>
      <c r="C501" s="25" t="s">
        <v>337</v>
      </c>
      <c r="D501" s="25">
        <v>2460</v>
      </c>
      <c r="E501" s="25">
        <v>14760</v>
      </c>
      <c r="F501" s="25">
        <v>6765</v>
      </c>
      <c r="G501" s="25">
        <v>7995</v>
      </c>
      <c r="H501" s="71">
        <v>44013</v>
      </c>
    </row>
    <row r="502" spans="2:8" ht="14.25" customHeight="1">
      <c r="B502" s="25" t="s">
        <v>331</v>
      </c>
      <c r="C502" s="25" t="s">
        <v>335</v>
      </c>
      <c r="D502" s="25">
        <v>3450</v>
      </c>
      <c r="E502" s="25">
        <v>17250</v>
      </c>
      <c r="F502" s="25">
        <v>6900</v>
      </c>
      <c r="G502" s="25">
        <v>10350</v>
      </c>
      <c r="H502" s="71">
        <v>44013</v>
      </c>
    </row>
    <row r="503" spans="2:8" ht="14.25" customHeight="1">
      <c r="B503" s="25" t="s">
        <v>332</v>
      </c>
      <c r="C503" s="25" t="s">
        <v>336</v>
      </c>
      <c r="D503" s="25">
        <v>3165</v>
      </c>
      <c r="E503" s="25">
        <v>15825</v>
      </c>
      <c r="F503" s="25">
        <v>6963.0000000000009</v>
      </c>
      <c r="G503" s="25">
        <v>8862</v>
      </c>
      <c r="H503" s="71">
        <v>43831</v>
      </c>
    </row>
    <row r="504" spans="2:8" ht="14.25" customHeight="1">
      <c r="B504" s="25" t="s">
        <v>331</v>
      </c>
      <c r="C504" s="25" t="s">
        <v>335</v>
      </c>
      <c r="D504" s="25">
        <v>3495</v>
      </c>
      <c r="E504" s="25">
        <v>17475</v>
      </c>
      <c r="F504" s="25">
        <v>6990</v>
      </c>
      <c r="G504" s="25">
        <v>10485</v>
      </c>
      <c r="H504" s="71">
        <v>43831</v>
      </c>
    </row>
    <row r="505" spans="2:8" ht="14.25" customHeight="1">
      <c r="B505" s="25" t="s">
        <v>332</v>
      </c>
      <c r="C505" s="25" t="s">
        <v>335</v>
      </c>
      <c r="D505" s="25">
        <v>3513</v>
      </c>
      <c r="E505" s="25">
        <v>17565</v>
      </c>
      <c r="F505" s="25">
        <v>7026</v>
      </c>
      <c r="G505" s="25">
        <v>10539</v>
      </c>
      <c r="H505" s="71">
        <v>44013</v>
      </c>
    </row>
    <row r="506" spans="2:8" ht="14.25" customHeight="1">
      <c r="B506" s="25" t="s">
        <v>331</v>
      </c>
      <c r="C506" s="25" t="s">
        <v>336</v>
      </c>
      <c r="D506" s="25">
        <v>3200</v>
      </c>
      <c r="E506" s="25">
        <v>16000</v>
      </c>
      <c r="F506" s="25">
        <v>7040.0000000000009</v>
      </c>
      <c r="G506" s="25">
        <v>8960</v>
      </c>
      <c r="H506" s="71">
        <v>44013</v>
      </c>
    </row>
    <row r="507" spans="2:8" ht="14.25" customHeight="1">
      <c r="B507" s="25" t="s">
        <v>330</v>
      </c>
      <c r="C507" s="25" t="s">
        <v>337</v>
      </c>
      <c r="D507" s="25">
        <v>2628</v>
      </c>
      <c r="E507" s="25">
        <v>15768</v>
      </c>
      <c r="F507" s="25">
        <v>7227</v>
      </c>
      <c r="G507" s="25">
        <v>8541</v>
      </c>
      <c r="H507" s="71">
        <v>43922</v>
      </c>
    </row>
    <row r="508" spans="2:8" ht="14.25" customHeight="1">
      <c r="B508" s="25" t="s">
        <v>327</v>
      </c>
      <c r="C508" s="25" t="s">
        <v>337</v>
      </c>
      <c r="D508" s="25">
        <v>2632</v>
      </c>
      <c r="E508" s="25">
        <v>15792</v>
      </c>
      <c r="F508" s="25">
        <v>7238</v>
      </c>
      <c r="G508" s="25">
        <v>8554</v>
      </c>
      <c r="H508" s="71">
        <v>43983</v>
      </c>
    </row>
    <row r="509" spans="2:8" ht="14.25" customHeight="1">
      <c r="B509" s="25" t="s">
        <v>332</v>
      </c>
      <c r="C509" s="25" t="s">
        <v>337</v>
      </c>
      <c r="D509" s="25">
        <v>2665</v>
      </c>
      <c r="E509" s="25">
        <v>15990</v>
      </c>
      <c r="F509" s="25">
        <v>7328.75</v>
      </c>
      <c r="G509" s="25">
        <v>8661.25</v>
      </c>
      <c r="H509" s="71">
        <v>44136</v>
      </c>
    </row>
    <row r="510" spans="2:8" ht="14.25" customHeight="1">
      <c r="B510" s="25" t="s">
        <v>331</v>
      </c>
      <c r="C510" s="25" t="s">
        <v>335</v>
      </c>
      <c r="D510" s="25">
        <v>3675</v>
      </c>
      <c r="E510" s="25">
        <v>18375</v>
      </c>
      <c r="F510" s="25">
        <v>7350</v>
      </c>
      <c r="G510" s="25">
        <v>11025</v>
      </c>
      <c r="H510" s="71">
        <v>43922</v>
      </c>
    </row>
    <row r="511" spans="2:8" ht="14.25" customHeight="1">
      <c r="B511" s="25" t="s">
        <v>329</v>
      </c>
      <c r="C511" s="25" t="s">
        <v>336</v>
      </c>
      <c r="D511" s="25">
        <v>3422</v>
      </c>
      <c r="E511" s="25">
        <v>17110</v>
      </c>
      <c r="F511" s="25">
        <v>7528.4000000000005</v>
      </c>
      <c r="G511" s="25">
        <v>9581.5999999999985</v>
      </c>
      <c r="H511" s="71">
        <v>44013</v>
      </c>
    </row>
    <row r="512" spans="2:8" ht="14.25" customHeight="1">
      <c r="B512" s="25" t="s">
        <v>331</v>
      </c>
      <c r="C512" s="25" t="s">
        <v>337</v>
      </c>
      <c r="D512" s="25">
        <v>2755</v>
      </c>
      <c r="E512" s="25">
        <v>16530</v>
      </c>
      <c r="F512" s="25">
        <v>7576.25</v>
      </c>
      <c r="G512" s="25">
        <v>8953.75</v>
      </c>
      <c r="H512" s="71">
        <v>43862</v>
      </c>
    </row>
    <row r="513" spans="2:8" ht="14.25" customHeight="1">
      <c r="B513" s="25" t="s">
        <v>329</v>
      </c>
      <c r="C513" s="25" t="s">
        <v>335</v>
      </c>
      <c r="D513" s="25">
        <v>3801</v>
      </c>
      <c r="E513" s="25">
        <v>19005</v>
      </c>
      <c r="F513" s="25">
        <v>7602</v>
      </c>
      <c r="G513" s="25">
        <v>11403</v>
      </c>
      <c r="H513" s="71">
        <v>43922</v>
      </c>
    </row>
    <row r="514" spans="2:8" ht="14.25" customHeight="1">
      <c r="B514" s="25" t="s">
        <v>327</v>
      </c>
      <c r="C514" s="25" t="s">
        <v>336</v>
      </c>
      <c r="D514" s="25">
        <v>3521</v>
      </c>
      <c r="E514" s="25">
        <v>17605</v>
      </c>
      <c r="F514" s="25">
        <v>7746.2000000000007</v>
      </c>
      <c r="G514" s="25">
        <v>9858.7999999999993</v>
      </c>
      <c r="H514" s="71">
        <v>43922</v>
      </c>
    </row>
    <row r="515" spans="2:8" ht="14.25" customHeight="1">
      <c r="B515" s="25" t="s">
        <v>331</v>
      </c>
      <c r="C515" s="25" t="s">
        <v>337</v>
      </c>
      <c r="D515" s="25">
        <v>2821</v>
      </c>
      <c r="E515" s="25">
        <v>16926</v>
      </c>
      <c r="F515" s="25">
        <v>7757.75</v>
      </c>
      <c r="G515" s="25">
        <v>9168.25</v>
      </c>
      <c r="H515" s="71">
        <v>44044</v>
      </c>
    </row>
    <row r="516" spans="2:8" ht="14.25" customHeight="1">
      <c r="B516" s="25" t="s">
        <v>329</v>
      </c>
      <c r="C516" s="25" t="s">
        <v>337</v>
      </c>
      <c r="D516" s="25">
        <v>2826</v>
      </c>
      <c r="E516" s="25">
        <v>16956</v>
      </c>
      <c r="F516" s="25">
        <v>7771.5</v>
      </c>
      <c r="G516" s="25">
        <v>9184.5</v>
      </c>
      <c r="H516" s="71">
        <v>43952</v>
      </c>
    </row>
    <row r="517" spans="2:8" ht="14.25" customHeight="1">
      <c r="B517" s="25" t="s">
        <v>331</v>
      </c>
      <c r="C517" s="25" t="s">
        <v>337</v>
      </c>
      <c r="D517" s="25">
        <v>2832</v>
      </c>
      <c r="E517" s="25">
        <v>16992</v>
      </c>
      <c r="F517" s="25">
        <v>7788</v>
      </c>
      <c r="G517" s="25">
        <v>9204</v>
      </c>
      <c r="H517" s="71">
        <v>44044</v>
      </c>
    </row>
    <row r="518" spans="2:8" ht="14.25" customHeight="1">
      <c r="B518" s="25" t="s">
        <v>330</v>
      </c>
      <c r="C518" s="25" t="s">
        <v>337</v>
      </c>
      <c r="D518" s="25">
        <v>2861</v>
      </c>
      <c r="E518" s="25">
        <v>17166</v>
      </c>
      <c r="F518" s="25">
        <v>7867.75</v>
      </c>
      <c r="G518" s="25">
        <v>9298.25</v>
      </c>
      <c r="H518" s="71">
        <v>43831</v>
      </c>
    </row>
    <row r="519" spans="2:8" ht="14.25" customHeight="1">
      <c r="B519" s="25" t="s">
        <v>329</v>
      </c>
      <c r="C519" s="25" t="s">
        <v>335</v>
      </c>
      <c r="D519" s="25">
        <v>3945</v>
      </c>
      <c r="E519" s="25">
        <v>19725</v>
      </c>
      <c r="F519" s="25">
        <v>7890</v>
      </c>
      <c r="G519" s="25">
        <v>11835</v>
      </c>
      <c r="H519" s="71">
        <v>43831</v>
      </c>
    </row>
    <row r="520" spans="2:8" ht="14.25" customHeight="1">
      <c r="B520" s="25" t="s">
        <v>332</v>
      </c>
      <c r="C520" s="25" t="s">
        <v>337</v>
      </c>
      <c r="D520" s="25">
        <v>2877</v>
      </c>
      <c r="E520" s="25">
        <v>17262</v>
      </c>
      <c r="F520" s="25">
        <v>7911.75</v>
      </c>
      <c r="G520" s="25">
        <v>9350.25</v>
      </c>
      <c r="H520" s="71">
        <v>44105</v>
      </c>
    </row>
    <row r="521" spans="2:8" ht="14.25" customHeight="1">
      <c r="B521" s="25" t="s">
        <v>331</v>
      </c>
      <c r="C521" s="25" t="s">
        <v>337</v>
      </c>
      <c r="D521" s="25">
        <v>2907</v>
      </c>
      <c r="E521" s="25">
        <v>17442</v>
      </c>
      <c r="F521" s="25">
        <v>7994.25</v>
      </c>
      <c r="G521" s="25">
        <v>9447.75</v>
      </c>
      <c r="H521" s="71">
        <v>43983</v>
      </c>
    </row>
    <row r="522" spans="2:8" ht="14.25" customHeight="1">
      <c r="B522" s="25" t="s">
        <v>327</v>
      </c>
      <c r="C522" s="25" t="s">
        <v>335</v>
      </c>
      <c r="D522" s="25">
        <v>4026</v>
      </c>
      <c r="E522" s="25">
        <v>20130</v>
      </c>
      <c r="F522" s="25">
        <v>8052</v>
      </c>
      <c r="G522" s="25">
        <v>12078</v>
      </c>
      <c r="H522" s="71">
        <v>44013</v>
      </c>
    </row>
    <row r="523" spans="2:8" ht="14.25" customHeight="1">
      <c r="B523" s="25" t="s">
        <v>327</v>
      </c>
      <c r="C523" s="25" t="s">
        <v>335</v>
      </c>
      <c r="D523" s="25">
        <v>4251</v>
      </c>
      <c r="E523" s="25">
        <v>21255</v>
      </c>
      <c r="F523" s="25">
        <v>8502</v>
      </c>
      <c r="G523" s="25">
        <v>12753</v>
      </c>
      <c r="H523" s="71">
        <v>43831</v>
      </c>
    </row>
    <row r="524" spans="2:8" ht="14.25" customHeight="1">
      <c r="B524" s="25" t="s">
        <v>331</v>
      </c>
      <c r="C524" s="25" t="s">
        <v>335</v>
      </c>
      <c r="D524" s="25">
        <v>4493</v>
      </c>
      <c r="E524" s="25">
        <v>22465</v>
      </c>
      <c r="F524" s="25">
        <v>8986</v>
      </c>
      <c r="G524" s="25">
        <v>13479</v>
      </c>
      <c r="H524" s="71">
        <v>43922</v>
      </c>
    </row>
    <row r="525" spans="2:8" ht="14.25" customHeight="1">
      <c r="B525" s="25" t="s">
        <v>332</v>
      </c>
      <c r="C525" s="25" t="s">
        <v>336</v>
      </c>
      <c r="D525" s="25">
        <v>4220</v>
      </c>
      <c r="E525" s="25">
        <v>21100</v>
      </c>
      <c r="F525" s="25">
        <v>9284</v>
      </c>
      <c r="G525" s="25">
        <v>11816</v>
      </c>
      <c r="H525" s="71">
        <v>43922</v>
      </c>
    </row>
    <row r="526" spans="2:8" ht="14.25" customHeight="1">
      <c r="B526" s="25" t="s">
        <v>327</v>
      </c>
      <c r="C526" s="25" t="s">
        <v>337</v>
      </c>
      <c r="D526" s="25">
        <v>3794</v>
      </c>
      <c r="E526" s="25">
        <v>22764</v>
      </c>
      <c r="F526" s="25">
        <v>10433.5</v>
      </c>
      <c r="G526" s="25">
        <v>12330.5</v>
      </c>
      <c r="H526" s="71">
        <v>44013</v>
      </c>
    </row>
    <row r="527" spans="2:8" ht="14.25" customHeight="1">
      <c r="B527" s="25" t="s">
        <v>327</v>
      </c>
      <c r="C527" s="25" t="s">
        <v>337</v>
      </c>
      <c r="D527" s="25">
        <v>3851</v>
      </c>
      <c r="E527" s="25">
        <v>23106</v>
      </c>
      <c r="F527" s="25">
        <v>10590.25</v>
      </c>
      <c r="G527" s="25">
        <v>12515.75</v>
      </c>
      <c r="H527" s="71">
        <v>43922</v>
      </c>
    </row>
    <row r="528" spans="2:8" ht="14.25" customHeight="1">
      <c r="B528" s="25" t="s">
        <v>329</v>
      </c>
      <c r="C528" s="25" t="s">
        <v>337</v>
      </c>
      <c r="D528" s="25">
        <v>3864</v>
      </c>
      <c r="E528" s="25">
        <v>23184</v>
      </c>
      <c r="F528" s="25">
        <v>10626</v>
      </c>
      <c r="G528" s="25">
        <v>12558</v>
      </c>
      <c r="H528" s="71">
        <v>43922</v>
      </c>
    </row>
    <row r="529" spans="2:8" ht="14.25" customHeight="1">
      <c r="B529" s="25" t="s">
        <v>329</v>
      </c>
      <c r="C529" s="25" t="s">
        <v>337</v>
      </c>
      <c r="D529" s="25">
        <v>3998</v>
      </c>
      <c r="E529" s="25">
        <v>23988</v>
      </c>
      <c r="F529" s="25">
        <v>10994.5</v>
      </c>
      <c r="G529" s="25">
        <v>12993.5</v>
      </c>
      <c r="H529" s="71">
        <v>43831</v>
      </c>
    </row>
  </sheetData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4:I14"/>
  <sheetViews>
    <sheetView zoomScale="145" zoomScaleNormal="145" workbookViewId="0">
      <selection activeCell="B6" sqref="B6"/>
    </sheetView>
  </sheetViews>
  <sheetFormatPr defaultColWidth="12.6640625" defaultRowHeight="15" customHeight="1"/>
  <cols>
    <col min="1" max="1" width="29.109375" bestFit="1" customWidth="1"/>
  </cols>
  <sheetData>
    <row r="4" spans="1:9">
      <c r="A4" s="72" t="s">
        <v>338</v>
      </c>
      <c r="B4" s="73"/>
      <c r="C4" s="73"/>
      <c r="D4" s="73"/>
      <c r="E4" s="73"/>
      <c r="F4" s="73"/>
      <c r="G4" s="73"/>
      <c r="H4" s="73"/>
      <c r="I4" s="73"/>
    </row>
    <row r="5" spans="1:9">
      <c r="A5" s="73"/>
      <c r="B5" s="73"/>
      <c r="C5" s="73"/>
      <c r="D5" s="177" t="s">
        <v>339</v>
      </c>
      <c r="E5" s="178"/>
      <c r="F5" s="178"/>
      <c r="G5" s="178"/>
      <c r="H5" s="178"/>
      <c r="I5" s="178"/>
    </row>
    <row r="6" spans="1:9">
      <c r="A6" s="73" t="s">
        <v>340</v>
      </c>
      <c r="B6" s="74">
        <v>2500</v>
      </c>
      <c r="C6" s="73"/>
      <c r="D6" s="177" t="s">
        <v>341</v>
      </c>
      <c r="E6" s="178"/>
      <c r="F6" s="178"/>
      <c r="G6" s="178"/>
      <c r="H6" s="178"/>
      <c r="I6" s="178"/>
    </row>
    <row r="7" spans="1:9">
      <c r="A7" s="73" t="s">
        <v>342</v>
      </c>
      <c r="B7" s="73">
        <v>10</v>
      </c>
      <c r="C7" s="73"/>
      <c r="D7" s="73"/>
      <c r="E7" s="73"/>
      <c r="F7" s="73"/>
      <c r="G7" s="73"/>
      <c r="H7" s="73"/>
      <c r="I7" s="73"/>
    </row>
    <row r="8" spans="1:9">
      <c r="A8" s="73" t="s">
        <v>325</v>
      </c>
      <c r="B8" s="75">
        <f>B6*B7</f>
        <v>25000</v>
      </c>
      <c r="C8" s="73"/>
      <c r="D8" s="73"/>
      <c r="E8" s="73"/>
      <c r="F8" s="73"/>
      <c r="G8" s="73"/>
      <c r="H8" s="73"/>
      <c r="I8" s="73"/>
    </row>
    <row r="9" spans="1:9">
      <c r="A9" s="73"/>
      <c r="B9" s="73"/>
      <c r="C9" s="73"/>
      <c r="D9" s="73"/>
      <c r="E9" s="73"/>
      <c r="F9" s="73"/>
      <c r="G9" s="73"/>
      <c r="H9" s="73"/>
      <c r="I9" s="73"/>
    </row>
    <row r="10" spans="1:9">
      <c r="A10" s="73" t="s">
        <v>343</v>
      </c>
      <c r="B10" s="73">
        <v>4</v>
      </c>
      <c r="C10" s="73"/>
      <c r="D10" s="73"/>
      <c r="E10" s="73"/>
      <c r="F10" s="73"/>
      <c r="G10" s="73"/>
      <c r="H10" s="73"/>
      <c r="I10" s="73"/>
    </row>
    <row r="11" spans="1:9">
      <c r="A11" s="73" t="s">
        <v>344</v>
      </c>
      <c r="B11" s="75">
        <f>B6*B10</f>
        <v>10000</v>
      </c>
      <c r="C11" s="73"/>
      <c r="D11" s="73"/>
      <c r="E11" s="73"/>
      <c r="F11" s="73"/>
      <c r="G11" s="73"/>
      <c r="H11" s="73"/>
      <c r="I11" s="73"/>
    </row>
    <row r="12" spans="1:9">
      <c r="A12" s="73"/>
      <c r="B12" s="73"/>
      <c r="C12" s="73"/>
      <c r="D12" s="73"/>
      <c r="E12" s="73"/>
      <c r="F12" s="73"/>
      <c r="G12" s="73"/>
      <c r="H12" s="73"/>
      <c r="I12" s="73"/>
    </row>
    <row r="13" spans="1:9">
      <c r="A13" s="73" t="s">
        <v>345</v>
      </c>
      <c r="B13" s="76">
        <f>B8-B11</f>
        <v>15000</v>
      </c>
      <c r="C13" s="73"/>
      <c r="D13" s="73"/>
      <c r="E13" s="73"/>
      <c r="F13" s="73"/>
      <c r="G13" s="73"/>
      <c r="H13" s="73"/>
      <c r="I13" s="73"/>
    </row>
    <row r="14" spans="1:9"/>
  </sheetData>
  <mergeCells count="2">
    <mergeCell ref="D5:I5"/>
    <mergeCell ref="D6:I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G20"/>
  <sheetViews>
    <sheetView zoomScaleNormal="100" workbookViewId="0">
      <selection activeCell="B2" sqref="B2"/>
    </sheetView>
  </sheetViews>
  <sheetFormatPr defaultColWidth="12.6640625" defaultRowHeight="15" customHeight="1"/>
  <cols>
    <col min="1" max="1" width="18.44140625" customWidth="1"/>
    <col min="2" max="2" width="14.33203125" customWidth="1"/>
    <col min="3" max="3" width="11.6640625" customWidth="1"/>
    <col min="4" max="4" width="12.6640625" customWidth="1"/>
    <col min="5" max="6" width="15.6640625" customWidth="1"/>
    <col min="7" max="7" width="10.33203125" bestFit="1" customWidth="1"/>
    <col min="8" max="26" width="8.6640625" customWidth="1"/>
  </cols>
  <sheetData>
    <row r="2" spans="1:5" ht="14.25" customHeight="1">
      <c r="A2" s="42" t="s">
        <v>346</v>
      </c>
      <c r="B2" s="138"/>
      <c r="E2" s="138"/>
    </row>
    <row r="3" spans="1:5" ht="14.25" customHeight="1">
      <c r="A3" s="42" t="s">
        <v>347</v>
      </c>
      <c r="B3" s="155"/>
    </row>
    <row r="4" spans="1:5" ht="14.25" customHeight="1">
      <c r="A4" s="42" t="s">
        <v>348</v>
      </c>
    </row>
    <row r="5" spans="1:5" ht="15" customHeight="1">
      <c r="B5" s="138"/>
    </row>
    <row r="11" spans="1:5" ht="15" customHeight="1">
      <c r="D11" s="138"/>
    </row>
    <row r="13" spans="1:5" ht="15" customHeight="1">
      <c r="A13" s="137" t="s">
        <v>577</v>
      </c>
      <c r="B13">
        <v>120000</v>
      </c>
      <c r="E13" s="157"/>
    </row>
    <row r="14" spans="1:5" ht="15" customHeight="1">
      <c r="A14" s="137" t="s">
        <v>590</v>
      </c>
      <c r="B14">
        <v>12000</v>
      </c>
      <c r="E14" s="156"/>
    </row>
    <row r="15" spans="1:5" ht="15" customHeight="1">
      <c r="A15" s="137" t="s">
        <v>594</v>
      </c>
      <c r="B15">
        <f>B13-B14</f>
        <v>108000</v>
      </c>
      <c r="E15" s="156"/>
    </row>
    <row r="16" spans="1:5" ht="15" customHeight="1">
      <c r="A16" s="137" t="s">
        <v>591</v>
      </c>
      <c r="B16" s="130">
        <v>0.03</v>
      </c>
      <c r="E16" s="156"/>
    </row>
    <row r="17" spans="1:7" ht="15" customHeight="1">
      <c r="A17" s="137" t="s">
        <v>592</v>
      </c>
      <c r="B17" s="156"/>
      <c r="E17" s="156"/>
      <c r="F17" s="138"/>
      <c r="G17" s="138"/>
    </row>
    <row r="18" spans="1:7" ht="15" customHeight="1">
      <c r="A18" s="137" t="s">
        <v>593</v>
      </c>
      <c r="B18">
        <v>7</v>
      </c>
      <c r="E18" s="138"/>
      <c r="F18" s="138"/>
      <c r="G18" s="138"/>
    </row>
    <row r="19" spans="1:7" ht="15" customHeight="1">
      <c r="E19" s="138"/>
      <c r="F19" s="138"/>
      <c r="G19" s="138"/>
    </row>
    <row r="20" spans="1:7" ht="15" customHeight="1">
      <c r="E20" s="138"/>
      <c r="F20" s="138"/>
      <c r="G20" s="138"/>
    </row>
  </sheetData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5:I11"/>
  <sheetViews>
    <sheetView zoomScale="145" zoomScaleNormal="145" workbookViewId="0"/>
  </sheetViews>
  <sheetFormatPr defaultColWidth="12.6640625" defaultRowHeight="15" customHeight="1"/>
  <cols>
    <col min="1" max="2" width="8.6640625" customWidth="1"/>
    <col min="3" max="3" width="13.109375" customWidth="1"/>
    <col min="4" max="4" width="8.6640625" customWidth="1"/>
    <col min="5" max="5" width="14" customWidth="1"/>
    <col min="6" max="6" width="8.6640625" customWidth="1"/>
    <col min="7" max="7" width="10.77734375" customWidth="1"/>
    <col min="8" max="26" width="8.6640625" customWidth="1"/>
  </cols>
  <sheetData>
    <row r="5" spans="3:9" ht="14.25" customHeight="1">
      <c r="C5" s="150" t="s">
        <v>349</v>
      </c>
      <c r="D5" s="150" t="s">
        <v>350</v>
      </c>
      <c r="E5" s="150" t="s">
        <v>351</v>
      </c>
      <c r="F5" s="150" t="s">
        <v>326</v>
      </c>
      <c r="G5" s="150" t="s">
        <v>352</v>
      </c>
      <c r="I5" s="77" t="s">
        <v>320</v>
      </c>
    </row>
    <row r="6" spans="3:9" ht="14.25" customHeight="1">
      <c r="C6" s="146"/>
      <c r="D6" s="146"/>
      <c r="E6" s="146"/>
      <c r="F6" s="146"/>
      <c r="G6" s="146"/>
      <c r="I6" s="20" t="s">
        <v>330</v>
      </c>
    </row>
    <row r="7" spans="3:9" ht="14.25" customHeight="1">
      <c r="C7" s="146"/>
      <c r="D7" s="146"/>
      <c r="E7" s="146"/>
      <c r="F7" s="146"/>
      <c r="G7" s="146"/>
      <c r="I7" s="20" t="s">
        <v>330</v>
      </c>
    </row>
    <row r="8" spans="3:9" ht="14.25" customHeight="1">
      <c r="C8" s="146"/>
      <c r="D8" s="146"/>
      <c r="E8" s="146"/>
      <c r="F8" s="146"/>
      <c r="G8" s="146"/>
      <c r="I8" s="20" t="s">
        <v>353</v>
      </c>
    </row>
    <row r="9" spans="3:9" ht="14.25" customHeight="1">
      <c r="C9" s="146"/>
      <c r="D9" s="146"/>
      <c r="E9" s="146"/>
      <c r="F9" s="146"/>
      <c r="G9" s="146"/>
      <c r="I9" s="20" t="s">
        <v>354</v>
      </c>
    </row>
    <row r="10" spans="3:9" ht="14.25" customHeight="1">
      <c r="C10" s="146"/>
      <c r="D10" s="146"/>
      <c r="E10" s="146"/>
      <c r="F10" s="146"/>
      <c r="G10" s="146"/>
      <c r="I10" s="20" t="s">
        <v>355</v>
      </c>
    </row>
    <row r="11" spans="3:9" ht="14.25" customHeight="1">
      <c r="C11" s="146"/>
      <c r="D11" s="146"/>
      <c r="E11" s="146"/>
      <c r="F11" s="146"/>
      <c r="G11" s="146"/>
      <c r="I11" s="20" t="s">
        <v>356</v>
      </c>
    </row>
  </sheetData>
  <pageMargins left="0.7" right="0.7" top="0.75" bottom="0.75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4:E13"/>
  <sheetViews>
    <sheetView topLeftCell="A10" zoomScale="130" zoomScaleNormal="130" workbookViewId="0">
      <selection activeCell="K9" sqref="K9"/>
    </sheetView>
  </sheetViews>
  <sheetFormatPr defaultColWidth="12.6640625" defaultRowHeight="15" customHeight="1"/>
  <cols>
    <col min="1" max="4" width="8.6640625" customWidth="1"/>
    <col min="5" max="5" width="10.44140625" customWidth="1"/>
    <col min="6" max="26" width="8.6640625" customWidth="1"/>
  </cols>
  <sheetData>
    <row r="4" spans="3:5" ht="14.25" customHeight="1"/>
    <row r="5" spans="3:5" ht="14.25" customHeight="1"/>
    <row r="6" spans="3:5" ht="14.25" customHeight="1"/>
    <row r="7" spans="3:5" ht="14.25" customHeight="1"/>
    <row r="8" spans="3:5" ht="14.25" customHeight="1">
      <c r="C8" s="179" t="s">
        <v>357</v>
      </c>
      <c r="D8" s="170"/>
      <c r="E8" s="171"/>
    </row>
    <row r="9" spans="3:5" ht="14.25" customHeight="1">
      <c r="C9" s="20" t="s">
        <v>358</v>
      </c>
      <c r="D9" s="20" t="s">
        <v>183</v>
      </c>
      <c r="E9" s="20" t="s">
        <v>359</v>
      </c>
    </row>
    <row r="10" spans="3:5" ht="15" customHeight="1">
      <c r="C10" s="20">
        <v>1</v>
      </c>
      <c r="D10" s="20" t="s">
        <v>360</v>
      </c>
      <c r="E10" s="20" t="s">
        <v>361</v>
      </c>
    </row>
    <row r="11" spans="3:5" ht="15" customHeight="1">
      <c r="C11" s="20">
        <v>2</v>
      </c>
      <c r="D11" s="20" t="s">
        <v>362</v>
      </c>
      <c r="E11" s="20" t="s">
        <v>288</v>
      </c>
    </row>
    <row r="12" spans="3:5" ht="15" customHeight="1">
      <c r="C12" s="20">
        <v>3</v>
      </c>
      <c r="D12" s="20" t="s">
        <v>363</v>
      </c>
      <c r="E12" s="20" t="s">
        <v>288</v>
      </c>
    </row>
    <row r="13" spans="3:5" ht="15" customHeight="1">
      <c r="C13" s="20">
        <v>4</v>
      </c>
      <c r="D13" s="20" t="s">
        <v>364</v>
      </c>
      <c r="E13" s="20" t="s">
        <v>112</v>
      </c>
    </row>
  </sheetData>
  <mergeCells count="1">
    <mergeCell ref="C8:E8"/>
  </mergeCells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3:M368"/>
  <sheetViews>
    <sheetView zoomScale="130" zoomScaleNormal="130" workbookViewId="0">
      <selection activeCell="I9" sqref="I9:M368"/>
    </sheetView>
  </sheetViews>
  <sheetFormatPr defaultColWidth="12.6640625" defaultRowHeight="15" customHeight="1"/>
  <cols>
    <col min="1" max="4" width="8.6640625" customWidth="1"/>
    <col min="5" max="5" width="15.44140625" customWidth="1"/>
    <col min="6" max="6" width="11.77734375" customWidth="1"/>
    <col min="7" max="7" width="8.6640625" customWidth="1"/>
    <col min="8" max="8" width="7.5546875" customWidth="1"/>
    <col min="9" max="9" width="12.6640625" customWidth="1"/>
    <col min="10" max="10" width="17.21875" customWidth="1"/>
    <col min="11" max="11" width="12.21875" customWidth="1"/>
    <col min="12" max="12" width="14" customWidth="1"/>
    <col min="13" max="13" width="13.21875" customWidth="1"/>
    <col min="14" max="26" width="8.6640625" customWidth="1"/>
  </cols>
  <sheetData>
    <row r="3" spans="3:13" ht="28.8">
      <c r="E3" s="181" t="s">
        <v>365</v>
      </c>
      <c r="F3" s="182"/>
      <c r="G3" s="182"/>
      <c r="H3" s="182"/>
      <c r="I3" s="182"/>
      <c r="J3" s="182"/>
      <c r="K3" s="182"/>
      <c r="L3" s="182"/>
      <c r="M3" s="183"/>
    </row>
    <row r="4" spans="3:13" ht="14.25" customHeight="1"/>
    <row r="5" spans="3:13" ht="14.25" customHeight="1"/>
    <row r="6" spans="3:13" ht="14.25" customHeight="1">
      <c r="E6" s="42"/>
    </row>
    <row r="7" spans="3:13" ht="14.25" customHeight="1">
      <c r="E7" s="180" t="s">
        <v>366</v>
      </c>
      <c r="F7" s="171"/>
      <c r="H7" s="78" t="s">
        <v>3</v>
      </c>
      <c r="I7" s="78" t="s">
        <v>367</v>
      </c>
      <c r="J7" s="78" t="s">
        <v>368</v>
      </c>
      <c r="K7" s="78" t="s">
        <v>369</v>
      </c>
      <c r="L7" s="78" t="s">
        <v>370</v>
      </c>
      <c r="M7" s="78" t="s">
        <v>371</v>
      </c>
    </row>
    <row r="8" spans="3:13" ht="14.25" customHeight="1">
      <c r="H8" s="3">
        <v>0</v>
      </c>
      <c r="I8" s="79"/>
      <c r="J8" s="17"/>
      <c r="K8" s="14"/>
      <c r="L8" s="14"/>
      <c r="M8" s="14">
        <f>F9</f>
        <v>500000</v>
      </c>
    </row>
    <row r="9" spans="3:13" ht="14.25" customHeight="1">
      <c r="E9" s="13" t="s">
        <v>372</v>
      </c>
      <c r="F9" s="14">
        <v>500000</v>
      </c>
      <c r="H9" s="3">
        <v>1</v>
      </c>
      <c r="I9" s="79"/>
      <c r="J9" s="17"/>
      <c r="K9" s="17"/>
      <c r="L9" s="14"/>
      <c r="M9" s="14"/>
    </row>
    <row r="10" spans="3:13" ht="14.25" customHeight="1">
      <c r="E10" s="13" t="s">
        <v>373</v>
      </c>
      <c r="F10" s="79">
        <v>3.5000000000000003E-2</v>
      </c>
      <c r="H10" s="3">
        <v>2</v>
      </c>
      <c r="I10" s="79"/>
      <c r="J10" s="17"/>
      <c r="K10" s="17"/>
      <c r="L10" s="14"/>
      <c r="M10" s="14"/>
    </row>
    <row r="11" spans="3:13" ht="14.25" customHeight="1">
      <c r="E11" s="13" t="s">
        <v>374</v>
      </c>
      <c r="F11" s="12">
        <v>30</v>
      </c>
      <c r="H11" s="3">
        <v>3</v>
      </c>
      <c r="I11" s="79"/>
      <c r="J11" s="17"/>
      <c r="K11" s="17"/>
      <c r="L11" s="14"/>
      <c r="M11" s="14"/>
    </row>
    <row r="12" spans="3:13" ht="14.25" customHeight="1">
      <c r="E12" s="13" t="s">
        <v>375</v>
      </c>
      <c r="F12" s="12">
        <f>30*12</f>
        <v>360</v>
      </c>
      <c r="H12" s="3">
        <v>4</v>
      </c>
      <c r="I12" s="79"/>
      <c r="J12" s="17"/>
      <c r="K12" s="17"/>
      <c r="L12" s="14"/>
      <c r="M12" s="14"/>
    </row>
    <row r="13" spans="3:13" ht="14.25" customHeight="1">
      <c r="C13" s="184" t="s">
        <v>376</v>
      </c>
      <c r="D13" s="80" t="s">
        <v>377</v>
      </c>
      <c r="E13" s="3" t="s">
        <v>378</v>
      </c>
      <c r="F13" s="81"/>
      <c r="H13" s="3">
        <v>5</v>
      </c>
      <c r="I13" s="79"/>
      <c r="J13" s="17"/>
      <c r="K13" s="17"/>
      <c r="L13" s="14"/>
      <c r="M13" s="14"/>
    </row>
    <row r="14" spans="3:13" ht="14.25" customHeight="1">
      <c r="C14" s="185"/>
      <c r="D14" s="80" t="s">
        <v>379</v>
      </c>
      <c r="E14" s="3" t="s">
        <v>380</v>
      </c>
      <c r="F14" s="82"/>
      <c r="H14" s="3">
        <v>6</v>
      </c>
      <c r="I14" s="79"/>
      <c r="J14" s="17"/>
      <c r="K14" s="17"/>
      <c r="L14" s="14"/>
      <c r="M14" s="14"/>
    </row>
    <row r="15" spans="3:13" ht="14.25" customHeight="1">
      <c r="H15" s="3">
        <v>7</v>
      </c>
      <c r="I15" s="79"/>
      <c r="J15" s="17"/>
      <c r="K15" s="17"/>
      <c r="L15" s="14"/>
      <c r="M15" s="14"/>
    </row>
    <row r="16" spans="3:13" ht="14.25" customHeight="1">
      <c r="C16" s="184" t="s">
        <v>381</v>
      </c>
      <c r="D16" s="80" t="s">
        <v>377</v>
      </c>
      <c r="E16" s="3" t="s">
        <v>382</v>
      </c>
      <c r="F16" s="81"/>
      <c r="H16" s="3">
        <v>8</v>
      </c>
      <c r="I16" s="79"/>
      <c r="J16" s="17"/>
      <c r="K16" s="17"/>
      <c r="L16" s="14"/>
      <c r="M16" s="14"/>
    </row>
    <row r="17" spans="3:13" ht="14.25" customHeight="1">
      <c r="C17" s="185"/>
      <c r="D17" s="80" t="s">
        <v>379</v>
      </c>
      <c r="E17" s="3" t="s">
        <v>383</v>
      </c>
      <c r="F17" s="82"/>
      <c r="H17" s="3">
        <v>9</v>
      </c>
      <c r="I17" s="79"/>
      <c r="J17" s="17"/>
      <c r="K17" s="17"/>
      <c r="L17" s="14"/>
      <c r="M17" s="14"/>
    </row>
    <row r="18" spans="3:13" ht="14.25" customHeight="1">
      <c r="H18" s="3">
        <v>10</v>
      </c>
      <c r="I18" s="79"/>
      <c r="J18" s="17"/>
      <c r="K18" s="17"/>
      <c r="L18" s="14"/>
      <c r="M18" s="14"/>
    </row>
    <row r="19" spans="3:13" ht="14.25" customHeight="1">
      <c r="H19" s="3">
        <v>11</v>
      </c>
      <c r="I19" s="79"/>
      <c r="J19" s="17"/>
      <c r="K19" s="17"/>
      <c r="L19" s="14"/>
      <c r="M19" s="14"/>
    </row>
    <row r="20" spans="3:13" ht="14.25" customHeight="1">
      <c r="D20" s="14"/>
      <c r="E20" s="13" t="s">
        <v>384</v>
      </c>
      <c r="F20" s="14">
        <f>F13*F12</f>
        <v>0</v>
      </c>
      <c r="H20" s="3">
        <v>12</v>
      </c>
      <c r="I20" s="79"/>
      <c r="J20" s="17"/>
      <c r="K20" s="17"/>
      <c r="L20" s="14"/>
      <c r="M20" s="14"/>
    </row>
    <row r="21" spans="3:13" ht="14.25" customHeight="1">
      <c r="D21" s="14"/>
      <c r="E21" s="13" t="s">
        <v>385</v>
      </c>
      <c r="F21" s="14">
        <f>F20-F9</f>
        <v>-500000</v>
      </c>
      <c r="H21" s="3">
        <v>13</v>
      </c>
      <c r="I21" s="79"/>
      <c r="J21" s="17"/>
      <c r="K21" s="17"/>
      <c r="L21" s="14"/>
      <c r="M21" s="14"/>
    </row>
    <row r="22" spans="3:13" ht="14.25" customHeight="1">
      <c r="D22" s="14"/>
      <c r="E22" s="13" t="s">
        <v>386</v>
      </c>
      <c r="F22" s="14">
        <f>F21/F11</f>
        <v>-16666.666666666668</v>
      </c>
      <c r="H22" s="3">
        <v>14</v>
      </c>
      <c r="I22" s="79"/>
      <c r="J22" s="17"/>
      <c r="K22" s="17"/>
      <c r="L22" s="14"/>
      <c r="M22" s="14"/>
    </row>
    <row r="23" spans="3:13" ht="14.25" customHeight="1">
      <c r="D23" s="14"/>
      <c r="E23" s="13" t="s">
        <v>387</v>
      </c>
      <c r="F23" s="14">
        <f>F22/12</f>
        <v>-1388.8888888888889</v>
      </c>
      <c r="H23" s="3">
        <v>15</v>
      </c>
      <c r="I23" s="79"/>
      <c r="J23" s="17"/>
      <c r="K23" s="17"/>
      <c r="L23" s="14"/>
      <c r="M23" s="14"/>
    </row>
    <row r="24" spans="3:13" ht="14.25" customHeight="1">
      <c r="D24" s="14"/>
      <c r="H24" s="3">
        <v>16</v>
      </c>
      <c r="I24" s="79"/>
      <c r="J24" s="17"/>
      <c r="K24" s="17"/>
      <c r="L24" s="14"/>
      <c r="M24" s="14"/>
    </row>
    <row r="25" spans="3:13" ht="14.25" customHeight="1">
      <c r="D25" s="14"/>
      <c r="E25" s="13" t="s">
        <v>388</v>
      </c>
      <c r="F25" s="14">
        <f>F13*12</f>
        <v>0</v>
      </c>
      <c r="H25" s="3">
        <v>17</v>
      </c>
      <c r="I25" s="79"/>
      <c r="J25" s="17"/>
      <c r="K25" s="17"/>
      <c r="L25" s="14"/>
      <c r="M25" s="14"/>
    </row>
    <row r="26" spans="3:13" ht="14.25" customHeight="1">
      <c r="D26" s="14"/>
      <c r="E26" s="13"/>
      <c r="F26" s="12"/>
      <c r="H26" s="3">
        <v>18</v>
      </c>
      <c r="I26" s="79"/>
      <c r="J26" s="17"/>
      <c r="K26" s="17"/>
      <c r="L26" s="14"/>
      <c r="M26" s="14"/>
    </row>
    <row r="27" spans="3:13" ht="14.25" customHeight="1">
      <c r="E27" s="13" t="s">
        <v>389</v>
      </c>
      <c r="F27" s="14">
        <v>20000</v>
      </c>
      <c r="H27" s="3">
        <v>19</v>
      </c>
      <c r="I27" s="79"/>
      <c r="J27" s="17"/>
      <c r="K27" s="17"/>
      <c r="L27" s="14"/>
      <c r="M27" s="14"/>
    </row>
    <row r="28" spans="3:13" ht="14.25" customHeight="1">
      <c r="E28" s="42"/>
      <c r="F28" s="12"/>
      <c r="H28" s="3">
        <v>20</v>
      </c>
      <c r="I28" s="79"/>
      <c r="J28" s="17"/>
      <c r="K28" s="17"/>
      <c r="L28" s="14"/>
      <c r="M28" s="14"/>
    </row>
    <row r="29" spans="3:13" ht="14.25" customHeight="1">
      <c r="E29" s="180" t="s">
        <v>390</v>
      </c>
      <c r="F29" s="171"/>
      <c r="H29" s="3">
        <v>21</v>
      </c>
      <c r="I29" s="79"/>
      <c r="J29" s="17"/>
      <c r="K29" s="17"/>
      <c r="L29" s="14"/>
      <c r="M29" s="14"/>
    </row>
    <row r="30" spans="3:13" ht="14.25" customHeight="1">
      <c r="H30" s="3">
        <v>22</v>
      </c>
      <c r="I30" s="79"/>
      <c r="J30" s="17"/>
      <c r="K30" s="17"/>
      <c r="L30" s="14"/>
      <c r="M30" s="14"/>
    </row>
    <row r="31" spans="3:13" ht="14.25" customHeight="1">
      <c r="E31" s="13" t="s">
        <v>391</v>
      </c>
      <c r="F31" s="14">
        <v>40</v>
      </c>
      <c r="H31" s="3">
        <v>23</v>
      </c>
      <c r="I31" s="79"/>
      <c r="J31" s="17"/>
      <c r="K31" s="17"/>
      <c r="L31" s="14"/>
      <c r="M31" s="14"/>
    </row>
    <row r="32" spans="3:13" ht="14.25" customHeight="1">
      <c r="D32" s="14"/>
      <c r="E32" s="13" t="s">
        <v>392</v>
      </c>
      <c r="F32" s="14">
        <v>95</v>
      </c>
      <c r="H32" s="3">
        <v>24</v>
      </c>
      <c r="I32" s="79"/>
      <c r="J32" s="17"/>
      <c r="K32" s="17"/>
      <c r="L32" s="14"/>
      <c r="M32" s="14"/>
    </row>
    <row r="33" spans="5:13" ht="14.25" customHeight="1">
      <c r="E33" s="13" t="s">
        <v>393</v>
      </c>
      <c r="F33" s="14">
        <v>120</v>
      </c>
      <c r="H33" s="3">
        <v>25</v>
      </c>
      <c r="I33" s="79"/>
      <c r="J33" s="17"/>
      <c r="K33" s="17"/>
      <c r="L33" s="14"/>
      <c r="M33" s="14"/>
    </row>
    <row r="34" spans="5:13" ht="14.25" customHeight="1">
      <c r="E34" s="13" t="s">
        <v>394</v>
      </c>
      <c r="F34" s="14">
        <v>60</v>
      </c>
      <c r="H34" s="3">
        <v>26</v>
      </c>
      <c r="I34" s="79"/>
      <c r="J34" s="17"/>
      <c r="K34" s="17"/>
      <c r="L34" s="14"/>
      <c r="M34" s="14"/>
    </row>
    <row r="35" spans="5:13" ht="14.25" customHeight="1">
      <c r="E35" s="13" t="s">
        <v>395</v>
      </c>
      <c r="F35" s="14">
        <v>50</v>
      </c>
      <c r="H35" s="3">
        <v>27</v>
      </c>
      <c r="I35" s="79"/>
      <c r="J35" s="17"/>
      <c r="K35" s="17"/>
      <c r="L35" s="14"/>
      <c r="M35" s="14"/>
    </row>
    <row r="36" spans="5:13" ht="14.25" customHeight="1">
      <c r="F36" s="14"/>
      <c r="H36" s="3">
        <v>28</v>
      </c>
      <c r="I36" s="79"/>
      <c r="J36" s="17"/>
      <c r="K36" s="17"/>
      <c r="L36" s="14"/>
      <c r="M36" s="14"/>
    </row>
    <row r="37" spans="5:13" ht="14.25" customHeight="1">
      <c r="E37" s="13" t="s">
        <v>396</v>
      </c>
      <c r="F37" s="14">
        <f>SUM(F31:F35)</f>
        <v>365</v>
      </c>
      <c r="H37" s="3">
        <v>29</v>
      </c>
      <c r="I37" s="79"/>
      <c r="J37" s="17"/>
      <c r="K37" s="17"/>
      <c r="L37" s="14"/>
      <c r="M37" s="14"/>
    </row>
    <row r="38" spans="5:13" ht="14.25" customHeight="1">
      <c r="H38" s="3">
        <v>30</v>
      </c>
      <c r="I38" s="79"/>
      <c r="J38" s="17"/>
      <c r="K38" s="17"/>
      <c r="L38" s="14"/>
      <c r="M38" s="14"/>
    </row>
    <row r="39" spans="5:13" ht="14.25" customHeight="1">
      <c r="E39" s="180" t="s">
        <v>397</v>
      </c>
      <c r="F39" s="171"/>
      <c r="H39" s="3">
        <v>31</v>
      </c>
      <c r="I39" s="79"/>
      <c r="J39" s="17"/>
      <c r="K39" s="17"/>
      <c r="L39" s="14"/>
      <c r="M39" s="14"/>
    </row>
    <row r="40" spans="5:13" ht="14.25" customHeight="1">
      <c r="H40" s="3">
        <v>32</v>
      </c>
      <c r="I40" s="79"/>
      <c r="J40" s="17"/>
      <c r="K40" s="17"/>
      <c r="L40" s="14"/>
      <c r="M40" s="14"/>
    </row>
    <row r="41" spans="5:13" ht="14.25" customHeight="1">
      <c r="E41" s="3" t="s">
        <v>398</v>
      </c>
      <c r="F41" s="14">
        <f>F13+F37</f>
        <v>365</v>
      </c>
      <c r="H41" s="3">
        <v>33</v>
      </c>
      <c r="I41" s="79"/>
      <c r="J41" s="17"/>
      <c r="K41" s="17"/>
      <c r="L41" s="14"/>
      <c r="M41" s="14"/>
    </row>
    <row r="42" spans="5:13" ht="14.25" customHeight="1">
      <c r="E42" s="3" t="s">
        <v>399</v>
      </c>
      <c r="F42" s="14">
        <f>F37+F14</f>
        <v>365</v>
      </c>
      <c r="H42" s="3">
        <v>34</v>
      </c>
      <c r="I42" s="79"/>
      <c r="J42" s="17"/>
      <c r="K42" s="17"/>
      <c r="L42" s="14"/>
      <c r="M42" s="14"/>
    </row>
    <row r="43" spans="5:13" ht="14.25" customHeight="1">
      <c r="H43" s="3">
        <v>35</v>
      </c>
      <c r="I43" s="79"/>
      <c r="J43" s="17"/>
      <c r="K43" s="17"/>
      <c r="L43" s="14"/>
      <c r="M43" s="14"/>
    </row>
    <row r="44" spans="5:13" ht="14.25" customHeight="1">
      <c r="H44" s="3">
        <v>36</v>
      </c>
      <c r="I44" s="79"/>
      <c r="J44" s="17"/>
      <c r="K44" s="17"/>
      <c r="L44" s="14"/>
      <c r="M44" s="14"/>
    </row>
    <row r="45" spans="5:13" ht="14.25" customHeight="1">
      <c r="H45" s="3">
        <v>37</v>
      </c>
      <c r="I45" s="79"/>
      <c r="J45" s="17"/>
      <c r="K45" s="17"/>
      <c r="L45" s="14"/>
      <c r="M45" s="14"/>
    </row>
    <row r="46" spans="5:13" ht="14.25" customHeight="1">
      <c r="H46" s="3">
        <v>38</v>
      </c>
      <c r="I46" s="79"/>
      <c r="J46" s="17"/>
      <c r="K46" s="17"/>
      <c r="L46" s="14"/>
      <c r="M46" s="14"/>
    </row>
    <row r="47" spans="5:13" ht="14.25" customHeight="1">
      <c r="H47" s="3">
        <v>39</v>
      </c>
      <c r="I47" s="79"/>
      <c r="J47" s="17"/>
      <c r="K47" s="17"/>
      <c r="L47" s="14"/>
      <c r="M47" s="14"/>
    </row>
    <row r="48" spans="5:13" ht="14.25" customHeight="1">
      <c r="H48" s="3">
        <v>40</v>
      </c>
      <c r="I48" s="79"/>
      <c r="J48" s="17"/>
      <c r="K48" s="17"/>
      <c r="L48" s="14"/>
      <c r="M48" s="14"/>
    </row>
    <row r="49" spans="8:13" ht="14.25" customHeight="1">
      <c r="H49" s="3">
        <v>41</v>
      </c>
      <c r="I49" s="79"/>
      <c r="J49" s="17"/>
      <c r="K49" s="17"/>
      <c r="L49" s="14"/>
      <c r="M49" s="14"/>
    </row>
    <row r="50" spans="8:13" ht="14.25" customHeight="1">
      <c r="H50" s="3">
        <v>42</v>
      </c>
      <c r="I50" s="79"/>
      <c r="J50" s="17"/>
      <c r="K50" s="17"/>
      <c r="L50" s="14"/>
      <c r="M50" s="14"/>
    </row>
    <row r="51" spans="8:13" ht="14.25" customHeight="1">
      <c r="H51" s="3">
        <v>43</v>
      </c>
      <c r="I51" s="79"/>
      <c r="J51" s="17"/>
      <c r="K51" s="17"/>
      <c r="L51" s="14"/>
      <c r="M51" s="14"/>
    </row>
    <row r="52" spans="8:13" ht="14.25" customHeight="1">
      <c r="H52" s="3">
        <v>44</v>
      </c>
      <c r="I52" s="79"/>
      <c r="J52" s="17"/>
      <c r="K52" s="17"/>
      <c r="L52" s="14"/>
      <c r="M52" s="14"/>
    </row>
    <row r="53" spans="8:13" ht="14.25" customHeight="1">
      <c r="H53" s="3">
        <v>45</v>
      </c>
      <c r="I53" s="79"/>
      <c r="J53" s="17"/>
      <c r="K53" s="17"/>
      <c r="L53" s="14"/>
      <c r="M53" s="14"/>
    </row>
    <row r="54" spans="8:13" ht="14.25" customHeight="1">
      <c r="H54" s="3">
        <v>46</v>
      </c>
      <c r="I54" s="79"/>
      <c r="J54" s="17"/>
      <c r="K54" s="17"/>
      <c r="L54" s="14"/>
      <c r="M54" s="14"/>
    </row>
    <row r="55" spans="8:13" ht="14.25" customHeight="1">
      <c r="H55" s="3">
        <v>47</v>
      </c>
      <c r="I55" s="79"/>
      <c r="J55" s="17"/>
      <c r="K55" s="17"/>
      <c r="L55" s="14"/>
      <c r="M55" s="14"/>
    </row>
    <row r="56" spans="8:13" ht="14.25" customHeight="1">
      <c r="H56" s="3">
        <v>48</v>
      </c>
      <c r="I56" s="79"/>
      <c r="J56" s="17"/>
      <c r="K56" s="17"/>
      <c r="L56" s="14"/>
      <c r="M56" s="14"/>
    </row>
    <row r="57" spans="8:13" ht="14.25" customHeight="1">
      <c r="H57" s="3">
        <v>49</v>
      </c>
      <c r="I57" s="79"/>
      <c r="J57" s="17"/>
      <c r="K57" s="17"/>
      <c r="L57" s="14"/>
      <c r="M57" s="14"/>
    </row>
    <row r="58" spans="8:13" ht="14.25" customHeight="1">
      <c r="H58" s="3">
        <v>50</v>
      </c>
      <c r="I58" s="79"/>
      <c r="J58" s="17"/>
      <c r="K58" s="17"/>
      <c r="L58" s="14"/>
      <c r="M58" s="14"/>
    </row>
    <row r="59" spans="8:13" ht="14.25" customHeight="1">
      <c r="H59" s="3">
        <v>51</v>
      </c>
      <c r="I59" s="79"/>
      <c r="J59" s="17"/>
      <c r="K59" s="17"/>
      <c r="L59" s="14"/>
      <c r="M59" s="14"/>
    </row>
    <row r="60" spans="8:13" ht="14.25" customHeight="1">
      <c r="H60" s="3">
        <v>52</v>
      </c>
      <c r="I60" s="79"/>
      <c r="J60" s="17"/>
      <c r="K60" s="17"/>
      <c r="L60" s="14"/>
      <c r="M60" s="14"/>
    </row>
    <row r="61" spans="8:13" ht="14.25" customHeight="1">
      <c r="H61" s="3">
        <v>53</v>
      </c>
      <c r="I61" s="79"/>
      <c r="J61" s="17"/>
      <c r="K61" s="17"/>
      <c r="L61" s="14"/>
      <c r="M61" s="14"/>
    </row>
    <row r="62" spans="8:13" ht="14.25" customHeight="1">
      <c r="H62" s="3">
        <v>54</v>
      </c>
      <c r="I62" s="79"/>
      <c r="J62" s="17"/>
      <c r="K62" s="17"/>
      <c r="L62" s="14"/>
      <c r="M62" s="14"/>
    </row>
    <row r="63" spans="8:13" ht="14.25" customHeight="1">
      <c r="H63" s="3">
        <v>55</v>
      </c>
      <c r="I63" s="79"/>
      <c r="J63" s="17"/>
      <c r="K63" s="17"/>
      <c r="L63" s="14"/>
      <c r="M63" s="14"/>
    </row>
    <row r="64" spans="8:13" ht="14.25" customHeight="1">
      <c r="H64" s="3">
        <v>56</v>
      </c>
      <c r="I64" s="79"/>
      <c r="J64" s="17"/>
      <c r="K64" s="17"/>
      <c r="L64" s="14"/>
      <c r="M64" s="14"/>
    </row>
    <row r="65" spans="8:13" ht="14.25" customHeight="1">
      <c r="H65" s="3">
        <v>57</v>
      </c>
      <c r="I65" s="79"/>
      <c r="J65" s="17"/>
      <c r="K65" s="17"/>
      <c r="L65" s="14"/>
      <c r="M65" s="14"/>
    </row>
    <row r="66" spans="8:13" ht="14.25" customHeight="1">
      <c r="H66" s="3">
        <v>58</v>
      </c>
      <c r="I66" s="79"/>
      <c r="J66" s="17"/>
      <c r="K66" s="17"/>
      <c r="L66" s="14"/>
      <c r="M66" s="14"/>
    </row>
    <row r="67" spans="8:13" ht="14.25" customHeight="1">
      <c r="H67" s="3">
        <v>59</v>
      </c>
      <c r="I67" s="79"/>
      <c r="J67" s="17"/>
      <c r="K67" s="17"/>
      <c r="L67" s="14"/>
      <c r="M67" s="14"/>
    </row>
    <row r="68" spans="8:13" ht="14.25" customHeight="1">
      <c r="H68" s="3">
        <v>60</v>
      </c>
      <c r="I68" s="79"/>
      <c r="J68" s="17"/>
      <c r="K68" s="17"/>
      <c r="L68" s="14"/>
      <c r="M68" s="14"/>
    </row>
    <row r="69" spans="8:13" ht="14.25" customHeight="1">
      <c r="H69" s="3">
        <v>61</v>
      </c>
      <c r="I69" s="79"/>
      <c r="J69" s="17"/>
      <c r="K69" s="17"/>
      <c r="L69" s="14"/>
      <c r="M69" s="14"/>
    </row>
    <row r="70" spans="8:13" ht="14.25" customHeight="1">
      <c r="H70" s="3">
        <v>62</v>
      </c>
      <c r="I70" s="79"/>
      <c r="J70" s="17"/>
      <c r="K70" s="17"/>
      <c r="L70" s="14"/>
      <c r="M70" s="14"/>
    </row>
    <row r="71" spans="8:13" ht="14.25" customHeight="1">
      <c r="H71" s="3">
        <v>63</v>
      </c>
      <c r="I71" s="79"/>
      <c r="J71" s="17"/>
      <c r="K71" s="17"/>
      <c r="L71" s="14"/>
      <c r="M71" s="14"/>
    </row>
    <row r="72" spans="8:13" ht="14.25" customHeight="1">
      <c r="H72" s="3">
        <v>64</v>
      </c>
      <c r="I72" s="79"/>
      <c r="J72" s="17"/>
      <c r="K72" s="17"/>
      <c r="L72" s="14"/>
      <c r="M72" s="14"/>
    </row>
    <row r="73" spans="8:13" ht="14.25" customHeight="1">
      <c r="H73" s="3">
        <v>65</v>
      </c>
      <c r="I73" s="79"/>
      <c r="J73" s="17"/>
      <c r="K73" s="17"/>
      <c r="L73" s="14"/>
      <c r="M73" s="14"/>
    </row>
    <row r="74" spans="8:13" ht="14.25" customHeight="1">
      <c r="H74" s="3">
        <v>66</v>
      </c>
      <c r="I74" s="79"/>
      <c r="J74" s="17"/>
      <c r="K74" s="17"/>
      <c r="L74" s="14"/>
      <c r="M74" s="14"/>
    </row>
    <row r="75" spans="8:13" ht="14.25" customHeight="1">
      <c r="H75" s="3">
        <v>67</v>
      </c>
      <c r="I75" s="79"/>
      <c r="J75" s="17"/>
      <c r="K75" s="17"/>
      <c r="L75" s="14"/>
      <c r="M75" s="14"/>
    </row>
    <row r="76" spans="8:13" ht="14.25" customHeight="1">
      <c r="H76" s="3">
        <v>68</v>
      </c>
      <c r="I76" s="79"/>
      <c r="J76" s="17"/>
      <c r="K76" s="17"/>
      <c r="L76" s="14"/>
      <c r="M76" s="14"/>
    </row>
    <row r="77" spans="8:13" ht="14.25" customHeight="1">
      <c r="H77" s="3">
        <v>69</v>
      </c>
      <c r="I77" s="79"/>
      <c r="J77" s="17"/>
      <c r="K77" s="17"/>
      <c r="L77" s="14"/>
      <c r="M77" s="14"/>
    </row>
    <row r="78" spans="8:13" ht="14.25" customHeight="1">
      <c r="H78" s="3">
        <v>70</v>
      </c>
      <c r="I78" s="79"/>
      <c r="J78" s="17"/>
      <c r="K78" s="17"/>
      <c r="L78" s="14"/>
      <c r="M78" s="14"/>
    </row>
    <row r="79" spans="8:13" ht="14.25" customHeight="1">
      <c r="H79" s="3">
        <v>71</v>
      </c>
      <c r="I79" s="79"/>
      <c r="J79" s="17"/>
      <c r="K79" s="17"/>
      <c r="L79" s="14"/>
      <c r="M79" s="14"/>
    </row>
    <row r="80" spans="8:13" ht="14.25" customHeight="1">
      <c r="H80" s="3">
        <v>72</v>
      </c>
      <c r="I80" s="79"/>
      <c r="J80" s="17"/>
      <c r="K80" s="17"/>
      <c r="L80" s="14"/>
      <c r="M80" s="14"/>
    </row>
    <row r="81" spans="8:13" ht="14.25" customHeight="1">
      <c r="H81" s="3">
        <v>73</v>
      </c>
      <c r="I81" s="79"/>
      <c r="J81" s="17"/>
      <c r="K81" s="17"/>
      <c r="L81" s="14"/>
      <c r="M81" s="14"/>
    </row>
    <row r="82" spans="8:13" ht="14.25" customHeight="1">
      <c r="H82" s="3">
        <v>74</v>
      </c>
      <c r="I82" s="79"/>
      <c r="J82" s="17"/>
      <c r="K82" s="17"/>
      <c r="L82" s="14"/>
      <c r="M82" s="14"/>
    </row>
    <row r="83" spans="8:13" ht="14.25" customHeight="1">
      <c r="H83" s="3">
        <v>75</v>
      </c>
      <c r="I83" s="79"/>
      <c r="J83" s="17"/>
      <c r="K83" s="17"/>
      <c r="L83" s="14"/>
      <c r="M83" s="14"/>
    </row>
    <row r="84" spans="8:13" ht="14.25" customHeight="1">
      <c r="H84" s="3">
        <v>76</v>
      </c>
      <c r="I84" s="79"/>
      <c r="J84" s="17"/>
      <c r="K84" s="17"/>
      <c r="L84" s="14"/>
      <c r="M84" s="14"/>
    </row>
    <row r="85" spans="8:13" ht="14.25" customHeight="1">
      <c r="H85" s="3">
        <v>77</v>
      </c>
      <c r="I85" s="79"/>
      <c r="J85" s="17"/>
      <c r="K85" s="17"/>
      <c r="L85" s="14"/>
      <c r="M85" s="14"/>
    </row>
    <row r="86" spans="8:13" ht="14.25" customHeight="1">
      <c r="H86" s="3">
        <v>78</v>
      </c>
      <c r="I86" s="79"/>
      <c r="J86" s="17"/>
      <c r="K86" s="17"/>
      <c r="L86" s="14"/>
      <c r="M86" s="14"/>
    </row>
    <row r="87" spans="8:13" ht="14.25" customHeight="1">
      <c r="H87" s="3">
        <v>79</v>
      </c>
      <c r="I87" s="79"/>
      <c r="J87" s="17"/>
      <c r="K87" s="17"/>
      <c r="L87" s="14"/>
      <c r="M87" s="14"/>
    </row>
    <row r="88" spans="8:13" ht="14.25" customHeight="1">
      <c r="H88" s="3">
        <v>80</v>
      </c>
      <c r="I88" s="79"/>
      <c r="J88" s="17"/>
      <c r="K88" s="17"/>
      <c r="L88" s="14"/>
      <c r="M88" s="14"/>
    </row>
    <row r="89" spans="8:13" ht="14.25" customHeight="1">
      <c r="H89" s="3">
        <v>81</v>
      </c>
      <c r="I89" s="79"/>
      <c r="J89" s="17"/>
      <c r="K89" s="17"/>
      <c r="L89" s="14"/>
      <c r="M89" s="14"/>
    </row>
    <row r="90" spans="8:13" ht="14.25" customHeight="1">
      <c r="H90" s="3">
        <v>82</v>
      </c>
      <c r="I90" s="79"/>
      <c r="J90" s="17"/>
      <c r="K90" s="17"/>
      <c r="L90" s="14"/>
      <c r="M90" s="14"/>
    </row>
    <row r="91" spans="8:13" ht="14.25" customHeight="1">
      <c r="H91" s="3">
        <v>83</v>
      </c>
      <c r="I91" s="79"/>
      <c r="J91" s="17"/>
      <c r="K91" s="17"/>
      <c r="L91" s="14"/>
      <c r="M91" s="14"/>
    </row>
    <row r="92" spans="8:13" ht="14.25" customHeight="1">
      <c r="H92" s="3">
        <v>84</v>
      </c>
      <c r="I92" s="79"/>
      <c r="J92" s="17"/>
      <c r="K92" s="17"/>
      <c r="L92" s="14"/>
      <c r="M92" s="14"/>
    </row>
    <row r="93" spans="8:13" ht="14.25" customHeight="1">
      <c r="H93" s="3">
        <v>85</v>
      </c>
      <c r="I93" s="79"/>
      <c r="J93" s="17"/>
      <c r="K93" s="17"/>
      <c r="L93" s="14"/>
      <c r="M93" s="14"/>
    </row>
    <row r="94" spans="8:13" ht="14.25" customHeight="1">
      <c r="H94" s="3">
        <v>86</v>
      </c>
      <c r="I94" s="79"/>
      <c r="J94" s="17"/>
      <c r="K94" s="17"/>
      <c r="L94" s="14"/>
      <c r="M94" s="14"/>
    </row>
    <row r="95" spans="8:13" ht="14.25" customHeight="1">
      <c r="H95" s="3">
        <v>87</v>
      </c>
      <c r="I95" s="79"/>
      <c r="J95" s="17"/>
      <c r="K95" s="17"/>
      <c r="L95" s="14"/>
      <c r="M95" s="14"/>
    </row>
    <row r="96" spans="8:13" ht="14.25" customHeight="1">
      <c r="H96" s="3">
        <v>88</v>
      </c>
      <c r="I96" s="79"/>
      <c r="J96" s="17"/>
      <c r="K96" s="17"/>
      <c r="L96" s="14"/>
      <c r="M96" s="14"/>
    </row>
    <row r="97" spans="8:13" ht="14.25" customHeight="1">
      <c r="H97" s="3">
        <v>89</v>
      </c>
      <c r="I97" s="79"/>
      <c r="J97" s="17"/>
      <c r="K97" s="17"/>
      <c r="L97" s="14"/>
      <c r="M97" s="14"/>
    </row>
    <row r="98" spans="8:13" ht="14.25" customHeight="1">
      <c r="H98" s="3">
        <v>90</v>
      </c>
      <c r="I98" s="79"/>
      <c r="J98" s="17"/>
      <c r="K98" s="17"/>
      <c r="L98" s="14"/>
      <c r="M98" s="14"/>
    </row>
    <row r="99" spans="8:13" ht="14.25" customHeight="1">
      <c r="H99" s="3">
        <v>91</v>
      </c>
      <c r="I99" s="79"/>
      <c r="J99" s="17"/>
      <c r="K99" s="17"/>
      <c r="L99" s="14"/>
      <c r="M99" s="14"/>
    </row>
    <row r="100" spans="8:13" ht="14.25" customHeight="1">
      <c r="H100" s="3">
        <v>92</v>
      </c>
      <c r="I100" s="79"/>
      <c r="J100" s="17"/>
      <c r="K100" s="17"/>
      <c r="L100" s="14"/>
      <c r="M100" s="14"/>
    </row>
    <row r="101" spans="8:13" ht="14.25" customHeight="1">
      <c r="H101" s="3">
        <v>93</v>
      </c>
      <c r="I101" s="79"/>
      <c r="J101" s="17"/>
      <c r="K101" s="17"/>
      <c r="L101" s="14"/>
      <c r="M101" s="14"/>
    </row>
    <row r="102" spans="8:13" ht="14.25" customHeight="1">
      <c r="H102" s="3">
        <v>94</v>
      </c>
      <c r="I102" s="79"/>
      <c r="J102" s="17"/>
      <c r="K102" s="17"/>
      <c r="L102" s="14"/>
      <c r="M102" s="14"/>
    </row>
    <row r="103" spans="8:13" ht="14.25" customHeight="1">
      <c r="H103" s="3">
        <v>95</v>
      </c>
      <c r="I103" s="79"/>
      <c r="J103" s="17"/>
      <c r="K103" s="17"/>
      <c r="L103" s="14"/>
      <c r="M103" s="14"/>
    </row>
    <row r="104" spans="8:13" ht="14.25" customHeight="1">
      <c r="H104" s="3">
        <v>96</v>
      </c>
      <c r="I104" s="79"/>
      <c r="J104" s="17"/>
      <c r="K104" s="17"/>
      <c r="L104" s="14"/>
      <c r="M104" s="14"/>
    </row>
    <row r="105" spans="8:13" ht="14.25" customHeight="1">
      <c r="H105" s="3">
        <v>97</v>
      </c>
      <c r="I105" s="79"/>
      <c r="J105" s="17"/>
      <c r="K105" s="17"/>
      <c r="L105" s="14"/>
      <c r="M105" s="14"/>
    </row>
    <row r="106" spans="8:13" ht="14.25" customHeight="1">
      <c r="H106" s="3">
        <v>98</v>
      </c>
      <c r="I106" s="79"/>
      <c r="J106" s="17"/>
      <c r="K106" s="17"/>
      <c r="L106" s="14"/>
      <c r="M106" s="14"/>
    </row>
    <row r="107" spans="8:13" ht="14.25" customHeight="1">
      <c r="H107" s="3">
        <v>99</v>
      </c>
      <c r="I107" s="79"/>
      <c r="J107" s="17"/>
      <c r="K107" s="17"/>
      <c r="L107" s="14"/>
      <c r="M107" s="14"/>
    </row>
    <row r="108" spans="8:13" ht="14.25" customHeight="1">
      <c r="H108" s="3">
        <v>100</v>
      </c>
      <c r="I108" s="79"/>
      <c r="J108" s="17"/>
      <c r="K108" s="17"/>
      <c r="L108" s="14"/>
      <c r="M108" s="14"/>
    </row>
    <row r="109" spans="8:13" ht="14.25" customHeight="1">
      <c r="H109" s="3">
        <v>101</v>
      </c>
      <c r="I109" s="79"/>
      <c r="J109" s="17"/>
      <c r="K109" s="17"/>
      <c r="L109" s="14"/>
      <c r="M109" s="14"/>
    </row>
    <row r="110" spans="8:13" ht="14.25" customHeight="1">
      <c r="H110" s="3">
        <v>102</v>
      </c>
      <c r="I110" s="79"/>
      <c r="J110" s="17"/>
      <c r="K110" s="17"/>
      <c r="L110" s="14"/>
      <c r="M110" s="14"/>
    </row>
    <row r="111" spans="8:13" ht="14.25" customHeight="1">
      <c r="H111" s="3">
        <v>103</v>
      </c>
      <c r="I111" s="79"/>
      <c r="J111" s="17"/>
      <c r="K111" s="17"/>
      <c r="L111" s="14"/>
      <c r="M111" s="14"/>
    </row>
    <row r="112" spans="8:13" ht="14.25" customHeight="1">
      <c r="H112" s="3">
        <v>104</v>
      </c>
      <c r="I112" s="79"/>
      <c r="J112" s="17"/>
      <c r="K112" s="17"/>
      <c r="L112" s="14"/>
      <c r="M112" s="14"/>
    </row>
    <row r="113" spans="8:13" ht="14.25" customHeight="1">
      <c r="H113" s="3">
        <v>105</v>
      </c>
      <c r="I113" s="79"/>
      <c r="J113" s="17"/>
      <c r="K113" s="17"/>
      <c r="L113" s="14"/>
      <c r="M113" s="14"/>
    </row>
    <row r="114" spans="8:13" ht="14.25" customHeight="1">
      <c r="H114" s="3">
        <v>106</v>
      </c>
      <c r="I114" s="79"/>
      <c r="J114" s="17"/>
      <c r="K114" s="17"/>
      <c r="L114" s="14"/>
      <c r="M114" s="14"/>
    </row>
    <row r="115" spans="8:13" ht="14.25" customHeight="1">
      <c r="H115" s="3">
        <v>107</v>
      </c>
      <c r="I115" s="79"/>
      <c r="J115" s="17"/>
      <c r="K115" s="17"/>
      <c r="L115" s="14"/>
      <c r="M115" s="14"/>
    </row>
    <row r="116" spans="8:13" ht="14.25" customHeight="1">
      <c r="H116" s="3">
        <v>108</v>
      </c>
      <c r="I116" s="79"/>
      <c r="J116" s="17"/>
      <c r="K116" s="17"/>
      <c r="L116" s="14"/>
      <c r="M116" s="14"/>
    </row>
    <row r="117" spans="8:13" ht="14.25" customHeight="1">
      <c r="H117" s="3">
        <v>109</v>
      </c>
      <c r="I117" s="79"/>
      <c r="J117" s="17"/>
      <c r="K117" s="17"/>
      <c r="L117" s="14"/>
      <c r="M117" s="14"/>
    </row>
    <row r="118" spans="8:13" ht="14.25" customHeight="1">
      <c r="H118" s="3">
        <v>110</v>
      </c>
      <c r="I118" s="79"/>
      <c r="J118" s="17"/>
      <c r="K118" s="17"/>
      <c r="L118" s="14"/>
      <c r="M118" s="14"/>
    </row>
    <row r="119" spans="8:13" ht="14.25" customHeight="1">
      <c r="H119" s="3">
        <v>111</v>
      </c>
      <c r="I119" s="79"/>
      <c r="J119" s="17"/>
      <c r="K119" s="17"/>
      <c r="L119" s="14"/>
      <c r="M119" s="14"/>
    </row>
    <row r="120" spans="8:13" ht="14.25" customHeight="1">
      <c r="H120" s="3">
        <v>112</v>
      </c>
      <c r="I120" s="79"/>
      <c r="J120" s="17"/>
      <c r="K120" s="17"/>
      <c r="L120" s="14"/>
      <c r="M120" s="14"/>
    </row>
    <row r="121" spans="8:13" ht="14.25" customHeight="1">
      <c r="H121" s="3">
        <v>113</v>
      </c>
      <c r="I121" s="79"/>
      <c r="J121" s="17"/>
      <c r="K121" s="17"/>
      <c r="L121" s="14"/>
      <c r="M121" s="14"/>
    </row>
    <row r="122" spans="8:13" ht="14.25" customHeight="1">
      <c r="H122" s="3">
        <v>114</v>
      </c>
      <c r="I122" s="79"/>
      <c r="J122" s="17"/>
      <c r="K122" s="17"/>
      <c r="L122" s="14"/>
      <c r="M122" s="14"/>
    </row>
    <row r="123" spans="8:13" ht="14.25" customHeight="1">
      <c r="H123" s="3">
        <v>115</v>
      </c>
      <c r="I123" s="79"/>
      <c r="J123" s="17"/>
      <c r="K123" s="17"/>
      <c r="L123" s="14"/>
      <c r="M123" s="14"/>
    </row>
    <row r="124" spans="8:13" ht="14.25" customHeight="1">
      <c r="H124" s="3">
        <v>116</v>
      </c>
      <c r="I124" s="79"/>
      <c r="J124" s="17"/>
      <c r="K124" s="17"/>
      <c r="L124" s="14"/>
      <c r="M124" s="14"/>
    </row>
    <row r="125" spans="8:13" ht="14.25" customHeight="1">
      <c r="H125" s="3">
        <v>117</v>
      </c>
      <c r="I125" s="79"/>
      <c r="J125" s="17"/>
      <c r="K125" s="17"/>
      <c r="L125" s="14"/>
      <c r="M125" s="14"/>
    </row>
    <row r="126" spans="8:13" ht="14.25" customHeight="1">
      <c r="H126" s="3">
        <v>118</v>
      </c>
      <c r="I126" s="79"/>
      <c r="J126" s="17"/>
      <c r="K126" s="17"/>
      <c r="L126" s="14"/>
      <c r="M126" s="14"/>
    </row>
    <row r="127" spans="8:13" ht="14.25" customHeight="1">
      <c r="H127" s="3">
        <v>119</v>
      </c>
      <c r="I127" s="79"/>
      <c r="J127" s="17"/>
      <c r="K127" s="17"/>
      <c r="L127" s="14"/>
      <c r="M127" s="14"/>
    </row>
    <row r="128" spans="8:13" ht="14.25" customHeight="1">
      <c r="H128" s="3">
        <v>120</v>
      </c>
      <c r="I128" s="79"/>
      <c r="J128" s="17"/>
      <c r="K128" s="17"/>
      <c r="L128" s="14"/>
      <c r="M128" s="14"/>
    </row>
    <row r="129" spans="8:13" ht="14.25" customHeight="1">
      <c r="H129" s="3">
        <v>121</v>
      </c>
      <c r="I129" s="79"/>
      <c r="J129" s="17"/>
      <c r="K129" s="17"/>
      <c r="L129" s="14"/>
      <c r="M129" s="14"/>
    </row>
    <row r="130" spans="8:13" ht="14.25" customHeight="1">
      <c r="H130" s="3">
        <v>122</v>
      </c>
      <c r="I130" s="79"/>
      <c r="J130" s="17"/>
      <c r="K130" s="17"/>
      <c r="L130" s="14"/>
      <c r="M130" s="14"/>
    </row>
    <row r="131" spans="8:13" ht="14.25" customHeight="1">
      <c r="H131" s="3">
        <v>123</v>
      </c>
      <c r="I131" s="79"/>
      <c r="J131" s="17"/>
      <c r="K131" s="17"/>
      <c r="L131" s="14"/>
      <c r="M131" s="14"/>
    </row>
    <row r="132" spans="8:13" ht="14.25" customHeight="1">
      <c r="H132" s="3">
        <v>124</v>
      </c>
      <c r="I132" s="79"/>
      <c r="J132" s="17"/>
      <c r="K132" s="17"/>
      <c r="L132" s="14"/>
      <c r="M132" s="14"/>
    </row>
    <row r="133" spans="8:13" ht="14.25" customHeight="1">
      <c r="H133" s="3">
        <v>125</v>
      </c>
      <c r="I133" s="79"/>
      <c r="J133" s="17"/>
      <c r="K133" s="17"/>
      <c r="L133" s="14"/>
      <c r="M133" s="14"/>
    </row>
    <row r="134" spans="8:13" ht="14.25" customHeight="1">
      <c r="H134" s="3">
        <v>126</v>
      </c>
      <c r="I134" s="79"/>
      <c r="J134" s="17"/>
      <c r="K134" s="17"/>
      <c r="L134" s="14"/>
      <c r="M134" s="14"/>
    </row>
    <row r="135" spans="8:13" ht="14.25" customHeight="1">
      <c r="H135" s="3">
        <v>127</v>
      </c>
      <c r="I135" s="79"/>
      <c r="J135" s="17"/>
      <c r="K135" s="17"/>
      <c r="L135" s="14"/>
      <c r="M135" s="14"/>
    </row>
    <row r="136" spans="8:13" ht="14.25" customHeight="1">
      <c r="H136" s="3">
        <v>128</v>
      </c>
      <c r="I136" s="79"/>
      <c r="J136" s="17"/>
      <c r="K136" s="17"/>
      <c r="L136" s="14"/>
      <c r="M136" s="14"/>
    </row>
    <row r="137" spans="8:13" ht="14.25" customHeight="1">
      <c r="H137" s="3">
        <v>129</v>
      </c>
      <c r="I137" s="79"/>
      <c r="J137" s="17"/>
      <c r="K137" s="17"/>
      <c r="L137" s="14"/>
      <c r="M137" s="14"/>
    </row>
    <row r="138" spans="8:13" ht="14.25" customHeight="1">
      <c r="H138" s="3">
        <v>130</v>
      </c>
      <c r="I138" s="79"/>
      <c r="J138" s="17"/>
      <c r="K138" s="17"/>
      <c r="L138" s="14"/>
      <c r="M138" s="14"/>
    </row>
    <row r="139" spans="8:13" ht="14.25" customHeight="1">
      <c r="H139" s="3">
        <v>131</v>
      </c>
      <c r="I139" s="79"/>
      <c r="J139" s="17"/>
      <c r="K139" s="17"/>
      <c r="L139" s="14"/>
      <c r="M139" s="14"/>
    </row>
    <row r="140" spans="8:13" ht="14.25" customHeight="1">
      <c r="H140" s="3">
        <v>132</v>
      </c>
      <c r="I140" s="79"/>
      <c r="J140" s="17"/>
      <c r="K140" s="17"/>
      <c r="L140" s="14"/>
      <c r="M140" s="14"/>
    </row>
    <row r="141" spans="8:13" ht="14.25" customHeight="1">
      <c r="H141" s="3">
        <v>133</v>
      </c>
      <c r="I141" s="79"/>
      <c r="J141" s="17"/>
      <c r="K141" s="17"/>
      <c r="L141" s="14"/>
      <c r="M141" s="14"/>
    </row>
    <row r="142" spans="8:13" ht="14.25" customHeight="1">
      <c r="H142" s="3">
        <v>134</v>
      </c>
      <c r="I142" s="79"/>
      <c r="J142" s="17"/>
      <c r="K142" s="17"/>
      <c r="L142" s="14"/>
      <c r="M142" s="14"/>
    </row>
    <row r="143" spans="8:13" ht="14.25" customHeight="1">
      <c r="H143" s="3">
        <v>135</v>
      </c>
      <c r="I143" s="79"/>
      <c r="J143" s="17"/>
      <c r="K143" s="17"/>
      <c r="L143" s="14"/>
      <c r="M143" s="14"/>
    </row>
    <row r="144" spans="8:13" ht="14.25" customHeight="1">
      <c r="H144" s="3">
        <v>136</v>
      </c>
      <c r="I144" s="79"/>
      <c r="J144" s="17"/>
      <c r="K144" s="17"/>
      <c r="L144" s="14"/>
      <c r="M144" s="14"/>
    </row>
    <row r="145" spans="8:13" ht="14.25" customHeight="1">
      <c r="H145" s="3">
        <v>137</v>
      </c>
      <c r="I145" s="79"/>
      <c r="J145" s="17"/>
      <c r="K145" s="17"/>
      <c r="L145" s="14"/>
      <c r="M145" s="14"/>
    </row>
    <row r="146" spans="8:13" ht="14.25" customHeight="1">
      <c r="H146" s="3">
        <v>138</v>
      </c>
      <c r="I146" s="79"/>
      <c r="J146" s="17"/>
      <c r="K146" s="17"/>
      <c r="L146" s="14"/>
      <c r="M146" s="14"/>
    </row>
    <row r="147" spans="8:13" ht="14.25" customHeight="1">
      <c r="H147" s="3">
        <v>139</v>
      </c>
      <c r="I147" s="79"/>
      <c r="J147" s="17"/>
      <c r="K147" s="17"/>
      <c r="L147" s="14"/>
      <c r="M147" s="14"/>
    </row>
    <row r="148" spans="8:13" ht="14.25" customHeight="1">
      <c r="H148" s="3">
        <v>140</v>
      </c>
      <c r="I148" s="79"/>
      <c r="J148" s="17"/>
      <c r="K148" s="17"/>
      <c r="L148" s="14"/>
      <c r="M148" s="14"/>
    </row>
    <row r="149" spans="8:13" ht="14.25" customHeight="1">
      <c r="H149" s="3">
        <v>141</v>
      </c>
      <c r="I149" s="79"/>
      <c r="J149" s="17"/>
      <c r="K149" s="17"/>
      <c r="L149" s="14"/>
      <c r="M149" s="14"/>
    </row>
    <row r="150" spans="8:13" ht="14.25" customHeight="1">
      <c r="H150" s="3">
        <v>142</v>
      </c>
      <c r="I150" s="79"/>
      <c r="J150" s="17"/>
      <c r="K150" s="17"/>
      <c r="L150" s="14"/>
      <c r="M150" s="14"/>
    </row>
    <row r="151" spans="8:13" ht="14.25" customHeight="1">
      <c r="H151" s="3">
        <v>143</v>
      </c>
      <c r="I151" s="79"/>
      <c r="J151" s="17"/>
      <c r="K151" s="17"/>
      <c r="L151" s="14"/>
      <c r="M151" s="14"/>
    </row>
    <row r="152" spans="8:13" ht="14.25" customHeight="1">
      <c r="H152" s="3">
        <v>144</v>
      </c>
      <c r="I152" s="79"/>
      <c r="J152" s="17"/>
      <c r="K152" s="17"/>
      <c r="L152" s="14"/>
      <c r="M152" s="14"/>
    </row>
    <row r="153" spans="8:13" ht="14.25" customHeight="1">
      <c r="H153" s="3">
        <v>145</v>
      </c>
      <c r="I153" s="79"/>
      <c r="J153" s="17"/>
      <c r="K153" s="17"/>
      <c r="L153" s="14"/>
      <c r="M153" s="14"/>
    </row>
    <row r="154" spans="8:13" ht="14.25" customHeight="1">
      <c r="H154" s="3">
        <v>146</v>
      </c>
      <c r="I154" s="79"/>
      <c r="J154" s="17"/>
      <c r="K154" s="17"/>
      <c r="L154" s="14"/>
      <c r="M154" s="14"/>
    </row>
    <row r="155" spans="8:13" ht="14.25" customHeight="1">
      <c r="H155" s="3">
        <v>147</v>
      </c>
      <c r="I155" s="79"/>
      <c r="J155" s="17"/>
      <c r="K155" s="17"/>
      <c r="L155" s="14"/>
      <c r="M155" s="14"/>
    </row>
    <row r="156" spans="8:13" ht="14.25" customHeight="1">
      <c r="H156" s="3">
        <v>148</v>
      </c>
      <c r="I156" s="79"/>
      <c r="J156" s="17"/>
      <c r="K156" s="17"/>
      <c r="L156" s="14"/>
      <c r="M156" s="14"/>
    </row>
    <row r="157" spans="8:13" ht="14.25" customHeight="1">
      <c r="H157" s="3">
        <v>149</v>
      </c>
      <c r="I157" s="79"/>
      <c r="J157" s="17"/>
      <c r="K157" s="17"/>
      <c r="L157" s="14"/>
      <c r="M157" s="14"/>
    </row>
    <row r="158" spans="8:13" ht="14.25" customHeight="1">
      <c r="H158" s="3">
        <v>150</v>
      </c>
      <c r="I158" s="79"/>
      <c r="J158" s="17"/>
      <c r="K158" s="17"/>
      <c r="L158" s="14"/>
      <c r="M158" s="14"/>
    </row>
    <row r="159" spans="8:13" ht="14.25" customHeight="1">
      <c r="H159" s="3">
        <v>151</v>
      </c>
      <c r="I159" s="79"/>
      <c r="J159" s="17"/>
      <c r="K159" s="17"/>
      <c r="L159" s="14"/>
      <c r="M159" s="14"/>
    </row>
    <row r="160" spans="8:13" ht="14.25" customHeight="1">
      <c r="H160" s="3">
        <v>152</v>
      </c>
      <c r="I160" s="79"/>
      <c r="J160" s="17"/>
      <c r="K160" s="17"/>
      <c r="L160" s="14"/>
      <c r="M160" s="14"/>
    </row>
    <row r="161" spans="8:13" ht="14.25" customHeight="1">
      <c r="H161" s="3">
        <v>153</v>
      </c>
      <c r="I161" s="79"/>
      <c r="J161" s="17"/>
      <c r="K161" s="17"/>
      <c r="L161" s="14"/>
      <c r="M161" s="14"/>
    </row>
    <row r="162" spans="8:13" ht="14.25" customHeight="1">
      <c r="H162" s="3">
        <v>154</v>
      </c>
      <c r="I162" s="79"/>
      <c r="J162" s="17"/>
      <c r="K162" s="17"/>
      <c r="L162" s="14"/>
      <c r="M162" s="14"/>
    </row>
    <row r="163" spans="8:13" ht="14.25" customHeight="1">
      <c r="H163" s="3">
        <v>155</v>
      </c>
      <c r="I163" s="79"/>
      <c r="J163" s="17"/>
      <c r="K163" s="17"/>
      <c r="L163" s="14"/>
      <c r="M163" s="14"/>
    </row>
    <row r="164" spans="8:13" ht="14.25" customHeight="1">
      <c r="H164" s="3">
        <v>156</v>
      </c>
      <c r="I164" s="79"/>
      <c r="J164" s="17"/>
      <c r="K164" s="17"/>
      <c r="L164" s="14"/>
      <c r="M164" s="14"/>
    </row>
    <row r="165" spans="8:13" ht="14.25" customHeight="1">
      <c r="H165" s="3">
        <v>157</v>
      </c>
      <c r="I165" s="79"/>
      <c r="J165" s="17"/>
      <c r="K165" s="17"/>
      <c r="L165" s="14"/>
      <c r="M165" s="14"/>
    </row>
    <row r="166" spans="8:13" ht="14.25" customHeight="1">
      <c r="H166" s="3">
        <v>158</v>
      </c>
      <c r="I166" s="79"/>
      <c r="J166" s="17"/>
      <c r="K166" s="17"/>
      <c r="L166" s="14"/>
      <c r="M166" s="14"/>
    </row>
    <row r="167" spans="8:13" ht="14.25" customHeight="1">
      <c r="H167" s="3">
        <v>159</v>
      </c>
      <c r="I167" s="79"/>
      <c r="J167" s="17"/>
      <c r="K167" s="17"/>
      <c r="L167" s="14"/>
      <c r="M167" s="14"/>
    </row>
    <row r="168" spans="8:13" ht="14.25" customHeight="1">
      <c r="H168" s="3">
        <v>160</v>
      </c>
      <c r="I168" s="79"/>
      <c r="J168" s="17"/>
      <c r="K168" s="17"/>
      <c r="L168" s="14"/>
      <c r="M168" s="14"/>
    </row>
    <row r="169" spans="8:13" ht="14.25" customHeight="1">
      <c r="H169" s="3">
        <v>161</v>
      </c>
      <c r="I169" s="79"/>
      <c r="J169" s="17"/>
      <c r="K169" s="17"/>
      <c r="L169" s="14"/>
      <c r="M169" s="14"/>
    </row>
    <row r="170" spans="8:13" ht="14.25" customHeight="1">
      <c r="H170" s="3">
        <v>162</v>
      </c>
      <c r="I170" s="79"/>
      <c r="J170" s="17"/>
      <c r="K170" s="17"/>
      <c r="L170" s="14"/>
      <c r="M170" s="14"/>
    </row>
    <row r="171" spans="8:13" ht="14.25" customHeight="1">
      <c r="H171" s="3">
        <v>163</v>
      </c>
      <c r="I171" s="79"/>
      <c r="J171" s="17"/>
      <c r="K171" s="17"/>
      <c r="L171" s="14"/>
      <c r="M171" s="14"/>
    </row>
    <row r="172" spans="8:13" ht="14.25" customHeight="1">
      <c r="H172" s="3">
        <v>164</v>
      </c>
      <c r="I172" s="79"/>
      <c r="J172" s="17"/>
      <c r="K172" s="17"/>
      <c r="L172" s="14"/>
      <c r="M172" s="14"/>
    </row>
    <row r="173" spans="8:13" ht="14.25" customHeight="1">
      <c r="H173" s="3">
        <v>165</v>
      </c>
      <c r="I173" s="79"/>
      <c r="J173" s="17"/>
      <c r="K173" s="17"/>
      <c r="L173" s="14"/>
      <c r="M173" s="14"/>
    </row>
    <row r="174" spans="8:13" ht="14.25" customHeight="1">
      <c r="H174" s="3">
        <v>166</v>
      </c>
      <c r="I174" s="79"/>
      <c r="J174" s="17"/>
      <c r="K174" s="17"/>
      <c r="L174" s="14"/>
      <c r="M174" s="14"/>
    </row>
    <row r="175" spans="8:13" ht="14.25" customHeight="1">
      <c r="H175" s="3">
        <v>167</v>
      </c>
      <c r="I175" s="79"/>
      <c r="J175" s="17"/>
      <c r="K175" s="17"/>
      <c r="L175" s="14"/>
      <c r="M175" s="14"/>
    </row>
    <row r="176" spans="8:13" ht="14.25" customHeight="1">
      <c r="H176" s="3">
        <v>168</v>
      </c>
      <c r="I176" s="79"/>
      <c r="J176" s="17"/>
      <c r="K176" s="17"/>
      <c r="L176" s="14"/>
      <c r="M176" s="14"/>
    </row>
    <row r="177" spans="8:13" ht="14.25" customHeight="1">
      <c r="H177" s="3">
        <v>169</v>
      </c>
      <c r="I177" s="79"/>
      <c r="J177" s="17"/>
      <c r="K177" s="17"/>
      <c r="L177" s="14"/>
      <c r="M177" s="14"/>
    </row>
    <row r="178" spans="8:13" ht="14.25" customHeight="1">
      <c r="H178" s="3">
        <v>170</v>
      </c>
      <c r="I178" s="79"/>
      <c r="J178" s="17"/>
      <c r="K178" s="17"/>
      <c r="L178" s="14"/>
      <c r="M178" s="14"/>
    </row>
    <row r="179" spans="8:13" ht="14.25" customHeight="1">
      <c r="H179" s="3">
        <v>171</v>
      </c>
      <c r="I179" s="79"/>
      <c r="J179" s="17"/>
      <c r="K179" s="17"/>
      <c r="L179" s="14"/>
      <c r="M179" s="14"/>
    </row>
    <row r="180" spans="8:13" ht="14.25" customHeight="1">
      <c r="H180" s="3">
        <v>172</v>
      </c>
      <c r="I180" s="79"/>
      <c r="J180" s="17"/>
      <c r="K180" s="17"/>
      <c r="L180" s="14"/>
      <c r="M180" s="14"/>
    </row>
    <row r="181" spans="8:13" ht="14.25" customHeight="1">
      <c r="H181" s="3">
        <v>173</v>
      </c>
      <c r="I181" s="79"/>
      <c r="J181" s="17"/>
      <c r="K181" s="17"/>
      <c r="L181" s="14"/>
      <c r="M181" s="14"/>
    </row>
    <row r="182" spans="8:13" ht="14.25" customHeight="1">
      <c r="H182" s="3">
        <v>174</v>
      </c>
      <c r="I182" s="79"/>
      <c r="J182" s="17"/>
      <c r="K182" s="17"/>
      <c r="L182" s="14"/>
      <c r="M182" s="14"/>
    </row>
    <row r="183" spans="8:13" ht="14.25" customHeight="1">
      <c r="H183" s="3">
        <v>175</v>
      </c>
      <c r="I183" s="79"/>
      <c r="J183" s="17"/>
      <c r="K183" s="17"/>
      <c r="L183" s="14"/>
      <c r="M183" s="14"/>
    </row>
    <row r="184" spans="8:13" ht="14.25" customHeight="1">
      <c r="H184" s="3">
        <v>176</v>
      </c>
      <c r="I184" s="79"/>
      <c r="J184" s="17"/>
      <c r="K184" s="17"/>
      <c r="L184" s="14"/>
      <c r="M184" s="14"/>
    </row>
    <row r="185" spans="8:13" ht="14.25" customHeight="1">
      <c r="H185" s="3">
        <v>177</v>
      </c>
      <c r="I185" s="79"/>
      <c r="J185" s="17"/>
      <c r="K185" s="17"/>
      <c r="L185" s="14"/>
      <c r="M185" s="14"/>
    </row>
    <row r="186" spans="8:13" ht="14.25" customHeight="1">
      <c r="H186" s="3">
        <v>178</v>
      </c>
      <c r="I186" s="79"/>
      <c r="J186" s="17"/>
      <c r="K186" s="17"/>
      <c r="L186" s="14"/>
      <c r="M186" s="14"/>
    </row>
    <row r="187" spans="8:13" ht="14.25" customHeight="1">
      <c r="H187" s="3">
        <v>179</v>
      </c>
      <c r="I187" s="79"/>
      <c r="J187" s="17"/>
      <c r="K187" s="17"/>
      <c r="L187" s="14"/>
      <c r="M187" s="14"/>
    </row>
    <row r="188" spans="8:13" ht="14.25" customHeight="1">
      <c r="H188" s="3">
        <v>180</v>
      </c>
      <c r="I188" s="79"/>
      <c r="J188" s="17"/>
      <c r="K188" s="17"/>
      <c r="L188" s="14"/>
      <c r="M188" s="14"/>
    </row>
    <row r="189" spans="8:13" ht="14.25" customHeight="1">
      <c r="H189" s="3">
        <v>181</v>
      </c>
      <c r="I189" s="79"/>
      <c r="J189" s="17"/>
      <c r="K189" s="17"/>
      <c r="L189" s="14"/>
      <c r="M189" s="14"/>
    </row>
    <row r="190" spans="8:13" ht="14.25" customHeight="1">
      <c r="H190" s="3">
        <v>182</v>
      </c>
      <c r="I190" s="79"/>
      <c r="J190" s="17"/>
      <c r="K190" s="17"/>
      <c r="L190" s="14"/>
      <c r="M190" s="14"/>
    </row>
    <row r="191" spans="8:13" ht="14.25" customHeight="1">
      <c r="H191" s="3">
        <v>183</v>
      </c>
      <c r="I191" s="79"/>
      <c r="J191" s="17"/>
      <c r="K191" s="17"/>
      <c r="L191" s="14"/>
      <c r="M191" s="14"/>
    </row>
    <row r="192" spans="8:13" ht="14.25" customHeight="1">
      <c r="H192" s="3">
        <v>184</v>
      </c>
      <c r="I192" s="79"/>
      <c r="J192" s="17"/>
      <c r="K192" s="17"/>
      <c r="L192" s="14"/>
      <c r="M192" s="14"/>
    </row>
    <row r="193" spans="8:13" ht="14.25" customHeight="1">
      <c r="H193" s="3">
        <v>185</v>
      </c>
      <c r="I193" s="79"/>
      <c r="J193" s="17"/>
      <c r="K193" s="17"/>
      <c r="L193" s="14"/>
      <c r="M193" s="14"/>
    </row>
    <row r="194" spans="8:13" ht="14.25" customHeight="1">
      <c r="H194" s="3">
        <v>186</v>
      </c>
      <c r="I194" s="79"/>
      <c r="J194" s="17"/>
      <c r="K194" s="17"/>
      <c r="L194" s="14"/>
      <c r="M194" s="14"/>
    </row>
    <row r="195" spans="8:13" ht="14.25" customHeight="1">
      <c r="H195" s="3">
        <v>187</v>
      </c>
      <c r="I195" s="79"/>
      <c r="J195" s="17"/>
      <c r="K195" s="17"/>
      <c r="L195" s="14"/>
      <c r="M195" s="14"/>
    </row>
    <row r="196" spans="8:13" ht="14.25" customHeight="1">
      <c r="H196" s="3">
        <v>188</v>
      </c>
      <c r="I196" s="79"/>
      <c r="J196" s="17"/>
      <c r="K196" s="17"/>
      <c r="L196" s="14"/>
      <c r="M196" s="14"/>
    </row>
    <row r="197" spans="8:13" ht="14.25" customHeight="1">
      <c r="H197" s="3">
        <v>189</v>
      </c>
      <c r="I197" s="79"/>
      <c r="J197" s="17"/>
      <c r="K197" s="17"/>
      <c r="L197" s="14"/>
      <c r="M197" s="14"/>
    </row>
    <row r="198" spans="8:13" ht="14.25" customHeight="1">
      <c r="H198" s="3">
        <v>190</v>
      </c>
      <c r="I198" s="79"/>
      <c r="J198" s="17"/>
      <c r="K198" s="17"/>
      <c r="L198" s="14"/>
      <c r="M198" s="14"/>
    </row>
    <row r="199" spans="8:13" ht="14.25" customHeight="1">
      <c r="H199" s="3">
        <v>191</v>
      </c>
      <c r="I199" s="79"/>
      <c r="J199" s="17"/>
      <c r="K199" s="17"/>
      <c r="L199" s="14"/>
      <c r="M199" s="14"/>
    </row>
    <row r="200" spans="8:13" ht="14.25" customHeight="1">
      <c r="H200" s="3">
        <v>192</v>
      </c>
      <c r="I200" s="79"/>
      <c r="J200" s="17"/>
      <c r="K200" s="17"/>
      <c r="L200" s="14"/>
      <c r="M200" s="14"/>
    </row>
    <row r="201" spans="8:13" ht="14.25" customHeight="1">
      <c r="H201" s="3">
        <v>193</v>
      </c>
      <c r="I201" s="79"/>
      <c r="J201" s="17"/>
      <c r="K201" s="17"/>
      <c r="L201" s="14"/>
      <c r="M201" s="14"/>
    </row>
    <row r="202" spans="8:13" ht="14.25" customHeight="1">
      <c r="H202" s="3">
        <v>194</v>
      </c>
      <c r="I202" s="79"/>
      <c r="J202" s="17"/>
      <c r="K202" s="17"/>
      <c r="L202" s="14"/>
      <c r="M202" s="14"/>
    </row>
    <row r="203" spans="8:13" ht="14.25" customHeight="1">
      <c r="H203" s="3">
        <v>195</v>
      </c>
      <c r="I203" s="79"/>
      <c r="J203" s="17"/>
      <c r="K203" s="17"/>
      <c r="L203" s="14"/>
      <c r="M203" s="14"/>
    </row>
    <row r="204" spans="8:13" ht="14.25" customHeight="1">
      <c r="H204" s="3">
        <v>196</v>
      </c>
      <c r="I204" s="79"/>
      <c r="J204" s="17"/>
      <c r="K204" s="17"/>
      <c r="L204" s="14"/>
      <c r="M204" s="14"/>
    </row>
    <row r="205" spans="8:13" ht="14.25" customHeight="1">
      <c r="H205" s="3">
        <v>197</v>
      </c>
      <c r="I205" s="79"/>
      <c r="J205" s="17"/>
      <c r="K205" s="17"/>
      <c r="L205" s="14"/>
      <c r="M205" s="14"/>
    </row>
    <row r="206" spans="8:13" ht="14.25" customHeight="1">
      <c r="H206" s="3">
        <v>198</v>
      </c>
      <c r="I206" s="79"/>
      <c r="J206" s="17"/>
      <c r="K206" s="17"/>
      <c r="L206" s="14"/>
      <c r="M206" s="14"/>
    </row>
    <row r="207" spans="8:13" ht="14.25" customHeight="1">
      <c r="H207" s="3">
        <v>199</v>
      </c>
      <c r="I207" s="79"/>
      <c r="J207" s="17"/>
      <c r="K207" s="17"/>
      <c r="L207" s="14"/>
      <c r="M207" s="14"/>
    </row>
    <row r="208" spans="8:13" ht="14.25" customHeight="1">
      <c r="H208" s="3">
        <v>200</v>
      </c>
      <c r="I208" s="79"/>
      <c r="J208" s="17"/>
      <c r="K208" s="17"/>
      <c r="L208" s="14"/>
      <c r="M208" s="14"/>
    </row>
    <row r="209" spans="8:13" ht="14.25" customHeight="1">
      <c r="H209" s="3">
        <v>201</v>
      </c>
      <c r="I209" s="79"/>
      <c r="J209" s="17"/>
      <c r="K209" s="17"/>
      <c r="L209" s="14"/>
      <c r="M209" s="14"/>
    </row>
    <row r="210" spans="8:13" ht="14.25" customHeight="1">
      <c r="H210" s="3">
        <v>202</v>
      </c>
      <c r="I210" s="79"/>
      <c r="J210" s="17"/>
      <c r="K210" s="17"/>
      <c r="L210" s="14"/>
      <c r="M210" s="14"/>
    </row>
    <row r="211" spans="8:13" ht="14.25" customHeight="1">
      <c r="H211" s="3">
        <v>203</v>
      </c>
      <c r="I211" s="79"/>
      <c r="J211" s="17"/>
      <c r="K211" s="17"/>
      <c r="L211" s="14"/>
      <c r="M211" s="14"/>
    </row>
    <row r="212" spans="8:13" ht="14.25" customHeight="1">
      <c r="H212" s="3">
        <v>204</v>
      </c>
      <c r="I212" s="79"/>
      <c r="J212" s="17"/>
      <c r="K212" s="17"/>
      <c r="L212" s="14"/>
      <c r="M212" s="14"/>
    </row>
    <row r="213" spans="8:13" ht="14.25" customHeight="1">
      <c r="H213" s="3">
        <v>205</v>
      </c>
      <c r="I213" s="79"/>
      <c r="J213" s="17"/>
      <c r="K213" s="17"/>
      <c r="L213" s="14"/>
      <c r="M213" s="14"/>
    </row>
    <row r="214" spans="8:13" ht="14.25" customHeight="1">
      <c r="H214" s="3">
        <v>206</v>
      </c>
      <c r="I214" s="79"/>
      <c r="J214" s="17"/>
      <c r="K214" s="17"/>
      <c r="L214" s="14"/>
      <c r="M214" s="14"/>
    </row>
    <row r="215" spans="8:13" ht="14.25" customHeight="1">
      <c r="H215" s="3">
        <v>207</v>
      </c>
      <c r="I215" s="79"/>
      <c r="J215" s="17"/>
      <c r="K215" s="17"/>
      <c r="L215" s="14"/>
      <c r="M215" s="14"/>
    </row>
    <row r="216" spans="8:13" ht="14.25" customHeight="1">
      <c r="H216" s="3">
        <v>208</v>
      </c>
      <c r="I216" s="79"/>
      <c r="J216" s="17"/>
      <c r="K216" s="17"/>
      <c r="L216" s="14"/>
      <c r="M216" s="14"/>
    </row>
    <row r="217" spans="8:13" ht="14.25" customHeight="1">
      <c r="H217" s="3">
        <v>209</v>
      </c>
      <c r="I217" s="79"/>
      <c r="J217" s="17"/>
      <c r="K217" s="17"/>
      <c r="L217" s="14"/>
      <c r="M217" s="14"/>
    </row>
    <row r="218" spans="8:13" ht="14.25" customHeight="1">
      <c r="H218" s="3">
        <v>210</v>
      </c>
      <c r="I218" s="79"/>
      <c r="J218" s="17"/>
      <c r="K218" s="17"/>
      <c r="L218" s="14"/>
      <c r="M218" s="14"/>
    </row>
    <row r="219" spans="8:13" ht="14.25" customHeight="1">
      <c r="H219" s="3">
        <v>211</v>
      </c>
      <c r="I219" s="79"/>
      <c r="J219" s="17"/>
      <c r="K219" s="17"/>
      <c r="L219" s="14"/>
      <c r="M219" s="14"/>
    </row>
    <row r="220" spans="8:13" ht="14.25" customHeight="1">
      <c r="H220" s="3">
        <v>212</v>
      </c>
      <c r="I220" s="79"/>
      <c r="J220" s="17"/>
      <c r="K220" s="17"/>
      <c r="L220" s="14"/>
      <c r="M220" s="14"/>
    </row>
    <row r="221" spans="8:13" ht="14.25" customHeight="1">
      <c r="H221" s="3">
        <v>213</v>
      </c>
      <c r="I221" s="79"/>
      <c r="J221" s="17"/>
      <c r="K221" s="17"/>
      <c r="L221" s="14"/>
      <c r="M221" s="14"/>
    </row>
    <row r="222" spans="8:13" ht="14.25" customHeight="1">
      <c r="H222" s="3">
        <v>214</v>
      </c>
      <c r="I222" s="79"/>
      <c r="J222" s="17"/>
      <c r="K222" s="17"/>
      <c r="L222" s="14"/>
      <c r="M222" s="14"/>
    </row>
    <row r="223" spans="8:13" ht="14.25" customHeight="1">
      <c r="H223" s="3">
        <v>215</v>
      </c>
      <c r="I223" s="79"/>
      <c r="J223" s="17"/>
      <c r="K223" s="17"/>
      <c r="L223" s="14"/>
      <c r="M223" s="14"/>
    </row>
    <row r="224" spans="8:13" ht="14.25" customHeight="1">
      <c r="H224" s="3">
        <v>216</v>
      </c>
      <c r="I224" s="79"/>
      <c r="J224" s="17"/>
      <c r="K224" s="17"/>
      <c r="L224" s="14"/>
      <c r="M224" s="14"/>
    </row>
    <row r="225" spans="8:13" ht="14.25" customHeight="1">
      <c r="H225" s="3">
        <v>217</v>
      </c>
      <c r="I225" s="79"/>
      <c r="J225" s="17"/>
      <c r="K225" s="17"/>
      <c r="L225" s="14"/>
      <c r="M225" s="14"/>
    </row>
    <row r="226" spans="8:13" ht="14.25" customHeight="1">
      <c r="H226" s="3">
        <v>218</v>
      </c>
      <c r="I226" s="79"/>
      <c r="J226" s="17"/>
      <c r="K226" s="17"/>
      <c r="L226" s="14"/>
      <c r="M226" s="14"/>
    </row>
    <row r="227" spans="8:13" ht="14.25" customHeight="1">
      <c r="H227" s="3">
        <v>219</v>
      </c>
      <c r="I227" s="79"/>
      <c r="J227" s="17"/>
      <c r="K227" s="17"/>
      <c r="L227" s="14"/>
      <c r="M227" s="14"/>
    </row>
    <row r="228" spans="8:13" ht="14.25" customHeight="1">
      <c r="H228" s="3">
        <v>220</v>
      </c>
      <c r="I228" s="79"/>
      <c r="J228" s="17"/>
      <c r="K228" s="17"/>
      <c r="L228" s="14"/>
      <c r="M228" s="14"/>
    </row>
    <row r="229" spans="8:13" ht="14.25" customHeight="1">
      <c r="H229" s="3">
        <v>221</v>
      </c>
      <c r="I229" s="79"/>
      <c r="J229" s="17"/>
      <c r="K229" s="17"/>
      <c r="L229" s="14"/>
      <c r="M229" s="14"/>
    </row>
    <row r="230" spans="8:13" ht="14.25" customHeight="1">
      <c r="H230" s="3">
        <v>222</v>
      </c>
      <c r="I230" s="79"/>
      <c r="J230" s="17"/>
      <c r="K230" s="17"/>
      <c r="L230" s="14"/>
      <c r="M230" s="14"/>
    </row>
    <row r="231" spans="8:13" ht="14.25" customHeight="1">
      <c r="H231" s="3">
        <v>223</v>
      </c>
      <c r="I231" s="79"/>
      <c r="J231" s="17"/>
      <c r="K231" s="17"/>
      <c r="L231" s="14"/>
      <c r="M231" s="14"/>
    </row>
    <row r="232" spans="8:13" ht="14.25" customHeight="1">
      <c r="H232" s="3">
        <v>224</v>
      </c>
      <c r="I232" s="79"/>
      <c r="J232" s="17"/>
      <c r="K232" s="17"/>
      <c r="L232" s="14"/>
      <c r="M232" s="14"/>
    </row>
    <row r="233" spans="8:13" ht="14.25" customHeight="1">
      <c r="H233" s="3">
        <v>225</v>
      </c>
      <c r="I233" s="79"/>
      <c r="J233" s="17"/>
      <c r="K233" s="17"/>
      <c r="L233" s="14"/>
      <c r="M233" s="14"/>
    </row>
    <row r="234" spans="8:13" ht="14.25" customHeight="1">
      <c r="H234" s="3">
        <v>226</v>
      </c>
      <c r="I234" s="79"/>
      <c r="J234" s="17"/>
      <c r="K234" s="17"/>
      <c r="L234" s="14"/>
      <c r="M234" s="14"/>
    </row>
    <row r="235" spans="8:13" ht="14.25" customHeight="1">
      <c r="H235" s="3">
        <v>227</v>
      </c>
      <c r="I235" s="79"/>
      <c r="J235" s="17"/>
      <c r="K235" s="17"/>
      <c r="L235" s="14"/>
      <c r="M235" s="14"/>
    </row>
    <row r="236" spans="8:13" ht="14.25" customHeight="1">
      <c r="H236" s="3">
        <v>228</v>
      </c>
      <c r="I236" s="79"/>
      <c r="J236" s="17"/>
      <c r="K236" s="17"/>
      <c r="L236" s="14"/>
      <c r="M236" s="14"/>
    </row>
    <row r="237" spans="8:13" ht="14.25" customHeight="1">
      <c r="H237" s="3">
        <v>229</v>
      </c>
      <c r="I237" s="79"/>
      <c r="J237" s="17"/>
      <c r="K237" s="17"/>
      <c r="L237" s="14"/>
      <c r="M237" s="14"/>
    </row>
    <row r="238" spans="8:13" ht="14.25" customHeight="1">
      <c r="H238" s="3">
        <v>230</v>
      </c>
      <c r="I238" s="79"/>
      <c r="J238" s="17"/>
      <c r="K238" s="17"/>
      <c r="L238" s="14"/>
      <c r="M238" s="14"/>
    </row>
    <row r="239" spans="8:13" ht="14.25" customHeight="1">
      <c r="H239" s="3">
        <v>231</v>
      </c>
      <c r="I239" s="79"/>
      <c r="J239" s="17"/>
      <c r="K239" s="17"/>
      <c r="L239" s="14"/>
      <c r="M239" s="14"/>
    </row>
    <row r="240" spans="8:13" ht="14.25" customHeight="1">
      <c r="H240" s="3">
        <v>232</v>
      </c>
      <c r="I240" s="79"/>
      <c r="J240" s="17"/>
      <c r="K240" s="17"/>
      <c r="L240" s="14"/>
      <c r="M240" s="14"/>
    </row>
    <row r="241" spans="8:13" ht="14.25" customHeight="1">
      <c r="H241" s="3">
        <v>233</v>
      </c>
      <c r="I241" s="79"/>
      <c r="J241" s="17"/>
      <c r="K241" s="17"/>
      <c r="L241" s="14"/>
      <c r="M241" s="14"/>
    </row>
    <row r="242" spans="8:13" ht="14.25" customHeight="1">
      <c r="H242" s="3">
        <v>234</v>
      </c>
      <c r="I242" s="79"/>
      <c r="J242" s="17"/>
      <c r="K242" s="17"/>
      <c r="L242" s="14"/>
      <c r="M242" s="14"/>
    </row>
    <row r="243" spans="8:13" ht="14.25" customHeight="1">
      <c r="H243" s="3">
        <v>235</v>
      </c>
      <c r="I243" s="79"/>
      <c r="J243" s="17"/>
      <c r="K243" s="17"/>
      <c r="L243" s="14"/>
      <c r="M243" s="14"/>
    </row>
    <row r="244" spans="8:13" ht="14.25" customHeight="1">
      <c r="H244" s="3">
        <v>236</v>
      </c>
      <c r="I244" s="79"/>
      <c r="J244" s="17"/>
      <c r="K244" s="17"/>
      <c r="L244" s="14"/>
      <c r="M244" s="14"/>
    </row>
    <row r="245" spans="8:13" ht="14.25" customHeight="1">
      <c r="H245" s="3">
        <v>237</v>
      </c>
      <c r="I245" s="79"/>
      <c r="J245" s="17"/>
      <c r="K245" s="17"/>
      <c r="L245" s="14"/>
      <c r="M245" s="14"/>
    </row>
    <row r="246" spans="8:13" ht="14.25" customHeight="1">
      <c r="H246" s="3">
        <v>238</v>
      </c>
      <c r="I246" s="79"/>
      <c r="J246" s="17"/>
      <c r="K246" s="17"/>
      <c r="L246" s="14"/>
      <c r="M246" s="14"/>
    </row>
    <row r="247" spans="8:13" ht="14.25" customHeight="1">
      <c r="H247" s="3">
        <v>239</v>
      </c>
      <c r="I247" s="79"/>
      <c r="J247" s="17"/>
      <c r="K247" s="17"/>
      <c r="L247" s="14"/>
      <c r="M247" s="14"/>
    </row>
    <row r="248" spans="8:13" ht="14.25" customHeight="1">
      <c r="H248" s="3">
        <v>240</v>
      </c>
      <c r="I248" s="79"/>
      <c r="J248" s="17"/>
      <c r="K248" s="17"/>
      <c r="L248" s="14"/>
      <c r="M248" s="14"/>
    </row>
    <row r="249" spans="8:13" ht="14.25" customHeight="1">
      <c r="H249" s="3">
        <v>241</v>
      </c>
      <c r="I249" s="79"/>
      <c r="J249" s="17"/>
      <c r="K249" s="17"/>
      <c r="L249" s="14"/>
      <c r="M249" s="14"/>
    </row>
    <row r="250" spans="8:13" ht="14.25" customHeight="1">
      <c r="H250" s="3">
        <v>242</v>
      </c>
      <c r="I250" s="79"/>
      <c r="J250" s="17"/>
      <c r="K250" s="17"/>
      <c r="L250" s="14"/>
      <c r="M250" s="14"/>
    </row>
    <row r="251" spans="8:13" ht="14.25" customHeight="1">
      <c r="H251" s="3">
        <v>243</v>
      </c>
      <c r="I251" s="79"/>
      <c r="J251" s="17"/>
      <c r="K251" s="17"/>
      <c r="L251" s="14"/>
      <c r="M251" s="14"/>
    </row>
    <row r="252" spans="8:13" ht="14.25" customHeight="1">
      <c r="H252" s="3">
        <v>244</v>
      </c>
      <c r="I252" s="79"/>
      <c r="J252" s="17"/>
      <c r="K252" s="17"/>
      <c r="L252" s="14"/>
      <c r="M252" s="14"/>
    </row>
    <row r="253" spans="8:13" ht="14.25" customHeight="1">
      <c r="H253" s="3">
        <v>245</v>
      </c>
      <c r="I253" s="79"/>
      <c r="J253" s="17"/>
      <c r="K253" s="17"/>
      <c r="L253" s="14"/>
      <c r="M253" s="14"/>
    </row>
    <row r="254" spans="8:13" ht="14.25" customHeight="1">
      <c r="H254" s="3">
        <v>246</v>
      </c>
      <c r="I254" s="79"/>
      <c r="J254" s="17"/>
      <c r="K254" s="17"/>
      <c r="L254" s="14"/>
      <c r="M254" s="14"/>
    </row>
    <row r="255" spans="8:13" ht="14.25" customHeight="1">
      <c r="H255" s="3">
        <v>247</v>
      </c>
      <c r="I255" s="79"/>
      <c r="J255" s="17"/>
      <c r="K255" s="17"/>
      <c r="L255" s="14"/>
      <c r="M255" s="14"/>
    </row>
    <row r="256" spans="8:13" ht="14.25" customHeight="1">
      <c r="H256" s="3">
        <v>248</v>
      </c>
      <c r="I256" s="79"/>
      <c r="J256" s="17"/>
      <c r="K256" s="17"/>
      <c r="L256" s="14"/>
      <c r="M256" s="14"/>
    </row>
    <row r="257" spans="8:13" ht="14.25" customHeight="1">
      <c r="H257" s="3">
        <v>249</v>
      </c>
      <c r="I257" s="79"/>
      <c r="J257" s="17"/>
      <c r="K257" s="17"/>
      <c r="L257" s="14"/>
      <c r="M257" s="14"/>
    </row>
    <row r="258" spans="8:13" ht="14.25" customHeight="1">
      <c r="H258" s="3">
        <v>250</v>
      </c>
      <c r="I258" s="79"/>
      <c r="J258" s="17"/>
      <c r="K258" s="17"/>
      <c r="L258" s="14"/>
      <c r="M258" s="14"/>
    </row>
    <row r="259" spans="8:13" ht="14.25" customHeight="1">
      <c r="H259" s="3">
        <v>251</v>
      </c>
      <c r="I259" s="79"/>
      <c r="J259" s="17"/>
      <c r="K259" s="17"/>
      <c r="L259" s="14"/>
      <c r="M259" s="14"/>
    </row>
    <row r="260" spans="8:13" ht="14.25" customHeight="1">
      <c r="H260" s="3">
        <v>252</v>
      </c>
      <c r="I260" s="79"/>
      <c r="J260" s="17"/>
      <c r="K260" s="17"/>
      <c r="L260" s="14"/>
      <c r="M260" s="14"/>
    </row>
    <row r="261" spans="8:13" ht="14.25" customHeight="1">
      <c r="H261" s="3">
        <v>253</v>
      </c>
      <c r="I261" s="79"/>
      <c r="J261" s="17"/>
      <c r="K261" s="17"/>
      <c r="L261" s="14"/>
      <c r="M261" s="14"/>
    </row>
    <row r="262" spans="8:13" ht="14.25" customHeight="1">
      <c r="H262" s="3">
        <v>254</v>
      </c>
      <c r="I262" s="79"/>
      <c r="J262" s="17"/>
      <c r="K262" s="17"/>
      <c r="L262" s="14"/>
      <c r="M262" s="14"/>
    </row>
    <row r="263" spans="8:13" ht="14.25" customHeight="1">
      <c r="H263" s="3">
        <v>255</v>
      </c>
      <c r="I263" s="79"/>
      <c r="J263" s="17"/>
      <c r="K263" s="17"/>
      <c r="L263" s="14"/>
      <c r="M263" s="14"/>
    </row>
    <row r="264" spans="8:13" ht="14.25" customHeight="1">
      <c r="H264" s="3">
        <v>256</v>
      </c>
      <c r="I264" s="79"/>
      <c r="J264" s="17"/>
      <c r="K264" s="17"/>
      <c r="L264" s="14"/>
      <c r="M264" s="14"/>
    </row>
    <row r="265" spans="8:13" ht="14.25" customHeight="1">
      <c r="H265" s="3">
        <v>257</v>
      </c>
      <c r="I265" s="79"/>
      <c r="J265" s="17"/>
      <c r="K265" s="17"/>
      <c r="L265" s="14"/>
      <c r="M265" s="14"/>
    </row>
    <row r="266" spans="8:13" ht="14.25" customHeight="1">
      <c r="H266" s="3">
        <v>258</v>
      </c>
      <c r="I266" s="79"/>
      <c r="J266" s="17"/>
      <c r="K266" s="17"/>
      <c r="L266" s="14"/>
      <c r="M266" s="14"/>
    </row>
    <row r="267" spans="8:13" ht="14.25" customHeight="1">
      <c r="H267" s="3">
        <v>259</v>
      </c>
      <c r="I267" s="79"/>
      <c r="J267" s="17"/>
      <c r="K267" s="17"/>
      <c r="L267" s="14"/>
      <c r="M267" s="14"/>
    </row>
    <row r="268" spans="8:13" ht="14.25" customHeight="1">
      <c r="H268" s="3">
        <v>260</v>
      </c>
      <c r="I268" s="79"/>
      <c r="J268" s="17"/>
      <c r="K268" s="17"/>
      <c r="L268" s="14"/>
      <c r="M268" s="14"/>
    </row>
    <row r="269" spans="8:13" ht="14.25" customHeight="1">
      <c r="H269" s="3">
        <v>261</v>
      </c>
      <c r="I269" s="79"/>
      <c r="J269" s="17"/>
      <c r="K269" s="17"/>
      <c r="L269" s="14"/>
      <c r="M269" s="14"/>
    </row>
    <row r="270" spans="8:13" ht="14.25" customHeight="1">
      <c r="H270" s="3">
        <v>262</v>
      </c>
      <c r="I270" s="79"/>
      <c r="J270" s="17"/>
      <c r="K270" s="17"/>
      <c r="L270" s="14"/>
      <c r="M270" s="14"/>
    </row>
    <row r="271" spans="8:13" ht="14.25" customHeight="1">
      <c r="H271" s="3">
        <v>263</v>
      </c>
      <c r="I271" s="79"/>
      <c r="J271" s="17"/>
      <c r="K271" s="17"/>
      <c r="L271" s="14"/>
      <c r="M271" s="14"/>
    </row>
    <row r="272" spans="8:13" ht="14.25" customHeight="1">
      <c r="H272" s="3">
        <v>264</v>
      </c>
      <c r="I272" s="79"/>
      <c r="J272" s="17"/>
      <c r="K272" s="17"/>
      <c r="L272" s="14"/>
      <c r="M272" s="14"/>
    </row>
    <row r="273" spans="8:13" ht="14.25" customHeight="1">
      <c r="H273" s="3">
        <v>265</v>
      </c>
      <c r="I273" s="79"/>
      <c r="J273" s="17"/>
      <c r="K273" s="17"/>
      <c r="L273" s="14"/>
      <c r="M273" s="14"/>
    </row>
    <row r="274" spans="8:13" ht="14.25" customHeight="1">
      <c r="H274" s="3">
        <v>266</v>
      </c>
      <c r="I274" s="79"/>
      <c r="J274" s="17"/>
      <c r="K274" s="17"/>
      <c r="L274" s="14"/>
      <c r="M274" s="14"/>
    </row>
    <row r="275" spans="8:13" ht="14.25" customHeight="1">
      <c r="H275" s="3">
        <v>267</v>
      </c>
      <c r="I275" s="79"/>
      <c r="J275" s="17"/>
      <c r="K275" s="17"/>
      <c r="L275" s="14"/>
      <c r="M275" s="14"/>
    </row>
    <row r="276" spans="8:13" ht="14.25" customHeight="1">
      <c r="H276" s="3">
        <v>268</v>
      </c>
      <c r="I276" s="79"/>
      <c r="J276" s="17"/>
      <c r="K276" s="17"/>
      <c r="L276" s="14"/>
      <c r="M276" s="14"/>
    </row>
    <row r="277" spans="8:13" ht="14.25" customHeight="1">
      <c r="H277" s="3">
        <v>269</v>
      </c>
      <c r="I277" s="79"/>
      <c r="J277" s="17"/>
      <c r="K277" s="17"/>
      <c r="L277" s="14"/>
      <c r="M277" s="14"/>
    </row>
    <row r="278" spans="8:13" ht="14.25" customHeight="1">
      <c r="H278" s="3">
        <v>270</v>
      </c>
      <c r="I278" s="79"/>
      <c r="J278" s="17"/>
      <c r="K278" s="17"/>
      <c r="L278" s="14"/>
      <c r="M278" s="14"/>
    </row>
    <row r="279" spans="8:13" ht="14.25" customHeight="1">
      <c r="H279" s="3">
        <v>271</v>
      </c>
      <c r="I279" s="79"/>
      <c r="J279" s="17"/>
      <c r="K279" s="17"/>
      <c r="L279" s="14"/>
      <c r="M279" s="14"/>
    </row>
    <row r="280" spans="8:13" ht="14.25" customHeight="1">
      <c r="H280" s="3">
        <v>272</v>
      </c>
      <c r="I280" s="79"/>
      <c r="J280" s="17"/>
      <c r="K280" s="17"/>
      <c r="L280" s="14"/>
      <c r="M280" s="14"/>
    </row>
    <row r="281" spans="8:13" ht="14.25" customHeight="1">
      <c r="H281" s="3">
        <v>273</v>
      </c>
      <c r="I281" s="79"/>
      <c r="J281" s="17"/>
      <c r="K281" s="17"/>
      <c r="L281" s="14"/>
      <c r="M281" s="14"/>
    </row>
    <row r="282" spans="8:13" ht="14.25" customHeight="1">
      <c r="H282" s="3">
        <v>274</v>
      </c>
      <c r="I282" s="79"/>
      <c r="J282" s="17"/>
      <c r="K282" s="17"/>
      <c r="L282" s="14"/>
      <c r="M282" s="14"/>
    </row>
    <row r="283" spans="8:13" ht="14.25" customHeight="1">
      <c r="H283" s="3">
        <v>275</v>
      </c>
      <c r="I283" s="79"/>
      <c r="J283" s="17"/>
      <c r="K283" s="17"/>
      <c r="L283" s="14"/>
      <c r="M283" s="14"/>
    </row>
    <row r="284" spans="8:13" ht="14.25" customHeight="1">
      <c r="H284" s="3">
        <v>276</v>
      </c>
      <c r="I284" s="79"/>
      <c r="J284" s="17"/>
      <c r="K284" s="17"/>
      <c r="L284" s="14"/>
      <c r="M284" s="14"/>
    </row>
    <row r="285" spans="8:13" ht="14.25" customHeight="1">
      <c r="H285" s="3">
        <v>277</v>
      </c>
      <c r="I285" s="79"/>
      <c r="J285" s="17"/>
      <c r="K285" s="17"/>
      <c r="L285" s="14"/>
      <c r="M285" s="14"/>
    </row>
    <row r="286" spans="8:13" ht="14.25" customHeight="1">
      <c r="H286" s="3">
        <v>278</v>
      </c>
      <c r="I286" s="79"/>
      <c r="J286" s="17"/>
      <c r="K286" s="17"/>
      <c r="L286" s="14"/>
      <c r="M286" s="14"/>
    </row>
    <row r="287" spans="8:13" ht="14.25" customHeight="1">
      <c r="H287" s="3">
        <v>279</v>
      </c>
      <c r="I287" s="79"/>
      <c r="J287" s="17"/>
      <c r="K287" s="17"/>
      <c r="L287" s="14"/>
      <c r="M287" s="14"/>
    </row>
    <row r="288" spans="8:13" ht="14.25" customHeight="1">
      <c r="H288" s="3">
        <v>280</v>
      </c>
      <c r="I288" s="79"/>
      <c r="J288" s="17"/>
      <c r="K288" s="17"/>
      <c r="L288" s="14"/>
      <c r="M288" s="14"/>
    </row>
    <row r="289" spans="8:13" ht="14.25" customHeight="1">
      <c r="H289" s="3">
        <v>281</v>
      </c>
      <c r="I289" s="79"/>
      <c r="J289" s="17"/>
      <c r="K289" s="17"/>
      <c r="L289" s="14"/>
      <c r="M289" s="14"/>
    </row>
    <row r="290" spans="8:13" ht="14.25" customHeight="1">
      <c r="H290" s="3">
        <v>282</v>
      </c>
      <c r="I290" s="79"/>
      <c r="J290" s="17"/>
      <c r="K290" s="17"/>
      <c r="L290" s="14"/>
      <c r="M290" s="14"/>
    </row>
    <row r="291" spans="8:13" ht="14.25" customHeight="1">
      <c r="H291" s="3">
        <v>283</v>
      </c>
      <c r="I291" s="79"/>
      <c r="J291" s="17"/>
      <c r="K291" s="17"/>
      <c r="L291" s="14"/>
      <c r="M291" s="14"/>
    </row>
    <row r="292" spans="8:13" ht="14.25" customHeight="1">
      <c r="H292" s="3">
        <v>284</v>
      </c>
      <c r="I292" s="79"/>
      <c r="J292" s="17"/>
      <c r="K292" s="17"/>
      <c r="L292" s="14"/>
      <c r="M292" s="14"/>
    </row>
    <row r="293" spans="8:13" ht="14.25" customHeight="1">
      <c r="H293" s="3">
        <v>285</v>
      </c>
      <c r="I293" s="79"/>
      <c r="J293" s="17"/>
      <c r="K293" s="17"/>
      <c r="L293" s="14"/>
      <c r="M293" s="14"/>
    </row>
    <row r="294" spans="8:13" ht="14.25" customHeight="1">
      <c r="H294" s="3">
        <v>286</v>
      </c>
      <c r="I294" s="79"/>
      <c r="J294" s="17"/>
      <c r="K294" s="17"/>
      <c r="L294" s="14"/>
      <c r="M294" s="14"/>
    </row>
    <row r="295" spans="8:13" ht="14.25" customHeight="1">
      <c r="H295" s="3">
        <v>287</v>
      </c>
      <c r="I295" s="79"/>
      <c r="J295" s="17"/>
      <c r="K295" s="17"/>
      <c r="L295" s="14"/>
      <c r="M295" s="14"/>
    </row>
    <row r="296" spans="8:13" ht="14.25" customHeight="1">
      <c r="H296" s="3">
        <v>288</v>
      </c>
      <c r="I296" s="79"/>
      <c r="J296" s="17"/>
      <c r="K296" s="17"/>
      <c r="L296" s="14"/>
      <c r="M296" s="14"/>
    </row>
    <row r="297" spans="8:13" ht="14.25" customHeight="1">
      <c r="H297" s="3">
        <v>289</v>
      </c>
      <c r="I297" s="79"/>
      <c r="J297" s="17"/>
      <c r="K297" s="17"/>
      <c r="L297" s="14"/>
      <c r="M297" s="14"/>
    </row>
    <row r="298" spans="8:13" ht="14.25" customHeight="1">
      <c r="H298" s="3">
        <v>290</v>
      </c>
      <c r="I298" s="79"/>
      <c r="J298" s="17"/>
      <c r="K298" s="17"/>
      <c r="L298" s="14"/>
      <c r="M298" s="14"/>
    </row>
    <row r="299" spans="8:13" ht="14.25" customHeight="1">
      <c r="H299" s="3">
        <v>291</v>
      </c>
      <c r="I299" s="79"/>
      <c r="J299" s="17"/>
      <c r="K299" s="17"/>
      <c r="L299" s="14"/>
      <c r="M299" s="14"/>
    </row>
    <row r="300" spans="8:13" ht="14.25" customHeight="1">
      <c r="H300" s="3">
        <v>292</v>
      </c>
      <c r="I300" s="79"/>
      <c r="J300" s="17"/>
      <c r="K300" s="17"/>
      <c r="L300" s="14"/>
      <c r="M300" s="14"/>
    </row>
    <row r="301" spans="8:13" ht="14.25" customHeight="1">
      <c r="H301" s="3">
        <v>293</v>
      </c>
      <c r="I301" s="79"/>
      <c r="J301" s="17"/>
      <c r="K301" s="17"/>
      <c r="L301" s="14"/>
      <c r="M301" s="14"/>
    </row>
    <row r="302" spans="8:13" ht="14.25" customHeight="1">
      <c r="H302" s="3">
        <v>294</v>
      </c>
      <c r="I302" s="79"/>
      <c r="J302" s="17"/>
      <c r="K302" s="17"/>
      <c r="L302" s="14"/>
      <c r="M302" s="14"/>
    </row>
    <row r="303" spans="8:13" ht="14.25" customHeight="1">
      <c r="H303" s="3">
        <v>295</v>
      </c>
      <c r="I303" s="79"/>
      <c r="J303" s="17"/>
      <c r="K303" s="17"/>
      <c r="L303" s="14"/>
      <c r="M303" s="14"/>
    </row>
    <row r="304" spans="8:13" ht="14.25" customHeight="1">
      <c r="H304" s="3">
        <v>296</v>
      </c>
      <c r="I304" s="79"/>
      <c r="J304" s="17"/>
      <c r="K304" s="17"/>
      <c r="L304" s="14"/>
      <c r="M304" s="14"/>
    </row>
    <row r="305" spans="8:13" ht="14.25" customHeight="1">
      <c r="H305" s="3">
        <v>297</v>
      </c>
      <c r="I305" s="79"/>
      <c r="J305" s="17"/>
      <c r="K305" s="17"/>
      <c r="L305" s="14"/>
      <c r="M305" s="14"/>
    </row>
    <row r="306" spans="8:13" ht="14.25" customHeight="1">
      <c r="H306" s="3">
        <v>298</v>
      </c>
      <c r="I306" s="79"/>
      <c r="J306" s="17"/>
      <c r="K306" s="17"/>
      <c r="L306" s="14"/>
      <c r="M306" s="14"/>
    </row>
    <row r="307" spans="8:13" ht="14.25" customHeight="1">
      <c r="H307" s="3">
        <v>299</v>
      </c>
      <c r="I307" s="79"/>
      <c r="J307" s="17"/>
      <c r="K307" s="17"/>
      <c r="L307" s="14"/>
      <c r="M307" s="14"/>
    </row>
    <row r="308" spans="8:13" ht="14.25" customHeight="1">
      <c r="H308" s="3">
        <v>300</v>
      </c>
      <c r="I308" s="79"/>
      <c r="J308" s="17"/>
      <c r="K308" s="17"/>
      <c r="L308" s="14"/>
      <c r="M308" s="14"/>
    </row>
    <row r="309" spans="8:13" ht="14.25" customHeight="1">
      <c r="H309" s="3">
        <v>301</v>
      </c>
      <c r="I309" s="79"/>
      <c r="J309" s="17"/>
      <c r="K309" s="17"/>
      <c r="L309" s="14"/>
      <c r="M309" s="14"/>
    </row>
    <row r="310" spans="8:13" ht="14.25" customHeight="1">
      <c r="H310" s="3">
        <v>302</v>
      </c>
      <c r="I310" s="79"/>
      <c r="J310" s="17"/>
      <c r="K310" s="17"/>
      <c r="L310" s="14"/>
      <c r="M310" s="14"/>
    </row>
    <row r="311" spans="8:13" ht="14.25" customHeight="1">
      <c r="H311" s="3">
        <v>303</v>
      </c>
      <c r="I311" s="79"/>
      <c r="J311" s="17"/>
      <c r="K311" s="17"/>
      <c r="L311" s="14"/>
      <c r="M311" s="14"/>
    </row>
    <row r="312" spans="8:13" ht="14.25" customHeight="1">
      <c r="H312" s="3">
        <v>304</v>
      </c>
      <c r="I312" s="79"/>
      <c r="J312" s="17"/>
      <c r="K312" s="17"/>
      <c r="L312" s="14"/>
      <c r="M312" s="14"/>
    </row>
    <row r="313" spans="8:13" ht="14.25" customHeight="1">
      <c r="H313" s="3">
        <v>305</v>
      </c>
      <c r="I313" s="79"/>
      <c r="J313" s="17"/>
      <c r="K313" s="17"/>
      <c r="L313" s="14"/>
      <c r="M313" s="14"/>
    </row>
    <row r="314" spans="8:13" ht="14.25" customHeight="1">
      <c r="H314" s="3">
        <v>306</v>
      </c>
      <c r="I314" s="79"/>
      <c r="J314" s="17"/>
      <c r="K314" s="17"/>
      <c r="L314" s="14"/>
      <c r="M314" s="14"/>
    </row>
    <row r="315" spans="8:13" ht="14.25" customHeight="1">
      <c r="H315" s="3">
        <v>307</v>
      </c>
      <c r="I315" s="79"/>
      <c r="J315" s="17"/>
      <c r="K315" s="17"/>
      <c r="L315" s="14"/>
      <c r="M315" s="14"/>
    </row>
    <row r="316" spans="8:13" ht="14.25" customHeight="1">
      <c r="H316" s="3">
        <v>308</v>
      </c>
      <c r="I316" s="79"/>
      <c r="J316" s="17"/>
      <c r="K316" s="17"/>
      <c r="L316" s="14"/>
      <c r="M316" s="14"/>
    </row>
    <row r="317" spans="8:13" ht="14.25" customHeight="1">
      <c r="H317" s="3">
        <v>309</v>
      </c>
      <c r="I317" s="79"/>
      <c r="J317" s="17"/>
      <c r="K317" s="17"/>
      <c r="L317" s="14"/>
      <c r="M317" s="14"/>
    </row>
    <row r="318" spans="8:13" ht="14.25" customHeight="1">
      <c r="H318" s="3">
        <v>310</v>
      </c>
      <c r="I318" s="79"/>
      <c r="J318" s="17"/>
      <c r="K318" s="17"/>
      <c r="L318" s="14"/>
      <c r="M318" s="14"/>
    </row>
    <row r="319" spans="8:13" ht="14.25" customHeight="1">
      <c r="H319" s="3">
        <v>311</v>
      </c>
      <c r="I319" s="79"/>
      <c r="J319" s="17"/>
      <c r="K319" s="17"/>
      <c r="L319" s="14"/>
      <c r="M319" s="14"/>
    </row>
    <row r="320" spans="8:13" ht="14.25" customHeight="1">
      <c r="H320" s="3">
        <v>312</v>
      </c>
      <c r="I320" s="79"/>
      <c r="J320" s="17"/>
      <c r="K320" s="17"/>
      <c r="L320" s="14"/>
      <c r="M320" s="14"/>
    </row>
    <row r="321" spans="8:13" ht="14.25" customHeight="1">
      <c r="H321" s="3">
        <v>313</v>
      </c>
      <c r="I321" s="79"/>
      <c r="J321" s="17"/>
      <c r="K321" s="17"/>
      <c r="L321" s="14"/>
      <c r="M321" s="14"/>
    </row>
    <row r="322" spans="8:13" ht="14.25" customHeight="1">
      <c r="H322" s="3">
        <v>314</v>
      </c>
      <c r="I322" s="79"/>
      <c r="J322" s="17"/>
      <c r="K322" s="17"/>
      <c r="L322" s="14"/>
      <c r="M322" s="14"/>
    </row>
    <row r="323" spans="8:13" ht="14.25" customHeight="1">
      <c r="H323" s="3">
        <v>315</v>
      </c>
      <c r="I323" s="79"/>
      <c r="J323" s="17"/>
      <c r="K323" s="17"/>
      <c r="L323" s="14"/>
      <c r="M323" s="14"/>
    </row>
    <row r="324" spans="8:13" ht="14.25" customHeight="1">
      <c r="H324" s="3">
        <v>316</v>
      </c>
      <c r="I324" s="79"/>
      <c r="J324" s="17"/>
      <c r="K324" s="17"/>
      <c r="L324" s="14"/>
      <c r="M324" s="14"/>
    </row>
    <row r="325" spans="8:13" ht="14.25" customHeight="1">
      <c r="H325" s="3">
        <v>317</v>
      </c>
      <c r="I325" s="79"/>
      <c r="J325" s="17"/>
      <c r="K325" s="17"/>
      <c r="L325" s="14"/>
      <c r="M325" s="14"/>
    </row>
    <row r="326" spans="8:13" ht="14.25" customHeight="1">
      <c r="H326" s="3">
        <v>318</v>
      </c>
      <c r="I326" s="79"/>
      <c r="J326" s="17"/>
      <c r="K326" s="17"/>
      <c r="L326" s="14"/>
      <c r="M326" s="14"/>
    </row>
    <row r="327" spans="8:13" ht="14.25" customHeight="1">
      <c r="H327" s="3">
        <v>319</v>
      </c>
      <c r="I327" s="79"/>
      <c r="J327" s="17"/>
      <c r="K327" s="17"/>
      <c r="L327" s="14"/>
      <c r="M327" s="14"/>
    </row>
    <row r="328" spans="8:13" ht="14.25" customHeight="1">
      <c r="H328" s="3">
        <v>320</v>
      </c>
      <c r="I328" s="79"/>
      <c r="J328" s="17"/>
      <c r="K328" s="17"/>
      <c r="L328" s="14"/>
      <c r="M328" s="14"/>
    </row>
    <row r="329" spans="8:13" ht="14.25" customHeight="1">
      <c r="H329" s="3">
        <v>321</v>
      </c>
      <c r="I329" s="79"/>
      <c r="J329" s="17"/>
      <c r="K329" s="17"/>
      <c r="L329" s="14"/>
      <c r="M329" s="14"/>
    </row>
    <row r="330" spans="8:13" ht="14.25" customHeight="1">
      <c r="H330" s="3">
        <v>322</v>
      </c>
      <c r="I330" s="79"/>
      <c r="J330" s="17"/>
      <c r="K330" s="17"/>
      <c r="L330" s="14"/>
      <c r="M330" s="14"/>
    </row>
    <row r="331" spans="8:13" ht="14.25" customHeight="1">
      <c r="H331" s="3">
        <v>323</v>
      </c>
      <c r="I331" s="79"/>
      <c r="J331" s="17"/>
      <c r="K331" s="17"/>
      <c r="L331" s="14"/>
      <c r="M331" s="14"/>
    </row>
    <row r="332" spans="8:13" ht="14.25" customHeight="1">
      <c r="H332" s="3">
        <v>324</v>
      </c>
      <c r="I332" s="79"/>
      <c r="J332" s="17"/>
      <c r="K332" s="17"/>
      <c r="L332" s="14"/>
      <c r="M332" s="14"/>
    </row>
    <row r="333" spans="8:13" ht="14.25" customHeight="1">
      <c r="H333" s="3">
        <v>325</v>
      </c>
      <c r="I333" s="79"/>
      <c r="J333" s="17"/>
      <c r="K333" s="17"/>
      <c r="L333" s="14"/>
      <c r="M333" s="14"/>
    </row>
    <row r="334" spans="8:13" ht="14.25" customHeight="1">
      <c r="H334" s="3">
        <v>326</v>
      </c>
      <c r="I334" s="79"/>
      <c r="J334" s="17"/>
      <c r="K334" s="17"/>
      <c r="L334" s="14"/>
      <c r="M334" s="14"/>
    </row>
    <row r="335" spans="8:13" ht="14.25" customHeight="1">
      <c r="H335" s="3">
        <v>327</v>
      </c>
      <c r="I335" s="79"/>
      <c r="J335" s="17"/>
      <c r="K335" s="17"/>
      <c r="L335" s="14"/>
      <c r="M335" s="14"/>
    </row>
    <row r="336" spans="8:13" ht="14.25" customHeight="1">
      <c r="H336" s="3">
        <v>328</v>
      </c>
      <c r="I336" s="79"/>
      <c r="J336" s="17"/>
      <c r="K336" s="17"/>
      <c r="L336" s="14"/>
      <c r="M336" s="14"/>
    </row>
    <row r="337" spans="8:13" ht="14.25" customHeight="1">
      <c r="H337" s="3">
        <v>329</v>
      </c>
      <c r="I337" s="79"/>
      <c r="J337" s="17"/>
      <c r="K337" s="17"/>
      <c r="L337" s="14"/>
      <c r="M337" s="14"/>
    </row>
    <row r="338" spans="8:13" ht="14.25" customHeight="1">
      <c r="H338" s="3">
        <v>330</v>
      </c>
      <c r="I338" s="79"/>
      <c r="J338" s="17"/>
      <c r="K338" s="17"/>
      <c r="L338" s="14"/>
      <c r="M338" s="14"/>
    </row>
    <row r="339" spans="8:13" ht="14.25" customHeight="1">
      <c r="H339" s="3">
        <v>331</v>
      </c>
      <c r="I339" s="79"/>
      <c r="J339" s="17"/>
      <c r="K339" s="17"/>
      <c r="L339" s="14"/>
      <c r="M339" s="14"/>
    </row>
    <row r="340" spans="8:13" ht="14.25" customHeight="1">
      <c r="H340" s="3">
        <v>332</v>
      </c>
      <c r="I340" s="79"/>
      <c r="J340" s="17"/>
      <c r="K340" s="17"/>
      <c r="L340" s="14"/>
      <c r="M340" s="14"/>
    </row>
    <row r="341" spans="8:13" ht="14.25" customHeight="1">
      <c r="H341" s="3">
        <v>333</v>
      </c>
      <c r="I341" s="79"/>
      <c r="J341" s="17"/>
      <c r="K341" s="17"/>
      <c r="L341" s="14"/>
      <c r="M341" s="14"/>
    </row>
    <row r="342" spans="8:13" ht="14.25" customHeight="1">
      <c r="H342" s="3">
        <v>334</v>
      </c>
      <c r="I342" s="79"/>
      <c r="J342" s="17"/>
      <c r="K342" s="17"/>
      <c r="L342" s="14"/>
      <c r="M342" s="14"/>
    </row>
    <row r="343" spans="8:13" ht="14.25" customHeight="1">
      <c r="H343" s="3">
        <v>335</v>
      </c>
      <c r="I343" s="79"/>
      <c r="J343" s="17"/>
      <c r="K343" s="17"/>
      <c r="L343" s="14"/>
      <c r="M343" s="14"/>
    </row>
    <row r="344" spans="8:13" ht="14.25" customHeight="1">
      <c r="H344" s="3">
        <v>336</v>
      </c>
      <c r="I344" s="79"/>
      <c r="J344" s="17"/>
      <c r="K344" s="17"/>
      <c r="L344" s="14"/>
      <c r="M344" s="14"/>
    </row>
    <row r="345" spans="8:13" ht="14.25" customHeight="1">
      <c r="H345" s="3">
        <v>337</v>
      </c>
      <c r="I345" s="79"/>
      <c r="J345" s="17"/>
      <c r="K345" s="17"/>
      <c r="L345" s="14"/>
      <c r="M345" s="14"/>
    </row>
    <row r="346" spans="8:13" ht="14.25" customHeight="1">
      <c r="H346" s="3">
        <v>338</v>
      </c>
      <c r="I346" s="79"/>
      <c r="J346" s="17"/>
      <c r="K346" s="17"/>
      <c r="L346" s="14"/>
      <c r="M346" s="14"/>
    </row>
    <row r="347" spans="8:13" ht="14.25" customHeight="1">
      <c r="H347" s="3">
        <v>339</v>
      </c>
      <c r="I347" s="79"/>
      <c r="J347" s="17"/>
      <c r="K347" s="17"/>
      <c r="L347" s="14"/>
      <c r="M347" s="14"/>
    </row>
    <row r="348" spans="8:13" ht="14.25" customHeight="1">
      <c r="H348" s="3">
        <v>340</v>
      </c>
      <c r="I348" s="79"/>
      <c r="J348" s="17"/>
      <c r="K348" s="17"/>
      <c r="L348" s="14"/>
      <c r="M348" s="14"/>
    </row>
    <row r="349" spans="8:13" ht="14.25" customHeight="1">
      <c r="H349" s="3">
        <v>341</v>
      </c>
      <c r="I349" s="79"/>
      <c r="J349" s="17"/>
      <c r="K349" s="17"/>
      <c r="L349" s="14"/>
      <c r="M349" s="14"/>
    </row>
    <row r="350" spans="8:13" ht="14.25" customHeight="1">
      <c r="H350" s="3">
        <v>342</v>
      </c>
      <c r="I350" s="79"/>
      <c r="J350" s="17"/>
      <c r="K350" s="17"/>
      <c r="L350" s="14"/>
      <c r="M350" s="14"/>
    </row>
    <row r="351" spans="8:13" ht="14.25" customHeight="1">
      <c r="H351" s="3">
        <v>343</v>
      </c>
      <c r="I351" s="79"/>
      <c r="J351" s="17"/>
      <c r="K351" s="17"/>
      <c r="L351" s="14"/>
      <c r="M351" s="14"/>
    </row>
    <row r="352" spans="8:13" ht="14.25" customHeight="1">
      <c r="H352" s="3">
        <v>344</v>
      </c>
      <c r="I352" s="79"/>
      <c r="J352" s="17"/>
      <c r="K352" s="17"/>
      <c r="L352" s="14"/>
      <c r="M352" s="14"/>
    </row>
    <row r="353" spans="8:13" ht="14.25" customHeight="1">
      <c r="H353" s="3">
        <v>345</v>
      </c>
      <c r="I353" s="79"/>
      <c r="J353" s="17"/>
      <c r="K353" s="17"/>
      <c r="L353" s="14"/>
      <c r="M353" s="14"/>
    </row>
    <row r="354" spans="8:13" ht="14.25" customHeight="1">
      <c r="H354" s="3">
        <v>346</v>
      </c>
      <c r="I354" s="79"/>
      <c r="J354" s="17"/>
      <c r="K354" s="17"/>
      <c r="L354" s="14"/>
      <c r="M354" s="14"/>
    </row>
    <row r="355" spans="8:13" ht="14.25" customHeight="1">
      <c r="H355" s="3">
        <v>347</v>
      </c>
      <c r="I355" s="79"/>
      <c r="J355" s="17"/>
      <c r="K355" s="17"/>
      <c r="L355" s="14"/>
      <c r="M355" s="14"/>
    </row>
    <row r="356" spans="8:13" ht="14.25" customHeight="1">
      <c r="H356" s="3">
        <v>348</v>
      </c>
      <c r="I356" s="79"/>
      <c r="J356" s="17"/>
      <c r="K356" s="17"/>
      <c r="L356" s="14"/>
      <c r="M356" s="14"/>
    </row>
    <row r="357" spans="8:13" ht="14.25" customHeight="1">
      <c r="H357" s="3">
        <v>349</v>
      </c>
      <c r="I357" s="79"/>
      <c r="J357" s="17"/>
      <c r="K357" s="17"/>
      <c r="L357" s="14"/>
      <c r="M357" s="14"/>
    </row>
    <row r="358" spans="8:13" ht="14.25" customHeight="1">
      <c r="H358" s="3">
        <v>350</v>
      </c>
      <c r="I358" s="79"/>
      <c r="J358" s="17"/>
      <c r="K358" s="17"/>
      <c r="L358" s="14"/>
      <c r="M358" s="14"/>
    </row>
    <row r="359" spans="8:13" ht="14.25" customHeight="1">
      <c r="H359" s="3">
        <v>351</v>
      </c>
      <c r="I359" s="79"/>
      <c r="J359" s="17"/>
      <c r="K359" s="17"/>
      <c r="L359" s="14"/>
      <c r="M359" s="14"/>
    </row>
    <row r="360" spans="8:13" ht="14.25" customHeight="1">
      <c r="H360" s="3">
        <v>352</v>
      </c>
      <c r="I360" s="79"/>
      <c r="J360" s="17"/>
      <c r="K360" s="17"/>
      <c r="L360" s="14"/>
      <c r="M360" s="14"/>
    </row>
    <row r="361" spans="8:13" ht="14.25" customHeight="1">
      <c r="H361" s="3">
        <v>353</v>
      </c>
      <c r="I361" s="79"/>
      <c r="J361" s="17"/>
      <c r="K361" s="17"/>
      <c r="L361" s="14"/>
      <c r="M361" s="14"/>
    </row>
    <row r="362" spans="8:13" ht="14.25" customHeight="1">
      <c r="H362" s="3">
        <v>354</v>
      </c>
      <c r="I362" s="79"/>
      <c r="J362" s="17"/>
      <c r="K362" s="17"/>
      <c r="L362" s="14"/>
      <c r="M362" s="14"/>
    </row>
    <row r="363" spans="8:13" ht="14.25" customHeight="1">
      <c r="H363" s="3">
        <v>355</v>
      </c>
      <c r="I363" s="79"/>
      <c r="J363" s="17"/>
      <c r="K363" s="17"/>
      <c r="L363" s="14"/>
      <c r="M363" s="14"/>
    </row>
    <row r="364" spans="8:13" ht="14.25" customHeight="1">
      <c r="H364" s="3">
        <v>356</v>
      </c>
      <c r="I364" s="79"/>
      <c r="J364" s="17"/>
      <c r="K364" s="17"/>
      <c r="L364" s="14"/>
      <c r="M364" s="14"/>
    </row>
    <row r="365" spans="8:13" ht="14.25" customHeight="1">
      <c r="H365" s="3">
        <v>357</v>
      </c>
      <c r="I365" s="79"/>
      <c r="J365" s="17"/>
      <c r="K365" s="17"/>
      <c r="L365" s="14"/>
      <c r="M365" s="14"/>
    </row>
    <row r="366" spans="8:13" ht="14.25" customHeight="1">
      <c r="H366" s="3">
        <v>358</v>
      </c>
      <c r="I366" s="79"/>
      <c r="J366" s="17"/>
      <c r="K366" s="17"/>
      <c r="L366" s="14"/>
      <c r="M366" s="14"/>
    </row>
    <row r="367" spans="8:13" ht="14.25" customHeight="1">
      <c r="H367" s="3">
        <v>359</v>
      </c>
      <c r="I367" s="79"/>
      <c r="J367" s="17"/>
      <c r="K367" s="17"/>
      <c r="L367" s="14"/>
      <c r="M367" s="14"/>
    </row>
    <row r="368" spans="8:13" ht="14.25" customHeight="1">
      <c r="H368" s="3">
        <v>360</v>
      </c>
      <c r="I368" s="79"/>
      <c r="J368" s="17"/>
      <c r="K368" s="17"/>
      <c r="L368" s="14"/>
      <c r="M368" s="14"/>
    </row>
  </sheetData>
  <mergeCells count="6">
    <mergeCell ref="E39:F39"/>
    <mergeCell ref="E3:M3"/>
    <mergeCell ref="E7:F7"/>
    <mergeCell ref="C13:C14"/>
    <mergeCell ref="C16:C17"/>
    <mergeCell ref="E29:F29"/>
  </mergeCells>
  <pageMargins left="0.7" right="0.7" top="0.75" bottom="0.75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C4:K30"/>
  <sheetViews>
    <sheetView workbookViewId="0"/>
  </sheetViews>
  <sheetFormatPr defaultColWidth="12.6640625" defaultRowHeight="15" customHeight="1"/>
  <cols>
    <col min="1" max="1" width="8.6640625" customWidth="1"/>
    <col min="2" max="11" width="14.44140625" customWidth="1"/>
    <col min="12" max="26" width="8.6640625" customWidth="1"/>
  </cols>
  <sheetData>
    <row r="4" spans="3:11" ht="14.25" customHeight="1">
      <c r="C4" s="83" t="s">
        <v>400</v>
      </c>
      <c r="D4" s="84" t="s">
        <v>401</v>
      </c>
      <c r="E4" s="84" t="s">
        <v>402</v>
      </c>
      <c r="F4" s="83" t="s">
        <v>17</v>
      </c>
      <c r="G4" s="83" t="s">
        <v>403</v>
      </c>
      <c r="H4" s="84" t="s">
        <v>404</v>
      </c>
      <c r="I4" s="83" t="s">
        <v>155</v>
      </c>
      <c r="J4" s="84" t="s">
        <v>405</v>
      </c>
      <c r="K4" s="84" t="s">
        <v>406</v>
      </c>
    </row>
    <row r="5" spans="3:11" ht="14.25" customHeight="1">
      <c r="C5" s="85">
        <v>1</v>
      </c>
      <c r="D5" s="86" t="s">
        <v>407</v>
      </c>
      <c r="E5" s="87" t="s">
        <v>408</v>
      </c>
      <c r="F5" s="86"/>
      <c r="G5" s="86"/>
      <c r="H5" s="87"/>
      <c r="I5" s="88"/>
      <c r="J5" s="89"/>
      <c r="K5" s="89"/>
    </row>
    <row r="6" spans="3:11" ht="14.25" customHeight="1">
      <c r="C6" s="85">
        <v>2</v>
      </c>
      <c r="D6" s="86" t="s">
        <v>409</v>
      </c>
      <c r="E6" s="87" t="s">
        <v>410</v>
      </c>
      <c r="F6" s="86"/>
      <c r="G6" s="86"/>
      <c r="H6" s="87"/>
      <c r="I6" s="88"/>
      <c r="J6" s="89"/>
      <c r="K6" s="89"/>
    </row>
    <row r="7" spans="3:11" ht="14.25" customHeight="1">
      <c r="C7" s="85">
        <v>3</v>
      </c>
      <c r="D7" s="86" t="s">
        <v>411</v>
      </c>
      <c r="E7" s="87" t="s">
        <v>412</v>
      </c>
      <c r="F7" s="86"/>
      <c r="G7" s="86"/>
      <c r="H7" s="87"/>
      <c r="I7" s="88"/>
      <c r="J7" s="89"/>
      <c r="K7" s="89"/>
    </row>
    <row r="8" spans="3:11" ht="14.25" customHeight="1">
      <c r="C8" s="85">
        <v>4</v>
      </c>
      <c r="D8" s="86" t="s">
        <v>413</v>
      </c>
      <c r="E8" s="87" t="s">
        <v>414</v>
      </c>
      <c r="F8" s="86"/>
      <c r="G8" s="86"/>
      <c r="H8" s="87"/>
      <c r="I8" s="88"/>
      <c r="J8" s="89"/>
      <c r="K8" s="89"/>
    </row>
    <row r="9" spans="3:11" ht="14.25" customHeight="1">
      <c r="C9" s="85">
        <v>5</v>
      </c>
      <c r="D9" s="86" t="s">
        <v>415</v>
      </c>
      <c r="E9" s="87" t="s">
        <v>416</v>
      </c>
      <c r="F9" s="86"/>
      <c r="G9" s="86"/>
      <c r="H9" s="87"/>
      <c r="I9" s="88"/>
      <c r="J9" s="89"/>
      <c r="K9" s="89"/>
    </row>
    <row r="10" spans="3:11" ht="14.25" customHeight="1">
      <c r="C10" s="85">
        <v>6</v>
      </c>
      <c r="D10" s="86" t="s">
        <v>417</v>
      </c>
      <c r="E10" s="87" t="s">
        <v>418</v>
      </c>
      <c r="F10" s="86"/>
      <c r="G10" s="86"/>
      <c r="H10" s="87"/>
      <c r="I10" s="88"/>
      <c r="J10" s="89"/>
      <c r="K10" s="89"/>
    </row>
    <row r="11" spans="3:11" ht="14.25" customHeight="1">
      <c r="C11" s="85">
        <v>7</v>
      </c>
      <c r="D11" s="86" t="s">
        <v>419</v>
      </c>
      <c r="E11" s="87" t="s">
        <v>420</v>
      </c>
      <c r="F11" s="86"/>
      <c r="G11" s="86"/>
      <c r="H11" s="87"/>
      <c r="I11" s="88"/>
      <c r="J11" s="89"/>
      <c r="K11" s="89"/>
    </row>
    <row r="12" spans="3:11" ht="14.25" customHeight="1">
      <c r="C12" s="85">
        <v>8</v>
      </c>
      <c r="D12" s="86" t="s">
        <v>421</v>
      </c>
      <c r="E12" s="87" t="s">
        <v>422</v>
      </c>
      <c r="F12" s="86"/>
      <c r="G12" s="86"/>
      <c r="H12" s="87"/>
      <c r="I12" s="88"/>
      <c r="J12" s="89"/>
      <c r="K12" s="89"/>
    </row>
    <row r="13" spans="3:11" ht="14.25" customHeight="1">
      <c r="C13" s="90"/>
      <c r="D13" s="90"/>
      <c r="E13" s="91"/>
      <c r="F13" s="90"/>
      <c r="G13" s="90"/>
      <c r="H13" s="91"/>
      <c r="I13" s="90"/>
      <c r="J13" s="91"/>
      <c r="K13" s="91"/>
    </row>
    <row r="14" spans="3:11" ht="14.25" customHeight="1">
      <c r="C14" s="92" t="s">
        <v>423</v>
      </c>
      <c r="D14" s="90"/>
      <c r="E14" s="91"/>
      <c r="F14" s="90"/>
      <c r="G14" s="90"/>
      <c r="H14" s="91"/>
      <c r="I14" s="90"/>
      <c r="J14" s="91"/>
      <c r="K14" s="91"/>
    </row>
    <row r="15" spans="3:11" ht="14.25" customHeight="1">
      <c r="C15" s="41" t="s">
        <v>251</v>
      </c>
      <c r="D15" s="86" t="s">
        <v>424</v>
      </c>
      <c r="E15" s="87" t="s">
        <v>425</v>
      </c>
      <c r="F15" s="86" t="s">
        <v>426</v>
      </c>
      <c r="G15" s="90"/>
      <c r="H15" s="91"/>
      <c r="I15" s="90"/>
      <c r="J15" s="91"/>
      <c r="K15" s="91"/>
    </row>
    <row r="16" spans="3:11" ht="14.25" customHeight="1">
      <c r="C16" s="41" t="s">
        <v>17</v>
      </c>
      <c r="D16" s="86" t="s">
        <v>427</v>
      </c>
      <c r="E16" s="87" t="s">
        <v>428</v>
      </c>
      <c r="F16" s="86" t="s">
        <v>429</v>
      </c>
      <c r="G16" s="90"/>
      <c r="H16" s="91"/>
      <c r="I16" s="90"/>
      <c r="J16" s="91"/>
      <c r="K16" s="91"/>
    </row>
    <row r="18" spans="3:7" ht="14.25" customHeight="1">
      <c r="C18" s="92" t="s">
        <v>403</v>
      </c>
      <c r="D18" s="90"/>
      <c r="E18" s="91"/>
      <c r="F18" s="90"/>
      <c r="G18" s="90"/>
    </row>
    <row r="19" spans="3:7" ht="14.25" customHeight="1">
      <c r="C19" s="93" t="s">
        <v>402</v>
      </c>
      <c r="D19" s="94" t="s">
        <v>403</v>
      </c>
      <c r="E19" s="95" t="s">
        <v>427</v>
      </c>
      <c r="F19" s="94" t="s">
        <v>428</v>
      </c>
      <c r="G19" s="94" t="s">
        <v>429</v>
      </c>
    </row>
    <row r="20" spans="3:7" ht="14.25" customHeight="1">
      <c r="C20" s="85" t="s">
        <v>52</v>
      </c>
      <c r="D20" s="86" t="s">
        <v>430</v>
      </c>
      <c r="E20" s="89">
        <v>25000</v>
      </c>
      <c r="F20" s="88">
        <v>35000</v>
      </c>
      <c r="G20" s="88">
        <v>45000</v>
      </c>
    </row>
    <row r="21" spans="3:7" ht="14.25" customHeight="1">
      <c r="C21" s="85" t="s">
        <v>431</v>
      </c>
      <c r="D21" s="86" t="s">
        <v>432</v>
      </c>
      <c r="E21" s="89">
        <v>50000</v>
      </c>
      <c r="F21" s="88">
        <v>60000</v>
      </c>
      <c r="G21" s="88">
        <v>70000</v>
      </c>
    </row>
    <row r="22" spans="3:7" ht="14.25" customHeight="1">
      <c r="C22" s="85" t="s">
        <v>116</v>
      </c>
      <c r="D22" s="86" t="s">
        <v>433</v>
      </c>
      <c r="E22" s="89">
        <v>30000</v>
      </c>
      <c r="F22" s="88">
        <v>40000</v>
      </c>
      <c r="G22" s="88">
        <v>52500</v>
      </c>
    </row>
    <row r="23" spans="3:7" ht="14.25" customHeight="1">
      <c r="C23" s="90"/>
      <c r="D23" s="90"/>
      <c r="E23" s="91"/>
      <c r="F23" s="90"/>
      <c r="G23" s="90"/>
    </row>
    <row r="24" spans="3:7" ht="14.25" customHeight="1">
      <c r="C24" s="96" t="s">
        <v>60</v>
      </c>
      <c r="D24" s="90"/>
      <c r="E24" s="91"/>
      <c r="F24" s="90"/>
      <c r="G24" s="90"/>
    </row>
    <row r="25" spans="3:7" ht="14.25" customHeight="1">
      <c r="C25" s="96" t="s">
        <v>434</v>
      </c>
      <c r="D25" s="90"/>
      <c r="E25" s="91"/>
      <c r="F25" s="90"/>
      <c r="G25" s="90"/>
    </row>
    <row r="26" spans="3:7" ht="14.25" customHeight="1">
      <c r="C26" s="96" t="s">
        <v>435</v>
      </c>
      <c r="D26" s="90"/>
      <c r="E26" s="91"/>
      <c r="F26" s="90"/>
      <c r="G26" s="90"/>
    </row>
    <row r="27" spans="3:7" ht="14.25" customHeight="1">
      <c r="C27" s="96" t="s">
        <v>436</v>
      </c>
      <c r="D27" s="90"/>
      <c r="E27" s="91"/>
      <c r="F27" s="90"/>
      <c r="G27" s="90"/>
    </row>
    <row r="28" spans="3:7" ht="14.25" customHeight="1">
      <c r="C28" s="96" t="s">
        <v>437</v>
      </c>
      <c r="D28" s="90"/>
      <c r="E28" s="91"/>
      <c r="F28" s="90"/>
      <c r="G28" s="90"/>
    </row>
    <row r="29" spans="3:7" ht="14.25" customHeight="1">
      <c r="C29" s="96" t="s">
        <v>438</v>
      </c>
      <c r="D29" s="90"/>
      <c r="E29" s="91"/>
      <c r="F29" s="90"/>
      <c r="G29" s="90"/>
    </row>
    <row r="30" spans="3:7" ht="14.25" customHeight="1">
      <c r="C30" s="96" t="s">
        <v>439</v>
      </c>
      <c r="D30" s="90"/>
      <c r="E30" s="91"/>
      <c r="F30" s="90"/>
      <c r="G30" s="90"/>
    </row>
  </sheetData>
  <pageMargins left="0.7" right="0.7" top="0.75" bottom="0.75" header="0" footer="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K201"/>
  <sheetViews>
    <sheetView topLeftCell="A2" zoomScale="85" zoomScaleNormal="85" workbookViewId="0">
      <selection activeCell="V10" sqref="V10"/>
    </sheetView>
  </sheetViews>
  <sheetFormatPr defaultColWidth="12.6640625" defaultRowHeight="15" customHeight="1"/>
  <cols>
    <col min="1" max="1" width="8.6640625" customWidth="1"/>
    <col min="2" max="2" width="10.21875" customWidth="1"/>
    <col min="3" max="3" width="21" customWidth="1"/>
    <col min="4" max="4" width="11.109375" customWidth="1"/>
    <col min="5" max="6" width="12.6640625" customWidth="1"/>
    <col min="7" max="24" width="8.6640625" customWidth="1"/>
  </cols>
  <sheetData>
    <row r="2" spans="2:11" ht="14.25" customHeight="1">
      <c r="B2" s="97" t="s">
        <v>440</v>
      </c>
      <c r="C2" s="143" t="s">
        <v>326</v>
      </c>
      <c r="D2" s="97" t="s">
        <v>321</v>
      </c>
      <c r="E2" s="97" t="s">
        <v>294</v>
      </c>
      <c r="F2" s="97" t="s">
        <v>441</v>
      </c>
      <c r="G2" s="97" t="s">
        <v>442</v>
      </c>
      <c r="H2" s="97" t="s">
        <v>443</v>
      </c>
      <c r="I2" s="97" t="s">
        <v>444</v>
      </c>
      <c r="J2" s="97" t="s">
        <v>445</v>
      </c>
      <c r="K2" s="97" t="s">
        <v>446</v>
      </c>
    </row>
    <row r="3" spans="2:11" ht="14.25" customHeight="1">
      <c r="B3" s="98">
        <v>10010</v>
      </c>
      <c r="C3" s="139">
        <v>44562</v>
      </c>
      <c r="D3" s="99" t="s">
        <v>447</v>
      </c>
      <c r="E3" s="99" t="s">
        <v>448</v>
      </c>
      <c r="F3" s="99" t="s">
        <v>449</v>
      </c>
      <c r="G3" s="100">
        <v>1099</v>
      </c>
      <c r="H3" s="101">
        <v>289</v>
      </c>
      <c r="I3" s="102">
        <v>314</v>
      </c>
      <c r="J3" s="103">
        <v>344537</v>
      </c>
      <c r="K3" s="103">
        <v>90602</v>
      </c>
    </row>
    <row r="4" spans="2:11" ht="14.25" customHeight="1">
      <c r="B4" s="104">
        <v>10011</v>
      </c>
      <c r="C4" s="140">
        <v>44562</v>
      </c>
      <c r="D4" s="105" t="s">
        <v>447</v>
      </c>
      <c r="E4" s="106" t="s">
        <v>450</v>
      </c>
      <c r="F4" s="105" t="s">
        <v>451</v>
      </c>
      <c r="G4" s="107">
        <v>1099</v>
      </c>
      <c r="H4" s="108">
        <v>289</v>
      </c>
      <c r="I4" s="109">
        <v>301</v>
      </c>
      <c r="J4" s="110">
        <v>330469</v>
      </c>
      <c r="K4" s="110">
        <v>86902</v>
      </c>
    </row>
    <row r="5" spans="2:11" ht="14.25" customHeight="1">
      <c r="B5" s="111">
        <v>10012</v>
      </c>
      <c r="C5" s="141">
        <v>44562</v>
      </c>
      <c r="D5" s="112" t="s">
        <v>452</v>
      </c>
      <c r="E5" s="113" t="s">
        <v>453</v>
      </c>
      <c r="F5" s="112" t="s">
        <v>454</v>
      </c>
      <c r="G5" s="114">
        <v>1299</v>
      </c>
      <c r="H5" s="115">
        <v>459</v>
      </c>
      <c r="I5" s="116">
        <v>482</v>
      </c>
      <c r="J5" s="117">
        <v>626378</v>
      </c>
      <c r="K5" s="117">
        <v>221330</v>
      </c>
    </row>
    <row r="6" spans="2:11" ht="14.25" customHeight="1">
      <c r="B6" s="104">
        <v>10013</v>
      </c>
      <c r="C6" s="140">
        <v>44562</v>
      </c>
      <c r="D6" s="105" t="s">
        <v>455</v>
      </c>
      <c r="E6" s="106" t="s">
        <v>456</v>
      </c>
      <c r="F6" s="105" t="s">
        <v>457</v>
      </c>
      <c r="G6" s="107">
        <v>599</v>
      </c>
      <c r="H6" s="108">
        <v>299</v>
      </c>
      <c r="I6" s="109">
        <v>109</v>
      </c>
      <c r="J6" s="110">
        <v>65291</v>
      </c>
      <c r="K6" s="110">
        <v>32591</v>
      </c>
    </row>
    <row r="7" spans="2:11" ht="14.25" customHeight="1">
      <c r="B7" s="111">
        <v>10014</v>
      </c>
      <c r="C7" s="141">
        <v>44562</v>
      </c>
      <c r="D7" s="112" t="s">
        <v>458</v>
      </c>
      <c r="E7" s="113" t="s">
        <v>456</v>
      </c>
      <c r="F7" s="112" t="s">
        <v>454</v>
      </c>
      <c r="G7" s="114">
        <v>449</v>
      </c>
      <c r="H7" s="115">
        <v>159</v>
      </c>
      <c r="I7" s="116">
        <v>451</v>
      </c>
      <c r="J7" s="117">
        <v>202454</v>
      </c>
      <c r="K7" s="117">
        <v>71693</v>
      </c>
    </row>
    <row r="8" spans="2:11" ht="14.25" customHeight="1">
      <c r="B8" s="104">
        <v>10015</v>
      </c>
      <c r="C8" s="140">
        <v>44562</v>
      </c>
      <c r="D8" s="105" t="s">
        <v>459</v>
      </c>
      <c r="E8" s="106" t="s">
        <v>456</v>
      </c>
      <c r="F8" s="105" t="s">
        <v>454</v>
      </c>
      <c r="G8" s="107">
        <v>199</v>
      </c>
      <c r="H8" s="108">
        <v>39</v>
      </c>
      <c r="I8" s="109">
        <v>271</v>
      </c>
      <c r="J8" s="110">
        <v>53909</v>
      </c>
      <c r="K8" s="110">
        <v>10565</v>
      </c>
    </row>
    <row r="9" spans="2:11" ht="14.25" customHeight="1">
      <c r="B9" s="111">
        <v>10016</v>
      </c>
      <c r="C9" s="141">
        <v>44652</v>
      </c>
      <c r="D9" s="112" t="s">
        <v>459</v>
      </c>
      <c r="E9" s="113" t="s">
        <v>456</v>
      </c>
      <c r="F9" s="112" t="s">
        <v>449</v>
      </c>
      <c r="G9" s="114">
        <v>199</v>
      </c>
      <c r="H9" s="115">
        <v>39</v>
      </c>
      <c r="I9" s="116">
        <v>443</v>
      </c>
      <c r="J9" s="117">
        <v>88177</v>
      </c>
      <c r="K9" s="117">
        <v>17281</v>
      </c>
    </row>
    <row r="10" spans="2:11" ht="14.25" customHeight="1">
      <c r="B10" s="104">
        <v>10017</v>
      </c>
      <c r="C10" s="140">
        <v>44743</v>
      </c>
      <c r="D10" s="105" t="s">
        <v>459</v>
      </c>
      <c r="E10" s="106" t="s">
        <v>448</v>
      </c>
      <c r="F10" s="105" t="s">
        <v>454</v>
      </c>
      <c r="G10" s="107">
        <v>199</v>
      </c>
      <c r="H10" s="108">
        <v>39</v>
      </c>
      <c r="I10" s="109">
        <v>459</v>
      </c>
      <c r="J10" s="110">
        <v>91401</v>
      </c>
      <c r="K10" s="110">
        <v>17913</v>
      </c>
    </row>
    <row r="11" spans="2:11" ht="14.25" customHeight="1">
      <c r="B11" s="111">
        <v>10018</v>
      </c>
      <c r="C11" s="141">
        <v>44835</v>
      </c>
      <c r="D11" s="112" t="s">
        <v>447</v>
      </c>
      <c r="E11" s="113" t="s">
        <v>450</v>
      </c>
      <c r="F11" s="112" t="s">
        <v>454</v>
      </c>
      <c r="G11" s="118">
        <v>1099</v>
      </c>
      <c r="H11" s="116">
        <v>289</v>
      </c>
      <c r="I11" s="116">
        <v>223</v>
      </c>
      <c r="J11" s="117">
        <v>244528</v>
      </c>
      <c r="K11" s="117">
        <v>64303</v>
      </c>
    </row>
    <row r="12" spans="2:11" ht="14.25" customHeight="1">
      <c r="B12" s="104">
        <v>10019</v>
      </c>
      <c r="C12" s="140" t="s">
        <v>460</v>
      </c>
      <c r="D12" s="105" t="s">
        <v>452</v>
      </c>
      <c r="E12" s="106" t="s">
        <v>453</v>
      </c>
      <c r="F12" s="105" t="s">
        <v>449</v>
      </c>
      <c r="G12" s="107">
        <v>1299</v>
      </c>
      <c r="H12" s="108">
        <v>459</v>
      </c>
      <c r="I12" s="109">
        <v>479</v>
      </c>
      <c r="J12" s="110">
        <v>622741</v>
      </c>
      <c r="K12" s="110">
        <v>220045</v>
      </c>
    </row>
    <row r="13" spans="2:11" ht="14.25" customHeight="1">
      <c r="B13" s="111">
        <v>10020</v>
      </c>
      <c r="C13" s="141" t="s">
        <v>461</v>
      </c>
      <c r="D13" s="112" t="s">
        <v>452</v>
      </c>
      <c r="E13" s="113" t="s">
        <v>453</v>
      </c>
      <c r="F13" s="112" t="s">
        <v>449</v>
      </c>
      <c r="G13" s="114">
        <v>1299</v>
      </c>
      <c r="H13" s="115">
        <v>459</v>
      </c>
      <c r="I13" s="116">
        <v>301</v>
      </c>
      <c r="J13" s="117">
        <v>391259</v>
      </c>
      <c r="K13" s="117">
        <v>138251</v>
      </c>
    </row>
    <row r="14" spans="2:11" ht="14.25" customHeight="1">
      <c r="B14" s="104">
        <v>10021</v>
      </c>
      <c r="C14" s="140" t="s">
        <v>462</v>
      </c>
      <c r="D14" s="105" t="s">
        <v>459</v>
      </c>
      <c r="E14" s="106" t="s">
        <v>453</v>
      </c>
      <c r="F14" s="105" t="s">
        <v>449</v>
      </c>
      <c r="G14" s="107">
        <v>199</v>
      </c>
      <c r="H14" s="108">
        <v>39</v>
      </c>
      <c r="I14" s="109">
        <v>315</v>
      </c>
      <c r="J14" s="110">
        <v>62705</v>
      </c>
      <c r="K14" s="110">
        <v>12289</v>
      </c>
    </row>
    <row r="15" spans="2:11" ht="14.25" customHeight="1">
      <c r="B15" s="111">
        <v>10022</v>
      </c>
      <c r="C15" s="141" t="s">
        <v>463</v>
      </c>
      <c r="D15" s="112" t="s">
        <v>447</v>
      </c>
      <c r="E15" s="113" t="s">
        <v>448</v>
      </c>
      <c r="F15" s="112" t="s">
        <v>449</v>
      </c>
      <c r="G15" s="118">
        <v>1099</v>
      </c>
      <c r="H15" s="116">
        <v>289</v>
      </c>
      <c r="I15" s="116">
        <v>142</v>
      </c>
      <c r="J15" s="117">
        <v>156498</v>
      </c>
      <c r="K15" s="117">
        <v>41154</v>
      </c>
    </row>
    <row r="16" spans="2:11" ht="14.25" customHeight="1">
      <c r="B16" s="104">
        <v>10023</v>
      </c>
      <c r="C16" s="140" t="s">
        <v>464</v>
      </c>
      <c r="D16" s="105" t="s">
        <v>458</v>
      </c>
      <c r="E16" s="106" t="s">
        <v>450</v>
      </c>
      <c r="F16" s="105" t="s">
        <v>449</v>
      </c>
      <c r="G16" s="107">
        <v>449</v>
      </c>
      <c r="H16" s="108">
        <v>159</v>
      </c>
      <c r="I16" s="109">
        <v>311</v>
      </c>
      <c r="J16" s="110">
        <v>139639</v>
      </c>
      <c r="K16" s="110">
        <v>49449</v>
      </c>
    </row>
    <row r="17" spans="2:11" ht="14.25" customHeight="1">
      <c r="B17" s="111">
        <v>10024</v>
      </c>
      <c r="C17" s="141">
        <v>44653</v>
      </c>
      <c r="D17" s="112" t="s">
        <v>455</v>
      </c>
      <c r="E17" s="113" t="s">
        <v>453</v>
      </c>
      <c r="F17" s="112" t="s">
        <v>449</v>
      </c>
      <c r="G17" s="114">
        <v>599</v>
      </c>
      <c r="H17" s="115">
        <v>299</v>
      </c>
      <c r="I17" s="116">
        <v>378</v>
      </c>
      <c r="J17" s="117">
        <v>226542</v>
      </c>
      <c r="K17" s="117">
        <v>113082</v>
      </c>
    </row>
    <row r="18" spans="2:11" ht="14.25" customHeight="1">
      <c r="B18" s="104">
        <v>10025</v>
      </c>
      <c r="C18" s="140">
        <v>44683</v>
      </c>
      <c r="D18" s="105" t="s">
        <v>458</v>
      </c>
      <c r="E18" s="106" t="s">
        <v>453</v>
      </c>
      <c r="F18" s="105" t="s">
        <v>457</v>
      </c>
      <c r="G18" s="107">
        <v>449</v>
      </c>
      <c r="H18" s="108">
        <v>159</v>
      </c>
      <c r="I18" s="109">
        <v>292</v>
      </c>
      <c r="J18" s="110">
        <v>131063</v>
      </c>
      <c r="K18" s="110">
        <v>46412</v>
      </c>
    </row>
    <row r="19" spans="2:11" ht="14.25" customHeight="1">
      <c r="B19" s="111">
        <v>10026</v>
      </c>
      <c r="C19" s="141">
        <v>44714</v>
      </c>
      <c r="D19" s="112" t="s">
        <v>447</v>
      </c>
      <c r="E19" s="113" t="s">
        <v>453</v>
      </c>
      <c r="F19" s="112" t="s">
        <v>457</v>
      </c>
      <c r="G19" s="118">
        <v>1099</v>
      </c>
      <c r="H19" s="116">
        <v>289</v>
      </c>
      <c r="I19" s="116">
        <v>479</v>
      </c>
      <c r="J19" s="117">
        <v>526751</v>
      </c>
      <c r="K19" s="117">
        <v>138518</v>
      </c>
    </row>
    <row r="20" spans="2:11" ht="14.25" customHeight="1">
      <c r="B20" s="104">
        <v>10027</v>
      </c>
      <c r="C20" s="140">
        <v>44744</v>
      </c>
      <c r="D20" s="105" t="s">
        <v>458</v>
      </c>
      <c r="E20" s="106" t="s">
        <v>448</v>
      </c>
      <c r="F20" s="105" t="s">
        <v>451</v>
      </c>
      <c r="G20" s="107">
        <v>449</v>
      </c>
      <c r="H20" s="108">
        <v>159</v>
      </c>
      <c r="I20" s="109">
        <v>115</v>
      </c>
      <c r="J20" s="110">
        <v>51680</v>
      </c>
      <c r="K20" s="110">
        <v>18301</v>
      </c>
    </row>
    <row r="21" spans="2:11" ht="14.25" customHeight="1">
      <c r="B21" s="111">
        <v>10028</v>
      </c>
      <c r="C21" s="141">
        <v>44775</v>
      </c>
      <c r="D21" s="112" t="s">
        <v>447</v>
      </c>
      <c r="E21" s="113" t="s">
        <v>453</v>
      </c>
      <c r="F21" s="112" t="s">
        <v>457</v>
      </c>
      <c r="G21" s="118">
        <v>1099</v>
      </c>
      <c r="H21" s="116">
        <v>289</v>
      </c>
      <c r="I21" s="116">
        <v>348</v>
      </c>
      <c r="J21" s="117">
        <v>382232</v>
      </c>
      <c r="K21" s="117">
        <v>100514</v>
      </c>
    </row>
    <row r="22" spans="2:11" ht="14.25" customHeight="1">
      <c r="B22" s="104">
        <v>10029</v>
      </c>
      <c r="C22" s="140">
        <v>44775</v>
      </c>
      <c r="D22" s="105" t="s">
        <v>452</v>
      </c>
      <c r="E22" s="106" t="s">
        <v>453</v>
      </c>
      <c r="F22" s="105" t="s">
        <v>457</v>
      </c>
      <c r="G22" s="107">
        <v>1299</v>
      </c>
      <c r="H22" s="108">
        <v>459</v>
      </c>
      <c r="I22" s="109">
        <v>222</v>
      </c>
      <c r="J22" s="110">
        <v>288898</v>
      </c>
      <c r="K22" s="110">
        <v>102082</v>
      </c>
    </row>
    <row r="23" spans="2:11" ht="14.25" customHeight="1">
      <c r="B23" s="111">
        <v>10030</v>
      </c>
      <c r="C23" s="141">
        <v>44775</v>
      </c>
      <c r="D23" s="112" t="s">
        <v>447</v>
      </c>
      <c r="E23" s="113" t="s">
        <v>453</v>
      </c>
      <c r="F23" s="112" t="s">
        <v>454</v>
      </c>
      <c r="G23" s="118">
        <v>1099</v>
      </c>
      <c r="H23" s="116">
        <v>289</v>
      </c>
      <c r="I23" s="116">
        <v>277</v>
      </c>
      <c r="J23" s="117">
        <v>303874</v>
      </c>
      <c r="K23" s="117">
        <v>79909</v>
      </c>
    </row>
    <row r="24" spans="2:11" ht="14.25" customHeight="1">
      <c r="B24" s="104">
        <v>10031</v>
      </c>
      <c r="C24" s="140">
        <v>44775</v>
      </c>
      <c r="D24" s="105" t="s">
        <v>447</v>
      </c>
      <c r="E24" s="106" t="s">
        <v>448</v>
      </c>
      <c r="F24" s="105" t="s">
        <v>454</v>
      </c>
      <c r="G24" s="119">
        <v>1099</v>
      </c>
      <c r="H24" s="109">
        <v>289</v>
      </c>
      <c r="I24" s="109">
        <v>151</v>
      </c>
      <c r="J24" s="110">
        <v>166169</v>
      </c>
      <c r="K24" s="110">
        <v>43697</v>
      </c>
    </row>
    <row r="25" spans="2:11" ht="14.25" customHeight="1">
      <c r="B25" s="111">
        <v>10032</v>
      </c>
      <c r="C25" s="141">
        <v>44775</v>
      </c>
      <c r="D25" s="112" t="s">
        <v>459</v>
      </c>
      <c r="E25" s="113" t="s">
        <v>448</v>
      </c>
      <c r="F25" s="112" t="s">
        <v>454</v>
      </c>
      <c r="G25" s="114">
        <v>199</v>
      </c>
      <c r="H25" s="115">
        <v>39</v>
      </c>
      <c r="I25" s="116">
        <v>172</v>
      </c>
      <c r="J25" s="117">
        <v>34148</v>
      </c>
      <c r="K25" s="117">
        <v>6692</v>
      </c>
    </row>
    <row r="26" spans="2:11" ht="14.25" customHeight="1">
      <c r="B26" s="104">
        <v>10033</v>
      </c>
      <c r="C26" s="140" t="s">
        <v>465</v>
      </c>
      <c r="D26" s="105" t="s">
        <v>455</v>
      </c>
      <c r="E26" s="106" t="s">
        <v>450</v>
      </c>
      <c r="F26" s="105" t="s">
        <v>454</v>
      </c>
      <c r="G26" s="107">
        <v>599</v>
      </c>
      <c r="H26" s="108">
        <v>299</v>
      </c>
      <c r="I26" s="109">
        <v>365</v>
      </c>
      <c r="J26" s="110">
        <v>218875</v>
      </c>
      <c r="K26" s="110">
        <v>109255</v>
      </c>
    </row>
    <row r="27" spans="2:11" ht="14.25" customHeight="1">
      <c r="B27" s="111">
        <v>10034</v>
      </c>
      <c r="C27" s="141" t="s">
        <v>465</v>
      </c>
      <c r="D27" s="112" t="s">
        <v>452</v>
      </c>
      <c r="E27" s="113" t="s">
        <v>450</v>
      </c>
      <c r="F27" s="112" t="s">
        <v>449</v>
      </c>
      <c r="G27" s="114">
        <v>1299</v>
      </c>
      <c r="H27" s="115">
        <v>459</v>
      </c>
      <c r="I27" s="116">
        <v>156</v>
      </c>
      <c r="J27" s="117">
        <v>202774</v>
      </c>
      <c r="K27" s="117">
        <v>71650</v>
      </c>
    </row>
    <row r="28" spans="2:11" ht="14.25" customHeight="1">
      <c r="B28" s="104">
        <v>10035</v>
      </c>
      <c r="C28" s="140" t="s">
        <v>465</v>
      </c>
      <c r="D28" s="105" t="s">
        <v>452</v>
      </c>
      <c r="E28" s="106" t="s">
        <v>448</v>
      </c>
      <c r="F28" s="105" t="s">
        <v>454</v>
      </c>
      <c r="G28" s="107">
        <v>1299</v>
      </c>
      <c r="H28" s="108">
        <v>459</v>
      </c>
      <c r="I28" s="109">
        <v>208</v>
      </c>
      <c r="J28" s="110">
        <v>270582</v>
      </c>
      <c r="K28" s="110">
        <v>95610</v>
      </c>
    </row>
    <row r="29" spans="2:11" ht="14.25" customHeight="1">
      <c r="B29" s="111">
        <v>10036</v>
      </c>
      <c r="C29" s="141" t="s">
        <v>465</v>
      </c>
      <c r="D29" s="112" t="s">
        <v>452</v>
      </c>
      <c r="E29" s="113" t="s">
        <v>450</v>
      </c>
      <c r="F29" s="112" t="s">
        <v>449</v>
      </c>
      <c r="G29" s="114">
        <v>1299</v>
      </c>
      <c r="H29" s="115">
        <v>459</v>
      </c>
      <c r="I29" s="116">
        <v>267</v>
      </c>
      <c r="J29" s="117">
        <v>347223</v>
      </c>
      <c r="K29" s="117">
        <v>122691</v>
      </c>
    </row>
    <row r="30" spans="2:11" ht="14.25" customHeight="1">
      <c r="B30" s="104">
        <v>10037</v>
      </c>
      <c r="C30" s="140" t="s">
        <v>466</v>
      </c>
      <c r="D30" s="105" t="s">
        <v>455</v>
      </c>
      <c r="E30" s="106" t="s">
        <v>450</v>
      </c>
      <c r="F30" s="105" t="s">
        <v>449</v>
      </c>
      <c r="G30" s="107">
        <v>599</v>
      </c>
      <c r="H30" s="108">
        <v>299</v>
      </c>
      <c r="I30" s="109">
        <v>339</v>
      </c>
      <c r="J30" s="110">
        <v>202762</v>
      </c>
      <c r="K30" s="110">
        <v>101212</v>
      </c>
    </row>
    <row r="31" spans="2:11" ht="14.25" customHeight="1">
      <c r="B31" s="111">
        <v>10038</v>
      </c>
      <c r="C31" s="141" t="s">
        <v>467</v>
      </c>
      <c r="D31" s="112" t="s">
        <v>447</v>
      </c>
      <c r="E31" s="113" t="s">
        <v>453</v>
      </c>
      <c r="F31" s="112" t="s">
        <v>454</v>
      </c>
      <c r="G31" s="118">
        <v>1099</v>
      </c>
      <c r="H31" s="116">
        <v>289</v>
      </c>
      <c r="I31" s="116">
        <v>322</v>
      </c>
      <c r="J31" s="117">
        <v>353658</v>
      </c>
      <c r="K31" s="117">
        <v>93000</v>
      </c>
    </row>
    <row r="32" spans="2:11" ht="14.25" customHeight="1">
      <c r="B32" s="104">
        <v>10039</v>
      </c>
      <c r="C32" s="140" t="s">
        <v>468</v>
      </c>
      <c r="D32" s="105" t="s">
        <v>459</v>
      </c>
      <c r="E32" s="106" t="s">
        <v>450</v>
      </c>
      <c r="F32" s="105" t="s">
        <v>457</v>
      </c>
      <c r="G32" s="107">
        <v>199</v>
      </c>
      <c r="H32" s="108">
        <v>39</v>
      </c>
      <c r="I32" s="109">
        <v>369</v>
      </c>
      <c r="J32" s="110">
        <v>73371</v>
      </c>
      <c r="K32" s="110">
        <v>14379</v>
      </c>
    </row>
    <row r="33" spans="2:11" ht="14.25" customHeight="1">
      <c r="B33" s="111">
        <v>10040</v>
      </c>
      <c r="C33" s="141" t="s">
        <v>469</v>
      </c>
      <c r="D33" s="112" t="s">
        <v>452</v>
      </c>
      <c r="E33" s="113" t="s">
        <v>448</v>
      </c>
      <c r="F33" s="112" t="s">
        <v>451</v>
      </c>
      <c r="G33" s="114">
        <v>1299</v>
      </c>
      <c r="H33" s="115">
        <v>459</v>
      </c>
      <c r="I33" s="116">
        <v>127</v>
      </c>
      <c r="J33" s="117">
        <v>164843</v>
      </c>
      <c r="K33" s="117">
        <v>58247</v>
      </c>
    </row>
    <row r="34" spans="2:11" ht="14.25" customHeight="1">
      <c r="B34" s="104">
        <v>10041</v>
      </c>
      <c r="C34" s="140" t="s">
        <v>470</v>
      </c>
      <c r="D34" s="105" t="s">
        <v>455</v>
      </c>
      <c r="E34" s="106" t="s">
        <v>456</v>
      </c>
      <c r="F34" s="105" t="s">
        <v>454</v>
      </c>
      <c r="G34" s="107">
        <v>599</v>
      </c>
      <c r="H34" s="108">
        <v>299</v>
      </c>
      <c r="I34" s="109">
        <v>390</v>
      </c>
      <c r="J34" s="110">
        <v>233610</v>
      </c>
      <c r="K34" s="110">
        <v>116610</v>
      </c>
    </row>
    <row r="35" spans="2:11" ht="14.25" customHeight="1">
      <c r="B35" s="111">
        <v>10042</v>
      </c>
      <c r="C35" s="141" t="s">
        <v>471</v>
      </c>
      <c r="D35" s="112" t="s">
        <v>452</v>
      </c>
      <c r="E35" s="113" t="s">
        <v>456</v>
      </c>
      <c r="F35" s="112" t="s">
        <v>451</v>
      </c>
      <c r="G35" s="114">
        <v>1299</v>
      </c>
      <c r="H35" s="115">
        <v>459</v>
      </c>
      <c r="I35" s="116">
        <v>388</v>
      </c>
      <c r="J35" s="117">
        <v>504402</v>
      </c>
      <c r="K35" s="117">
        <v>178230</v>
      </c>
    </row>
    <row r="36" spans="2:11" ht="14.25" customHeight="1">
      <c r="B36" s="104">
        <v>10043</v>
      </c>
      <c r="C36" s="140" t="s">
        <v>472</v>
      </c>
      <c r="D36" s="105" t="s">
        <v>452</v>
      </c>
      <c r="E36" s="106" t="s">
        <v>456</v>
      </c>
      <c r="F36" s="105" t="s">
        <v>454</v>
      </c>
      <c r="G36" s="107">
        <v>1299</v>
      </c>
      <c r="H36" s="108">
        <v>459</v>
      </c>
      <c r="I36" s="109">
        <v>112</v>
      </c>
      <c r="J36" s="110">
        <v>145488</v>
      </c>
      <c r="K36" s="110">
        <v>51408</v>
      </c>
    </row>
    <row r="37" spans="2:11" ht="14.25" customHeight="1">
      <c r="B37" s="111">
        <v>10044</v>
      </c>
      <c r="C37" s="141" t="s">
        <v>473</v>
      </c>
      <c r="D37" s="112" t="s">
        <v>459</v>
      </c>
      <c r="E37" s="113" t="s">
        <v>456</v>
      </c>
      <c r="F37" s="112" t="s">
        <v>449</v>
      </c>
      <c r="G37" s="114">
        <v>199</v>
      </c>
      <c r="H37" s="115">
        <v>39</v>
      </c>
      <c r="I37" s="116">
        <v>332</v>
      </c>
      <c r="J37" s="117">
        <v>66008</v>
      </c>
      <c r="K37" s="117">
        <v>12936</v>
      </c>
    </row>
    <row r="38" spans="2:11" ht="14.25" customHeight="1">
      <c r="B38" s="104">
        <v>10045</v>
      </c>
      <c r="C38" s="140">
        <v>44596</v>
      </c>
      <c r="D38" s="105" t="s">
        <v>459</v>
      </c>
      <c r="E38" s="106" t="s">
        <v>450</v>
      </c>
      <c r="F38" s="105" t="s">
        <v>449</v>
      </c>
      <c r="G38" s="107">
        <v>199</v>
      </c>
      <c r="H38" s="108">
        <v>39</v>
      </c>
      <c r="I38" s="109">
        <v>171</v>
      </c>
      <c r="J38" s="110">
        <v>34029</v>
      </c>
      <c r="K38" s="110">
        <v>6669</v>
      </c>
    </row>
    <row r="39" spans="2:11" ht="14.25" customHeight="1">
      <c r="B39" s="111">
        <v>10046</v>
      </c>
      <c r="C39" s="141">
        <v>44655</v>
      </c>
      <c r="D39" s="112" t="s">
        <v>452</v>
      </c>
      <c r="E39" s="113" t="s">
        <v>456</v>
      </c>
      <c r="F39" s="112" t="s">
        <v>454</v>
      </c>
      <c r="G39" s="114">
        <v>1299</v>
      </c>
      <c r="H39" s="115">
        <v>459</v>
      </c>
      <c r="I39" s="116">
        <v>167</v>
      </c>
      <c r="J39" s="117">
        <v>217193</v>
      </c>
      <c r="K39" s="117">
        <v>76745</v>
      </c>
    </row>
    <row r="40" spans="2:11" ht="14.25" customHeight="1">
      <c r="B40" s="104">
        <v>10047</v>
      </c>
      <c r="C40" s="140">
        <v>44716</v>
      </c>
      <c r="D40" s="105" t="s">
        <v>459</v>
      </c>
      <c r="E40" s="106" t="s">
        <v>450</v>
      </c>
      <c r="F40" s="105" t="s">
        <v>454</v>
      </c>
      <c r="G40" s="107">
        <v>199</v>
      </c>
      <c r="H40" s="108">
        <v>39</v>
      </c>
      <c r="I40" s="109">
        <v>358</v>
      </c>
      <c r="J40" s="110">
        <v>71202</v>
      </c>
      <c r="K40" s="110">
        <v>13954</v>
      </c>
    </row>
    <row r="41" spans="2:11" ht="14.25" customHeight="1">
      <c r="B41" s="111">
        <v>10048</v>
      </c>
      <c r="C41" s="141">
        <v>44777</v>
      </c>
      <c r="D41" s="112" t="s">
        <v>458</v>
      </c>
      <c r="E41" s="113" t="s">
        <v>456</v>
      </c>
      <c r="F41" s="112" t="s">
        <v>454</v>
      </c>
      <c r="G41" s="114">
        <v>449</v>
      </c>
      <c r="H41" s="115">
        <v>159</v>
      </c>
      <c r="I41" s="116">
        <v>396</v>
      </c>
      <c r="J41" s="117">
        <v>177894</v>
      </c>
      <c r="K41" s="117">
        <v>62996</v>
      </c>
    </row>
    <row r="42" spans="2:11" ht="14.25" customHeight="1">
      <c r="B42" s="104">
        <v>10049</v>
      </c>
      <c r="C42" s="140">
        <v>44838</v>
      </c>
      <c r="D42" s="105" t="s">
        <v>458</v>
      </c>
      <c r="E42" s="106" t="s">
        <v>456</v>
      </c>
      <c r="F42" s="105" t="s">
        <v>454</v>
      </c>
      <c r="G42" s="107">
        <v>449</v>
      </c>
      <c r="H42" s="108">
        <v>159</v>
      </c>
      <c r="I42" s="109">
        <v>314</v>
      </c>
      <c r="J42" s="110">
        <v>141076</v>
      </c>
      <c r="K42" s="110">
        <v>49958</v>
      </c>
    </row>
    <row r="43" spans="2:11" ht="14.25" customHeight="1">
      <c r="B43" s="111">
        <v>10050</v>
      </c>
      <c r="C43" s="141">
        <v>44899</v>
      </c>
      <c r="D43" s="112" t="s">
        <v>455</v>
      </c>
      <c r="E43" s="113" t="s">
        <v>453</v>
      </c>
      <c r="F43" s="112" t="s">
        <v>451</v>
      </c>
      <c r="G43" s="114">
        <v>599</v>
      </c>
      <c r="H43" s="115">
        <v>299</v>
      </c>
      <c r="I43" s="116">
        <v>498</v>
      </c>
      <c r="J43" s="117">
        <v>298122</v>
      </c>
      <c r="K43" s="117">
        <v>148812</v>
      </c>
    </row>
    <row r="44" spans="2:11" ht="14.25" customHeight="1">
      <c r="B44" s="104">
        <v>10051</v>
      </c>
      <c r="C44" s="140" t="s">
        <v>474</v>
      </c>
      <c r="D44" s="105" t="s">
        <v>455</v>
      </c>
      <c r="E44" s="106" t="s">
        <v>456</v>
      </c>
      <c r="F44" s="105" t="s">
        <v>457</v>
      </c>
      <c r="G44" s="107">
        <v>599</v>
      </c>
      <c r="H44" s="108">
        <v>299</v>
      </c>
      <c r="I44" s="109">
        <v>125</v>
      </c>
      <c r="J44" s="110">
        <v>75115</v>
      </c>
      <c r="K44" s="110">
        <v>37495</v>
      </c>
    </row>
    <row r="45" spans="2:11" ht="14.25" customHeight="1">
      <c r="B45" s="111">
        <v>10052</v>
      </c>
      <c r="C45" s="141" t="s">
        <v>475</v>
      </c>
      <c r="D45" s="112" t="s">
        <v>459</v>
      </c>
      <c r="E45" s="113" t="s">
        <v>450</v>
      </c>
      <c r="F45" s="112" t="s">
        <v>457</v>
      </c>
      <c r="G45" s="114">
        <v>199</v>
      </c>
      <c r="H45" s="115">
        <v>39</v>
      </c>
      <c r="I45" s="116">
        <v>411</v>
      </c>
      <c r="J45" s="117">
        <v>81829</v>
      </c>
      <c r="K45" s="117">
        <v>16037</v>
      </c>
    </row>
    <row r="46" spans="2:11" ht="14.25" customHeight="1">
      <c r="B46" s="104">
        <v>10053</v>
      </c>
      <c r="C46" s="140" t="s">
        <v>476</v>
      </c>
      <c r="D46" s="105" t="s">
        <v>459</v>
      </c>
      <c r="E46" s="106" t="s">
        <v>450</v>
      </c>
      <c r="F46" s="105" t="s">
        <v>449</v>
      </c>
      <c r="G46" s="107">
        <v>199</v>
      </c>
      <c r="H46" s="108">
        <v>39</v>
      </c>
      <c r="I46" s="109">
        <v>194</v>
      </c>
      <c r="J46" s="110">
        <v>38666</v>
      </c>
      <c r="K46" s="110">
        <v>7578</v>
      </c>
    </row>
    <row r="47" spans="2:11" ht="14.25" customHeight="1">
      <c r="B47" s="111">
        <v>10054</v>
      </c>
      <c r="C47" s="141" t="s">
        <v>477</v>
      </c>
      <c r="D47" s="112" t="s">
        <v>459</v>
      </c>
      <c r="E47" s="113" t="s">
        <v>453</v>
      </c>
      <c r="F47" s="112" t="s">
        <v>449</v>
      </c>
      <c r="G47" s="114">
        <v>199</v>
      </c>
      <c r="H47" s="115">
        <v>39</v>
      </c>
      <c r="I47" s="116">
        <v>168</v>
      </c>
      <c r="J47" s="117">
        <v>33412</v>
      </c>
      <c r="K47" s="117">
        <v>6548</v>
      </c>
    </row>
    <row r="48" spans="2:11" ht="14.25" customHeight="1">
      <c r="B48" s="104">
        <v>10055</v>
      </c>
      <c r="C48" s="140" t="s">
        <v>478</v>
      </c>
      <c r="D48" s="105" t="s">
        <v>447</v>
      </c>
      <c r="E48" s="106" t="s">
        <v>456</v>
      </c>
      <c r="F48" s="105" t="s">
        <v>449</v>
      </c>
      <c r="G48" s="119">
        <v>1099</v>
      </c>
      <c r="H48" s="109">
        <v>289</v>
      </c>
      <c r="I48" s="109">
        <v>132</v>
      </c>
      <c r="J48" s="110">
        <v>145288</v>
      </c>
      <c r="K48" s="110">
        <v>38206</v>
      </c>
    </row>
    <row r="49" spans="2:11" ht="14.25" customHeight="1">
      <c r="B49" s="111">
        <v>10056</v>
      </c>
      <c r="C49" s="141" t="s">
        <v>479</v>
      </c>
      <c r="D49" s="112" t="s">
        <v>447</v>
      </c>
      <c r="E49" s="113" t="s">
        <v>453</v>
      </c>
      <c r="F49" s="112" t="s">
        <v>449</v>
      </c>
      <c r="G49" s="118">
        <v>1099</v>
      </c>
      <c r="H49" s="116">
        <v>289</v>
      </c>
      <c r="I49" s="116">
        <v>139</v>
      </c>
      <c r="J49" s="117">
        <v>153201</v>
      </c>
      <c r="K49" s="117">
        <v>40287</v>
      </c>
    </row>
    <row r="50" spans="2:11" ht="14.25" customHeight="1">
      <c r="B50" s="104">
        <v>10057</v>
      </c>
      <c r="C50" s="140" t="s">
        <v>480</v>
      </c>
      <c r="D50" s="105" t="s">
        <v>447</v>
      </c>
      <c r="E50" s="106" t="s">
        <v>450</v>
      </c>
      <c r="F50" s="105" t="s">
        <v>449</v>
      </c>
      <c r="G50" s="119">
        <v>1099</v>
      </c>
      <c r="H50" s="109">
        <v>289</v>
      </c>
      <c r="I50" s="109">
        <v>106</v>
      </c>
      <c r="J50" s="110">
        <v>116494</v>
      </c>
      <c r="K50" s="110">
        <v>30634</v>
      </c>
    </row>
    <row r="51" spans="2:11" ht="14.25" customHeight="1">
      <c r="B51" s="111">
        <v>10058</v>
      </c>
      <c r="C51" s="141" t="s">
        <v>481</v>
      </c>
      <c r="D51" s="112" t="s">
        <v>455</v>
      </c>
      <c r="E51" s="113" t="s">
        <v>453</v>
      </c>
      <c r="F51" s="112" t="s">
        <v>457</v>
      </c>
      <c r="G51" s="114">
        <v>599</v>
      </c>
      <c r="H51" s="115">
        <v>299</v>
      </c>
      <c r="I51" s="116">
        <v>272</v>
      </c>
      <c r="J51" s="117">
        <v>162868</v>
      </c>
      <c r="K51" s="117">
        <v>81298</v>
      </c>
    </row>
    <row r="52" spans="2:11" ht="14.25" customHeight="1">
      <c r="B52" s="104">
        <v>10059</v>
      </c>
      <c r="C52" s="140" t="s">
        <v>482</v>
      </c>
      <c r="D52" s="105" t="s">
        <v>459</v>
      </c>
      <c r="E52" s="106" t="s">
        <v>450</v>
      </c>
      <c r="F52" s="105" t="s">
        <v>451</v>
      </c>
      <c r="G52" s="107">
        <v>199</v>
      </c>
      <c r="H52" s="108">
        <v>39</v>
      </c>
      <c r="I52" s="109">
        <v>236</v>
      </c>
      <c r="J52" s="110">
        <v>46964</v>
      </c>
      <c r="K52" s="110">
        <v>9204</v>
      </c>
    </row>
    <row r="53" spans="2:11" ht="14.25" customHeight="1">
      <c r="B53" s="111">
        <v>10060</v>
      </c>
      <c r="C53" s="141">
        <v>44597</v>
      </c>
      <c r="D53" s="112" t="s">
        <v>452</v>
      </c>
      <c r="E53" s="113" t="s">
        <v>453</v>
      </c>
      <c r="F53" s="112" t="s">
        <v>451</v>
      </c>
      <c r="G53" s="114">
        <v>1299</v>
      </c>
      <c r="H53" s="115">
        <v>459</v>
      </c>
      <c r="I53" s="116">
        <v>340</v>
      </c>
      <c r="J53" s="117">
        <v>441400</v>
      </c>
      <c r="K53" s="117">
        <v>155968</v>
      </c>
    </row>
    <row r="54" spans="2:11" ht="14.25" customHeight="1">
      <c r="B54" s="104">
        <v>10061</v>
      </c>
      <c r="C54" s="140">
        <v>44656</v>
      </c>
      <c r="D54" s="105" t="s">
        <v>455</v>
      </c>
      <c r="E54" s="106" t="s">
        <v>453</v>
      </c>
      <c r="F54" s="105" t="s">
        <v>454</v>
      </c>
      <c r="G54" s="107">
        <v>599</v>
      </c>
      <c r="H54" s="108">
        <v>299</v>
      </c>
      <c r="I54" s="109">
        <v>404</v>
      </c>
      <c r="J54" s="110">
        <v>241756</v>
      </c>
      <c r="K54" s="110">
        <v>120676</v>
      </c>
    </row>
    <row r="55" spans="2:11" ht="14.25" customHeight="1">
      <c r="B55" s="111">
        <v>10062</v>
      </c>
      <c r="C55" s="141">
        <v>44717</v>
      </c>
      <c r="D55" s="112" t="s">
        <v>452</v>
      </c>
      <c r="E55" s="113" t="s">
        <v>456</v>
      </c>
      <c r="F55" s="112" t="s">
        <v>454</v>
      </c>
      <c r="G55" s="114">
        <v>1299</v>
      </c>
      <c r="H55" s="115">
        <v>459</v>
      </c>
      <c r="I55" s="116">
        <v>219</v>
      </c>
      <c r="J55" s="117">
        <v>283961</v>
      </c>
      <c r="K55" s="117">
        <v>100337</v>
      </c>
    </row>
    <row r="56" spans="2:11" ht="14.25" customHeight="1">
      <c r="B56" s="104">
        <v>10063</v>
      </c>
      <c r="C56" s="140">
        <v>44778</v>
      </c>
      <c r="D56" s="105" t="s">
        <v>452</v>
      </c>
      <c r="E56" s="106" t="s">
        <v>456</v>
      </c>
      <c r="F56" s="105" t="s">
        <v>451</v>
      </c>
      <c r="G56" s="107">
        <v>1299</v>
      </c>
      <c r="H56" s="108">
        <v>459</v>
      </c>
      <c r="I56" s="109">
        <v>462</v>
      </c>
      <c r="J56" s="110">
        <v>600398</v>
      </c>
      <c r="K56" s="110">
        <v>212150</v>
      </c>
    </row>
    <row r="57" spans="2:11" ht="14.25" customHeight="1">
      <c r="B57" s="111">
        <v>10064</v>
      </c>
      <c r="C57" s="141">
        <v>44839</v>
      </c>
      <c r="D57" s="112" t="s">
        <v>458</v>
      </c>
      <c r="E57" s="113" t="s">
        <v>450</v>
      </c>
      <c r="F57" s="112" t="s">
        <v>454</v>
      </c>
      <c r="G57" s="114">
        <v>449</v>
      </c>
      <c r="H57" s="115">
        <v>159</v>
      </c>
      <c r="I57" s="116">
        <v>211</v>
      </c>
      <c r="J57" s="117">
        <v>94694</v>
      </c>
      <c r="K57" s="117">
        <v>33533</v>
      </c>
    </row>
    <row r="58" spans="2:11" ht="14.25" customHeight="1">
      <c r="B58" s="104">
        <v>10065</v>
      </c>
      <c r="C58" s="140">
        <v>44900</v>
      </c>
      <c r="D58" s="105" t="s">
        <v>458</v>
      </c>
      <c r="E58" s="106" t="s">
        <v>453</v>
      </c>
      <c r="F58" s="105" t="s">
        <v>451</v>
      </c>
      <c r="G58" s="107">
        <v>449</v>
      </c>
      <c r="H58" s="108">
        <v>159</v>
      </c>
      <c r="I58" s="109">
        <v>453</v>
      </c>
      <c r="J58" s="110">
        <v>203577</v>
      </c>
      <c r="K58" s="110">
        <v>72091</v>
      </c>
    </row>
    <row r="59" spans="2:11" ht="14.25" customHeight="1">
      <c r="B59" s="111">
        <v>10066</v>
      </c>
      <c r="C59" s="141" t="s">
        <v>483</v>
      </c>
      <c r="D59" s="112" t="s">
        <v>459</v>
      </c>
      <c r="E59" s="113" t="s">
        <v>456</v>
      </c>
      <c r="F59" s="112" t="s">
        <v>451</v>
      </c>
      <c r="G59" s="114">
        <v>199</v>
      </c>
      <c r="H59" s="115">
        <v>39</v>
      </c>
      <c r="I59" s="116">
        <v>472</v>
      </c>
      <c r="J59" s="117">
        <v>93908</v>
      </c>
      <c r="K59" s="117">
        <v>18404</v>
      </c>
    </row>
    <row r="60" spans="2:11" ht="14.25" customHeight="1">
      <c r="B60" s="104">
        <v>10067</v>
      </c>
      <c r="C60" s="140" t="s">
        <v>484</v>
      </c>
      <c r="D60" s="105" t="s">
        <v>458</v>
      </c>
      <c r="E60" s="106" t="s">
        <v>453</v>
      </c>
      <c r="F60" s="105" t="s">
        <v>451</v>
      </c>
      <c r="G60" s="107">
        <v>449</v>
      </c>
      <c r="H60" s="108">
        <v>159</v>
      </c>
      <c r="I60" s="109">
        <v>128</v>
      </c>
      <c r="J60" s="110">
        <v>57607</v>
      </c>
      <c r="K60" s="110">
        <v>20400</v>
      </c>
    </row>
    <row r="61" spans="2:11" ht="14.25" customHeight="1">
      <c r="B61" s="111">
        <v>10068</v>
      </c>
      <c r="C61" s="141" t="s">
        <v>485</v>
      </c>
      <c r="D61" s="112" t="s">
        <v>455</v>
      </c>
      <c r="E61" s="113" t="s">
        <v>450</v>
      </c>
      <c r="F61" s="112" t="s">
        <v>451</v>
      </c>
      <c r="G61" s="114">
        <v>599</v>
      </c>
      <c r="H61" s="115">
        <v>299</v>
      </c>
      <c r="I61" s="116">
        <v>198</v>
      </c>
      <c r="J61" s="117">
        <v>118722</v>
      </c>
      <c r="K61" s="117">
        <v>59262</v>
      </c>
    </row>
    <row r="62" spans="2:11" ht="14.25" customHeight="1">
      <c r="B62" s="104">
        <v>10069</v>
      </c>
      <c r="C62" s="140" t="s">
        <v>486</v>
      </c>
      <c r="D62" s="105" t="s">
        <v>455</v>
      </c>
      <c r="E62" s="106" t="s">
        <v>453</v>
      </c>
      <c r="F62" s="105" t="s">
        <v>451</v>
      </c>
      <c r="G62" s="107">
        <v>599</v>
      </c>
      <c r="H62" s="108">
        <v>299</v>
      </c>
      <c r="I62" s="109">
        <v>300</v>
      </c>
      <c r="J62" s="110">
        <v>179880</v>
      </c>
      <c r="K62" s="110">
        <v>89790</v>
      </c>
    </row>
    <row r="63" spans="2:11" ht="14.25" customHeight="1">
      <c r="B63" s="111">
        <v>10070</v>
      </c>
      <c r="C63" s="141" t="s">
        <v>487</v>
      </c>
      <c r="D63" s="112" t="s">
        <v>447</v>
      </c>
      <c r="E63" s="113" t="s">
        <v>456</v>
      </c>
      <c r="F63" s="112" t="s">
        <v>451</v>
      </c>
      <c r="G63" s="118">
        <v>1099</v>
      </c>
      <c r="H63" s="116">
        <v>289</v>
      </c>
      <c r="I63" s="116">
        <v>129</v>
      </c>
      <c r="J63" s="117">
        <v>142211</v>
      </c>
      <c r="K63" s="117">
        <v>37397</v>
      </c>
    </row>
    <row r="64" spans="2:11" ht="14.25" customHeight="1">
      <c r="B64" s="104">
        <v>10071</v>
      </c>
      <c r="C64" s="140" t="s">
        <v>488</v>
      </c>
      <c r="D64" s="105" t="s">
        <v>447</v>
      </c>
      <c r="E64" s="106" t="s">
        <v>453</v>
      </c>
      <c r="F64" s="105" t="s">
        <v>451</v>
      </c>
      <c r="G64" s="119">
        <v>1099</v>
      </c>
      <c r="H64" s="109">
        <v>289</v>
      </c>
      <c r="I64" s="109">
        <v>342</v>
      </c>
      <c r="J64" s="110">
        <v>375528</v>
      </c>
      <c r="K64" s="110">
        <v>98751</v>
      </c>
    </row>
    <row r="65" spans="2:11" ht="14.25" customHeight="1">
      <c r="B65" s="111">
        <v>10072</v>
      </c>
      <c r="C65" s="141" t="s">
        <v>489</v>
      </c>
      <c r="D65" s="112" t="s">
        <v>455</v>
      </c>
      <c r="E65" s="113" t="s">
        <v>450</v>
      </c>
      <c r="F65" s="112" t="s">
        <v>449</v>
      </c>
      <c r="G65" s="114">
        <v>599</v>
      </c>
      <c r="H65" s="115">
        <v>299</v>
      </c>
      <c r="I65" s="116">
        <v>156</v>
      </c>
      <c r="J65" s="117">
        <v>93204</v>
      </c>
      <c r="K65" s="117">
        <v>46524</v>
      </c>
    </row>
    <row r="66" spans="2:11" ht="14.25" customHeight="1">
      <c r="B66" s="104">
        <v>10073</v>
      </c>
      <c r="C66" s="140" t="s">
        <v>490</v>
      </c>
      <c r="D66" s="105" t="s">
        <v>452</v>
      </c>
      <c r="E66" s="106" t="s">
        <v>453</v>
      </c>
      <c r="F66" s="105" t="s">
        <v>449</v>
      </c>
      <c r="G66" s="107">
        <v>1299</v>
      </c>
      <c r="H66" s="108">
        <v>459</v>
      </c>
      <c r="I66" s="109">
        <v>318</v>
      </c>
      <c r="J66" s="110">
        <v>413602</v>
      </c>
      <c r="K66" s="110">
        <v>146146</v>
      </c>
    </row>
    <row r="67" spans="2:11" ht="14.25" customHeight="1">
      <c r="B67" s="111">
        <v>10074</v>
      </c>
      <c r="C67" s="141" t="s">
        <v>491</v>
      </c>
      <c r="D67" s="112" t="s">
        <v>459</v>
      </c>
      <c r="E67" s="113" t="s">
        <v>456</v>
      </c>
      <c r="F67" s="112" t="s">
        <v>449</v>
      </c>
      <c r="G67" s="114">
        <v>199</v>
      </c>
      <c r="H67" s="115">
        <v>39</v>
      </c>
      <c r="I67" s="116">
        <v>308</v>
      </c>
      <c r="J67" s="117">
        <v>61212</v>
      </c>
      <c r="K67" s="117">
        <v>11996</v>
      </c>
    </row>
    <row r="68" spans="2:11" ht="14.25" customHeight="1">
      <c r="B68" s="104">
        <v>10075</v>
      </c>
      <c r="C68" s="140">
        <v>44567</v>
      </c>
      <c r="D68" s="105" t="s">
        <v>452</v>
      </c>
      <c r="E68" s="106" t="s">
        <v>453</v>
      </c>
      <c r="F68" s="105" t="s">
        <v>449</v>
      </c>
      <c r="G68" s="107">
        <v>1299</v>
      </c>
      <c r="H68" s="108">
        <v>459</v>
      </c>
      <c r="I68" s="109">
        <v>187</v>
      </c>
      <c r="J68" s="110">
        <v>243303</v>
      </c>
      <c r="K68" s="110">
        <v>85971</v>
      </c>
    </row>
    <row r="69" spans="2:11" ht="14.25" customHeight="1">
      <c r="B69" s="111">
        <v>10076</v>
      </c>
      <c r="C69" s="141">
        <v>44626</v>
      </c>
      <c r="D69" s="112" t="s">
        <v>459</v>
      </c>
      <c r="E69" s="113" t="s">
        <v>450</v>
      </c>
      <c r="F69" s="112" t="s">
        <v>449</v>
      </c>
      <c r="G69" s="114">
        <v>199</v>
      </c>
      <c r="H69" s="115">
        <v>39</v>
      </c>
      <c r="I69" s="116">
        <v>157</v>
      </c>
      <c r="J69" s="117">
        <v>31323</v>
      </c>
      <c r="K69" s="117">
        <v>6139</v>
      </c>
    </row>
    <row r="70" spans="2:11" ht="14.25" customHeight="1">
      <c r="B70" s="104">
        <v>10077</v>
      </c>
      <c r="C70" s="140">
        <v>44687</v>
      </c>
      <c r="D70" s="105" t="s">
        <v>458</v>
      </c>
      <c r="E70" s="106" t="s">
        <v>453</v>
      </c>
      <c r="F70" s="105" t="s">
        <v>449</v>
      </c>
      <c r="G70" s="107">
        <v>449</v>
      </c>
      <c r="H70" s="108">
        <v>159</v>
      </c>
      <c r="I70" s="109">
        <v>219</v>
      </c>
      <c r="J70" s="110">
        <v>98466</v>
      </c>
      <c r="K70" s="110">
        <v>34869</v>
      </c>
    </row>
    <row r="71" spans="2:11" ht="14.25" customHeight="1">
      <c r="B71" s="111">
        <v>10078</v>
      </c>
      <c r="C71" s="141">
        <v>44748</v>
      </c>
      <c r="D71" s="112" t="s">
        <v>459</v>
      </c>
      <c r="E71" s="113" t="s">
        <v>456</v>
      </c>
      <c r="F71" s="112" t="s">
        <v>454</v>
      </c>
      <c r="G71" s="114">
        <v>199</v>
      </c>
      <c r="H71" s="115">
        <v>39</v>
      </c>
      <c r="I71" s="116">
        <v>133</v>
      </c>
      <c r="J71" s="117">
        <v>26467</v>
      </c>
      <c r="K71" s="117">
        <v>5187</v>
      </c>
    </row>
    <row r="72" spans="2:11" ht="14.25" customHeight="1">
      <c r="B72" s="104">
        <v>10079</v>
      </c>
      <c r="C72" s="140">
        <v>44810</v>
      </c>
      <c r="D72" s="105" t="s">
        <v>452</v>
      </c>
      <c r="E72" s="106" t="s">
        <v>456</v>
      </c>
      <c r="F72" s="105" t="s">
        <v>454</v>
      </c>
      <c r="G72" s="107">
        <v>1299</v>
      </c>
      <c r="H72" s="108">
        <v>459</v>
      </c>
      <c r="I72" s="109">
        <v>358</v>
      </c>
      <c r="J72" s="110">
        <v>464522</v>
      </c>
      <c r="K72" s="110">
        <v>164138</v>
      </c>
    </row>
    <row r="73" spans="2:11" ht="14.25" customHeight="1">
      <c r="B73" s="111">
        <v>10080</v>
      </c>
      <c r="C73" s="141">
        <v>44871</v>
      </c>
      <c r="D73" s="112" t="s">
        <v>459</v>
      </c>
      <c r="E73" s="113" t="s">
        <v>448</v>
      </c>
      <c r="F73" s="112" t="s">
        <v>449</v>
      </c>
      <c r="G73" s="114">
        <v>199</v>
      </c>
      <c r="H73" s="115">
        <v>39</v>
      </c>
      <c r="I73" s="116">
        <v>401</v>
      </c>
      <c r="J73" s="117">
        <v>79719</v>
      </c>
      <c r="K73" s="117">
        <v>15623</v>
      </c>
    </row>
    <row r="74" spans="2:11" ht="14.25" customHeight="1">
      <c r="B74" s="104">
        <v>10081</v>
      </c>
      <c r="C74" s="140" t="s">
        <v>492</v>
      </c>
      <c r="D74" s="105" t="s">
        <v>459</v>
      </c>
      <c r="E74" s="106" t="s">
        <v>456</v>
      </c>
      <c r="F74" s="105" t="s">
        <v>451</v>
      </c>
      <c r="G74" s="107">
        <v>199</v>
      </c>
      <c r="H74" s="108">
        <v>39</v>
      </c>
      <c r="I74" s="109">
        <v>433</v>
      </c>
      <c r="J74" s="110">
        <v>86187</v>
      </c>
      <c r="K74" s="110">
        <v>16891</v>
      </c>
    </row>
    <row r="75" spans="2:11" ht="14.25" customHeight="1">
      <c r="B75" s="111">
        <v>10082</v>
      </c>
      <c r="C75" s="141" t="s">
        <v>493</v>
      </c>
      <c r="D75" s="112" t="s">
        <v>447</v>
      </c>
      <c r="E75" s="113" t="s">
        <v>450</v>
      </c>
      <c r="F75" s="112" t="s">
        <v>451</v>
      </c>
      <c r="G75" s="118">
        <v>1099</v>
      </c>
      <c r="H75" s="116">
        <v>289</v>
      </c>
      <c r="I75" s="116">
        <v>206</v>
      </c>
      <c r="J75" s="117">
        <v>226284</v>
      </c>
      <c r="K75" s="117">
        <v>59505</v>
      </c>
    </row>
    <row r="76" spans="2:11" ht="14.25" customHeight="1">
      <c r="B76" s="104">
        <v>10083</v>
      </c>
      <c r="C76" s="140" t="s">
        <v>494</v>
      </c>
      <c r="D76" s="105" t="s">
        <v>459</v>
      </c>
      <c r="E76" s="106" t="s">
        <v>450</v>
      </c>
      <c r="F76" s="105" t="s">
        <v>451</v>
      </c>
      <c r="G76" s="107">
        <v>199</v>
      </c>
      <c r="H76" s="108">
        <v>39</v>
      </c>
      <c r="I76" s="109">
        <v>436</v>
      </c>
      <c r="J76" s="110">
        <v>86764</v>
      </c>
      <c r="K76" s="110">
        <v>17004</v>
      </c>
    </row>
    <row r="77" spans="2:11" ht="14.25" customHeight="1">
      <c r="B77" s="111">
        <v>10084</v>
      </c>
      <c r="C77" s="141" t="s">
        <v>495</v>
      </c>
      <c r="D77" s="112" t="s">
        <v>455</v>
      </c>
      <c r="E77" s="113" t="s">
        <v>448</v>
      </c>
      <c r="F77" s="112" t="s">
        <v>451</v>
      </c>
      <c r="G77" s="114">
        <v>599</v>
      </c>
      <c r="H77" s="115">
        <v>299</v>
      </c>
      <c r="I77" s="116">
        <v>115</v>
      </c>
      <c r="J77" s="117">
        <v>68705</v>
      </c>
      <c r="K77" s="117">
        <v>34295</v>
      </c>
    </row>
    <row r="78" spans="2:11" ht="14.25" customHeight="1">
      <c r="B78" s="104">
        <v>10085</v>
      </c>
      <c r="C78" s="140" t="s">
        <v>496</v>
      </c>
      <c r="D78" s="105" t="s">
        <v>447</v>
      </c>
      <c r="E78" s="106" t="s">
        <v>448</v>
      </c>
      <c r="F78" s="105" t="s">
        <v>451</v>
      </c>
      <c r="G78" s="119">
        <v>1099</v>
      </c>
      <c r="H78" s="109">
        <v>289</v>
      </c>
      <c r="I78" s="109">
        <v>214</v>
      </c>
      <c r="J78" s="110">
        <v>234966</v>
      </c>
      <c r="K78" s="110">
        <v>61788</v>
      </c>
    </row>
    <row r="79" spans="2:11" ht="14.25" customHeight="1">
      <c r="B79" s="111">
        <v>10086</v>
      </c>
      <c r="C79" s="141" t="s">
        <v>497</v>
      </c>
      <c r="D79" s="112" t="s">
        <v>452</v>
      </c>
      <c r="E79" s="113" t="s">
        <v>448</v>
      </c>
      <c r="F79" s="112" t="s">
        <v>451</v>
      </c>
      <c r="G79" s="114">
        <v>1299</v>
      </c>
      <c r="H79" s="115">
        <v>459</v>
      </c>
      <c r="I79" s="116">
        <v>124</v>
      </c>
      <c r="J79" s="117">
        <v>161076</v>
      </c>
      <c r="K79" s="117">
        <v>56916</v>
      </c>
    </row>
    <row r="80" spans="2:11" ht="14.25" customHeight="1">
      <c r="B80" s="104">
        <v>10087</v>
      </c>
      <c r="C80" s="140" t="s">
        <v>498</v>
      </c>
      <c r="D80" s="105" t="s">
        <v>459</v>
      </c>
      <c r="E80" s="106" t="s">
        <v>450</v>
      </c>
      <c r="F80" s="105" t="s">
        <v>451</v>
      </c>
      <c r="G80" s="107">
        <v>199</v>
      </c>
      <c r="H80" s="108">
        <v>39</v>
      </c>
      <c r="I80" s="109">
        <v>285</v>
      </c>
      <c r="J80" s="110">
        <v>56735</v>
      </c>
      <c r="K80" s="110">
        <v>11119</v>
      </c>
    </row>
    <row r="81" spans="2:11" ht="14.25" customHeight="1">
      <c r="B81" s="111">
        <v>10088</v>
      </c>
      <c r="C81" s="141" t="s">
        <v>499</v>
      </c>
      <c r="D81" s="112" t="s">
        <v>459</v>
      </c>
      <c r="E81" s="113" t="s">
        <v>456</v>
      </c>
      <c r="F81" s="112" t="s">
        <v>451</v>
      </c>
      <c r="G81" s="114">
        <v>199</v>
      </c>
      <c r="H81" s="115">
        <v>39</v>
      </c>
      <c r="I81" s="116">
        <v>229</v>
      </c>
      <c r="J81" s="117">
        <v>45551</v>
      </c>
      <c r="K81" s="117">
        <v>8927</v>
      </c>
    </row>
    <row r="82" spans="2:11" ht="14.25" customHeight="1">
      <c r="B82" s="104">
        <v>10089</v>
      </c>
      <c r="C82" s="140" t="s">
        <v>500</v>
      </c>
      <c r="D82" s="105" t="s">
        <v>459</v>
      </c>
      <c r="E82" s="106" t="s">
        <v>450</v>
      </c>
      <c r="F82" s="105" t="s">
        <v>451</v>
      </c>
      <c r="G82" s="107">
        <v>199</v>
      </c>
      <c r="H82" s="108">
        <v>39</v>
      </c>
      <c r="I82" s="109">
        <v>361</v>
      </c>
      <c r="J82" s="110">
        <v>71839</v>
      </c>
      <c r="K82" s="110">
        <v>14079</v>
      </c>
    </row>
    <row r="83" spans="2:11" ht="14.25" customHeight="1">
      <c r="B83" s="111">
        <v>10090</v>
      </c>
      <c r="C83" s="141">
        <v>44568</v>
      </c>
      <c r="D83" s="112" t="s">
        <v>447</v>
      </c>
      <c r="E83" s="113" t="s">
        <v>450</v>
      </c>
      <c r="F83" s="112" t="s">
        <v>449</v>
      </c>
      <c r="G83" s="118">
        <v>1099</v>
      </c>
      <c r="H83" s="116">
        <v>289</v>
      </c>
      <c r="I83" s="116">
        <v>426</v>
      </c>
      <c r="J83" s="117">
        <v>467844</v>
      </c>
      <c r="K83" s="117">
        <v>123027</v>
      </c>
    </row>
    <row r="84" spans="2:11" ht="14.25" customHeight="1">
      <c r="B84" s="104">
        <v>10091</v>
      </c>
      <c r="C84" s="140">
        <v>44627</v>
      </c>
      <c r="D84" s="105" t="s">
        <v>459</v>
      </c>
      <c r="E84" s="106" t="s">
        <v>450</v>
      </c>
      <c r="F84" s="105" t="s">
        <v>451</v>
      </c>
      <c r="G84" s="107">
        <v>199</v>
      </c>
      <c r="H84" s="108">
        <v>39</v>
      </c>
      <c r="I84" s="109">
        <v>233</v>
      </c>
      <c r="J84" s="110">
        <v>46427</v>
      </c>
      <c r="K84" s="110">
        <v>9099</v>
      </c>
    </row>
    <row r="85" spans="2:11" ht="14.25" customHeight="1">
      <c r="B85" s="111">
        <v>10092</v>
      </c>
      <c r="C85" s="141">
        <v>44688</v>
      </c>
      <c r="D85" s="112" t="s">
        <v>455</v>
      </c>
      <c r="E85" s="113" t="s">
        <v>456</v>
      </c>
      <c r="F85" s="112" t="s">
        <v>449</v>
      </c>
      <c r="G85" s="114">
        <v>599</v>
      </c>
      <c r="H85" s="115">
        <v>299</v>
      </c>
      <c r="I85" s="116">
        <v>381</v>
      </c>
      <c r="J85" s="117">
        <v>228339</v>
      </c>
      <c r="K85" s="117">
        <v>113979</v>
      </c>
    </row>
    <row r="86" spans="2:11" ht="14.25" customHeight="1">
      <c r="B86" s="104">
        <v>10093</v>
      </c>
      <c r="C86" s="140">
        <v>44749</v>
      </c>
      <c r="D86" s="105" t="s">
        <v>452</v>
      </c>
      <c r="E86" s="106" t="s">
        <v>453</v>
      </c>
      <c r="F86" s="105" t="s">
        <v>451</v>
      </c>
      <c r="G86" s="107">
        <v>1299</v>
      </c>
      <c r="H86" s="108">
        <v>459</v>
      </c>
      <c r="I86" s="109">
        <v>415</v>
      </c>
      <c r="J86" s="110">
        <v>539475</v>
      </c>
      <c r="K86" s="110">
        <v>190623</v>
      </c>
    </row>
    <row r="87" spans="2:11" ht="14.25" customHeight="1">
      <c r="B87" s="111">
        <v>10094</v>
      </c>
      <c r="C87" s="141">
        <v>44811</v>
      </c>
      <c r="D87" s="112" t="s">
        <v>447</v>
      </c>
      <c r="E87" s="113" t="s">
        <v>453</v>
      </c>
      <c r="F87" s="112" t="s">
        <v>454</v>
      </c>
      <c r="G87" s="118">
        <v>1099</v>
      </c>
      <c r="H87" s="116">
        <v>289</v>
      </c>
      <c r="I87" s="116">
        <v>250</v>
      </c>
      <c r="J87" s="117">
        <v>275190</v>
      </c>
      <c r="K87" s="117">
        <v>72366</v>
      </c>
    </row>
    <row r="88" spans="2:11" ht="14.25" customHeight="1">
      <c r="B88" s="104">
        <v>10095</v>
      </c>
      <c r="C88" s="140">
        <v>44872</v>
      </c>
      <c r="D88" s="105" t="s">
        <v>458</v>
      </c>
      <c r="E88" s="106" t="s">
        <v>453</v>
      </c>
      <c r="F88" s="105" t="s">
        <v>457</v>
      </c>
      <c r="G88" s="107">
        <v>449</v>
      </c>
      <c r="H88" s="108">
        <v>159</v>
      </c>
      <c r="I88" s="109">
        <v>280</v>
      </c>
      <c r="J88" s="110">
        <v>125765</v>
      </c>
      <c r="K88" s="110">
        <v>44536</v>
      </c>
    </row>
    <row r="89" spans="2:11" ht="14.25" customHeight="1">
      <c r="B89" s="111">
        <v>10096</v>
      </c>
      <c r="C89" s="141" t="s">
        <v>501</v>
      </c>
      <c r="D89" s="112" t="s">
        <v>459</v>
      </c>
      <c r="E89" s="113" t="s">
        <v>453</v>
      </c>
      <c r="F89" s="112" t="s">
        <v>451</v>
      </c>
      <c r="G89" s="114">
        <v>199</v>
      </c>
      <c r="H89" s="115">
        <v>39</v>
      </c>
      <c r="I89" s="116">
        <v>215</v>
      </c>
      <c r="J89" s="117">
        <v>42765</v>
      </c>
      <c r="K89" s="117">
        <v>8381</v>
      </c>
    </row>
    <row r="90" spans="2:11" ht="14.25" customHeight="1">
      <c r="B90" s="104">
        <v>10097</v>
      </c>
      <c r="C90" s="140" t="s">
        <v>502</v>
      </c>
      <c r="D90" s="105" t="s">
        <v>455</v>
      </c>
      <c r="E90" s="106" t="s">
        <v>453</v>
      </c>
      <c r="F90" s="105" t="s">
        <v>451</v>
      </c>
      <c r="G90" s="107">
        <v>599</v>
      </c>
      <c r="H90" s="108">
        <v>299</v>
      </c>
      <c r="I90" s="109">
        <v>319</v>
      </c>
      <c r="J90" s="110">
        <v>191201</v>
      </c>
      <c r="K90" s="110">
        <v>95441</v>
      </c>
    </row>
    <row r="91" spans="2:11" ht="14.25" customHeight="1">
      <c r="B91" s="111">
        <v>10098</v>
      </c>
      <c r="C91" s="141" t="s">
        <v>503</v>
      </c>
      <c r="D91" s="112" t="s">
        <v>452</v>
      </c>
      <c r="E91" s="113" t="s">
        <v>450</v>
      </c>
      <c r="F91" s="112" t="s">
        <v>457</v>
      </c>
      <c r="G91" s="114">
        <v>1299</v>
      </c>
      <c r="H91" s="115">
        <v>459</v>
      </c>
      <c r="I91" s="116">
        <v>210</v>
      </c>
      <c r="J91" s="117">
        <v>272660</v>
      </c>
      <c r="K91" s="117">
        <v>96344</v>
      </c>
    </row>
    <row r="92" spans="2:11" ht="14.25" customHeight="1">
      <c r="B92" s="104">
        <v>10099</v>
      </c>
      <c r="C92" s="140" t="s">
        <v>504</v>
      </c>
      <c r="D92" s="105" t="s">
        <v>447</v>
      </c>
      <c r="E92" s="106" t="s">
        <v>448</v>
      </c>
      <c r="F92" s="105" t="s">
        <v>451</v>
      </c>
      <c r="G92" s="119">
        <v>1099</v>
      </c>
      <c r="H92" s="109">
        <v>289</v>
      </c>
      <c r="I92" s="109">
        <v>198</v>
      </c>
      <c r="J92" s="110">
        <v>217492</v>
      </c>
      <c r="K92" s="110">
        <v>57193</v>
      </c>
    </row>
    <row r="93" spans="2:11" ht="14.25" customHeight="1">
      <c r="B93" s="111">
        <v>10100</v>
      </c>
      <c r="C93" s="141" t="s">
        <v>505</v>
      </c>
      <c r="D93" s="112" t="s">
        <v>447</v>
      </c>
      <c r="E93" s="113" t="s">
        <v>448</v>
      </c>
      <c r="F93" s="112" t="s">
        <v>451</v>
      </c>
      <c r="G93" s="118">
        <v>1099</v>
      </c>
      <c r="H93" s="116">
        <v>289</v>
      </c>
      <c r="I93" s="116">
        <v>122</v>
      </c>
      <c r="J93" s="117">
        <v>134298</v>
      </c>
      <c r="K93" s="117">
        <v>35316</v>
      </c>
    </row>
    <row r="94" spans="2:11" ht="14.25" customHeight="1">
      <c r="B94" s="104">
        <v>10101</v>
      </c>
      <c r="C94" s="140" t="s">
        <v>506</v>
      </c>
      <c r="D94" s="105" t="s">
        <v>459</v>
      </c>
      <c r="E94" s="106" t="s">
        <v>450</v>
      </c>
      <c r="F94" s="105" t="s">
        <v>451</v>
      </c>
      <c r="G94" s="107">
        <v>199</v>
      </c>
      <c r="H94" s="108">
        <v>39</v>
      </c>
      <c r="I94" s="109">
        <v>379</v>
      </c>
      <c r="J94" s="110">
        <v>75481</v>
      </c>
      <c r="K94" s="110">
        <v>14793</v>
      </c>
    </row>
    <row r="95" spans="2:11" ht="14.25" customHeight="1">
      <c r="B95" s="111">
        <v>10102</v>
      </c>
      <c r="C95" s="141" t="s">
        <v>507</v>
      </c>
      <c r="D95" s="112" t="s">
        <v>458</v>
      </c>
      <c r="E95" s="113" t="s">
        <v>453</v>
      </c>
      <c r="F95" s="112" t="s">
        <v>457</v>
      </c>
      <c r="G95" s="114">
        <v>449</v>
      </c>
      <c r="H95" s="115">
        <v>159</v>
      </c>
      <c r="I95" s="116">
        <v>121</v>
      </c>
      <c r="J95" s="117">
        <v>54239</v>
      </c>
      <c r="K95" s="117">
        <v>19207</v>
      </c>
    </row>
    <row r="96" spans="2:11" ht="14.25" customHeight="1">
      <c r="B96" s="104">
        <v>10103</v>
      </c>
      <c r="C96" s="140" t="s">
        <v>508</v>
      </c>
      <c r="D96" s="105" t="s">
        <v>458</v>
      </c>
      <c r="E96" s="106" t="s">
        <v>456</v>
      </c>
      <c r="F96" s="105" t="s">
        <v>451</v>
      </c>
      <c r="G96" s="107">
        <v>449</v>
      </c>
      <c r="H96" s="108">
        <v>159</v>
      </c>
      <c r="I96" s="109">
        <v>454</v>
      </c>
      <c r="J96" s="110">
        <v>203981</v>
      </c>
      <c r="K96" s="110">
        <v>72234</v>
      </c>
    </row>
    <row r="97" spans="2:11" ht="14.25" customHeight="1">
      <c r="B97" s="111">
        <v>10104</v>
      </c>
      <c r="C97" s="141" t="s">
        <v>509</v>
      </c>
      <c r="D97" s="112" t="s">
        <v>447</v>
      </c>
      <c r="E97" s="113" t="s">
        <v>456</v>
      </c>
      <c r="F97" s="112" t="s">
        <v>457</v>
      </c>
      <c r="G97" s="114">
        <v>199</v>
      </c>
      <c r="H97" s="115">
        <v>39</v>
      </c>
      <c r="I97" s="116">
        <v>246</v>
      </c>
      <c r="J97" s="117">
        <v>48914</v>
      </c>
      <c r="K97" s="117">
        <v>9586</v>
      </c>
    </row>
    <row r="98" spans="2:11" ht="14.25" customHeight="1">
      <c r="B98" s="104">
        <v>10105</v>
      </c>
      <c r="C98" s="140" t="s">
        <v>510</v>
      </c>
      <c r="D98" s="105" t="s">
        <v>447</v>
      </c>
      <c r="E98" s="106" t="s">
        <v>456</v>
      </c>
      <c r="F98" s="105" t="s">
        <v>457</v>
      </c>
      <c r="G98" s="107">
        <v>199</v>
      </c>
      <c r="H98" s="108">
        <v>39</v>
      </c>
      <c r="I98" s="109">
        <v>315</v>
      </c>
      <c r="J98" s="110">
        <v>62705</v>
      </c>
      <c r="K98" s="110">
        <v>12289</v>
      </c>
    </row>
    <row r="99" spans="2:11" ht="14.25" customHeight="1">
      <c r="B99" s="111">
        <v>10106</v>
      </c>
      <c r="C99" s="141">
        <v>44600</v>
      </c>
      <c r="D99" s="112" t="s">
        <v>452</v>
      </c>
      <c r="E99" s="113" t="s">
        <v>456</v>
      </c>
      <c r="F99" s="112" t="s">
        <v>457</v>
      </c>
      <c r="G99" s="118">
        <v>1099</v>
      </c>
      <c r="H99" s="116">
        <v>289</v>
      </c>
      <c r="I99" s="116">
        <v>142</v>
      </c>
      <c r="J99" s="117">
        <v>156498</v>
      </c>
      <c r="K99" s="117">
        <v>41154</v>
      </c>
    </row>
    <row r="100" spans="2:11" ht="14.25" customHeight="1">
      <c r="B100" s="104">
        <v>10107</v>
      </c>
      <c r="C100" s="140">
        <v>44659</v>
      </c>
      <c r="D100" s="105" t="s">
        <v>455</v>
      </c>
      <c r="E100" s="106" t="s">
        <v>448</v>
      </c>
      <c r="F100" s="105" t="s">
        <v>454</v>
      </c>
      <c r="G100" s="107">
        <v>449</v>
      </c>
      <c r="H100" s="108">
        <v>159</v>
      </c>
      <c r="I100" s="109">
        <v>311</v>
      </c>
      <c r="J100" s="110">
        <v>139639</v>
      </c>
      <c r="K100" s="110">
        <v>49449</v>
      </c>
    </row>
    <row r="101" spans="2:11" ht="14.25" customHeight="1">
      <c r="B101" s="111">
        <v>10108</v>
      </c>
      <c r="C101" s="141">
        <v>44659</v>
      </c>
      <c r="D101" s="112" t="s">
        <v>458</v>
      </c>
      <c r="E101" s="113" t="s">
        <v>450</v>
      </c>
      <c r="F101" s="112" t="s">
        <v>454</v>
      </c>
      <c r="G101" s="114">
        <v>599</v>
      </c>
      <c r="H101" s="115">
        <v>299</v>
      </c>
      <c r="I101" s="116">
        <v>378</v>
      </c>
      <c r="J101" s="117">
        <v>226542</v>
      </c>
      <c r="K101" s="117">
        <v>113082</v>
      </c>
    </row>
    <row r="102" spans="2:11" ht="14.25" customHeight="1">
      <c r="B102" s="104">
        <v>10109</v>
      </c>
      <c r="C102" s="140">
        <v>44659</v>
      </c>
      <c r="D102" s="105" t="s">
        <v>459</v>
      </c>
      <c r="E102" s="106" t="s">
        <v>453</v>
      </c>
      <c r="F102" s="105" t="s">
        <v>457</v>
      </c>
      <c r="G102" s="107">
        <v>449</v>
      </c>
      <c r="H102" s="108">
        <v>159</v>
      </c>
      <c r="I102" s="109">
        <v>292</v>
      </c>
      <c r="J102" s="110">
        <v>131063</v>
      </c>
      <c r="K102" s="110">
        <v>46412</v>
      </c>
    </row>
    <row r="103" spans="2:11" ht="14.25" customHeight="1">
      <c r="B103" s="111">
        <v>10110</v>
      </c>
      <c r="C103" s="141">
        <v>44659</v>
      </c>
      <c r="D103" s="112" t="s">
        <v>459</v>
      </c>
      <c r="E103" s="113" t="s">
        <v>453</v>
      </c>
      <c r="F103" s="112" t="s">
        <v>449</v>
      </c>
      <c r="G103" s="118">
        <v>1099</v>
      </c>
      <c r="H103" s="116">
        <v>289</v>
      </c>
      <c r="I103" s="116">
        <v>479</v>
      </c>
      <c r="J103" s="117">
        <v>526751</v>
      </c>
      <c r="K103" s="117">
        <v>138518</v>
      </c>
    </row>
    <row r="104" spans="2:11" ht="14.25" customHeight="1">
      <c r="B104" s="104">
        <v>10111</v>
      </c>
      <c r="C104" s="140">
        <v>44659</v>
      </c>
      <c r="D104" s="105" t="s">
        <v>459</v>
      </c>
      <c r="E104" s="106" t="s">
        <v>453</v>
      </c>
      <c r="F104" s="105" t="s">
        <v>451</v>
      </c>
      <c r="G104" s="107">
        <v>449</v>
      </c>
      <c r="H104" s="108">
        <v>159</v>
      </c>
      <c r="I104" s="109">
        <v>115</v>
      </c>
      <c r="J104" s="110">
        <v>51680</v>
      </c>
      <c r="K104" s="110">
        <v>18301</v>
      </c>
    </row>
    <row r="105" spans="2:11" ht="14.25" customHeight="1">
      <c r="B105" s="111">
        <v>10112</v>
      </c>
      <c r="C105" s="141">
        <v>44659</v>
      </c>
      <c r="D105" s="112" t="s">
        <v>447</v>
      </c>
      <c r="E105" s="113" t="s">
        <v>448</v>
      </c>
      <c r="F105" s="112" t="s">
        <v>454</v>
      </c>
      <c r="G105" s="118">
        <v>1099</v>
      </c>
      <c r="H105" s="116">
        <v>289</v>
      </c>
      <c r="I105" s="116">
        <v>348</v>
      </c>
      <c r="J105" s="117">
        <v>382232</v>
      </c>
      <c r="K105" s="117">
        <v>100514</v>
      </c>
    </row>
    <row r="106" spans="2:11" ht="14.25" customHeight="1">
      <c r="B106" s="104">
        <v>10113</v>
      </c>
      <c r="C106" s="140">
        <v>44659</v>
      </c>
      <c r="D106" s="105" t="s">
        <v>452</v>
      </c>
      <c r="E106" s="106" t="s">
        <v>450</v>
      </c>
      <c r="F106" s="105" t="s">
        <v>457</v>
      </c>
      <c r="G106" s="107">
        <v>1299</v>
      </c>
      <c r="H106" s="108">
        <v>459</v>
      </c>
      <c r="I106" s="109">
        <v>222</v>
      </c>
      <c r="J106" s="110">
        <v>288898</v>
      </c>
      <c r="K106" s="110">
        <v>102082</v>
      </c>
    </row>
    <row r="107" spans="2:11" ht="14.25" customHeight="1">
      <c r="B107" s="111">
        <v>10114</v>
      </c>
      <c r="C107" s="141">
        <v>44659</v>
      </c>
      <c r="D107" s="112" t="s">
        <v>452</v>
      </c>
      <c r="E107" s="113" t="s">
        <v>453</v>
      </c>
      <c r="F107" s="112" t="s">
        <v>454</v>
      </c>
      <c r="G107" s="118">
        <v>1099</v>
      </c>
      <c r="H107" s="116">
        <v>289</v>
      </c>
      <c r="I107" s="116">
        <v>277</v>
      </c>
      <c r="J107" s="117">
        <v>303874</v>
      </c>
      <c r="K107" s="117">
        <v>79909</v>
      </c>
    </row>
    <row r="108" spans="2:11" ht="14.25" customHeight="1">
      <c r="B108" s="104">
        <v>10115</v>
      </c>
      <c r="C108" s="140">
        <v>44659</v>
      </c>
      <c r="D108" s="105" t="s">
        <v>459</v>
      </c>
      <c r="E108" s="106" t="s">
        <v>453</v>
      </c>
      <c r="F108" s="105" t="s">
        <v>454</v>
      </c>
      <c r="G108" s="119">
        <v>1099</v>
      </c>
      <c r="H108" s="109">
        <v>289</v>
      </c>
      <c r="I108" s="109">
        <v>151</v>
      </c>
      <c r="J108" s="110">
        <v>166169</v>
      </c>
      <c r="K108" s="110">
        <v>43697</v>
      </c>
    </row>
    <row r="109" spans="2:11" ht="14.25" customHeight="1">
      <c r="B109" s="111">
        <v>10116</v>
      </c>
      <c r="C109" s="141">
        <v>44659</v>
      </c>
      <c r="D109" s="112" t="s">
        <v>447</v>
      </c>
      <c r="E109" s="113" t="s">
        <v>453</v>
      </c>
      <c r="F109" s="112" t="s">
        <v>449</v>
      </c>
      <c r="G109" s="114">
        <v>199</v>
      </c>
      <c r="H109" s="115">
        <v>39</v>
      </c>
      <c r="I109" s="116">
        <v>172</v>
      </c>
      <c r="J109" s="117">
        <v>34148</v>
      </c>
      <c r="K109" s="117">
        <v>6692</v>
      </c>
    </row>
    <row r="110" spans="2:11" ht="14.25" customHeight="1">
      <c r="B110" s="104">
        <v>10117</v>
      </c>
      <c r="C110" s="140">
        <v>44659</v>
      </c>
      <c r="D110" s="105" t="s">
        <v>458</v>
      </c>
      <c r="E110" s="106" t="s">
        <v>448</v>
      </c>
      <c r="F110" s="105" t="s">
        <v>454</v>
      </c>
      <c r="G110" s="107">
        <v>599</v>
      </c>
      <c r="H110" s="108">
        <v>299</v>
      </c>
      <c r="I110" s="109">
        <v>365</v>
      </c>
      <c r="J110" s="110">
        <v>218875</v>
      </c>
      <c r="K110" s="110">
        <v>109255</v>
      </c>
    </row>
    <row r="111" spans="2:11" ht="14.25" customHeight="1">
      <c r="B111" s="111">
        <v>10118</v>
      </c>
      <c r="C111" s="141">
        <v>44659</v>
      </c>
      <c r="D111" s="112" t="s">
        <v>455</v>
      </c>
      <c r="E111" s="113" t="s">
        <v>453</v>
      </c>
      <c r="F111" s="112" t="s">
        <v>454</v>
      </c>
      <c r="G111" s="114">
        <v>1299</v>
      </c>
      <c r="H111" s="115">
        <v>459</v>
      </c>
      <c r="I111" s="116">
        <v>156</v>
      </c>
      <c r="J111" s="117">
        <v>202774</v>
      </c>
      <c r="K111" s="117">
        <v>71650</v>
      </c>
    </row>
    <row r="112" spans="2:11" ht="14.25" customHeight="1">
      <c r="B112" s="104">
        <v>10119</v>
      </c>
      <c r="C112" s="140">
        <v>44659</v>
      </c>
      <c r="D112" s="105" t="s">
        <v>458</v>
      </c>
      <c r="E112" s="106" t="s">
        <v>453</v>
      </c>
      <c r="F112" s="105" t="s">
        <v>449</v>
      </c>
      <c r="G112" s="107">
        <v>1299</v>
      </c>
      <c r="H112" s="108">
        <v>459</v>
      </c>
      <c r="I112" s="109">
        <v>208</v>
      </c>
      <c r="J112" s="110">
        <v>270582</v>
      </c>
      <c r="K112" s="110">
        <v>95610</v>
      </c>
    </row>
    <row r="113" spans="2:11" ht="14.25" customHeight="1">
      <c r="B113" s="111">
        <v>10120</v>
      </c>
      <c r="C113" s="141">
        <v>44720</v>
      </c>
      <c r="D113" s="112" t="s">
        <v>447</v>
      </c>
      <c r="E113" s="113" t="s">
        <v>453</v>
      </c>
      <c r="F113" s="112" t="s">
        <v>449</v>
      </c>
      <c r="G113" s="114">
        <v>1299</v>
      </c>
      <c r="H113" s="115">
        <v>459</v>
      </c>
      <c r="I113" s="116">
        <v>267</v>
      </c>
      <c r="J113" s="117">
        <v>347223</v>
      </c>
      <c r="K113" s="117">
        <v>122691</v>
      </c>
    </row>
    <row r="114" spans="2:11" ht="14.25" customHeight="1">
      <c r="B114" s="104">
        <v>10121</v>
      </c>
      <c r="C114" s="140">
        <v>44781</v>
      </c>
      <c r="D114" s="105" t="s">
        <v>458</v>
      </c>
      <c r="E114" s="106" t="s">
        <v>448</v>
      </c>
      <c r="F114" s="105" t="s">
        <v>449</v>
      </c>
      <c r="G114" s="107">
        <v>599</v>
      </c>
      <c r="H114" s="108">
        <v>299</v>
      </c>
      <c r="I114" s="109">
        <v>339</v>
      </c>
      <c r="J114" s="110">
        <v>202762</v>
      </c>
      <c r="K114" s="110">
        <v>101212</v>
      </c>
    </row>
    <row r="115" spans="2:11" ht="14.25" customHeight="1">
      <c r="B115" s="111">
        <v>10122</v>
      </c>
      <c r="C115" s="141">
        <v>44842</v>
      </c>
      <c r="D115" s="112" t="s">
        <v>447</v>
      </c>
      <c r="E115" s="113" t="s">
        <v>448</v>
      </c>
      <c r="F115" s="112" t="s">
        <v>449</v>
      </c>
      <c r="G115" s="118">
        <v>1099</v>
      </c>
      <c r="H115" s="116">
        <v>289</v>
      </c>
      <c r="I115" s="116">
        <v>322</v>
      </c>
      <c r="J115" s="117">
        <v>353658</v>
      </c>
      <c r="K115" s="117">
        <v>93000</v>
      </c>
    </row>
    <row r="116" spans="2:11" ht="14.25" customHeight="1">
      <c r="B116" s="104">
        <v>10123</v>
      </c>
      <c r="C116" s="140">
        <v>44903</v>
      </c>
      <c r="D116" s="105" t="s">
        <v>452</v>
      </c>
      <c r="E116" s="106" t="s">
        <v>450</v>
      </c>
      <c r="F116" s="105" t="s">
        <v>449</v>
      </c>
      <c r="G116" s="107">
        <v>199</v>
      </c>
      <c r="H116" s="108">
        <v>39</v>
      </c>
      <c r="I116" s="109">
        <v>369</v>
      </c>
      <c r="J116" s="110">
        <v>73371</v>
      </c>
      <c r="K116" s="110">
        <v>14379</v>
      </c>
    </row>
    <row r="117" spans="2:11" ht="14.25" customHeight="1">
      <c r="B117" s="111">
        <v>10124</v>
      </c>
      <c r="C117" s="141" t="s">
        <v>511</v>
      </c>
      <c r="D117" s="112" t="s">
        <v>447</v>
      </c>
      <c r="E117" s="113" t="s">
        <v>450</v>
      </c>
      <c r="F117" s="112" t="s">
        <v>449</v>
      </c>
      <c r="G117" s="114">
        <v>1299</v>
      </c>
      <c r="H117" s="115">
        <v>459</v>
      </c>
      <c r="I117" s="116">
        <v>127</v>
      </c>
      <c r="J117" s="117">
        <v>164843</v>
      </c>
      <c r="K117" s="117">
        <v>58247</v>
      </c>
    </row>
    <row r="118" spans="2:11" ht="14.25" customHeight="1">
      <c r="B118" s="104">
        <v>10125</v>
      </c>
      <c r="C118" s="140" t="s">
        <v>512</v>
      </c>
      <c r="D118" s="105" t="s">
        <v>447</v>
      </c>
      <c r="E118" s="106" t="s">
        <v>448</v>
      </c>
      <c r="F118" s="105" t="s">
        <v>457</v>
      </c>
      <c r="G118" s="107">
        <v>599</v>
      </c>
      <c r="H118" s="108">
        <v>299</v>
      </c>
      <c r="I118" s="109">
        <v>390</v>
      </c>
      <c r="J118" s="110">
        <v>233610</v>
      </c>
      <c r="K118" s="110">
        <v>116610</v>
      </c>
    </row>
    <row r="119" spans="2:11" ht="14.25" customHeight="1">
      <c r="B119" s="111">
        <v>10126</v>
      </c>
      <c r="C119" s="141" t="s">
        <v>513</v>
      </c>
      <c r="D119" s="112" t="s">
        <v>459</v>
      </c>
      <c r="E119" s="113" t="s">
        <v>450</v>
      </c>
      <c r="F119" s="112" t="s">
        <v>457</v>
      </c>
      <c r="G119" s="114">
        <v>1299</v>
      </c>
      <c r="H119" s="115">
        <v>459</v>
      </c>
      <c r="I119" s="116">
        <v>388</v>
      </c>
      <c r="J119" s="117">
        <v>504402</v>
      </c>
      <c r="K119" s="117">
        <v>178230</v>
      </c>
    </row>
    <row r="120" spans="2:11" ht="14.25" customHeight="1">
      <c r="B120" s="104">
        <v>10127</v>
      </c>
      <c r="C120" s="140" t="s">
        <v>514</v>
      </c>
      <c r="D120" s="105" t="s">
        <v>455</v>
      </c>
      <c r="E120" s="106" t="s">
        <v>450</v>
      </c>
      <c r="F120" s="105" t="s">
        <v>451</v>
      </c>
      <c r="G120" s="107">
        <v>1299</v>
      </c>
      <c r="H120" s="108">
        <v>459</v>
      </c>
      <c r="I120" s="109">
        <v>112</v>
      </c>
      <c r="J120" s="110">
        <v>145488</v>
      </c>
      <c r="K120" s="110">
        <v>51408</v>
      </c>
    </row>
    <row r="121" spans="2:11" ht="14.25" customHeight="1">
      <c r="B121" s="111">
        <v>10128</v>
      </c>
      <c r="C121" s="141" t="s">
        <v>515</v>
      </c>
      <c r="D121" s="112" t="s">
        <v>452</v>
      </c>
      <c r="E121" s="113" t="s">
        <v>453</v>
      </c>
      <c r="F121" s="112" t="s">
        <v>457</v>
      </c>
      <c r="G121" s="114">
        <v>199</v>
      </c>
      <c r="H121" s="115">
        <v>39</v>
      </c>
      <c r="I121" s="116">
        <v>332</v>
      </c>
      <c r="J121" s="117">
        <v>66008</v>
      </c>
      <c r="K121" s="117">
        <v>12936</v>
      </c>
    </row>
    <row r="122" spans="2:11" ht="14.25" customHeight="1">
      <c r="B122" s="104">
        <v>10129</v>
      </c>
      <c r="C122" s="140" t="s">
        <v>516</v>
      </c>
      <c r="D122" s="105" t="s">
        <v>452</v>
      </c>
      <c r="E122" s="106" t="s">
        <v>450</v>
      </c>
      <c r="F122" s="105" t="s">
        <v>457</v>
      </c>
      <c r="G122" s="107">
        <v>199</v>
      </c>
      <c r="H122" s="108">
        <v>39</v>
      </c>
      <c r="I122" s="109">
        <v>171</v>
      </c>
      <c r="J122" s="110">
        <v>34029</v>
      </c>
      <c r="K122" s="110">
        <v>6669</v>
      </c>
    </row>
    <row r="123" spans="2:11" ht="14.25" customHeight="1">
      <c r="B123" s="111">
        <v>10130</v>
      </c>
      <c r="C123" s="141" t="s">
        <v>517</v>
      </c>
      <c r="D123" s="112" t="s">
        <v>452</v>
      </c>
      <c r="E123" s="113" t="s">
        <v>448</v>
      </c>
      <c r="F123" s="112" t="s">
        <v>454</v>
      </c>
      <c r="G123" s="114">
        <v>1299</v>
      </c>
      <c r="H123" s="115">
        <v>459</v>
      </c>
      <c r="I123" s="116">
        <v>167</v>
      </c>
      <c r="J123" s="117">
        <v>217193</v>
      </c>
      <c r="K123" s="117">
        <v>76745</v>
      </c>
    </row>
    <row r="124" spans="2:11" ht="14.25" customHeight="1">
      <c r="B124" s="104">
        <v>10131</v>
      </c>
      <c r="C124" s="140" t="s">
        <v>518</v>
      </c>
      <c r="D124" s="105" t="s">
        <v>455</v>
      </c>
      <c r="E124" s="106" t="s">
        <v>456</v>
      </c>
      <c r="F124" s="105" t="s">
        <v>454</v>
      </c>
      <c r="G124" s="107">
        <v>199</v>
      </c>
      <c r="H124" s="108">
        <v>39</v>
      </c>
      <c r="I124" s="109">
        <v>358</v>
      </c>
      <c r="J124" s="110">
        <v>71202</v>
      </c>
      <c r="K124" s="110">
        <v>13954</v>
      </c>
    </row>
    <row r="125" spans="2:11" ht="14.25" customHeight="1">
      <c r="B125" s="111">
        <v>10132</v>
      </c>
      <c r="C125" s="141" t="s">
        <v>519</v>
      </c>
      <c r="D125" s="112" t="s">
        <v>447</v>
      </c>
      <c r="E125" s="113" t="s">
        <v>456</v>
      </c>
      <c r="F125" s="112" t="s">
        <v>454</v>
      </c>
      <c r="G125" s="114">
        <v>449</v>
      </c>
      <c r="H125" s="115">
        <v>159</v>
      </c>
      <c r="I125" s="116">
        <v>396</v>
      </c>
      <c r="J125" s="117">
        <v>177894</v>
      </c>
      <c r="K125" s="117">
        <v>62996</v>
      </c>
    </row>
    <row r="126" spans="2:11" ht="14.25" customHeight="1">
      <c r="B126" s="104">
        <v>10133</v>
      </c>
      <c r="C126" s="140">
        <v>44570</v>
      </c>
      <c r="D126" s="105" t="s">
        <v>459</v>
      </c>
      <c r="E126" s="106" t="s">
        <v>456</v>
      </c>
      <c r="F126" s="105" t="s">
        <v>454</v>
      </c>
      <c r="G126" s="107">
        <v>449</v>
      </c>
      <c r="H126" s="108">
        <v>159</v>
      </c>
      <c r="I126" s="109">
        <v>314</v>
      </c>
      <c r="J126" s="110">
        <v>141076</v>
      </c>
      <c r="K126" s="110">
        <v>49958</v>
      </c>
    </row>
    <row r="127" spans="2:11" ht="14.25" customHeight="1">
      <c r="B127" s="111">
        <v>10134</v>
      </c>
      <c r="C127" s="141">
        <v>44629</v>
      </c>
      <c r="D127" s="112" t="s">
        <v>452</v>
      </c>
      <c r="E127" s="113" t="s">
        <v>456</v>
      </c>
      <c r="F127" s="112" t="s">
        <v>449</v>
      </c>
      <c r="G127" s="114">
        <v>599</v>
      </c>
      <c r="H127" s="115">
        <v>299</v>
      </c>
      <c r="I127" s="116">
        <v>498</v>
      </c>
      <c r="J127" s="117">
        <v>298122</v>
      </c>
      <c r="K127" s="117">
        <v>148812</v>
      </c>
    </row>
    <row r="128" spans="2:11" ht="14.25" customHeight="1">
      <c r="B128" s="104">
        <v>10135</v>
      </c>
      <c r="C128" s="140">
        <v>44690</v>
      </c>
      <c r="D128" s="105" t="s">
        <v>455</v>
      </c>
      <c r="E128" s="106" t="s">
        <v>450</v>
      </c>
      <c r="F128" s="105" t="s">
        <v>454</v>
      </c>
      <c r="G128" s="107">
        <v>599</v>
      </c>
      <c r="H128" s="108">
        <v>299</v>
      </c>
      <c r="I128" s="109">
        <v>125</v>
      </c>
      <c r="J128" s="110">
        <v>75115</v>
      </c>
      <c r="K128" s="110">
        <v>37495</v>
      </c>
    </row>
    <row r="129" spans="2:11" ht="14.25" customHeight="1">
      <c r="B129" s="111">
        <v>10136</v>
      </c>
      <c r="C129" s="141">
        <v>44751</v>
      </c>
      <c r="D129" s="112" t="s">
        <v>452</v>
      </c>
      <c r="E129" s="113" t="s">
        <v>456</v>
      </c>
      <c r="F129" s="112" t="s">
        <v>449</v>
      </c>
      <c r="G129" s="114">
        <v>199</v>
      </c>
      <c r="H129" s="115">
        <v>39</v>
      </c>
      <c r="I129" s="116">
        <v>411</v>
      </c>
      <c r="J129" s="117">
        <v>81829</v>
      </c>
      <c r="K129" s="117">
        <v>16037</v>
      </c>
    </row>
    <row r="130" spans="2:11" ht="14.25" customHeight="1">
      <c r="B130" s="104">
        <v>10137</v>
      </c>
      <c r="C130" s="140">
        <v>44813</v>
      </c>
      <c r="D130" s="105" t="s">
        <v>452</v>
      </c>
      <c r="E130" s="106" t="s">
        <v>450</v>
      </c>
      <c r="F130" s="105" t="s">
        <v>449</v>
      </c>
      <c r="G130" s="107">
        <v>199</v>
      </c>
      <c r="H130" s="108">
        <v>39</v>
      </c>
      <c r="I130" s="109">
        <v>194</v>
      </c>
      <c r="J130" s="110">
        <v>38666</v>
      </c>
      <c r="K130" s="110">
        <v>7578</v>
      </c>
    </row>
    <row r="131" spans="2:11" ht="14.25" customHeight="1">
      <c r="B131" s="111">
        <v>10138</v>
      </c>
      <c r="C131" s="141">
        <v>44874</v>
      </c>
      <c r="D131" s="112" t="s">
        <v>459</v>
      </c>
      <c r="E131" s="113" t="s">
        <v>456</v>
      </c>
      <c r="F131" s="112" t="s">
        <v>454</v>
      </c>
      <c r="G131" s="114">
        <v>199</v>
      </c>
      <c r="H131" s="115">
        <v>39</v>
      </c>
      <c r="I131" s="116">
        <v>168</v>
      </c>
      <c r="J131" s="117">
        <v>33412</v>
      </c>
      <c r="K131" s="117">
        <v>6548</v>
      </c>
    </row>
    <row r="132" spans="2:11" ht="14.25" customHeight="1">
      <c r="B132" s="104">
        <v>10139</v>
      </c>
      <c r="C132" s="140" t="s">
        <v>520</v>
      </c>
      <c r="D132" s="105" t="s">
        <v>459</v>
      </c>
      <c r="E132" s="106" t="s">
        <v>456</v>
      </c>
      <c r="F132" s="105" t="s">
        <v>457</v>
      </c>
      <c r="G132" s="119">
        <v>1099</v>
      </c>
      <c r="H132" s="109">
        <v>289</v>
      </c>
      <c r="I132" s="109">
        <v>132</v>
      </c>
      <c r="J132" s="110">
        <v>145288</v>
      </c>
      <c r="K132" s="110">
        <v>38206</v>
      </c>
    </row>
    <row r="133" spans="2:11" ht="14.25" customHeight="1">
      <c r="B133" s="111">
        <v>10140</v>
      </c>
      <c r="C133" s="141" t="s">
        <v>521</v>
      </c>
      <c r="D133" s="112" t="s">
        <v>452</v>
      </c>
      <c r="E133" s="113" t="s">
        <v>453</v>
      </c>
      <c r="F133" s="112" t="s">
        <v>451</v>
      </c>
      <c r="G133" s="118">
        <v>1099</v>
      </c>
      <c r="H133" s="116">
        <v>289</v>
      </c>
      <c r="I133" s="116">
        <v>139</v>
      </c>
      <c r="J133" s="117">
        <v>153201</v>
      </c>
      <c r="K133" s="117">
        <v>40287</v>
      </c>
    </row>
    <row r="134" spans="2:11" ht="14.25" customHeight="1">
      <c r="B134" s="104">
        <v>10141</v>
      </c>
      <c r="C134" s="140" t="s">
        <v>522</v>
      </c>
      <c r="D134" s="105" t="s">
        <v>459</v>
      </c>
      <c r="E134" s="106" t="s">
        <v>456</v>
      </c>
      <c r="F134" s="105" t="s">
        <v>454</v>
      </c>
      <c r="G134" s="119">
        <v>1099</v>
      </c>
      <c r="H134" s="109">
        <v>289</v>
      </c>
      <c r="I134" s="109">
        <v>106</v>
      </c>
      <c r="J134" s="110">
        <v>116494</v>
      </c>
      <c r="K134" s="110">
        <v>30634</v>
      </c>
    </row>
    <row r="135" spans="2:11" ht="14.25" customHeight="1">
      <c r="B135" s="111">
        <v>10142</v>
      </c>
      <c r="C135" s="141" t="s">
        <v>523</v>
      </c>
      <c r="D135" s="112" t="s">
        <v>458</v>
      </c>
      <c r="E135" s="113" t="s">
        <v>450</v>
      </c>
      <c r="F135" s="112" t="s">
        <v>451</v>
      </c>
      <c r="G135" s="114">
        <v>599</v>
      </c>
      <c r="H135" s="115">
        <v>299</v>
      </c>
      <c r="I135" s="116">
        <v>272</v>
      </c>
      <c r="J135" s="117">
        <v>162868</v>
      </c>
      <c r="K135" s="117">
        <v>81298</v>
      </c>
    </row>
    <row r="136" spans="2:11" ht="14.25" customHeight="1">
      <c r="B136" s="104">
        <v>10143</v>
      </c>
      <c r="C136" s="140" t="s">
        <v>524</v>
      </c>
      <c r="D136" s="105" t="s">
        <v>458</v>
      </c>
      <c r="E136" s="106" t="s">
        <v>450</v>
      </c>
      <c r="F136" s="105" t="s">
        <v>454</v>
      </c>
      <c r="G136" s="107">
        <v>199</v>
      </c>
      <c r="H136" s="108">
        <v>39</v>
      </c>
      <c r="I136" s="109">
        <v>236</v>
      </c>
      <c r="J136" s="110">
        <v>46964</v>
      </c>
      <c r="K136" s="110">
        <v>9204</v>
      </c>
    </row>
    <row r="137" spans="2:11" ht="14.25" customHeight="1">
      <c r="B137" s="111">
        <v>10144</v>
      </c>
      <c r="C137" s="141" t="s">
        <v>525</v>
      </c>
      <c r="D137" s="112" t="s">
        <v>455</v>
      </c>
      <c r="E137" s="113" t="s">
        <v>453</v>
      </c>
      <c r="F137" s="112" t="s">
        <v>449</v>
      </c>
      <c r="G137" s="114">
        <v>1299</v>
      </c>
      <c r="H137" s="115">
        <v>459</v>
      </c>
      <c r="I137" s="116">
        <v>340</v>
      </c>
      <c r="J137" s="117">
        <v>441400</v>
      </c>
      <c r="K137" s="117">
        <v>155968</v>
      </c>
    </row>
    <row r="138" spans="2:11" ht="14.25" customHeight="1">
      <c r="B138" s="104">
        <v>10145</v>
      </c>
      <c r="C138" s="140" t="s">
        <v>526</v>
      </c>
      <c r="D138" s="105" t="s">
        <v>455</v>
      </c>
      <c r="E138" s="106" t="s">
        <v>456</v>
      </c>
      <c r="F138" s="105" t="s">
        <v>449</v>
      </c>
      <c r="G138" s="107">
        <v>599</v>
      </c>
      <c r="H138" s="108">
        <v>299</v>
      </c>
      <c r="I138" s="109">
        <v>404</v>
      </c>
      <c r="J138" s="110">
        <v>241756</v>
      </c>
      <c r="K138" s="110">
        <v>120676</v>
      </c>
    </row>
    <row r="139" spans="2:11" ht="14.25" customHeight="1">
      <c r="B139" s="111">
        <v>10146</v>
      </c>
      <c r="C139" s="141" t="s">
        <v>527</v>
      </c>
      <c r="D139" s="112" t="s">
        <v>459</v>
      </c>
      <c r="E139" s="113" t="s">
        <v>453</v>
      </c>
      <c r="F139" s="112" t="s">
        <v>454</v>
      </c>
      <c r="G139" s="114">
        <v>1299</v>
      </c>
      <c r="H139" s="115">
        <v>459</v>
      </c>
      <c r="I139" s="116">
        <v>219</v>
      </c>
      <c r="J139" s="117">
        <v>283961</v>
      </c>
      <c r="K139" s="117">
        <v>100337</v>
      </c>
    </row>
    <row r="140" spans="2:11" ht="14.25" customHeight="1">
      <c r="B140" s="104">
        <v>10147</v>
      </c>
      <c r="C140" s="140" t="s">
        <v>528</v>
      </c>
      <c r="D140" s="105" t="s">
        <v>459</v>
      </c>
      <c r="E140" s="106" t="s">
        <v>450</v>
      </c>
      <c r="F140" s="105" t="s">
        <v>454</v>
      </c>
      <c r="G140" s="107">
        <v>1299</v>
      </c>
      <c r="H140" s="108">
        <v>459</v>
      </c>
      <c r="I140" s="109">
        <v>462</v>
      </c>
      <c r="J140" s="110">
        <v>600398</v>
      </c>
      <c r="K140" s="110">
        <v>212150</v>
      </c>
    </row>
    <row r="141" spans="2:11" ht="14.25" customHeight="1">
      <c r="B141" s="111">
        <v>10148</v>
      </c>
      <c r="C141" s="141">
        <v>44571</v>
      </c>
      <c r="D141" s="112" t="s">
        <v>459</v>
      </c>
      <c r="E141" s="113" t="s">
        <v>453</v>
      </c>
      <c r="F141" s="112" t="s">
        <v>454</v>
      </c>
      <c r="G141" s="114">
        <v>449</v>
      </c>
      <c r="H141" s="115">
        <v>159</v>
      </c>
      <c r="I141" s="116">
        <v>211</v>
      </c>
      <c r="J141" s="117">
        <v>94694</v>
      </c>
      <c r="K141" s="117">
        <v>33533</v>
      </c>
    </row>
    <row r="142" spans="2:11" ht="14.25" customHeight="1">
      <c r="B142" s="104">
        <v>10149</v>
      </c>
      <c r="C142" s="140">
        <v>44630</v>
      </c>
      <c r="D142" s="105" t="s">
        <v>447</v>
      </c>
      <c r="E142" s="106" t="s">
        <v>450</v>
      </c>
      <c r="F142" s="105" t="s">
        <v>454</v>
      </c>
      <c r="G142" s="107">
        <v>449</v>
      </c>
      <c r="H142" s="108">
        <v>159</v>
      </c>
      <c r="I142" s="109">
        <v>453</v>
      </c>
      <c r="J142" s="110">
        <v>203577</v>
      </c>
      <c r="K142" s="110">
        <v>72091</v>
      </c>
    </row>
    <row r="143" spans="2:11" ht="14.25" customHeight="1">
      <c r="B143" s="111">
        <v>10150</v>
      </c>
      <c r="C143" s="141">
        <v>44691</v>
      </c>
      <c r="D143" s="112" t="s">
        <v>447</v>
      </c>
      <c r="E143" s="113" t="s">
        <v>453</v>
      </c>
      <c r="F143" s="112" t="s">
        <v>451</v>
      </c>
      <c r="G143" s="114">
        <v>199</v>
      </c>
      <c r="H143" s="115">
        <v>39</v>
      </c>
      <c r="I143" s="116">
        <v>472</v>
      </c>
      <c r="J143" s="117">
        <v>93908</v>
      </c>
      <c r="K143" s="117">
        <v>18404</v>
      </c>
    </row>
    <row r="144" spans="2:11" ht="14.25" customHeight="1">
      <c r="B144" s="104">
        <v>10151</v>
      </c>
      <c r="C144" s="140">
        <v>44752</v>
      </c>
      <c r="D144" s="105" t="s">
        <v>447</v>
      </c>
      <c r="E144" s="106" t="s">
        <v>453</v>
      </c>
      <c r="F144" s="105" t="s">
        <v>457</v>
      </c>
      <c r="G144" s="107">
        <v>449</v>
      </c>
      <c r="H144" s="108">
        <v>159</v>
      </c>
      <c r="I144" s="109">
        <v>128</v>
      </c>
      <c r="J144" s="110">
        <v>57607</v>
      </c>
      <c r="K144" s="110">
        <v>20400</v>
      </c>
    </row>
    <row r="145" spans="2:11" ht="14.25" customHeight="1">
      <c r="B145" s="111">
        <v>10152</v>
      </c>
      <c r="C145" s="141">
        <v>44814</v>
      </c>
      <c r="D145" s="112" t="s">
        <v>455</v>
      </c>
      <c r="E145" s="113" t="s">
        <v>456</v>
      </c>
      <c r="F145" s="112" t="s">
        <v>457</v>
      </c>
      <c r="G145" s="114">
        <v>599</v>
      </c>
      <c r="H145" s="115">
        <v>299</v>
      </c>
      <c r="I145" s="116">
        <v>198</v>
      </c>
      <c r="J145" s="117">
        <v>118722</v>
      </c>
      <c r="K145" s="117">
        <v>59262</v>
      </c>
    </row>
    <row r="146" spans="2:11" ht="14.25" customHeight="1">
      <c r="B146" s="104">
        <v>10153</v>
      </c>
      <c r="C146" s="140">
        <v>44875</v>
      </c>
      <c r="D146" s="105" t="s">
        <v>459</v>
      </c>
      <c r="E146" s="106" t="s">
        <v>456</v>
      </c>
      <c r="F146" s="105" t="s">
        <v>449</v>
      </c>
      <c r="G146" s="107">
        <v>599</v>
      </c>
      <c r="H146" s="108">
        <v>299</v>
      </c>
      <c r="I146" s="109">
        <v>300</v>
      </c>
      <c r="J146" s="110">
        <v>179880</v>
      </c>
      <c r="K146" s="110">
        <v>89790</v>
      </c>
    </row>
    <row r="147" spans="2:11" ht="14.25" customHeight="1">
      <c r="B147" s="111">
        <v>10154</v>
      </c>
      <c r="C147" s="141">
        <v>44875</v>
      </c>
      <c r="D147" s="112" t="s">
        <v>452</v>
      </c>
      <c r="E147" s="113" t="s">
        <v>450</v>
      </c>
      <c r="F147" s="112" t="s">
        <v>449</v>
      </c>
      <c r="G147" s="118">
        <v>1099</v>
      </c>
      <c r="H147" s="116">
        <v>289</v>
      </c>
      <c r="I147" s="116">
        <v>129</v>
      </c>
      <c r="J147" s="117">
        <v>142211</v>
      </c>
      <c r="K147" s="117">
        <v>37397</v>
      </c>
    </row>
    <row r="148" spans="2:11" ht="14.25" customHeight="1">
      <c r="B148" s="104">
        <v>10155</v>
      </c>
      <c r="C148" s="140">
        <v>44875</v>
      </c>
      <c r="D148" s="105" t="s">
        <v>455</v>
      </c>
      <c r="E148" s="106" t="s">
        <v>453</v>
      </c>
      <c r="F148" s="105" t="s">
        <v>449</v>
      </c>
      <c r="G148" s="119">
        <v>1099</v>
      </c>
      <c r="H148" s="109">
        <v>289</v>
      </c>
      <c r="I148" s="109">
        <v>342</v>
      </c>
      <c r="J148" s="110">
        <v>375528</v>
      </c>
      <c r="K148" s="110">
        <v>98751</v>
      </c>
    </row>
    <row r="149" spans="2:11" ht="14.25" customHeight="1">
      <c r="B149" s="111">
        <v>10156</v>
      </c>
      <c r="C149" s="141">
        <v>44875</v>
      </c>
      <c r="D149" s="112" t="s">
        <v>452</v>
      </c>
      <c r="E149" s="113" t="s">
        <v>456</v>
      </c>
      <c r="F149" s="112" t="s">
        <v>449</v>
      </c>
      <c r="G149" s="114">
        <v>599</v>
      </c>
      <c r="H149" s="115">
        <v>299</v>
      </c>
      <c r="I149" s="116">
        <v>156</v>
      </c>
      <c r="J149" s="117">
        <v>93204</v>
      </c>
      <c r="K149" s="117">
        <v>46524</v>
      </c>
    </row>
    <row r="150" spans="2:11" ht="14.25" customHeight="1">
      <c r="B150" s="104">
        <v>10157</v>
      </c>
      <c r="C150" s="140">
        <v>44875</v>
      </c>
      <c r="D150" s="105" t="s">
        <v>452</v>
      </c>
      <c r="E150" s="106" t="s">
        <v>453</v>
      </c>
      <c r="F150" s="105" t="s">
        <v>449</v>
      </c>
      <c r="G150" s="107">
        <v>1299</v>
      </c>
      <c r="H150" s="108">
        <v>459</v>
      </c>
      <c r="I150" s="109">
        <v>318</v>
      </c>
      <c r="J150" s="110">
        <v>413602</v>
      </c>
      <c r="K150" s="110">
        <v>146146</v>
      </c>
    </row>
    <row r="151" spans="2:11" ht="14.25" customHeight="1">
      <c r="B151" s="111">
        <v>10158</v>
      </c>
      <c r="C151" s="141">
        <v>44875</v>
      </c>
      <c r="D151" s="112" t="s">
        <v>458</v>
      </c>
      <c r="E151" s="113" t="s">
        <v>450</v>
      </c>
      <c r="F151" s="112" t="s">
        <v>457</v>
      </c>
      <c r="G151" s="114">
        <v>199</v>
      </c>
      <c r="H151" s="115">
        <v>39</v>
      </c>
      <c r="I151" s="116">
        <v>308</v>
      </c>
      <c r="J151" s="117">
        <v>61212</v>
      </c>
      <c r="K151" s="117">
        <v>11996</v>
      </c>
    </row>
    <row r="152" spans="2:11" ht="14.25" customHeight="1">
      <c r="B152" s="104">
        <v>10159</v>
      </c>
      <c r="C152" s="140">
        <v>44875</v>
      </c>
      <c r="D152" s="105" t="s">
        <v>458</v>
      </c>
      <c r="E152" s="106" t="s">
        <v>453</v>
      </c>
      <c r="F152" s="105" t="s">
        <v>451</v>
      </c>
      <c r="G152" s="107">
        <v>1299</v>
      </c>
      <c r="H152" s="108">
        <v>459</v>
      </c>
      <c r="I152" s="109">
        <v>187</v>
      </c>
      <c r="J152" s="110">
        <v>243303</v>
      </c>
      <c r="K152" s="110">
        <v>85971</v>
      </c>
    </row>
    <row r="153" spans="2:11" ht="14.25" customHeight="1">
      <c r="B153" s="111">
        <v>10160</v>
      </c>
      <c r="C153" s="141">
        <v>44875</v>
      </c>
      <c r="D153" s="112" t="s">
        <v>459</v>
      </c>
      <c r="E153" s="113" t="s">
        <v>456</v>
      </c>
      <c r="F153" s="112" t="s">
        <v>451</v>
      </c>
      <c r="G153" s="114">
        <v>199</v>
      </c>
      <c r="H153" s="115">
        <v>39</v>
      </c>
      <c r="I153" s="116">
        <v>157</v>
      </c>
      <c r="J153" s="117">
        <v>31323</v>
      </c>
      <c r="K153" s="117">
        <v>6139</v>
      </c>
    </row>
    <row r="154" spans="2:11" ht="14.25" customHeight="1">
      <c r="B154" s="104">
        <v>10161</v>
      </c>
      <c r="C154" s="140">
        <v>44875</v>
      </c>
      <c r="D154" s="105" t="s">
        <v>458</v>
      </c>
      <c r="E154" s="106" t="s">
        <v>453</v>
      </c>
      <c r="F154" s="105" t="s">
        <v>454</v>
      </c>
      <c r="G154" s="107">
        <v>449</v>
      </c>
      <c r="H154" s="108">
        <v>159</v>
      </c>
      <c r="I154" s="109">
        <v>219</v>
      </c>
      <c r="J154" s="110">
        <v>98466</v>
      </c>
      <c r="K154" s="110">
        <v>34869</v>
      </c>
    </row>
    <row r="155" spans="2:11" ht="14.25" customHeight="1">
      <c r="B155" s="111">
        <v>10162</v>
      </c>
      <c r="C155" s="141">
        <v>44875</v>
      </c>
      <c r="D155" s="112" t="s">
        <v>455</v>
      </c>
      <c r="E155" s="113" t="s">
        <v>450</v>
      </c>
      <c r="F155" s="112" t="s">
        <v>454</v>
      </c>
      <c r="G155" s="114">
        <v>199</v>
      </c>
      <c r="H155" s="115">
        <v>39</v>
      </c>
      <c r="I155" s="116">
        <v>133</v>
      </c>
      <c r="J155" s="117">
        <v>26467</v>
      </c>
      <c r="K155" s="117">
        <v>5187</v>
      </c>
    </row>
    <row r="156" spans="2:11" ht="14.25" customHeight="1">
      <c r="B156" s="104">
        <v>10163</v>
      </c>
      <c r="C156" s="140">
        <v>44875</v>
      </c>
      <c r="D156" s="105" t="s">
        <v>455</v>
      </c>
      <c r="E156" s="106" t="s">
        <v>453</v>
      </c>
      <c r="F156" s="105" t="s">
        <v>451</v>
      </c>
      <c r="G156" s="107">
        <v>1299</v>
      </c>
      <c r="H156" s="108">
        <v>459</v>
      </c>
      <c r="I156" s="109">
        <v>358</v>
      </c>
      <c r="J156" s="110">
        <v>464522</v>
      </c>
      <c r="K156" s="110">
        <v>164138</v>
      </c>
    </row>
    <row r="157" spans="2:11" ht="14.25" customHeight="1">
      <c r="B157" s="111">
        <v>10164</v>
      </c>
      <c r="C157" s="141">
        <v>44875</v>
      </c>
      <c r="D157" s="112" t="s">
        <v>447</v>
      </c>
      <c r="E157" s="113" t="s">
        <v>456</v>
      </c>
      <c r="F157" s="112" t="s">
        <v>454</v>
      </c>
      <c r="G157" s="114">
        <v>199</v>
      </c>
      <c r="H157" s="115">
        <v>39</v>
      </c>
      <c r="I157" s="116">
        <v>401</v>
      </c>
      <c r="J157" s="117">
        <v>79719</v>
      </c>
      <c r="K157" s="117">
        <v>15623</v>
      </c>
    </row>
    <row r="158" spans="2:11" ht="14.25" customHeight="1">
      <c r="B158" s="104">
        <v>10165</v>
      </c>
      <c r="C158" s="140">
        <v>44875</v>
      </c>
      <c r="D158" s="105" t="s">
        <v>447</v>
      </c>
      <c r="E158" s="106" t="s">
        <v>453</v>
      </c>
      <c r="F158" s="105" t="s">
        <v>451</v>
      </c>
      <c r="G158" s="107">
        <v>199</v>
      </c>
      <c r="H158" s="108">
        <v>39</v>
      </c>
      <c r="I158" s="109">
        <v>433</v>
      </c>
      <c r="J158" s="110">
        <v>86187</v>
      </c>
      <c r="K158" s="110">
        <v>16891</v>
      </c>
    </row>
    <row r="159" spans="2:11" ht="14.25" customHeight="1">
      <c r="B159" s="111">
        <v>10166</v>
      </c>
      <c r="C159" s="141">
        <v>44875</v>
      </c>
      <c r="D159" s="112" t="s">
        <v>455</v>
      </c>
      <c r="E159" s="113" t="s">
        <v>450</v>
      </c>
      <c r="F159" s="112" t="s">
        <v>451</v>
      </c>
      <c r="G159" s="118">
        <v>1099</v>
      </c>
      <c r="H159" s="116">
        <v>289</v>
      </c>
      <c r="I159" s="116">
        <v>206</v>
      </c>
      <c r="J159" s="117">
        <v>226284</v>
      </c>
      <c r="K159" s="117">
        <v>59505</v>
      </c>
    </row>
    <row r="160" spans="2:11" ht="14.25" customHeight="1">
      <c r="B160" s="104">
        <v>10167</v>
      </c>
      <c r="C160" s="140" t="s">
        <v>529</v>
      </c>
      <c r="D160" s="105" t="s">
        <v>452</v>
      </c>
      <c r="E160" s="106" t="s">
        <v>453</v>
      </c>
      <c r="F160" s="105" t="s">
        <v>451</v>
      </c>
      <c r="G160" s="107">
        <v>199</v>
      </c>
      <c r="H160" s="108">
        <v>39</v>
      </c>
      <c r="I160" s="109">
        <v>436</v>
      </c>
      <c r="J160" s="110">
        <v>86764</v>
      </c>
      <c r="K160" s="110">
        <v>17004</v>
      </c>
    </row>
    <row r="161" spans="2:11" ht="14.25" customHeight="1">
      <c r="B161" s="111">
        <v>10168</v>
      </c>
      <c r="C161" s="141" t="s">
        <v>530</v>
      </c>
      <c r="D161" s="112" t="s">
        <v>459</v>
      </c>
      <c r="E161" s="113" t="s">
        <v>456</v>
      </c>
      <c r="F161" s="112" t="s">
        <v>451</v>
      </c>
      <c r="G161" s="114">
        <v>599</v>
      </c>
      <c r="H161" s="115">
        <v>299</v>
      </c>
      <c r="I161" s="116">
        <v>115</v>
      </c>
      <c r="J161" s="117">
        <v>68705</v>
      </c>
      <c r="K161" s="117">
        <v>34295</v>
      </c>
    </row>
    <row r="162" spans="2:11" ht="14.25" customHeight="1">
      <c r="B162" s="104">
        <v>10169</v>
      </c>
      <c r="C162" s="140" t="s">
        <v>531</v>
      </c>
      <c r="D162" s="105" t="s">
        <v>452</v>
      </c>
      <c r="E162" s="106" t="s">
        <v>456</v>
      </c>
      <c r="F162" s="105" t="s">
        <v>451</v>
      </c>
      <c r="G162" s="119">
        <v>1099</v>
      </c>
      <c r="H162" s="109">
        <v>289</v>
      </c>
      <c r="I162" s="109">
        <v>214</v>
      </c>
      <c r="J162" s="110">
        <v>234966</v>
      </c>
      <c r="K162" s="110">
        <v>61788</v>
      </c>
    </row>
    <row r="163" spans="2:11" ht="14.25" customHeight="1">
      <c r="B163" s="111">
        <v>10170</v>
      </c>
      <c r="C163" s="141" t="s">
        <v>532</v>
      </c>
      <c r="D163" s="112" t="s">
        <v>459</v>
      </c>
      <c r="E163" s="113" t="s">
        <v>448</v>
      </c>
      <c r="F163" s="112" t="s">
        <v>451</v>
      </c>
      <c r="G163" s="114">
        <v>1299</v>
      </c>
      <c r="H163" s="115">
        <v>459</v>
      </c>
      <c r="I163" s="116">
        <v>124</v>
      </c>
      <c r="J163" s="117">
        <v>161076</v>
      </c>
      <c r="K163" s="117">
        <v>56916</v>
      </c>
    </row>
    <row r="164" spans="2:11" ht="14.25" customHeight="1">
      <c r="B164" s="104">
        <v>10171</v>
      </c>
      <c r="C164" s="140" t="s">
        <v>533</v>
      </c>
      <c r="D164" s="105" t="s">
        <v>458</v>
      </c>
      <c r="E164" s="106" t="s">
        <v>456</v>
      </c>
      <c r="F164" s="105" t="s">
        <v>451</v>
      </c>
      <c r="G164" s="107">
        <v>199</v>
      </c>
      <c r="H164" s="108">
        <v>39</v>
      </c>
      <c r="I164" s="109">
        <v>285</v>
      </c>
      <c r="J164" s="110">
        <v>56735</v>
      </c>
      <c r="K164" s="110">
        <v>11119</v>
      </c>
    </row>
    <row r="165" spans="2:11" ht="14.25" customHeight="1">
      <c r="B165" s="111">
        <v>10172</v>
      </c>
      <c r="C165" s="141" t="s">
        <v>534</v>
      </c>
      <c r="D165" s="112" t="s">
        <v>459</v>
      </c>
      <c r="E165" s="113" t="s">
        <v>450</v>
      </c>
      <c r="F165" s="112" t="s">
        <v>449</v>
      </c>
      <c r="G165" s="114">
        <v>199</v>
      </c>
      <c r="H165" s="115">
        <v>39</v>
      </c>
      <c r="I165" s="116">
        <v>229</v>
      </c>
      <c r="J165" s="117">
        <v>45551</v>
      </c>
      <c r="K165" s="117">
        <v>8927</v>
      </c>
    </row>
    <row r="166" spans="2:11" ht="14.25" customHeight="1">
      <c r="B166" s="104">
        <v>10173</v>
      </c>
      <c r="C166" s="140" t="s">
        <v>535</v>
      </c>
      <c r="D166" s="105" t="s">
        <v>452</v>
      </c>
      <c r="E166" s="106" t="s">
        <v>450</v>
      </c>
      <c r="F166" s="105" t="s">
        <v>449</v>
      </c>
      <c r="G166" s="107">
        <v>199</v>
      </c>
      <c r="H166" s="108">
        <v>39</v>
      </c>
      <c r="I166" s="109">
        <v>361</v>
      </c>
      <c r="J166" s="110">
        <v>71839</v>
      </c>
      <c r="K166" s="110">
        <v>14079</v>
      </c>
    </row>
    <row r="167" spans="2:11" ht="14.25" customHeight="1">
      <c r="B167" s="111">
        <v>10174</v>
      </c>
      <c r="C167" s="141" t="s">
        <v>536</v>
      </c>
      <c r="D167" s="112" t="s">
        <v>459</v>
      </c>
      <c r="E167" s="113" t="s">
        <v>448</v>
      </c>
      <c r="F167" s="112" t="s">
        <v>449</v>
      </c>
      <c r="G167" s="118">
        <v>1099</v>
      </c>
      <c r="H167" s="116">
        <v>289</v>
      </c>
      <c r="I167" s="116">
        <v>426</v>
      </c>
      <c r="J167" s="117">
        <v>467844</v>
      </c>
      <c r="K167" s="117">
        <v>123027</v>
      </c>
    </row>
    <row r="168" spans="2:11" ht="14.25" customHeight="1">
      <c r="B168" s="104">
        <v>10175</v>
      </c>
      <c r="C168" s="140" t="s">
        <v>537</v>
      </c>
      <c r="D168" s="105" t="s">
        <v>459</v>
      </c>
      <c r="E168" s="106" t="s">
        <v>448</v>
      </c>
      <c r="F168" s="105" t="s">
        <v>449</v>
      </c>
      <c r="G168" s="107">
        <v>199</v>
      </c>
      <c r="H168" s="108">
        <v>39</v>
      </c>
      <c r="I168" s="109">
        <v>233</v>
      </c>
      <c r="J168" s="110">
        <v>46427</v>
      </c>
      <c r="K168" s="110">
        <v>9099</v>
      </c>
    </row>
    <row r="169" spans="2:11" ht="14.25" customHeight="1">
      <c r="B169" s="111">
        <v>10176</v>
      </c>
      <c r="C169" s="141" t="s">
        <v>538</v>
      </c>
      <c r="D169" s="112" t="s">
        <v>447</v>
      </c>
      <c r="E169" s="113" t="s">
        <v>448</v>
      </c>
      <c r="F169" s="112" t="s">
        <v>449</v>
      </c>
      <c r="G169" s="114">
        <v>599</v>
      </c>
      <c r="H169" s="115">
        <v>299</v>
      </c>
      <c r="I169" s="116">
        <v>381</v>
      </c>
      <c r="J169" s="117">
        <v>228339</v>
      </c>
      <c r="K169" s="117">
        <v>113979</v>
      </c>
    </row>
    <row r="170" spans="2:11" ht="14.25" customHeight="1">
      <c r="B170" s="104">
        <v>10177</v>
      </c>
      <c r="C170" s="140">
        <v>44603</v>
      </c>
      <c r="D170" s="105" t="s">
        <v>459</v>
      </c>
      <c r="E170" s="106" t="s">
        <v>450</v>
      </c>
      <c r="F170" s="105" t="s">
        <v>449</v>
      </c>
      <c r="G170" s="107">
        <v>1299</v>
      </c>
      <c r="H170" s="108">
        <v>459</v>
      </c>
      <c r="I170" s="109">
        <v>415</v>
      </c>
      <c r="J170" s="110">
        <v>539475</v>
      </c>
      <c r="K170" s="110">
        <v>190623</v>
      </c>
    </row>
    <row r="171" spans="2:11" ht="14.25" customHeight="1">
      <c r="B171" s="111">
        <v>10178</v>
      </c>
      <c r="C171" s="141">
        <v>44662</v>
      </c>
      <c r="D171" s="112" t="s">
        <v>455</v>
      </c>
      <c r="E171" s="113" t="s">
        <v>456</v>
      </c>
      <c r="F171" s="112" t="s">
        <v>454</v>
      </c>
      <c r="G171" s="118">
        <v>1099</v>
      </c>
      <c r="H171" s="116">
        <v>289</v>
      </c>
      <c r="I171" s="116">
        <v>250</v>
      </c>
      <c r="J171" s="117">
        <v>275190</v>
      </c>
      <c r="K171" s="117">
        <v>72366</v>
      </c>
    </row>
    <row r="172" spans="2:11" ht="14.25" customHeight="1">
      <c r="B172" s="104">
        <v>10179</v>
      </c>
      <c r="C172" s="140">
        <v>44723</v>
      </c>
      <c r="D172" s="105" t="s">
        <v>447</v>
      </c>
      <c r="E172" s="106" t="s">
        <v>450</v>
      </c>
      <c r="F172" s="105" t="s">
        <v>454</v>
      </c>
      <c r="G172" s="107">
        <v>449</v>
      </c>
      <c r="H172" s="108">
        <v>159</v>
      </c>
      <c r="I172" s="109">
        <v>280</v>
      </c>
      <c r="J172" s="110">
        <v>125765</v>
      </c>
      <c r="K172" s="110">
        <v>44536</v>
      </c>
    </row>
    <row r="173" spans="2:11" ht="14.25" customHeight="1">
      <c r="B173" s="111">
        <v>10180</v>
      </c>
      <c r="C173" s="141">
        <v>44784</v>
      </c>
      <c r="D173" s="112" t="s">
        <v>452</v>
      </c>
      <c r="E173" s="113" t="s">
        <v>450</v>
      </c>
      <c r="F173" s="112" t="s">
        <v>449</v>
      </c>
      <c r="G173" s="114">
        <v>199</v>
      </c>
      <c r="H173" s="115">
        <v>39</v>
      </c>
      <c r="I173" s="116">
        <v>215</v>
      </c>
      <c r="J173" s="117">
        <v>42765</v>
      </c>
      <c r="K173" s="117">
        <v>8381</v>
      </c>
    </row>
    <row r="174" spans="2:11" ht="14.25" customHeight="1">
      <c r="B174" s="104">
        <v>10181</v>
      </c>
      <c r="C174" s="140">
        <v>44845</v>
      </c>
      <c r="D174" s="105" t="s">
        <v>459</v>
      </c>
      <c r="E174" s="106" t="s">
        <v>450</v>
      </c>
      <c r="F174" s="105" t="s">
        <v>451</v>
      </c>
      <c r="G174" s="107">
        <v>599</v>
      </c>
      <c r="H174" s="108">
        <v>299</v>
      </c>
      <c r="I174" s="109">
        <v>319</v>
      </c>
      <c r="J174" s="110">
        <v>191201</v>
      </c>
      <c r="K174" s="110">
        <v>95441</v>
      </c>
    </row>
    <row r="175" spans="2:11" ht="14.25" customHeight="1">
      <c r="B175" s="111">
        <v>10182</v>
      </c>
      <c r="C175" s="141">
        <v>44906</v>
      </c>
      <c r="D175" s="112" t="s">
        <v>459</v>
      </c>
      <c r="E175" s="113" t="s">
        <v>456</v>
      </c>
      <c r="F175" s="112" t="s">
        <v>451</v>
      </c>
      <c r="G175" s="114">
        <v>1299</v>
      </c>
      <c r="H175" s="115">
        <v>459</v>
      </c>
      <c r="I175" s="116">
        <v>210</v>
      </c>
      <c r="J175" s="117">
        <v>272660</v>
      </c>
      <c r="K175" s="117">
        <v>96344</v>
      </c>
    </row>
    <row r="176" spans="2:11" ht="14.25" customHeight="1">
      <c r="B176" s="104">
        <v>10183</v>
      </c>
      <c r="C176" s="140" t="s">
        <v>539</v>
      </c>
      <c r="D176" s="105" t="s">
        <v>459</v>
      </c>
      <c r="E176" s="106" t="s">
        <v>453</v>
      </c>
      <c r="F176" s="105" t="s">
        <v>451</v>
      </c>
      <c r="G176" s="119">
        <v>1099</v>
      </c>
      <c r="H176" s="109">
        <v>289</v>
      </c>
      <c r="I176" s="109">
        <v>198</v>
      </c>
      <c r="J176" s="110">
        <v>217492</v>
      </c>
      <c r="K176" s="110">
        <v>57193</v>
      </c>
    </row>
    <row r="177" spans="2:11" ht="14.25" customHeight="1">
      <c r="B177" s="111">
        <v>10184</v>
      </c>
      <c r="C177" s="141" t="s">
        <v>539</v>
      </c>
      <c r="D177" s="112" t="s">
        <v>447</v>
      </c>
      <c r="E177" s="113" t="s">
        <v>453</v>
      </c>
      <c r="F177" s="112" t="s">
        <v>451</v>
      </c>
      <c r="G177" s="118">
        <v>1099</v>
      </c>
      <c r="H177" s="116">
        <v>289</v>
      </c>
      <c r="I177" s="116">
        <v>122</v>
      </c>
      <c r="J177" s="117">
        <v>134298</v>
      </c>
      <c r="K177" s="117">
        <v>35316</v>
      </c>
    </row>
    <row r="178" spans="2:11" ht="14.25" customHeight="1">
      <c r="B178" s="104">
        <v>10185</v>
      </c>
      <c r="C178" s="140" t="s">
        <v>539</v>
      </c>
      <c r="D178" s="105" t="s">
        <v>459</v>
      </c>
      <c r="E178" s="106" t="s">
        <v>453</v>
      </c>
      <c r="F178" s="105" t="s">
        <v>451</v>
      </c>
      <c r="G178" s="107">
        <v>199</v>
      </c>
      <c r="H178" s="108">
        <v>39</v>
      </c>
      <c r="I178" s="109">
        <v>379</v>
      </c>
      <c r="J178" s="110">
        <v>75481</v>
      </c>
      <c r="K178" s="110">
        <v>14793</v>
      </c>
    </row>
    <row r="179" spans="2:11" ht="14.25" customHeight="1">
      <c r="B179" s="111">
        <v>10186</v>
      </c>
      <c r="C179" s="141" t="s">
        <v>539</v>
      </c>
      <c r="D179" s="112" t="s">
        <v>455</v>
      </c>
      <c r="E179" s="113" t="s">
        <v>453</v>
      </c>
      <c r="F179" s="112" t="s">
        <v>451</v>
      </c>
      <c r="G179" s="114">
        <v>449</v>
      </c>
      <c r="H179" s="115">
        <v>159</v>
      </c>
      <c r="I179" s="116">
        <v>121</v>
      </c>
      <c r="J179" s="117">
        <v>54239</v>
      </c>
      <c r="K179" s="117">
        <v>19207</v>
      </c>
    </row>
    <row r="180" spans="2:11" ht="14.25" customHeight="1">
      <c r="B180" s="104">
        <v>10187</v>
      </c>
      <c r="C180" s="140" t="s">
        <v>539</v>
      </c>
      <c r="D180" s="105" t="s">
        <v>452</v>
      </c>
      <c r="E180" s="106" t="s">
        <v>453</v>
      </c>
      <c r="F180" s="105" t="s">
        <v>451</v>
      </c>
      <c r="G180" s="107">
        <v>449</v>
      </c>
      <c r="H180" s="108">
        <v>159</v>
      </c>
      <c r="I180" s="109">
        <v>454</v>
      </c>
      <c r="J180" s="110">
        <v>203981</v>
      </c>
      <c r="K180" s="110">
        <v>72234</v>
      </c>
    </row>
    <row r="181" spans="2:11" ht="14.25" customHeight="1">
      <c r="B181" s="111">
        <v>10188</v>
      </c>
      <c r="C181" s="141" t="s">
        <v>540</v>
      </c>
      <c r="D181" s="112" t="s">
        <v>447</v>
      </c>
      <c r="E181" s="113" t="s">
        <v>450</v>
      </c>
      <c r="F181" s="112" t="s">
        <v>451</v>
      </c>
      <c r="G181" s="114">
        <v>199</v>
      </c>
      <c r="H181" s="115">
        <v>39</v>
      </c>
      <c r="I181" s="116">
        <v>246</v>
      </c>
      <c r="J181" s="117">
        <v>48914</v>
      </c>
      <c r="K181" s="117">
        <v>9586</v>
      </c>
    </row>
    <row r="182" spans="2:11" ht="14.25" customHeight="1">
      <c r="B182" s="104">
        <v>10189</v>
      </c>
      <c r="C182" s="140" t="s">
        <v>541</v>
      </c>
      <c r="D182" s="105" t="s">
        <v>458</v>
      </c>
      <c r="E182" s="106" t="s">
        <v>448</v>
      </c>
      <c r="F182" s="105" t="s">
        <v>451</v>
      </c>
      <c r="G182" s="107">
        <v>199</v>
      </c>
      <c r="H182" s="108">
        <v>39</v>
      </c>
      <c r="I182" s="109">
        <v>286</v>
      </c>
      <c r="J182" s="110">
        <v>56815</v>
      </c>
      <c r="K182" s="110">
        <v>11135</v>
      </c>
    </row>
    <row r="183" spans="2:11" ht="14.25" customHeight="1">
      <c r="B183" s="111">
        <v>10190</v>
      </c>
      <c r="C183" s="141" t="s">
        <v>539</v>
      </c>
      <c r="D183" s="112" t="s">
        <v>459</v>
      </c>
      <c r="E183" s="113" t="s">
        <v>456</v>
      </c>
      <c r="F183" s="112" t="s">
        <v>449</v>
      </c>
      <c r="G183" s="114">
        <v>199</v>
      </c>
      <c r="H183" s="115">
        <v>39</v>
      </c>
      <c r="I183" s="116">
        <v>242</v>
      </c>
      <c r="J183" s="117">
        <v>48178</v>
      </c>
      <c r="K183" s="117">
        <v>9442</v>
      </c>
    </row>
    <row r="184" spans="2:11" ht="14.25" customHeight="1">
      <c r="B184" s="104">
        <v>10191</v>
      </c>
      <c r="C184" s="140" t="s">
        <v>540</v>
      </c>
      <c r="D184" s="105" t="s">
        <v>455</v>
      </c>
      <c r="E184" s="106" t="s">
        <v>456</v>
      </c>
      <c r="F184" s="105" t="s">
        <v>451</v>
      </c>
      <c r="G184" s="107">
        <v>599</v>
      </c>
      <c r="H184" s="108">
        <v>299</v>
      </c>
      <c r="I184" s="109">
        <v>134</v>
      </c>
      <c r="J184" s="110">
        <v>80206</v>
      </c>
      <c r="K184" s="110">
        <v>40036</v>
      </c>
    </row>
    <row r="185" spans="2:11" ht="14.25" customHeight="1">
      <c r="B185" s="111">
        <v>10192</v>
      </c>
      <c r="C185" s="141" t="s">
        <v>541</v>
      </c>
      <c r="D185" s="112" t="s">
        <v>452</v>
      </c>
      <c r="E185" s="113" t="s">
        <v>456</v>
      </c>
      <c r="F185" s="112" t="s">
        <v>449</v>
      </c>
      <c r="G185" s="114">
        <v>599</v>
      </c>
      <c r="H185" s="115">
        <v>299</v>
      </c>
      <c r="I185" s="116">
        <v>289</v>
      </c>
      <c r="J185" s="117">
        <v>172871</v>
      </c>
      <c r="K185" s="117">
        <v>86291</v>
      </c>
    </row>
    <row r="186" spans="2:11" ht="14.25" customHeight="1">
      <c r="B186" s="104">
        <v>10193</v>
      </c>
      <c r="C186" s="140" t="s">
        <v>542</v>
      </c>
      <c r="D186" s="105" t="s">
        <v>447</v>
      </c>
      <c r="E186" s="106" t="s">
        <v>450</v>
      </c>
      <c r="F186" s="105" t="s">
        <v>451</v>
      </c>
      <c r="G186" s="107">
        <v>199</v>
      </c>
      <c r="H186" s="108">
        <v>39</v>
      </c>
      <c r="I186" s="109">
        <v>200</v>
      </c>
      <c r="J186" s="110">
        <v>39820</v>
      </c>
      <c r="K186" s="110">
        <v>7804</v>
      </c>
    </row>
    <row r="187" spans="2:11" ht="14.25" customHeight="1">
      <c r="B187" s="111">
        <v>10194</v>
      </c>
      <c r="C187" s="141" t="s">
        <v>539</v>
      </c>
      <c r="D187" s="112" t="s">
        <v>447</v>
      </c>
      <c r="E187" s="113" t="s">
        <v>448</v>
      </c>
      <c r="F187" s="112" t="s">
        <v>454</v>
      </c>
      <c r="G187" s="118">
        <v>1099</v>
      </c>
      <c r="H187" s="116">
        <v>289</v>
      </c>
      <c r="I187" s="116">
        <v>214</v>
      </c>
      <c r="J187" s="117">
        <v>234966</v>
      </c>
      <c r="K187" s="117">
        <v>61788</v>
      </c>
    </row>
    <row r="188" spans="2:11" ht="14.25" customHeight="1">
      <c r="B188" s="104">
        <v>10195</v>
      </c>
      <c r="C188" s="140" t="s">
        <v>540</v>
      </c>
      <c r="D188" s="105" t="s">
        <v>459</v>
      </c>
      <c r="E188" s="106" t="s">
        <v>456</v>
      </c>
      <c r="F188" s="105" t="s">
        <v>457</v>
      </c>
      <c r="G188" s="107">
        <v>1299</v>
      </c>
      <c r="H188" s="108">
        <v>459</v>
      </c>
      <c r="I188" s="109">
        <v>124</v>
      </c>
      <c r="J188" s="110">
        <v>161076</v>
      </c>
      <c r="K188" s="110">
        <v>56916</v>
      </c>
    </row>
    <row r="189" spans="2:11" ht="14.25" customHeight="1">
      <c r="B189" s="111">
        <v>10196</v>
      </c>
      <c r="C189" s="141" t="s">
        <v>541</v>
      </c>
      <c r="D189" s="112" t="s">
        <v>458</v>
      </c>
      <c r="E189" s="113" t="s">
        <v>448</v>
      </c>
      <c r="F189" s="112" t="s">
        <v>451</v>
      </c>
      <c r="G189" s="114">
        <v>199</v>
      </c>
      <c r="H189" s="115">
        <v>39</v>
      </c>
      <c r="I189" s="116">
        <v>285</v>
      </c>
      <c r="J189" s="117">
        <v>56735</v>
      </c>
      <c r="K189" s="117">
        <v>11119</v>
      </c>
    </row>
    <row r="190" spans="2:11" ht="14.25" customHeight="1">
      <c r="B190" s="104">
        <v>10197</v>
      </c>
      <c r="C190" s="140" t="s">
        <v>542</v>
      </c>
      <c r="D190" s="105" t="s">
        <v>458</v>
      </c>
      <c r="E190" s="106" t="s">
        <v>448</v>
      </c>
      <c r="F190" s="105" t="s">
        <v>451</v>
      </c>
      <c r="G190" s="107">
        <v>199</v>
      </c>
      <c r="H190" s="108">
        <v>39</v>
      </c>
      <c r="I190" s="109">
        <v>229</v>
      </c>
      <c r="J190" s="110">
        <v>45551</v>
      </c>
      <c r="K190" s="110">
        <v>8927</v>
      </c>
    </row>
    <row r="191" spans="2:11" ht="14.25" customHeight="1">
      <c r="B191" s="111">
        <v>10198</v>
      </c>
      <c r="C191" s="141" t="s">
        <v>543</v>
      </c>
      <c r="D191" s="112" t="s">
        <v>459</v>
      </c>
      <c r="E191" s="113" t="s">
        <v>448</v>
      </c>
      <c r="F191" s="112" t="s">
        <v>457</v>
      </c>
      <c r="G191" s="114">
        <v>199</v>
      </c>
      <c r="H191" s="115">
        <v>39</v>
      </c>
      <c r="I191" s="116">
        <v>361</v>
      </c>
      <c r="J191" s="117">
        <v>71839</v>
      </c>
      <c r="K191" s="117">
        <v>14079</v>
      </c>
    </row>
    <row r="192" spans="2:11" ht="14.25" customHeight="1">
      <c r="B192" s="104">
        <v>10199</v>
      </c>
      <c r="C192" s="140" t="s">
        <v>544</v>
      </c>
      <c r="D192" s="105" t="s">
        <v>459</v>
      </c>
      <c r="E192" s="106" t="s">
        <v>448</v>
      </c>
      <c r="F192" s="105" t="s">
        <v>451</v>
      </c>
      <c r="G192" s="107">
        <v>1099</v>
      </c>
      <c r="H192" s="108">
        <v>289</v>
      </c>
      <c r="I192" s="109">
        <v>426</v>
      </c>
      <c r="J192" s="110">
        <v>467844</v>
      </c>
      <c r="K192" s="110">
        <v>123027</v>
      </c>
    </row>
    <row r="193" spans="2:11" ht="14.25" customHeight="1">
      <c r="B193" s="111">
        <v>10200</v>
      </c>
      <c r="C193" s="141" t="s">
        <v>545</v>
      </c>
      <c r="D193" s="112" t="s">
        <v>459</v>
      </c>
      <c r="E193" s="113" t="s">
        <v>456</v>
      </c>
      <c r="F193" s="112" t="s">
        <v>449</v>
      </c>
      <c r="G193" s="114">
        <v>199</v>
      </c>
      <c r="H193" s="115">
        <v>39</v>
      </c>
      <c r="I193" s="116">
        <v>242</v>
      </c>
      <c r="J193" s="117">
        <v>48178</v>
      </c>
      <c r="K193" s="117">
        <v>9442</v>
      </c>
    </row>
    <row r="194" spans="2:11" ht="14.25" customHeight="1">
      <c r="B194" s="104">
        <v>10201</v>
      </c>
      <c r="C194" s="140" t="s">
        <v>546</v>
      </c>
      <c r="D194" s="105" t="s">
        <v>455</v>
      </c>
      <c r="E194" s="106" t="s">
        <v>456</v>
      </c>
      <c r="F194" s="105" t="s">
        <v>451</v>
      </c>
      <c r="G194" s="107">
        <v>599</v>
      </c>
      <c r="H194" s="108">
        <v>299</v>
      </c>
      <c r="I194" s="109">
        <v>134</v>
      </c>
      <c r="J194" s="110">
        <v>80206</v>
      </c>
      <c r="K194" s="110">
        <v>40036</v>
      </c>
    </row>
    <row r="195" spans="2:11" ht="14.25" customHeight="1">
      <c r="B195" s="111">
        <v>10202</v>
      </c>
      <c r="C195" s="141" t="s">
        <v>547</v>
      </c>
      <c r="D195" s="112" t="s">
        <v>452</v>
      </c>
      <c r="E195" s="113" t="s">
        <v>456</v>
      </c>
      <c r="F195" s="112" t="s">
        <v>449</v>
      </c>
      <c r="G195" s="114">
        <v>599</v>
      </c>
      <c r="H195" s="115">
        <v>299</v>
      </c>
      <c r="I195" s="116">
        <v>289</v>
      </c>
      <c r="J195" s="117">
        <v>172871</v>
      </c>
      <c r="K195" s="117">
        <v>86291</v>
      </c>
    </row>
    <row r="196" spans="2:11" ht="14.25" customHeight="1">
      <c r="B196" s="104">
        <v>10203</v>
      </c>
      <c r="C196" s="140" t="s">
        <v>548</v>
      </c>
      <c r="D196" s="105" t="s">
        <v>447</v>
      </c>
      <c r="E196" s="106" t="s">
        <v>450</v>
      </c>
      <c r="F196" s="105" t="s">
        <v>451</v>
      </c>
      <c r="G196" s="107">
        <v>199</v>
      </c>
      <c r="H196" s="108">
        <v>39</v>
      </c>
      <c r="I196" s="109">
        <v>200</v>
      </c>
      <c r="J196" s="110">
        <v>39820</v>
      </c>
      <c r="K196" s="110">
        <v>7804</v>
      </c>
    </row>
    <row r="197" spans="2:11" ht="14.25" customHeight="1">
      <c r="B197" s="111">
        <v>10204</v>
      </c>
      <c r="C197" s="141" t="s">
        <v>549</v>
      </c>
      <c r="D197" s="112" t="s">
        <v>447</v>
      </c>
      <c r="E197" s="113" t="s">
        <v>448</v>
      </c>
      <c r="F197" s="112" t="s">
        <v>454</v>
      </c>
      <c r="G197" s="118">
        <v>1099</v>
      </c>
      <c r="H197" s="116">
        <v>289</v>
      </c>
      <c r="I197" s="116">
        <v>214</v>
      </c>
      <c r="J197" s="117">
        <v>234966</v>
      </c>
      <c r="K197" s="117">
        <v>61788</v>
      </c>
    </row>
    <row r="198" spans="2:11" ht="14.25" customHeight="1">
      <c r="B198" s="104">
        <v>10205</v>
      </c>
      <c r="C198" s="140" t="s">
        <v>550</v>
      </c>
      <c r="D198" s="105" t="s">
        <v>459</v>
      </c>
      <c r="E198" s="106" t="s">
        <v>456</v>
      </c>
      <c r="F198" s="105" t="s">
        <v>457</v>
      </c>
      <c r="G198" s="107">
        <v>1299</v>
      </c>
      <c r="H198" s="108">
        <v>459</v>
      </c>
      <c r="I198" s="109">
        <v>124</v>
      </c>
      <c r="J198" s="110">
        <v>161076</v>
      </c>
      <c r="K198" s="110">
        <v>56916</v>
      </c>
    </row>
    <row r="199" spans="2:11" ht="14.25" customHeight="1">
      <c r="B199" s="111">
        <v>10206</v>
      </c>
      <c r="C199" s="141" t="s">
        <v>551</v>
      </c>
      <c r="D199" s="112" t="s">
        <v>458</v>
      </c>
      <c r="E199" s="113" t="s">
        <v>448</v>
      </c>
      <c r="F199" s="112" t="s">
        <v>451</v>
      </c>
      <c r="G199" s="114">
        <v>199</v>
      </c>
      <c r="H199" s="115">
        <v>39</v>
      </c>
      <c r="I199" s="116">
        <v>285</v>
      </c>
      <c r="J199" s="117">
        <v>56735</v>
      </c>
      <c r="K199" s="117">
        <v>11119</v>
      </c>
    </row>
    <row r="200" spans="2:11" ht="14.25" customHeight="1">
      <c r="B200" s="104">
        <v>10207</v>
      </c>
      <c r="C200" s="140" t="s">
        <v>552</v>
      </c>
      <c r="D200" s="105" t="s">
        <v>458</v>
      </c>
      <c r="E200" s="106" t="s">
        <v>448</v>
      </c>
      <c r="F200" s="105" t="s">
        <v>451</v>
      </c>
      <c r="G200" s="107">
        <v>199</v>
      </c>
      <c r="H200" s="108">
        <v>39</v>
      </c>
      <c r="I200" s="109">
        <v>229</v>
      </c>
      <c r="J200" s="110">
        <v>45551</v>
      </c>
      <c r="K200" s="110">
        <v>8927</v>
      </c>
    </row>
    <row r="201" spans="2:11" ht="14.25" customHeight="1">
      <c r="B201" s="120">
        <v>10208</v>
      </c>
      <c r="C201" s="142" t="s">
        <v>553</v>
      </c>
      <c r="D201" s="122" t="s">
        <v>459</v>
      </c>
      <c r="E201" s="123" t="s">
        <v>448</v>
      </c>
      <c r="F201" s="122" t="s">
        <v>457</v>
      </c>
      <c r="G201" s="124">
        <v>199</v>
      </c>
      <c r="H201" s="125">
        <v>39</v>
      </c>
      <c r="I201" s="121">
        <v>361</v>
      </c>
      <c r="J201" s="126">
        <v>71839</v>
      </c>
      <c r="K201" s="126">
        <v>14079</v>
      </c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42"/>
  <sheetViews>
    <sheetView zoomScale="70" zoomScaleNormal="70" workbookViewId="0"/>
  </sheetViews>
  <sheetFormatPr defaultColWidth="12.6640625" defaultRowHeight="15" customHeight="1"/>
  <cols>
    <col min="1" max="1" width="8.6640625" customWidth="1"/>
    <col min="2" max="2" width="13.44140625" customWidth="1"/>
    <col min="3" max="3" width="9" customWidth="1"/>
    <col min="4" max="4" width="12.21875" bestFit="1" customWidth="1"/>
    <col min="5" max="5" width="9" customWidth="1"/>
    <col min="6" max="6" width="8.6640625" customWidth="1"/>
    <col min="7" max="7" width="12.44140625" customWidth="1"/>
    <col min="8" max="8" width="9.44140625" customWidth="1"/>
    <col min="9" max="9" width="8.6640625" customWidth="1"/>
    <col min="10" max="10" width="9" customWidth="1"/>
    <col min="11" max="11" width="14.77734375" customWidth="1"/>
    <col min="12" max="12" width="12.21875" customWidth="1"/>
    <col min="13" max="13" width="9.21875" customWidth="1"/>
    <col min="14" max="26" width="8.6640625" customWidth="1"/>
  </cols>
  <sheetData>
    <row r="4" spans="2:13" ht="31.2">
      <c r="B4" s="158" t="s">
        <v>0</v>
      </c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</row>
    <row r="5" spans="2:13" ht="14.2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 ht="14.25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ht="25.8">
      <c r="B7" s="160" t="s">
        <v>1</v>
      </c>
      <c r="C7" s="161"/>
      <c r="D7" s="161"/>
      <c r="E7" s="161"/>
      <c r="F7" s="1"/>
      <c r="G7" s="1"/>
      <c r="H7" s="1"/>
      <c r="I7" s="1"/>
      <c r="J7" s="160" t="s">
        <v>2</v>
      </c>
      <c r="K7" s="161"/>
      <c r="L7" s="161"/>
      <c r="M7" s="161"/>
    </row>
    <row r="8" spans="2:13" ht="14.25" customHeight="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14.25" customHeight="1">
      <c r="B9" s="2" t="s">
        <v>3</v>
      </c>
      <c r="C9" s="2" t="s">
        <v>4</v>
      </c>
      <c r="D9" s="2" t="s">
        <v>5</v>
      </c>
      <c r="E9" s="2" t="s">
        <v>6</v>
      </c>
      <c r="F9" s="1"/>
      <c r="G9" s="1"/>
      <c r="H9" s="1"/>
      <c r="I9" s="1"/>
      <c r="J9" s="2" t="s">
        <v>3</v>
      </c>
      <c r="K9" s="2" t="s">
        <v>4</v>
      </c>
      <c r="L9" s="2" t="s">
        <v>5</v>
      </c>
      <c r="M9" s="2" t="s">
        <v>6</v>
      </c>
    </row>
    <row r="10" spans="2:13" ht="14.25" customHeight="1">
      <c r="B10" s="3">
        <v>1</v>
      </c>
      <c r="C10" s="4">
        <v>4</v>
      </c>
      <c r="D10" s="4">
        <v>13</v>
      </c>
      <c r="E10" s="4">
        <v>26</v>
      </c>
      <c r="F10" s="1"/>
      <c r="G10" s="1"/>
      <c r="H10" s="1"/>
      <c r="I10" s="1"/>
      <c r="J10" s="5">
        <v>1</v>
      </c>
      <c r="K10" s="6"/>
      <c r="L10" s="6"/>
      <c r="M10" s="6"/>
    </row>
    <row r="11" spans="2:13" ht="14.25" customHeight="1">
      <c r="B11" s="3">
        <v>2</v>
      </c>
      <c r="C11" s="4">
        <v>8</v>
      </c>
      <c r="D11" s="4">
        <v>9</v>
      </c>
      <c r="E11" s="4">
        <v>35</v>
      </c>
      <c r="F11" s="1"/>
      <c r="G11" s="7"/>
      <c r="H11" s="1"/>
      <c r="I11" s="1"/>
      <c r="J11" s="5">
        <v>2</v>
      </c>
      <c r="K11" s="6"/>
      <c r="L11" s="6"/>
      <c r="M11" s="6"/>
    </row>
    <row r="12" spans="2:13" ht="14.25" customHeight="1">
      <c r="B12" s="3">
        <v>3</v>
      </c>
      <c r="C12" s="4">
        <v>8</v>
      </c>
      <c r="D12" s="4">
        <v>6</v>
      </c>
      <c r="E12" s="4">
        <v>19</v>
      </c>
      <c r="F12" s="1"/>
      <c r="G12" s="1"/>
      <c r="H12" s="1"/>
      <c r="I12" s="1"/>
      <c r="J12" s="5">
        <v>3</v>
      </c>
      <c r="K12" s="6"/>
      <c r="L12" s="6"/>
      <c r="M12" s="6"/>
    </row>
    <row r="13" spans="2:13" ht="14.25" customHeight="1">
      <c r="B13" s="3">
        <v>4</v>
      </c>
      <c r="C13" s="4">
        <v>8</v>
      </c>
      <c r="D13" s="4">
        <v>5</v>
      </c>
      <c r="E13" s="4">
        <v>32</v>
      </c>
      <c r="F13" s="1"/>
      <c r="G13" s="1"/>
      <c r="H13" s="1"/>
      <c r="I13" s="1"/>
      <c r="J13" s="5">
        <v>4</v>
      </c>
      <c r="K13" s="6"/>
      <c r="L13" s="6"/>
      <c r="M13" s="6"/>
    </row>
    <row r="14" spans="2:13" ht="14.25" customHeight="1">
      <c r="B14" s="3">
        <v>5</v>
      </c>
      <c r="C14" s="4">
        <v>4</v>
      </c>
      <c r="D14" s="4">
        <v>11</v>
      </c>
      <c r="E14" s="4">
        <v>23</v>
      </c>
      <c r="F14" s="1"/>
      <c r="G14" s="1"/>
      <c r="H14" s="1"/>
      <c r="I14" s="1"/>
      <c r="J14" s="5">
        <v>5</v>
      </c>
      <c r="K14" s="6"/>
      <c r="L14" s="6"/>
      <c r="M14" s="6"/>
    </row>
    <row r="15" spans="2:13" ht="14.25" customHeight="1">
      <c r="B15" s="5">
        <v>6</v>
      </c>
      <c r="C15" s="8">
        <v>12</v>
      </c>
      <c r="D15" s="8">
        <v>13</v>
      </c>
      <c r="E15" s="8">
        <v>22</v>
      </c>
      <c r="F15" s="1"/>
      <c r="G15" s="1"/>
      <c r="H15" s="1"/>
      <c r="I15" s="1"/>
      <c r="J15" s="5">
        <v>6</v>
      </c>
      <c r="K15" s="6"/>
      <c r="L15" s="6"/>
      <c r="M15" s="6"/>
    </row>
    <row r="16" spans="2:13" ht="14.25" customHeight="1">
      <c r="B16" s="5">
        <v>7</v>
      </c>
      <c r="C16" s="8">
        <v>4</v>
      </c>
      <c r="D16" s="8">
        <v>7</v>
      </c>
      <c r="E16" s="8">
        <v>18</v>
      </c>
      <c r="F16" s="1"/>
      <c r="G16" s="162" t="s">
        <v>7</v>
      </c>
      <c r="H16" s="161"/>
      <c r="I16" s="1"/>
      <c r="J16" s="5">
        <v>7</v>
      </c>
      <c r="K16" s="6"/>
      <c r="L16" s="6"/>
      <c r="M16" s="6"/>
    </row>
    <row r="17" spans="2:13" ht="14.25" customHeight="1">
      <c r="B17" s="5">
        <v>8</v>
      </c>
      <c r="C17" s="8">
        <v>1</v>
      </c>
      <c r="D17" s="8">
        <v>9</v>
      </c>
      <c r="E17" s="8">
        <v>33</v>
      </c>
      <c r="F17" s="1"/>
      <c r="G17" s="1"/>
      <c r="H17" s="1"/>
      <c r="I17" s="1"/>
      <c r="J17" s="5">
        <v>8</v>
      </c>
      <c r="K17" s="6"/>
      <c r="L17" s="6"/>
      <c r="M17" s="6"/>
    </row>
    <row r="18" spans="2:13" ht="14.25" customHeight="1">
      <c r="B18" s="3">
        <v>9</v>
      </c>
      <c r="C18" s="4">
        <v>8</v>
      </c>
      <c r="D18" s="4">
        <v>16</v>
      </c>
      <c r="E18" s="4">
        <v>18</v>
      </c>
      <c r="F18" s="1"/>
      <c r="G18" s="9" t="str">
        <f>C9</f>
        <v>Cars</v>
      </c>
      <c r="H18" s="10">
        <v>8590.42</v>
      </c>
      <c r="I18" s="1"/>
      <c r="J18" s="5">
        <v>9</v>
      </c>
      <c r="K18" s="6"/>
      <c r="L18" s="6"/>
      <c r="M18" s="6"/>
    </row>
    <row r="19" spans="2:13" ht="14.25" customHeight="1">
      <c r="B19" s="3">
        <v>10</v>
      </c>
      <c r="C19" s="4">
        <v>7</v>
      </c>
      <c r="D19" s="4">
        <v>8</v>
      </c>
      <c r="E19" s="4">
        <v>13</v>
      </c>
      <c r="F19" s="1"/>
      <c r="G19" s="11" t="s">
        <v>5</v>
      </c>
      <c r="H19" s="10">
        <v>4549.67</v>
      </c>
      <c r="I19" s="1"/>
      <c r="J19" s="5">
        <v>10</v>
      </c>
      <c r="K19" s="6"/>
      <c r="L19" s="6"/>
      <c r="M19" s="6"/>
    </row>
    <row r="20" spans="2:13" ht="14.25" customHeight="1">
      <c r="B20" s="3">
        <v>11</v>
      </c>
      <c r="C20" s="4">
        <v>4</v>
      </c>
      <c r="D20" s="4">
        <v>13</v>
      </c>
      <c r="E20" s="4">
        <v>26</v>
      </c>
      <c r="F20" s="1"/>
      <c r="G20" s="9" t="str">
        <f>E9</f>
        <v xml:space="preserve">Bicycles </v>
      </c>
      <c r="H20" s="10">
        <v>628.89</v>
      </c>
      <c r="I20" s="1"/>
      <c r="J20" s="5">
        <v>11</v>
      </c>
      <c r="K20" s="6"/>
      <c r="L20" s="6"/>
      <c r="M20" s="6"/>
    </row>
    <row r="21" spans="2:13" ht="14.25" customHeight="1">
      <c r="B21" s="3">
        <v>12</v>
      </c>
      <c r="C21" s="4">
        <v>17</v>
      </c>
      <c r="D21" s="4">
        <v>9</v>
      </c>
      <c r="E21" s="4">
        <v>43</v>
      </c>
      <c r="F21" s="1"/>
      <c r="G21" s="1"/>
      <c r="H21" s="1"/>
      <c r="I21" s="1"/>
      <c r="J21" s="5">
        <v>12</v>
      </c>
      <c r="K21" s="6"/>
      <c r="L21" s="6"/>
      <c r="M21" s="6"/>
    </row>
    <row r="42" spans="5:5" ht="15" customHeight="1">
      <c r="E42" s="151"/>
    </row>
  </sheetData>
  <mergeCells count="4">
    <mergeCell ref="B4:M4"/>
    <mergeCell ref="B7:E7"/>
    <mergeCell ref="J7:M7"/>
    <mergeCell ref="G16:H16"/>
  </mergeCells>
  <pageMargins left="0.7" right="0.7" top="0.75" bottom="0.75" header="0" footer="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G3:H17"/>
  <sheetViews>
    <sheetView zoomScale="145" zoomScaleNormal="145" workbookViewId="0"/>
  </sheetViews>
  <sheetFormatPr defaultColWidth="12.6640625" defaultRowHeight="15" customHeight="1"/>
  <cols>
    <col min="1" max="1" width="8.6640625" customWidth="1"/>
    <col min="2" max="2" width="10.33203125" customWidth="1"/>
    <col min="3" max="6" width="8.6640625" customWidth="1"/>
    <col min="7" max="7" width="10.109375" customWidth="1"/>
    <col min="8" max="8" width="26.109375" customWidth="1"/>
    <col min="9" max="26" width="8.6640625" customWidth="1"/>
  </cols>
  <sheetData>
    <row r="3" spans="7:8" ht="14.25" customHeight="1">
      <c r="G3" s="127" t="s">
        <v>326</v>
      </c>
      <c r="H3" s="127" t="s">
        <v>554</v>
      </c>
    </row>
    <row r="4" spans="7:8" ht="14.25" customHeight="1">
      <c r="G4" s="128">
        <v>44562</v>
      </c>
      <c r="H4" s="25" t="s">
        <v>555</v>
      </c>
    </row>
    <row r="5" spans="7:8" ht="14.25" customHeight="1">
      <c r="G5" s="25" t="s">
        <v>556</v>
      </c>
      <c r="H5" s="25" t="s">
        <v>557</v>
      </c>
    </row>
    <row r="6" spans="7:8" ht="14.25" customHeight="1">
      <c r="G6" s="25" t="s">
        <v>558</v>
      </c>
      <c r="H6" s="25" t="s">
        <v>559</v>
      </c>
    </row>
    <row r="7" spans="7:8" ht="14.25" customHeight="1">
      <c r="G7" s="128">
        <v>44563</v>
      </c>
      <c r="H7" s="25" t="s">
        <v>560</v>
      </c>
    </row>
    <row r="8" spans="7:8" ht="14.25" customHeight="1">
      <c r="G8" s="128">
        <v>44566</v>
      </c>
      <c r="H8" s="25" t="s">
        <v>561</v>
      </c>
    </row>
    <row r="9" spans="7:8" ht="14.25" customHeight="1">
      <c r="G9" s="25" t="s">
        <v>562</v>
      </c>
      <c r="H9" s="25" t="s">
        <v>563</v>
      </c>
    </row>
    <row r="10" spans="7:8" ht="14.25" customHeight="1">
      <c r="G10" s="128">
        <v>44748</v>
      </c>
      <c r="H10" s="25" t="s">
        <v>564</v>
      </c>
    </row>
    <row r="11" spans="7:8" ht="14.25" customHeight="1">
      <c r="G11" s="25" t="s">
        <v>565</v>
      </c>
      <c r="H11" s="25" t="s">
        <v>566</v>
      </c>
    </row>
    <row r="12" spans="7:8" ht="14.25" customHeight="1">
      <c r="G12" s="25" t="s">
        <v>567</v>
      </c>
      <c r="H12" s="25" t="s">
        <v>568</v>
      </c>
    </row>
    <row r="13" spans="7:8" ht="14.25" customHeight="1">
      <c r="G13" s="25" t="s">
        <v>569</v>
      </c>
      <c r="H13" s="25" t="s">
        <v>570</v>
      </c>
    </row>
    <row r="14" spans="7:8" ht="14.25" customHeight="1">
      <c r="G14" s="25" t="s">
        <v>571</v>
      </c>
      <c r="H14" s="25" t="s">
        <v>572</v>
      </c>
    </row>
    <row r="15" spans="7:8" ht="14.25" customHeight="1">
      <c r="G15" s="128">
        <v>44691</v>
      </c>
      <c r="H15" s="25" t="s">
        <v>573</v>
      </c>
    </row>
    <row r="16" spans="7:8" ht="14.25" customHeight="1">
      <c r="G16" s="25" t="s">
        <v>535</v>
      </c>
      <c r="H16" s="25" t="s">
        <v>574</v>
      </c>
    </row>
    <row r="17" spans="7:8" ht="14.25" customHeight="1">
      <c r="G17" s="25" t="s">
        <v>575</v>
      </c>
      <c r="H17" s="25" t="s">
        <v>576</v>
      </c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5"/>
  <sheetViews>
    <sheetView zoomScale="70" zoomScaleNormal="70" workbookViewId="0">
      <selection activeCell="T27" sqref="T27:T28"/>
    </sheetView>
  </sheetViews>
  <sheetFormatPr defaultColWidth="12.6640625" defaultRowHeight="15" customHeight="1"/>
  <cols>
    <col min="1" max="1" width="8.6640625" customWidth="1"/>
    <col min="2" max="2" width="19.44140625" customWidth="1"/>
    <col min="3" max="3" width="8.6640625" customWidth="1"/>
    <col min="4" max="4" width="10.33203125" customWidth="1"/>
    <col min="5" max="5" width="8.6640625" customWidth="1"/>
    <col min="6" max="6" width="10.88671875" customWidth="1"/>
    <col min="7" max="7" width="8.6640625" customWidth="1"/>
    <col min="8" max="8" width="13.44140625" customWidth="1"/>
    <col min="9" max="26" width="8.6640625" customWidth="1"/>
  </cols>
  <sheetData>
    <row r="3" spans="2:17" ht="14.25" customHeight="1">
      <c r="C3" s="12"/>
      <c r="F3" s="12"/>
      <c r="O3" s="163" t="s">
        <v>8</v>
      </c>
      <c r="P3" s="164"/>
      <c r="Q3" s="165"/>
    </row>
    <row r="4" spans="2:17" ht="14.25" customHeight="1">
      <c r="C4" s="12"/>
      <c r="F4" s="12"/>
      <c r="O4" s="166"/>
      <c r="P4" s="167"/>
      <c r="Q4" s="168"/>
    </row>
    <row r="5" spans="2:17" ht="14.25" customHeight="1">
      <c r="C5" s="12"/>
      <c r="F5" s="12"/>
      <c r="J5" s="169" t="s">
        <v>9</v>
      </c>
      <c r="K5" s="170"/>
      <c r="L5" s="171"/>
      <c r="O5" s="172" t="s">
        <v>9</v>
      </c>
      <c r="P5" s="170"/>
      <c r="Q5" s="171"/>
    </row>
    <row r="6" spans="2:17" ht="14.25" customHeight="1">
      <c r="C6" s="12"/>
      <c r="F6" s="12"/>
    </row>
    <row r="7" spans="2:17" ht="14.25" customHeight="1">
      <c r="C7" s="12"/>
      <c r="F7" s="12"/>
      <c r="J7" s="173" t="s">
        <v>10</v>
      </c>
      <c r="K7" s="170"/>
      <c r="L7" s="171"/>
      <c r="O7" s="173" t="s">
        <v>11</v>
      </c>
      <c r="P7" s="170"/>
      <c r="Q7" s="171"/>
    </row>
    <row r="8" spans="2:17" ht="14.25" customHeight="1">
      <c r="C8" s="12"/>
      <c r="F8" s="12"/>
    </row>
    <row r="9" spans="2:17" ht="14.25" customHeight="1">
      <c r="C9" s="12"/>
      <c r="F9" s="12"/>
      <c r="J9" s="13" t="s">
        <v>12</v>
      </c>
      <c r="K9" s="174"/>
      <c r="L9" s="171"/>
      <c r="O9" s="13" t="s">
        <v>12</v>
      </c>
      <c r="P9" s="174"/>
      <c r="Q9" s="171"/>
    </row>
    <row r="10" spans="2:17" ht="14.25" customHeight="1">
      <c r="B10" s="175" t="s">
        <v>13</v>
      </c>
      <c r="C10" s="164"/>
      <c r="D10" s="164"/>
      <c r="E10" s="164"/>
      <c r="F10" s="164"/>
      <c r="G10" s="164"/>
      <c r="H10" s="165"/>
      <c r="O10" s="12"/>
      <c r="P10" s="12"/>
      <c r="Q10" s="12"/>
    </row>
    <row r="11" spans="2:17" ht="14.25" customHeight="1">
      <c r="B11" s="166"/>
      <c r="C11" s="167"/>
      <c r="D11" s="167"/>
      <c r="E11" s="167"/>
      <c r="F11" s="167"/>
      <c r="G11" s="167"/>
      <c r="H11" s="168"/>
      <c r="J11" s="173" t="s">
        <v>14</v>
      </c>
      <c r="K11" s="170"/>
      <c r="L11" s="171"/>
      <c r="O11" s="173" t="s">
        <v>15</v>
      </c>
      <c r="P11" s="170"/>
      <c r="Q11" s="171"/>
    </row>
    <row r="12" spans="2:17" ht="14.25" customHeight="1">
      <c r="C12" s="12"/>
      <c r="F12" s="12"/>
    </row>
    <row r="13" spans="2:17" ht="14.25" customHeight="1">
      <c r="B13" s="13" t="s">
        <v>16</v>
      </c>
      <c r="C13" s="13" t="s">
        <v>17</v>
      </c>
      <c r="D13" s="13" t="s">
        <v>18</v>
      </c>
      <c r="E13" s="13" t="s">
        <v>19</v>
      </c>
      <c r="F13" s="13" t="s">
        <v>20</v>
      </c>
      <c r="G13" s="13" t="s">
        <v>21</v>
      </c>
      <c r="H13" s="13" t="s">
        <v>22</v>
      </c>
      <c r="J13" s="13" t="s">
        <v>12</v>
      </c>
      <c r="K13" s="176"/>
      <c r="L13" s="171"/>
      <c r="O13" s="13" t="s">
        <v>12</v>
      </c>
      <c r="P13" s="174"/>
      <c r="Q13" s="171"/>
    </row>
    <row r="14" spans="2:17" ht="14.25" customHeight="1">
      <c r="B14" s="12" t="s">
        <v>23</v>
      </c>
      <c r="C14" s="12" t="s">
        <v>24</v>
      </c>
      <c r="D14" s="12">
        <v>2022</v>
      </c>
      <c r="E14" s="12">
        <v>300</v>
      </c>
      <c r="F14" s="14">
        <v>27995</v>
      </c>
      <c r="G14" s="12">
        <v>34</v>
      </c>
      <c r="H14" s="14">
        <f t="shared" ref="H14:H32" si="0">G14*F14</f>
        <v>951830</v>
      </c>
    </row>
    <row r="15" spans="2:17" ht="14.25" customHeight="1">
      <c r="B15" s="12" t="s">
        <v>23</v>
      </c>
      <c r="C15" s="12" t="s">
        <v>25</v>
      </c>
      <c r="D15" s="12">
        <v>2022</v>
      </c>
      <c r="E15" s="12">
        <v>180</v>
      </c>
      <c r="F15" s="14">
        <v>18995</v>
      </c>
      <c r="G15" s="12">
        <v>56</v>
      </c>
      <c r="H15" s="14">
        <f t="shared" si="0"/>
        <v>1063720</v>
      </c>
      <c r="J15" s="173" t="s">
        <v>26</v>
      </c>
      <c r="K15" s="170"/>
      <c r="L15" s="171"/>
      <c r="O15" s="173" t="s">
        <v>27</v>
      </c>
      <c r="P15" s="170"/>
      <c r="Q15" s="171"/>
    </row>
    <row r="16" spans="2:17" ht="14.25" customHeight="1">
      <c r="B16" s="12" t="s">
        <v>23</v>
      </c>
      <c r="C16" s="12" t="s">
        <v>28</v>
      </c>
      <c r="D16" s="12">
        <v>2021</v>
      </c>
      <c r="E16" s="12">
        <v>500</v>
      </c>
      <c r="F16" s="14">
        <v>37495</v>
      </c>
      <c r="G16" s="12">
        <v>18</v>
      </c>
      <c r="H16" s="14">
        <f t="shared" si="0"/>
        <v>674910</v>
      </c>
    </row>
    <row r="17" spans="2:17" ht="14.25" customHeight="1">
      <c r="B17" s="12" t="s">
        <v>23</v>
      </c>
      <c r="C17" s="12" t="s">
        <v>24</v>
      </c>
      <c r="D17" s="12">
        <v>2022</v>
      </c>
      <c r="E17" s="12">
        <v>250</v>
      </c>
      <c r="F17" s="14">
        <v>23495</v>
      </c>
      <c r="G17" s="12">
        <v>24</v>
      </c>
      <c r="H17" s="14">
        <f t="shared" si="0"/>
        <v>563880</v>
      </c>
      <c r="J17" s="13" t="s">
        <v>12</v>
      </c>
      <c r="K17" s="174"/>
      <c r="L17" s="171"/>
      <c r="O17" s="13" t="s">
        <v>12</v>
      </c>
      <c r="P17" s="176"/>
      <c r="Q17" s="171"/>
    </row>
    <row r="18" spans="2:17" ht="14.25" customHeight="1">
      <c r="B18" s="12" t="s">
        <v>23</v>
      </c>
      <c r="C18" s="12" t="s">
        <v>24</v>
      </c>
      <c r="D18" s="12">
        <v>2021</v>
      </c>
      <c r="E18" s="12">
        <v>320</v>
      </c>
      <c r="F18" s="14">
        <v>26495</v>
      </c>
      <c r="G18" s="12">
        <v>76</v>
      </c>
      <c r="H18" s="14">
        <f t="shared" si="0"/>
        <v>2013620</v>
      </c>
    </row>
    <row r="19" spans="2:17" ht="14.25" customHeight="1">
      <c r="B19" s="12" t="s">
        <v>23</v>
      </c>
      <c r="C19" s="12" t="s">
        <v>25</v>
      </c>
      <c r="D19" s="12">
        <v>2022</v>
      </c>
      <c r="E19" s="12">
        <v>250</v>
      </c>
      <c r="F19" s="14">
        <v>19495</v>
      </c>
      <c r="G19" s="12">
        <v>39</v>
      </c>
      <c r="H19" s="14">
        <f t="shared" si="0"/>
        <v>760305</v>
      </c>
      <c r="O19" s="163" t="s">
        <v>8</v>
      </c>
      <c r="P19" s="164"/>
      <c r="Q19" s="165"/>
    </row>
    <row r="20" spans="2:17" ht="14.25" customHeight="1">
      <c r="B20" s="12" t="s">
        <v>23</v>
      </c>
      <c r="C20" s="12" t="s">
        <v>29</v>
      </c>
      <c r="D20" s="12">
        <v>2021</v>
      </c>
      <c r="E20" s="12">
        <v>600</v>
      </c>
      <c r="F20" s="14">
        <v>85995</v>
      </c>
      <c r="G20" s="12">
        <v>17</v>
      </c>
      <c r="H20" s="14">
        <f t="shared" si="0"/>
        <v>1461915</v>
      </c>
      <c r="O20" s="166"/>
      <c r="P20" s="167"/>
      <c r="Q20" s="168"/>
    </row>
    <row r="21" spans="2:17" ht="14.25" customHeight="1">
      <c r="B21" s="12" t="s">
        <v>23</v>
      </c>
      <c r="C21" s="12" t="s">
        <v>24</v>
      </c>
      <c r="D21" s="12">
        <v>2021</v>
      </c>
      <c r="E21" s="12">
        <v>450</v>
      </c>
      <c r="F21" s="14">
        <v>63495</v>
      </c>
      <c r="G21" s="12">
        <v>32</v>
      </c>
      <c r="H21" s="14">
        <f t="shared" si="0"/>
        <v>2031840</v>
      </c>
      <c r="J21" s="169" t="s">
        <v>30</v>
      </c>
      <c r="K21" s="170"/>
      <c r="L21" s="171"/>
      <c r="O21" s="169" t="s">
        <v>30</v>
      </c>
      <c r="P21" s="170"/>
      <c r="Q21" s="171"/>
    </row>
    <row r="22" spans="2:17" ht="14.25" customHeight="1">
      <c r="B22" s="12" t="s">
        <v>23</v>
      </c>
      <c r="C22" s="12" t="s">
        <v>24</v>
      </c>
      <c r="D22" s="12">
        <v>2022</v>
      </c>
      <c r="E22" s="12">
        <v>400</v>
      </c>
      <c r="F22" s="14">
        <v>59995</v>
      </c>
      <c r="G22" s="12">
        <v>64</v>
      </c>
      <c r="H22" s="14">
        <f t="shared" si="0"/>
        <v>3839680</v>
      </c>
    </row>
    <row r="23" spans="2:17" ht="14.25" customHeight="1">
      <c r="B23" s="12" t="s">
        <v>23</v>
      </c>
      <c r="C23" s="12" t="s">
        <v>29</v>
      </c>
      <c r="D23" s="12">
        <v>2022</v>
      </c>
      <c r="E23" s="12">
        <v>320</v>
      </c>
      <c r="F23" s="14">
        <v>43495</v>
      </c>
      <c r="G23" s="12">
        <v>12</v>
      </c>
      <c r="H23" s="14">
        <f t="shared" si="0"/>
        <v>521940</v>
      </c>
      <c r="J23" s="173" t="s">
        <v>31</v>
      </c>
      <c r="K23" s="170"/>
      <c r="L23" s="171"/>
      <c r="O23" s="173" t="s">
        <v>11</v>
      </c>
      <c r="P23" s="170"/>
      <c r="Q23" s="171"/>
    </row>
    <row r="24" spans="2:17" ht="14.25" customHeight="1">
      <c r="B24" s="12" t="s">
        <v>23</v>
      </c>
      <c r="C24" s="12" t="s">
        <v>29</v>
      </c>
      <c r="D24" s="12">
        <v>2022</v>
      </c>
      <c r="E24" s="12">
        <v>430</v>
      </c>
      <c r="F24" s="14">
        <v>61495</v>
      </c>
      <c r="G24" s="12">
        <v>43</v>
      </c>
      <c r="H24" s="14">
        <f t="shared" si="0"/>
        <v>2644285</v>
      </c>
      <c r="L24" s="14"/>
      <c r="Q24" s="14"/>
    </row>
    <row r="25" spans="2:17" ht="14.25" customHeight="1">
      <c r="B25" s="12" t="s">
        <v>23</v>
      </c>
      <c r="C25" s="12" t="s">
        <v>29</v>
      </c>
      <c r="D25" s="12">
        <v>2022</v>
      </c>
      <c r="E25" s="12">
        <v>350</v>
      </c>
      <c r="F25" s="14">
        <v>37495</v>
      </c>
      <c r="G25" s="12">
        <v>18</v>
      </c>
      <c r="H25" s="14">
        <f t="shared" si="0"/>
        <v>674910</v>
      </c>
      <c r="J25" s="13" t="s">
        <v>12</v>
      </c>
      <c r="K25" s="174"/>
      <c r="L25" s="171"/>
      <c r="O25" s="13" t="s">
        <v>12</v>
      </c>
      <c r="P25" s="174"/>
      <c r="Q25" s="171"/>
    </row>
    <row r="26" spans="2:17" ht="14.25" customHeight="1">
      <c r="B26" s="15" t="s">
        <v>23</v>
      </c>
      <c r="C26" s="15" t="s">
        <v>28</v>
      </c>
      <c r="D26" s="15">
        <v>2021</v>
      </c>
      <c r="E26" s="15">
        <v>300</v>
      </c>
      <c r="F26" s="16">
        <v>41495</v>
      </c>
      <c r="G26" s="15">
        <v>19</v>
      </c>
      <c r="H26" s="16">
        <f t="shared" si="0"/>
        <v>788405</v>
      </c>
    </row>
    <row r="27" spans="2:17" ht="14.25" customHeight="1">
      <c r="B27" s="12" t="s">
        <v>23</v>
      </c>
      <c r="C27" s="12" t="s">
        <v>25</v>
      </c>
      <c r="D27" s="12">
        <v>2021</v>
      </c>
      <c r="E27" s="12">
        <v>160</v>
      </c>
      <c r="F27" s="14">
        <v>17995</v>
      </c>
      <c r="G27" s="12">
        <v>24</v>
      </c>
      <c r="H27" s="14">
        <f t="shared" si="0"/>
        <v>431880</v>
      </c>
      <c r="J27" s="169" t="s">
        <v>30</v>
      </c>
      <c r="K27" s="170"/>
      <c r="L27" s="171"/>
      <c r="O27" s="169" t="s">
        <v>30</v>
      </c>
      <c r="P27" s="170"/>
      <c r="Q27" s="171"/>
    </row>
    <row r="28" spans="2:17" ht="14.25" customHeight="1">
      <c r="B28" s="12" t="s">
        <v>23</v>
      </c>
      <c r="C28" s="12" t="s">
        <v>24</v>
      </c>
      <c r="D28" s="12">
        <v>2022</v>
      </c>
      <c r="E28" s="12">
        <v>200</v>
      </c>
      <c r="F28" s="14">
        <v>23995</v>
      </c>
      <c r="G28" s="12">
        <v>76</v>
      </c>
      <c r="H28" s="14">
        <f t="shared" si="0"/>
        <v>1823620</v>
      </c>
      <c r="J28" s="173" t="s">
        <v>32</v>
      </c>
      <c r="K28" s="170"/>
      <c r="L28" s="171"/>
      <c r="O28" s="173" t="s">
        <v>27</v>
      </c>
      <c r="P28" s="170"/>
      <c r="Q28" s="171"/>
    </row>
    <row r="29" spans="2:17" ht="14.25" customHeight="1">
      <c r="B29" s="12" t="s">
        <v>23</v>
      </c>
      <c r="C29" s="12" t="s">
        <v>29</v>
      </c>
      <c r="D29" s="12">
        <v>2022</v>
      </c>
      <c r="E29" s="12">
        <v>280</v>
      </c>
      <c r="F29" s="14">
        <v>49495</v>
      </c>
      <c r="G29" s="12">
        <v>39</v>
      </c>
      <c r="H29" s="14">
        <f t="shared" si="0"/>
        <v>1930305</v>
      </c>
      <c r="L29" s="14"/>
      <c r="Q29" s="14"/>
    </row>
    <row r="30" spans="2:17" ht="14.25" customHeight="1">
      <c r="B30" s="12" t="s">
        <v>23</v>
      </c>
      <c r="C30" s="12" t="s">
        <v>25</v>
      </c>
      <c r="D30" s="12">
        <v>2022</v>
      </c>
      <c r="E30" s="12">
        <v>190</v>
      </c>
      <c r="F30" s="14">
        <v>16495</v>
      </c>
      <c r="G30" s="12">
        <v>17</v>
      </c>
      <c r="H30" s="14">
        <f t="shared" si="0"/>
        <v>280415</v>
      </c>
      <c r="J30" s="13" t="s">
        <v>12</v>
      </c>
      <c r="K30" s="174"/>
      <c r="L30" s="171"/>
      <c r="O30" s="13" t="s">
        <v>12</v>
      </c>
      <c r="P30" s="174"/>
      <c r="Q30" s="171"/>
    </row>
    <row r="31" spans="2:17" ht="14.25" customHeight="1">
      <c r="B31" s="12" t="s">
        <v>23</v>
      </c>
      <c r="C31" s="12" t="s">
        <v>28</v>
      </c>
      <c r="D31" s="12">
        <v>2022</v>
      </c>
      <c r="E31" s="12">
        <v>600</v>
      </c>
      <c r="F31" s="14">
        <v>93995</v>
      </c>
      <c r="G31" s="12">
        <v>32</v>
      </c>
      <c r="H31" s="14">
        <f t="shared" si="0"/>
        <v>3007840</v>
      </c>
    </row>
    <row r="32" spans="2:17" ht="14.25" customHeight="1">
      <c r="B32" s="12" t="s">
        <v>23</v>
      </c>
      <c r="C32" s="12" t="s">
        <v>28</v>
      </c>
      <c r="D32" s="12">
        <v>2021</v>
      </c>
      <c r="E32" s="12">
        <v>430</v>
      </c>
      <c r="F32" s="14">
        <v>55995</v>
      </c>
      <c r="G32" s="12">
        <v>41</v>
      </c>
      <c r="H32" s="14">
        <f t="shared" si="0"/>
        <v>2295795</v>
      </c>
      <c r="J32" s="169" t="s">
        <v>33</v>
      </c>
      <c r="K32" s="170"/>
      <c r="L32" s="171"/>
      <c r="O32" s="169" t="s">
        <v>33</v>
      </c>
      <c r="P32" s="170"/>
      <c r="Q32" s="171"/>
    </row>
    <row r="33" spans="2:17" ht="14.25" customHeight="1">
      <c r="H33" s="152"/>
      <c r="J33" s="173" t="s">
        <v>34</v>
      </c>
      <c r="K33" s="170"/>
      <c r="L33" s="171"/>
      <c r="O33" s="173" t="s">
        <v>35</v>
      </c>
      <c r="P33" s="170"/>
      <c r="Q33" s="171"/>
    </row>
    <row r="34" spans="2:17" ht="14.25" customHeight="1">
      <c r="L34" s="14"/>
      <c r="Q34" s="14"/>
    </row>
    <row r="35" spans="2:17" ht="14.25" customHeight="1">
      <c r="J35" s="13" t="s">
        <v>12</v>
      </c>
      <c r="K35" s="176"/>
      <c r="L35" s="171"/>
      <c r="O35" s="13" t="s">
        <v>12</v>
      </c>
      <c r="P35" s="176"/>
      <c r="Q35" s="171"/>
    </row>
    <row r="36" spans="2:17" ht="14.25" customHeight="1"/>
    <row r="37" spans="2:17" ht="14.25" customHeight="1">
      <c r="J37" s="169" t="s">
        <v>33</v>
      </c>
      <c r="K37" s="170"/>
      <c r="L37" s="171"/>
      <c r="O37" s="169" t="s">
        <v>33</v>
      </c>
      <c r="P37" s="170"/>
      <c r="Q37" s="171"/>
    </row>
    <row r="38" spans="2:17" ht="14.25" customHeight="1">
      <c r="J38" s="173" t="s">
        <v>36</v>
      </c>
      <c r="K38" s="170"/>
      <c r="L38" s="171"/>
      <c r="O38" s="173" t="s">
        <v>37</v>
      </c>
      <c r="P38" s="170"/>
      <c r="Q38" s="171"/>
    </row>
    <row r="39" spans="2:17" ht="14.25" customHeight="1">
      <c r="L39" s="14"/>
      <c r="Q39" s="14"/>
    </row>
    <row r="40" spans="2:17" ht="14.25" customHeight="1">
      <c r="J40" s="13" t="s">
        <v>12</v>
      </c>
      <c r="K40" s="176"/>
      <c r="L40" s="171"/>
      <c r="O40" s="13" t="s">
        <v>12</v>
      </c>
      <c r="P40" s="176"/>
      <c r="Q40" s="171"/>
    </row>
    <row r="43" spans="2:17" ht="15" customHeight="1">
      <c r="B43" s="12"/>
      <c r="C43" s="12"/>
    </row>
    <row r="44" spans="2:17" ht="15" customHeight="1">
      <c r="B44" s="12"/>
      <c r="C44" s="12"/>
    </row>
    <row r="45" spans="2:17" ht="15" customHeight="1">
      <c r="B45" s="12"/>
      <c r="C45" s="12"/>
    </row>
  </sheetData>
  <mergeCells count="41">
    <mergeCell ref="K30:L30"/>
    <mergeCell ref="P30:Q30"/>
    <mergeCell ref="J37:L37"/>
    <mergeCell ref="J38:L38"/>
    <mergeCell ref="K40:L40"/>
    <mergeCell ref="O38:Q38"/>
    <mergeCell ref="P40:Q40"/>
    <mergeCell ref="J32:L32"/>
    <mergeCell ref="O32:Q32"/>
    <mergeCell ref="J33:L33"/>
    <mergeCell ref="O33:Q33"/>
    <mergeCell ref="K35:L35"/>
    <mergeCell ref="P35:Q35"/>
    <mergeCell ref="O37:Q37"/>
    <mergeCell ref="P25:Q25"/>
    <mergeCell ref="K25:L25"/>
    <mergeCell ref="J27:L27"/>
    <mergeCell ref="O27:Q27"/>
    <mergeCell ref="J28:L28"/>
    <mergeCell ref="O28:Q28"/>
    <mergeCell ref="O19:Q20"/>
    <mergeCell ref="J21:L21"/>
    <mergeCell ref="O21:Q21"/>
    <mergeCell ref="J23:L23"/>
    <mergeCell ref="O23:Q23"/>
    <mergeCell ref="K13:L13"/>
    <mergeCell ref="P13:Q13"/>
    <mergeCell ref="J15:L15"/>
    <mergeCell ref="O15:Q15"/>
    <mergeCell ref="K17:L17"/>
    <mergeCell ref="P17:Q17"/>
    <mergeCell ref="P9:Q9"/>
    <mergeCell ref="B10:H11"/>
    <mergeCell ref="O11:Q11"/>
    <mergeCell ref="K9:L9"/>
    <mergeCell ref="J11:L11"/>
    <mergeCell ref="O3:Q4"/>
    <mergeCell ref="J5:L5"/>
    <mergeCell ref="O5:Q5"/>
    <mergeCell ref="J7:L7"/>
    <mergeCell ref="O7:Q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J121"/>
  <sheetViews>
    <sheetView topLeftCell="A100" zoomScale="115" zoomScaleNormal="115" workbookViewId="0">
      <selection activeCell="F119" sqref="F119:F121"/>
    </sheetView>
  </sheetViews>
  <sheetFormatPr defaultColWidth="12.6640625" defaultRowHeight="15" customHeight="1"/>
  <cols>
    <col min="1" max="2" width="8.6640625" customWidth="1"/>
    <col min="3" max="3" width="15.88671875" customWidth="1"/>
    <col min="4" max="4" width="18.6640625" customWidth="1"/>
    <col min="5" max="5" width="17.44140625" bestFit="1" customWidth="1"/>
    <col min="6" max="6" width="14" customWidth="1"/>
    <col min="7" max="7" width="8.6640625" customWidth="1"/>
    <col min="8" max="8" width="12.109375" customWidth="1"/>
    <col min="9" max="9" width="13.44140625" customWidth="1"/>
    <col min="10" max="10" width="16.88671875" customWidth="1"/>
    <col min="11" max="26" width="8.6640625" customWidth="1"/>
  </cols>
  <sheetData>
    <row r="4" spans="3:10" ht="14.25" customHeight="1">
      <c r="C4" s="18" t="s">
        <v>38</v>
      </c>
    </row>
    <row r="5" spans="3:10" ht="14.25" customHeight="1"/>
    <row r="6" spans="3:10" ht="14.25" customHeight="1">
      <c r="C6" s="186" t="s">
        <v>39</v>
      </c>
      <c r="D6" s="186" t="s">
        <v>40</v>
      </c>
      <c r="E6" s="186" t="s">
        <v>41</v>
      </c>
      <c r="F6" s="186" t="s">
        <v>42</v>
      </c>
      <c r="G6" s="186" t="s">
        <v>43</v>
      </c>
      <c r="H6" s="186" t="s">
        <v>44</v>
      </c>
      <c r="I6" s="187" t="s">
        <v>45</v>
      </c>
      <c r="J6" s="186" t="s">
        <v>46</v>
      </c>
    </row>
    <row r="7" spans="3:10" ht="14.25" customHeight="1">
      <c r="C7" s="146" t="s">
        <v>47</v>
      </c>
      <c r="D7" s="146" t="s">
        <v>48</v>
      </c>
      <c r="E7" s="146">
        <v>77000</v>
      </c>
      <c r="F7" s="146">
        <v>75000</v>
      </c>
      <c r="G7" s="146">
        <v>40</v>
      </c>
      <c r="H7" s="146"/>
      <c r="I7" s="146"/>
      <c r="J7" s="188"/>
    </row>
    <row r="8" spans="3:10" ht="14.25" customHeight="1">
      <c r="C8" s="146" t="s">
        <v>49</v>
      </c>
      <c r="D8" s="146" t="s">
        <v>50</v>
      </c>
      <c r="E8" s="146">
        <v>23000</v>
      </c>
      <c r="F8" s="146">
        <v>25000</v>
      </c>
      <c r="G8" s="146">
        <v>60</v>
      </c>
      <c r="H8" s="146"/>
      <c r="I8" s="146"/>
      <c r="J8" s="188"/>
    </row>
    <row r="9" spans="3:10" ht="14.25" customHeight="1">
      <c r="C9" s="146" t="s">
        <v>51</v>
      </c>
      <c r="D9" s="146" t="s">
        <v>52</v>
      </c>
      <c r="E9" s="146">
        <v>88000</v>
      </c>
      <c r="F9" s="146">
        <v>99000</v>
      </c>
      <c r="G9" s="146">
        <v>54</v>
      </c>
      <c r="H9" s="146"/>
      <c r="I9" s="146"/>
      <c r="J9" s="188"/>
    </row>
    <row r="10" spans="3:10" ht="14.25" customHeight="1">
      <c r="C10" s="146" t="s">
        <v>53</v>
      </c>
      <c r="D10" s="146" t="s">
        <v>52</v>
      </c>
      <c r="E10" s="146">
        <v>52000</v>
      </c>
      <c r="F10" s="146">
        <v>67000</v>
      </c>
      <c r="G10" s="146">
        <v>78</v>
      </c>
      <c r="H10" s="146"/>
      <c r="I10" s="146"/>
      <c r="J10" s="188"/>
    </row>
    <row r="11" spans="3:10" ht="14.25" customHeight="1">
      <c r="C11" s="146" t="s">
        <v>54</v>
      </c>
      <c r="D11" s="146" t="s">
        <v>48</v>
      </c>
      <c r="E11" s="146">
        <v>46000</v>
      </c>
      <c r="F11" s="146">
        <v>49000</v>
      </c>
      <c r="G11" s="146">
        <v>32</v>
      </c>
      <c r="H11" s="146"/>
      <c r="I11" s="146"/>
      <c r="J11" s="188"/>
    </row>
    <row r="12" spans="3:10" ht="14.25" customHeight="1">
      <c r="C12" s="146" t="s">
        <v>55</v>
      </c>
      <c r="D12" s="146" t="s">
        <v>48</v>
      </c>
      <c r="E12" s="146">
        <v>79000</v>
      </c>
      <c r="F12" s="146">
        <v>85000</v>
      </c>
      <c r="G12" s="146">
        <v>44</v>
      </c>
      <c r="H12" s="146"/>
      <c r="I12" s="146"/>
      <c r="J12" s="188"/>
    </row>
    <row r="13" spans="3:10" ht="14.25" customHeight="1">
      <c r="C13" s="146" t="s">
        <v>56</v>
      </c>
      <c r="D13" s="146" t="s">
        <v>50</v>
      </c>
      <c r="E13" s="146">
        <v>35000</v>
      </c>
      <c r="F13" s="146">
        <v>55000</v>
      </c>
      <c r="G13" s="146">
        <v>61</v>
      </c>
      <c r="H13" s="146"/>
      <c r="I13" s="146"/>
      <c r="J13" s="188"/>
    </row>
    <row r="14" spans="3:10" ht="14.25" customHeight="1">
      <c r="C14" s="146" t="s">
        <v>57</v>
      </c>
      <c r="D14" s="146" t="s">
        <v>48</v>
      </c>
      <c r="E14" s="146">
        <v>95000</v>
      </c>
      <c r="F14" s="146">
        <v>97000</v>
      </c>
      <c r="G14" s="146">
        <v>9</v>
      </c>
      <c r="H14" s="146"/>
      <c r="I14" s="146"/>
      <c r="J14" s="188"/>
    </row>
    <row r="15" spans="3:10" ht="14.25" customHeight="1">
      <c r="C15" s="146" t="s">
        <v>58</v>
      </c>
      <c r="D15" s="146" t="s">
        <v>52</v>
      </c>
      <c r="E15" s="146">
        <v>40000</v>
      </c>
      <c r="F15" s="146">
        <v>38000</v>
      </c>
      <c r="G15" s="146">
        <v>89</v>
      </c>
      <c r="H15" s="146"/>
      <c r="I15" s="146"/>
      <c r="J15" s="188"/>
    </row>
    <row r="16" spans="3:10" ht="14.25" customHeight="1">
      <c r="C16" s="146" t="s">
        <v>59</v>
      </c>
      <c r="D16" s="146" t="s">
        <v>48</v>
      </c>
      <c r="E16" s="146">
        <v>69000</v>
      </c>
      <c r="F16" s="146">
        <v>42000</v>
      </c>
      <c r="G16" s="146">
        <v>58</v>
      </c>
      <c r="H16" s="146"/>
      <c r="I16" s="146"/>
      <c r="J16" s="188"/>
    </row>
    <row r="18" spans="2:10" ht="14.25" customHeight="1">
      <c r="C18" s="22" t="s">
        <v>60</v>
      </c>
    </row>
    <row r="19" spans="2:10" ht="14.25" customHeight="1">
      <c r="B19" s="23">
        <v>1</v>
      </c>
      <c r="C19" s="24" t="s">
        <v>61</v>
      </c>
    </row>
    <row r="20" spans="2:10" ht="14.25" customHeight="1">
      <c r="B20" s="23">
        <v>2</v>
      </c>
      <c r="C20" s="25" t="s">
        <v>62</v>
      </c>
    </row>
    <row r="21" spans="2:10" ht="14.25" customHeight="1"/>
    <row r="22" spans="2:10" ht="14.25" customHeight="1">
      <c r="C22" s="20" t="s">
        <v>63</v>
      </c>
      <c r="D22" s="21">
        <v>50000</v>
      </c>
      <c r="E22" s="25" t="s">
        <v>64</v>
      </c>
    </row>
    <row r="23" spans="2:10" ht="14.25" customHeight="1">
      <c r="C23" s="20" t="s">
        <v>65</v>
      </c>
      <c r="D23" s="21">
        <v>50000</v>
      </c>
      <c r="E23" s="25" t="s">
        <v>66</v>
      </c>
    </row>
    <row r="24" spans="2:10" ht="14.25" customHeight="1"/>
    <row r="25" spans="2:10" ht="14.25" customHeight="1"/>
    <row r="26" spans="2:10" ht="14.25" customHeight="1"/>
    <row r="27" spans="2:10" ht="14.25" customHeight="1"/>
    <row r="28" spans="2:10" ht="14.25" customHeight="1">
      <c r="C28" s="26" t="s">
        <v>67</v>
      </c>
      <c r="E28" s="27"/>
    </row>
    <row r="29" spans="2:10" ht="14.25" customHeight="1">
      <c r="C29" s="28" t="s">
        <v>68</v>
      </c>
      <c r="D29" s="28" t="s">
        <v>69</v>
      </c>
      <c r="E29" s="28" t="s">
        <v>70</v>
      </c>
      <c r="F29" s="28" t="s">
        <v>71</v>
      </c>
      <c r="G29" s="28" t="s">
        <v>72</v>
      </c>
      <c r="I29" s="28" t="s">
        <v>70</v>
      </c>
      <c r="J29" s="28" t="s">
        <v>72</v>
      </c>
    </row>
    <row r="30" spans="2:10" ht="14.25" customHeight="1">
      <c r="C30" s="29" t="s">
        <v>73</v>
      </c>
      <c r="D30" s="21">
        <v>12000</v>
      </c>
      <c r="E30" s="21" t="s">
        <v>74</v>
      </c>
      <c r="F30" s="20"/>
      <c r="G30" s="20"/>
      <c r="I30" s="20" t="s">
        <v>75</v>
      </c>
      <c r="J30" s="20" t="s">
        <v>76</v>
      </c>
    </row>
    <row r="31" spans="2:10" ht="14.25" customHeight="1">
      <c r="C31" s="29" t="s">
        <v>77</v>
      </c>
      <c r="D31" s="21">
        <v>6017983</v>
      </c>
      <c r="E31" s="21" t="s">
        <v>75</v>
      </c>
      <c r="F31" s="20"/>
      <c r="G31" s="20"/>
      <c r="I31" s="20" t="s">
        <v>74</v>
      </c>
      <c r="J31" s="20" t="s">
        <v>78</v>
      </c>
    </row>
    <row r="32" spans="2:10" ht="14.25" customHeight="1">
      <c r="C32" s="29" t="s">
        <v>79</v>
      </c>
      <c r="D32" s="21">
        <v>1393027</v>
      </c>
      <c r="E32" s="21" t="s">
        <v>80</v>
      </c>
      <c r="F32" s="20"/>
      <c r="G32" s="20"/>
      <c r="I32" s="20" t="s">
        <v>80</v>
      </c>
      <c r="J32" s="20" t="s">
        <v>81</v>
      </c>
    </row>
    <row r="33" spans="3:7" ht="14.25" customHeight="1">
      <c r="C33" s="29" t="s">
        <v>82</v>
      </c>
      <c r="D33" s="21">
        <v>2996053</v>
      </c>
      <c r="E33" s="21" t="s">
        <v>75</v>
      </c>
      <c r="F33" s="20"/>
      <c r="G33" s="20"/>
    </row>
    <row r="34" spans="3:7" ht="14.25" customHeight="1">
      <c r="C34" s="29" t="s">
        <v>83</v>
      </c>
      <c r="D34" s="21">
        <v>2036929.0000000002</v>
      </c>
      <c r="E34" s="21" t="s">
        <v>74</v>
      </c>
      <c r="F34" s="20"/>
      <c r="G34" s="20"/>
    </row>
    <row r="35" spans="3:7" ht="14.25" customHeight="1">
      <c r="C35" s="29" t="s">
        <v>84</v>
      </c>
      <c r="D35" s="21">
        <v>6317758</v>
      </c>
      <c r="E35" s="21" t="s">
        <v>80</v>
      </c>
      <c r="F35" s="20"/>
      <c r="G35" s="20"/>
    </row>
    <row r="36" spans="3:7" ht="14.25" customHeight="1">
      <c r="C36" s="29" t="s">
        <v>85</v>
      </c>
      <c r="D36" s="21">
        <v>4796498</v>
      </c>
      <c r="E36" s="21" t="s">
        <v>75</v>
      </c>
      <c r="F36" s="20"/>
      <c r="G36" s="20"/>
    </row>
    <row r="37" spans="3:7" ht="14.25" customHeight="1">
      <c r="C37" s="29" t="s">
        <v>86</v>
      </c>
      <c r="D37" s="21">
        <v>3426814</v>
      </c>
      <c r="E37" s="21" t="s">
        <v>80</v>
      </c>
      <c r="F37" s="20"/>
      <c r="G37" s="20"/>
    </row>
    <row r="38" spans="3:7" ht="14.25" customHeight="1">
      <c r="C38" s="29" t="s">
        <v>87</v>
      </c>
      <c r="D38" s="21">
        <v>5731873</v>
      </c>
      <c r="E38" s="21" t="s">
        <v>75</v>
      </c>
      <c r="F38" s="20"/>
      <c r="G38" s="20"/>
    </row>
    <row r="39" spans="3:7" ht="14.25" customHeight="1">
      <c r="C39" s="29" t="s">
        <v>88</v>
      </c>
      <c r="D39" s="21">
        <v>1760000</v>
      </c>
      <c r="E39" s="21" t="s">
        <v>75</v>
      </c>
      <c r="F39" s="20"/>
      <c r="G39" s="20"/>
    </row>
    <row r="40" spans="3:7" ht="14.25" customHeight="1"/>
    <row r="41" spans="3:7" ht="14.25" customHeight="1">
      <c r="C41" s="30" t="s">
        <v>89</v>
      </c>
    </row>
    <row r="42" spans="3:7" ht="14.25" customHeight="1">
      <c r="C42" s="31" t="s">
        <v>90</v>
      </c>
    </row>
    <row r="43" spans="3:7" ht="14.25" customHeight="1">
      <c r="C43" s="31" t="s">
        <v>91</v>
      </c>
    </row>
    <row r="44" spans="3:7" ht="14.25" customHeight="1">
      <c r="C44" s="31" t="s">
        <v>92</v>
      </c>
    </row>
    <row r="49" spans="3:10" ht="14.25" customHeight="1">
      <c r="C49" s="26" t="s">
        <v>93</v>
      </c>
    </row>
    <row r="50" spans="3:10" ht="14.25" customHeight="1">
      <c r="E50" s="25" t="s">
        <v>94</v>
      </c>
      <c r="F50" s="25" t="s">
        <v>95</v>
      </c>
      <c r="G50" s="25" t="s">
        <v>96</v>
      </c>
    </row>
    <row r="51" spans="3:10" ht="14.25" customHeight="1">
      <c r="C51" s="28" t="s">
        <v>97</v>
      </c>
      <c r="D51" s="28" t="s">
        <v>98</v>
      </c>
      <c r="E51" s="28" t="s">
        <v>99</v>
      </c>
      <c r="F51" s="28" t="s">
        <v>100</v>
      </c>
      <c r="G51" s="28" t="s">
        <v>101</v>
      </c>
      <c r="I51" s="28" t="s">
        <v>102</v>
      </c>
      <c r="J51" s="28" t="s">
        <v>103</v>
      </c>
    </row>
    <row r="52" spans="3:10" ht="14.25" customHeight="1">
      <c r="C52" s="29" t="s">
        <v>73</v>
      </c>
      <c r="D52" s="21" t="s">
        <v>580</v>
      </c>
      <c r="E52" s="20"/>
      <c r="F52" s="20"/>
      <c r="G52" s="20"/>
      <c r="I52" s="20" t="s">
        <v>105</v>
      </c>
      <c r="J52" s="20" t="s">
        <v>106</v>
      </c>
    </row>
    <row r="53" spans="3:10" ht="14.25" customHeight="1">
      <c r="C53" s="29" t="s">
        <v>77</v>
      </c>
      <c r="D53" s="21" t="s">
        <v>107</v>
      </c>
      <c r="E53" s="20"/>
      <c r="F53" s="20"/>
      <c r="G53" s="20"/>
      <c r="I53" s="20" t="s">
        <v>108</v>
      </c>
      <c r="J53" s="20" t="s">
        <v>109</v>
      </c>
    </row>
    <row r="54" spans="3:10" ht="14.25" customHeight="1">
      <c r="C54" s="29" t="s">
        <v>79</v>
      </c>
      <c r="D54" s="21" t="s">
        <v>110</v>
      </c>
      <c r="E54" s="20"/>
      <c r="F54" s="20"/>
      <c r="G54" s="20"/>
      <c r="I54" s="20" t="s">
        <v>111</v>
      </c>
      <c r="J54" s="20" t="s">
        <v>112</v>
      </c>
    </row>
    <row r="55" spans="3:10" ht="14.25" customHeight="1">
      <c r="C55" s="29" t="s">
        <v>82</v>
      </c>
      <c r="D55" s="21" t="s">
        <v>107</v>
      </c>
      <c r="E55" s="20"/>
      <c r="F55" s="20"/>
      <c r="G55" s="20"/>
    </row>
    <row r="56" spans="3:10" ht="14.25" customHeight="1">
      <c r="C56" s="29" t="s">
        <v>83</v>
      </c>
      <c r="D56" s="21" t="s">
        <v>122</v>
      </c>
      <c r="E56" s="20"/>
      <c r="F56" s="20"/>
      <c r="G56" s="20"/>
      <c r="I56" s="28" t="s">
        <v>114</v>
      </c>
      <c r="J56" s="28" t="s">
        <v>101</v>
      </c>
    </row>
    <row r="57" spans="3:10" ht="14.25" customHeight="1">
      <c r="C57" s="29" t="s">
        <v>84</v>
      </c>
      <c r="D57" s="21" t="s">
        <v>115</v>
      </c>
      <c r="E57" s="20"/>
      <c r="F57" s="20"/>
      <c r="G57" s="20"/>
      <c r="I57" s="20" t="s">
        <v>116</v>
      </c>
      <c r="J57" s="20" t="s">
        <v>117</v>
      </c>
    </row>
    <row r="58" spans="3:10" ht="14.25" customHeight="1">
      <c r="C58" s="29" t="s">
        <v>85</v>
      </c>
      <c r="D58" s="21" t="s">
        <v>118</v>
      </c>
      <c r="E58" s="20"/>
      <c r="F58" s="20"/>
      <c r="G58" s="20"/>
      <c r="I58" s="20" t="s">
        <v>119</v>
      </c>
      <c r="J58" s="20" t="s">
        <v>120</v>
      </c>
    </row>
    <row r="59" spans="3:10" ht="14.25" customHeight="1">
      <c r="C59" s="29" t="s">
        <v>86</v>
      </c>
      <c r="D59" s="21" t="s">
        <v>121</v>
      </c>
      <c r="E59" s="20"/>
      <c r="F59" s="20"/>
      <c r="G59" s="20"/>
    </row>
    <row r="60" spans="3:10" ht="14.25" customHeight="1">
      <c r="C60" s="29" t="s">
        <v>87</v>
      </c>
      <c r="D60" s="21" t="s">
        <v>110</v>
      </c>
      <c r="E60" s="20"/>
      <c r="F60" s="20"/>
      <c r="G60" s="20"/>
    </row>
    <row r="61" spans="3:10" ht="14.25" customHeight="1">
      <c r="C61" s="29" t="s">
        <v>88</v>
      </c>
      <c r="D61" s="21" t="s">
        <v>113</v>
      </c>
      <c r="E61" s="20"/>
      <c r="F61" s="20"/>
      <c r="G61" s="20"/>
    </row>
    <row r="66" spans="3:7" ht="14.25" customHeight="1">
      <c r="C66" s="30" t="s">
        <v>123</v>
      </c>
    </row>
    <row r="67" spans="3:7" ht="14.25" customHeight="1">
      <c r="C67" s="31" t="s">
        <v>124</v>
      </c>
    </row>
    <row r="68" spans="3:7" ht="14.25" customHeight="1">
      <c r="C68" s="31" t="s">
        <v>125</v>
      </c>
    </row>
    <row r="69" spans="3:7" ht="14.25" customHeight="1">
      <c r="C69" s="31" t="s">
        <v>579</v>
      </c>
    </row>
    <row r="70" spans="3:7" ht="14.25" customHeight="1">
      <c r="C70" s="31" t="s">
        <v>126</v>
      </c>
    </row>
    <row r="71" spans="3:7" ht="14.25" customHeight="1"/>
    <row r="72" spans="3:7" ht="14.25" customHeight="1"/>
    <row r="73" spans="3:7" ht="14.25" customHeight="1"/>
    <row r="74" spans="3:7" ht="14.25" customHeight="1">
      <c r="C74" s="28" t="s">
        <v>97</v>
      </c>
      <c r="D74" s="28" t="s">
        <v>98</v>
      </c>
      <c r="E74" s="28" t="s">
        <v>99</v>
      </c>
      <c r="F74" s="28" t="s">
        <v>100</v>
      </c>
      <c r="G74" s="28" t="s">
        <v>101</v>
      </c>
    </row>
    <row r="75" spans="3:7" ht="14.25" customHeight="1">
      <c r="C75" s="29" t="s">
        <v>73</v>
      </c>
      <c r="D75" s="21" t="s">
        <v>104</v>
      </c>
      <c r="E75" s="20"/>
      <c r="F75" s="20"/>
      <c r="G75" s="20"/>
    </row>
    <row r="76" spans="3:7" ht="14.25" customHeight="1">
      <c r="C76" s="29" t="s">
        <v>77</v>
      </c>
      <c r="D76" s="21" t="s">
        <v>107</v>
      </c>
      <c r="E76" s="20"/>
      <c r="F76" s="20"/>
      <c r="G76" s="20"/>
    </row>
    <row r="77" spans="3:7" ht="14.25" customHeight="1">
      <c r="C77" s="29" t="s">
        <v>79</v>
      </c>
      <c r="D77" s="21" t="s">
        <v>110</v>
      </c>
      <c r="E77" s="20"/>
      <c r="F77" s="20"/>
      <c r="G77" s="20"/>
    </row>
    <row r="78" spans="3:7" ht="14.25" customHeight="1">
      <c r="C78" s="29" t="s">
        <v>82</v>
      </c>
      <c r="D78" s="21" t="s">
        <v>107</v>
      </c>
      <c r="E78" s="20"/>
      <c r="F78" s="20"/>
      <c r="G78" s="20"/>
    </row>
    <row r="79" spans="3:7" ht="14.25" customHeight="1">
      <c r="C79" s="29" t="s">
        <v>83</v>
      </c>
      <c r="D79" s="21" t="s">
        <v>113</v>
      </c>
      <c r="E79" s="20"/>
      <c r="F79" s="20"/>
      <c r="G79" s="20"/>
    </row>
    <row r="80" spans="3:7" ht="14.25" customHeight="1">
      <c r="C80" s="29" t="s">
        <v>84</v>
      </c>
      <c r="D80" s="21" t="s">
        <v>115</v>
      </c>
      <c r="E80" s="20"/>
      <c r="F80" s="20"/>
      <c r="G80" s="20"/>
    </row>
    <row r="81" spans="3:8" ht="14.25" customHeight="1">
      <c r="C81" s="29" t="s">
        <v>85</v>
      </c>
      <c r="D81" s="21" t="s">
        <v>118</v>
      </c>
      <c r="E81" s="20"/>
      <c r="F81" s="20"/>
      <c r="G81" s="20"/>
    </row>
    <row r="82" spans="3:8" ht="14.25" customHeight="1">
      <c r="C82" s="29" t="s">
        <v>86</v>
      </c>
      <c r="D82" s="21" t="s">
        <v>121</v>
      </c>
      <c r="E82" s="20"/>
      <c r="F82" s="20"/>
      <c r="G82" s="20"/>
    </row>
    <row r="83" spans="3:8" ht="14.25" customHeight="1">
      <c r="C83" s="29" t="s">
        <v>87</v>
      </c>
      <c r="D83" s="21" t="s">
        <v>110</v>
      </c>
      <c r="E83" s="20"/>
      <c r="F83" s="20"/>
      <c r="G83" s="20"/>
    </row>
    <row r="84" spans="3:8" ht="14.25" customHeight="1">
      <c r="C84" s="29" t="s">
        <v>88</v>
      </c>
      <c r="D84" s="21" t="s">
        <v>122</v>
      </c>
      <c r="E84" s="20"/>
      <c r="F84" s="20"/>
      <c r="G84" s="20"/>
    </row>
    <row r="85" spans="3:8" ht="14.25" customHeight="1">
      <c r="C85" s="25"/>
      <c r="D85" s="32"/>
      <c r="E85" s="25"/>
      <c r="F85" s="25"/>
      <c r="G85" s="25"/>
      <c r="H85" s="153"/>
    </row>
    <row r="86" spans="3:8" ht="14.25" customHeight="1">
      <c r="C86" s="25"/>
      <c r="D86" s="32"/>
      <c r="E86" s="25"/>
      <c r="F86" s="25"/>
      <c r="G86" s="25"/>
    </row>
    <row r="87" spans="3:8" ht="14.25" customHeight="1"/>
    <row r="88" spans="3:8" ht="14.25" customHeight="1"/>
    <row r="89" spans="3:8" ht="14.25" customHeight="1"/>
    <row r="90" spans="3:8" ht="14.25" customHeight="1">
      <c r="C90" s="25" t="s">
        <v>127</v>
      </c>
    </row>
    <row r="91" spans="3:8" ht="14.25" customHeight="1">
      <c r="C91" s="25" t="s">
        <v>128</v>
      </c>
    </row>
    <row r="92" spans="3:8" ht="14.25" customHeight="1"/>
    <row r="93" spans="3:8" ht="14.25" customHeight="1">
      <c r="C93" s="33" t="s">
        <v>597</v>
      </c>
    </row>
    <row r="94" spans="3:8" ht="14.25" customHeight="1"/>
    <row r="95" spans="3:8" ht="14.25" customHeight="1">
      <c r="C95" s="34" t="s">
        <v>129</v>
      </c>
      <c r="D95" s="34" t="s">
        <v>130</v>
      </c>
      <c r="E95" s="34" t="s">
        <v>131</v>
      </c>
      <c r="F95" s="35" t="s">
        <v>132</v>
      </c>
    </row>
    <row r="96" spans="3:8" ht="14.25" customHeight="1">
      <c r="C96" s="12" t="s">
        <v>133</v>
      </c>
      <c r="D96" s="12">
        <v>59</v>
      </c>
      <c r="E96" s="36">
        <v>51</v>
      </c>
      <c r="F96" s="12"/>
    </row>
    <row r="97" spans="3:7" ht="14.25" customHeight="1">
      <c r="C97" s="12" t="s">
        <v>134</v>
      </c>
      <c r="D97" s="12">
        <v>60</v>
      </c>
      <c r="E97" s="36">
        <v>67</v>
      </c>
      <c r="F97" s="12"/>
    </row>
    <row r="98" spans="3:7" ht="14.25" customHeight="1">
      <c r="C98" s="12" t="s">
        <v>135</v>
      </c>
      <c r="D98" s="12">
        <v>77</v>
      </c>
      <c r="E98" s="36">
        <v>89</v>
      </c>
      <c r="F98" s="12"/>
    </row>
    <row r="99" spans="3:7" ht="14.25" customHeight="1">
      <c r="C99" s="12" t="s">
        <v>136</v>
      </c>
      <c r="D99" s="12">
        <v>45</v>
      </c>
      <c r="E99" s="36">
        <v>90</v>
      </c>
      <c r="F99" s="12"/>
    </row>
    <row r="100" spans="3:7" ht="14.25" customHeight="1">
      <c r="C100" s="12" t="s">
        <v>137</v>
      </c>
      <c r="D100" s="12">
        <v>88</v>
      </c>
      <c r="E100" s="36">
        <v>56</v>
      </c>
      <c r="F100" s="12"/>
    </row>
    <row r="101" spans="3:7" ht="14.25" customHeight="1"/>
    <row r="102" spans="3:7" ht="14.25" customHeight="1"/>
    <row r="103" spans="3:7" ht="14.25" customHeight="1"/>
    <row r="104" spans="3:7" ht="14.25" customHeight="1"/>
    <row r="105" spans="3:7" ht="14.25" customHeight="1"/>
    <row r="106" spans="3:7" ht="14.25" customHeight="1">
      <c r="C106" s="33" t="s">
        <v>596</v>
      </c>
    </row>
    <row r="107" spans="3:7" ht="14.25" customHeight="1"/>
    <row r="108" spans="3:7" ht="14.25" customHeight="1">
      <c r="C108" s="34" t="s">
        <v>129</v>
      </c>
      <c r="D108" s="34" t="s">
        <v>130</v>
      </c>
      <c r="E108" s="34" t="s">
        <v>131</v>
      </c>
      <c r="F108" s="132" t="s">
        <v>581</v>
      </c>
      <c r="G108" s="35" t="s">
        <v>132</v>
      </c>
    </row>
    <row r="109" spans="3:7" ht="14.25" customHeight="1">
      <c r="C109" s="12" t="s">
        <v>138</v>
      </c>
      <c r="D109" s="12">
        <v>61</v>
      </c>
      <c r="E109" s="36">
        <v>50</v>
      </c>
      <c r="F109" s="153" t="s">
        <v>52</v>
      </c>
      <c r="G109" s="12"/>
    </row>
    <row r="110" spans="3:7" ht="14.25" customHeight="1">
      <c r="C110" s="12" t="s">
        <v>134</v>
      </c>
      <c r="D110" s="12">
        <v>60</v>
      </c>
      <c r="E110" s="36">
        <v>48</v>
      </c>
      <c r="F110" s="153" t="s">
        <v>595</v>
      </c>
      <c r="G110" s="12"/>
    </row>
    <row r="111" spans="3:7" ht="14.25" customHeight="1">
      <c r="C111" s="12" t="s">
        <v>135</v>
      </c>
      <c r="D111" s="12">
        <v>77</v>
      </c>
      <c r="E111" s="36">
        <v>89</v>
      </c>
      <c r="F111" s="153" t="s">
        <v>52</v>
      </c>
      <c r="G111" s="12"/>
    </row>
    <row r="112" spans="3:7" ht="14.25" customHeight="1">
      <c r="C112" s="12" t="s">
        <v>136</v>
      </c>
      <c r="D112" s="12">
        <v>45</v>
      </c>
      <c r="E112" s="36">
        <v>90</v>
      </c>
      <c r="F112" s="153" t="s">
        <v>52</v>
      </c>
      <c r="G112" s="12"/>
    </row>
    <row r="113" spans="3:8" ht="14.25" customHeight="1">
      <c r="C113" s="12" t="s">
        <v>137</v>
      </c>
      <c r="D113" s="12">
        <v>88</v>
      </c>
      <c r="E113" s="36">
        <v>56</v>
      </c>
      <c r="F113" s="153" t="s">
        <v>595</v>
      </c>
      <c r="G113" s="12"/>
    </row>
    <row r="114" spans="3:8" ht="14.25" customHeight="1"/>
    <row r="115" spans="3:8" ht="14.25" customHeight="1">
      <c r="H115" s="25"/>
    </row>
    <row r="116" spans="3:8" ht="14.25" customHeight="1"/>
    <row r="117" spans="3:8" ht="14.25" customHeight="1">
      <c r="H117" s="25"/>
    </row>
    <row r="118" spans="3:8" ht="14.25" customHeight="1">
      <c r="C118" s="37" t="s">
        <v>97</v>
      </c>
      <c r="D118" s="37" t="s">
        <v>139</v>
      </c>
      <c r="E118" s="37" t="s">
        <v>140</v>
      </c>
      <c r="F118" s="37" t="s">
        <v>141</v>
      </c>
      <c r="H118" s="25"/>
    </row>
    <row r="119" spans="3:8" ht="14.25" customHeight="1">
      <c r="C119" s="29" t="s">
        <v>142</v>
      </c>
      <c r="D119" s="29">
        <v>6</v>
      </c>
      <c r="E119" s="29">
        <v>8</v>
      </c>
      <c r="F119" s="29"/>
    </row>
    <row r="120" spans="3:8" ht="14.25" customHeight="1">
      <c r="C120" s="29" t="s">
        <v>143</v>
      </c>
      <c r="D120" s="29">
        <v>4</v>
      </c>
      <c r="E120" s="29">
        <v>9</v>
      </c>
      <c r="F120" s="29"/>
    </row>
    <row r="121" spans="3:8" ht="14.25" customHeight="1">
      <c r="C121" s="29" t="s">
        <v>144</v>
      </c>
      <c r="D121" s="29">
        <v>7</v>
      </c>
      <c r="E121" s="29">
        <v>7</v>
      </c>
      <c r="F121" s="29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11"/>
  <sheetViews>
    <sheetView topLeftCell="A7" zoomScale="145" zoomScaleNormal="145" workbookViewId="0">
      <selection activeCell="I14" sqref="I14"/>
    </sheetView>
  </sheetViews>
  <sheetFormatPr defaultColWidth="12.6640625" defaultRowHeight="15" customHeight="1"/>
  <cols>
    <col min="1" max="1" width="8.6640625" customWidth="1"/>
    <col min="2" max="2" width="14.109375" customWidth="1"/>
    <col min="3" max="3" width="10.33203125" customWidth="1"/>
    <col min="4" max="5" width="8.6640625" customWidth="1"/>
    <col min="6" max="6" width="6.6640625" customWidth="1"/>
    <col min="7" max="7" width="8.6640625" hidden="1" customWidth="1"/>
    <col min="8" max="8" width="12.5546875" customWidth="1"/>
    <col min="9" max="9" width="14.109375" customWidth="1"/>
    <col min="10" max="10" width="10.109375" customWidth="1"/>
    <col min="11" max="26" width="8.6640625" customWidth="1"/>
  </cols>
  <sheetData>
    <row r="4" spans="2:10" ht="15" customHeight="1">
      <c r="I4" s="131"/>
    </row>
    <row r="5" spans="2:10" ht="14.25" customHeight="1">
      <c r="B5" s="38" t="s">
        <v>145</v>
      </c>
      <c r="C5" s="39" t="s">
        <v>146</v>
      </c>
      <c r="D5" s="39" t="s">
        <v>147</v>
      </c>
      <c r="E5" s="39" t="s">
        <v>148</v>
      </c>
      <c r="F5" s="39" t="s">
        <v>149</v>
      </c>
    </row>
    <row r="6" spans="2:10" ht="14.25" customHeight="1">
      <c r="B6" s="40" t="s">
        <v>150</v>
      </c>
      <c r="C6" s="21">
        <v>15</v>
      </c>
      <c r="D6" s="21">
        <v>25</v>
      </c>
      <c r="E6" s="21">
        <v>35</v>
      </c>
      <c r="F6" s="21">
        <v>45</v>
      </c>
      <c r="I6" s="144" t="s">
        <v>151</v>
      </c>
      <c r="J6" s="146"/>
    </row>
    <row r="7" spans="2:10" ht="14.25" customHeight="1">
      <c r="B7" s="40" t="s">
        <v>153</v>
      </c>
      <c r="C7" s="21">
        <v>20</v>
      </c>
      <c r="D7" s="21">
        <v>25</v>
      </c>
      <c r="E7" s="190">
        <v>30</v>
      </c>
      <c r="F7" s="21">
        <v>40</v>
      </c>
      <c r="I7" s="145" t="s">
        <v>154</v>
      </c>
      <c r="J7" s="146"/>
    </row>
    <row r="8" spans="2:10" ht="14.25" customHeight="1">
      <c r="B8" s="40" t="s">
        <v>152</v>
      </c>
      <c r="C8" s="21">
        <v>12</v>
      </c>
      <c r="D8" s="21">
        <v>15</v>
      </c>
      <c r="E8" s="21">
        <v>18</v>
      </c>
      <c r="F8" s="21">
        <v>21</v>
      </c>
      <c r="I8" s="145" t="s">
        <v>155</v>
      </c>
      <c r="J8" s="146"/>
    </row>
    <row r="9" spans="2:10" ht="14.25" customHeight="1">
      <c r="B9" s="40" t="s">
        <v>156</v>
      </c>
      <c r="C9" s="21">
        <v>33</v>
      </c>
      <c r="D9" s="21">
        <v>38</v>
      </c>
      <c r="E9" s="21">
        <v>41</v>
      </c>
      <c r="F9" s="21">
        <v>45</v>
      </c>
    </row>
    <row r="10" spans="2:10" ht="14.25" customHeight="1">
      <c r="B10" s="40" t="s">
        <v>157</v>
      </c>
      <c r="C10" s="21">
        <v>22</v>
      </c>
      <c r="D10" s="21">
        <v>25</v>
      </c>
      <c r="E10" s="21">
        <v>28</v>
      </c>
      <c r="F10" s="21">
        <v>30</v>
      </c>
    </row>
    <row r="11" spans="2:10" ht="14.25" customHeight="1">
      <c r="B11" s="40" t="s">
        <v>158</v>
      </c>
      <c r="C11" s="21">
        <v>27</v>
      </c>
      <c r="D11" s="21">
        <v>30</v>
      </c>
      <c r="E11" s="21">
        <v>33</v>
      </c>
      <c r="F11" s="21">
        <v>36</v>
      </c>
      <c r="I11" s="154"/>
    </row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11"/>
  <sheetViews>
    <sheetView workbookViewId="0">
      <selection activeCell="H3" sqref="H3"/>
    </sheetView>
  </sheetViews>
  <sheetFormatPr defaultColWidth="12.6640625" defaultRowHeight="15" customHeight="1"/>
  <cols>
    <col min="1" max="2" width="8.6640625" customWidth="1"/>
    <col min="3" max="3" width="10.109375" customWidth="1"/>
    <col min="4" max="4" width="9.77734375" customWidth="1"/>
    <col min="5" max="26" width="8.6640625" customWidth="1"/>
  </cols>
  <sheetData>
    <row r="3" spans="2:10" ht="14.25" customHeight="1">
      <c r="B3" s="42" t="s">
        <v>159</v>
      </c>
      <c r="C3" s="42" t="s">
        <v>160</v>
      </c>
      <c r="D3" s="42" t="s">
        <v>161</v>
      </c>
      <c r="E3" s="42" t="s">
        <v>162</v>
      </c>
      <c r="G3" s="42" t="s">
        <v>159</v>
      </c>
      <c r="H3" s="25">
        <v>53</v>
      </c>
      <c r="J3" s="25" t="s">
        <v>163</v>
      </c>
    </row>
    <row r="4" spans="2:10" ht="14.25" customHeight="1">
      <c r="B4" s="25">
        <v>72</v>
      </c>
      <c r="C4" s="25" t="s">
        <v>164</v>
      </c>
      <c r="D4" s="25" t="s">
        <v>165</v>
      </c>
      <c r="E4" s="43">
        <v>64901</v>
      </c>
      <c r="G4" s="42" t="s">
        <v>166</v>
      </c>
      <c r="H4" s="44"/>
    </row>
    <row r="5" spans="2:10" ht="14.25" customHeight="1">
      <c r="B5" s="25">
        <v>66</v>
      </c>
      <c r="C5" s="25" t="s">
        <v>167</v>
      </c>
      <c r="D5" s="25" t="s">
        <v>168</v>
      </c>
      <c r="E5" s="43">
        <v>70855</v>
      </c>
    </row>
    <row r="6" spans="2:10" ht="14.25" customHeight="1">
      <c r="B6" s="25">
        <v>14</v>
      </c>
      <c r="C6" s="25" t="s">
        <v>163</v>
      </c>
      <c r="D6" s="25" t="s">
        <v>169</v>
      </c>
      <c r="E6" s="43">
        <v>188657</v>
      </c>
      <c r="G6" s="42"/>
      <c r="H6" s="45"/>
    </row>
    <row r="7" spans="2:10" ht="14.25" customHeight="1">
      <c r="B7" s="25">
        <v>30</v>
      </c>
      <c r="C7" s="25" t="s">
        <v>142</v>
      </c>
      <c r="D7" s="25" t="s">
        <v>170</v>
      </c>
      <c r="E7" s="43">
        <v>97566</v>
      </c>
    </row>
    <row r="8" spans="2:10" ht="14.25" customHeight="1">
      <c r="B8" s="25">
        <v>53</v>
      </c>
      <c r="C8" s="25" t="s">
        <v>171</v>
      </c>
      <c r="D8" s="25" t="s">
        <v>172</v>
      </c>
      <c r="E8" s="43">
        <v>58339</v>
      </c>
      <c r="G8" s="42" t="s">
        <v>173</v>
      </c>
    </row>
    <row r="9" spans="2:10" ht="14.25" customHeight="1">
      <c r="B9" s="25">
        <v>56</v>
      </c>
      <c r="C9" s="25" t="s">
        <v>144</v>
      </c>
      <c r="D9" s="25" t="s">
        <v>174</v>
      </c>
      <c r="E9" s="43">
        <v>125180</v>
      </c>
      <c r="G9" s="25" t="s">
        <v>175</v>
      </c>
    </row>
    <row r="10" spans="2:10" ht="14.25" customHeight="1">
      <c r="B10" s="25">
        <v>79</v>
      </c>
      <c r="C10" s="25" t="s">
        <v>176</v>
      </c>
      <c r="D10" s="25" t="s">
        <v>177</v>
      </c>
      <c r="E10" s="43">
        <v>91632</v>
      </c>
      <c r="G10" s="25" t="s">
        <v>178</v>
      </c>
    </row>
    <row r="11" spans="2:10" ht="14.25" customHeight="1">
      <c r="E11" s="43"/>
      <c r="G11" s="25" t="s">
        <v>179</v>
      </c>
    </row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H12"/>
  <sheetViews>
    <sheetView zoomScale="130" zoomScaleNormal="130" workbookViewId="0">
      <selection activeCell="H12" sqref="H12"/>
    </sheetView>
  </sheetViews>
  <sheetFormatPr defaultColWidth="12.6640625" defaultRowHeight="15" customHeight="1"/>
  <cols>
    <col min="1" max="2" width="8.6640625" customWidth="1"/>
    <col min="3" max="3" width="7.88671875" customWidth="1"/>
    <col min="4" max="4" width="12.33203125" customWidth="1"/>
    <col min="5" max="5" width="8.33203125" customWidth="1"/>
    <col min="6" max="6" width="8.6640625" customWidth="1"/>
    <col min="7" max="7" width="12.44140625" customWidth="1"/>
    <col min="8" max="26" width="8.6640625" customWidth="1"/>
  </cols>
  <sheetData>
    <row r="3" spans="3:8" ht="14.25" customHeight="1">
      <c r="C3" s="46" t="s">
        <v>180</v>
      </c>
      <c r="D3" s="47" t="s">
        <v>181</v>
      </c>
      <c r="E3" s="47" t="s">
        <v>182</v>
      </c>
      <c r="G3" s="48" t="s">
        <v>183</v>
      </c>
      <c r="H3" s="191" t="s">
        <v>184</v>
      </c>
    </row>
    <row r="4" spans="3:8" ht="14.25" customHeight="1">
      <c r="C4" s="50" t="s">
        <v>185</v>
      </c>
      <c r="D4" s="51">
        <v>4879.3999999999996</v>
      </c>
      <c r="E4" s="49">
        <v>0</v>
      </c>
      <c r="G4" s="48" t="s">
        <v>181</v>
      </c>
      <c r="H4" s="51"/>
    </row>
    <row r="5" spans="3:8" ht="14.25" customHeight="1">
      <c r="C5" s="50" t="s">
        <v>186</v>
      </c>
      <c r="D5" s="51">
        <v>12103.6</v>
      </c>
      <c r="E5" s="49">
        <v>0</v>
      </c>
      <c r="H5" s="133"/>
    </row>
    <row r="6" spans="3:8" ht="14.25" customHeight="1">
      <c r="C6" s="50" t="s">
        <v>184</v>
      </c>
      <c r="D6" s="51">
        <v>12756.32</v>
      </c>
      <c r="E6" s="49">
        <v>1</v>
      </c>
    </row>
    <row r="7" spans="3:8" ht="14.25" customHeight="1">
      <c r="C7" s="50" t="s">
        <v>187</v>
      </c>
      <c r="D7" s="51">
        <v>6792.4</v>
      </c>
      <c r="E7" s="49">
        <v>2</v>
      </c>
    </row>
    <row r="8" spans="3:8" ht="14.25" customHeight="1">
      <c r="C8" s="50" t="s">
        <v>188</v>
      </c>
      <c r="D8" s="51">
        <v>142984</v>
      </c>
      <c r="E8" s="49">
        <v>67</v>
      </c>
    </row>
    <row r="9" spans="3:8" ht="14.25" customHeight="1">
      <c r="C9" s="50" t="s">
        <v>189</v>
      </c>
      <c r="D9" s="51">
        <v>120536</v>
      </c>
      <c r="E9" s="49">
        <v>200</v>
      </c>
    </row>
    <row r="10" spans="3:8" ht="14.25" customHeight="1">
      <c r="C10" s="50" t="s">
        <v>190</v>
      </c>
      <c r="D10" s="51">
        <v>51118</v>
      </c>
      <c r="E10" s="49">
        <v>27</v>
      </c>
    </row>
    <row r="11" spans="3:8" ht="14.25" customHeight="1">
      <c r="C11" s="50" t="s">
        <v>191</v>
      </c>
      <c r="D11" s="51">
        <v>49528</v>
      </c>
      <c r="E11" s="49">
        <v>13</v>
      </c>
    </row>
    <row r="12" spans="3:8" ht="14.25" customHeight="1">
      <c r="C12" s="50" t="s">
        <v>192</v>
      </c>
      <c r="D12" s="51">
        <v>2306</v>
      </c>
      <c r="E12" s="49">
        <v>5</v>
      </c>
    </row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69"/>
  <sheetViews>
    <sheetView topLeftCell="A57" zoomScale="115" zoomScaleNormal="115" workbookViewId="0">
      <selection activeCell="D64" sqref="D64:D69"/>
    </sheetView>
  </sheetViews>
  <sheetFormatPr defaultColWidth="12.6640625" defaultRowHeight="15" customHeight="1"/>
  <cols>
    <col min="1" max="1" width="8.6640625" customWidth="1"/>
    <col min="2" max="4" width="23.33203125" customWidth="1"/>
    <col min="5" max="5" width="10.21875" customWidth="1"/>
    <col min="6" max="6" width="8.6640625" customWidth="1"/>
    <col min="7" max="7" width="8.88671875" customWidth="1"/>
    <col min="8" max="8" width="8.6640625" customWidth="1"/>
    <col min="9" max="9" width="13.6640625" customWidth="1"/>
    <col min="10" max="10" width="23.77734375" customWidth="1"/>
    <col min="11" max="11" width="10.44140625" customWidth="1"/>
    <col min="12" max="26" width="8.6640625" customWidth="1"/>
  </cols>
  <sheetData>
    <row r="2" spans="1:13" ht="14.25" customHeight="1">
      <c r="B2" s="25" t="s">
        <v>193</v>
      </c>
    </row>
    <row r="3" spans="1:13" ht="14.25" customHeight="1">
      <c r="B3" s="26" t="s">
        <v>194</v>
      </c>
      <c r="I3" s="25" t="s">
        <v>195</v>
      </c>
    </row>
    <row r="4" spans="1:13" ht="14.25" customHeight="1">
      <c r="B4" s="19" t="s">
        <v>183</v>
      </c>
      <c r="C4" s="19" t="s">
        <v>196</v>
      </c>
      <c r="D4" s="52" t="s">
        <v>197</v>
      </c>
      <c r="I4" s="19" t="s">
        <v>183</v>
      </c>
      <c r="J4" s="19" t="s">
        <v>196</v>
      </c>
      <c r="K4" s="52" t="s">
        <v>197</v>
      </c>
    </row>
    <row r="5" spans="1:13" ht="14.25" customHeight="1">
      <c r="A5" s="25">
        <v>1</v>
      </c>
      <c r="B5" s="20" t="s">
        <v>198</v>
      </c>
      <c r="C5" s="4"/>
      <c r="D5" s="4"/>
      <c r="H5" s="25">
        <v>1</v>
      </c>
      <c r="I5" s="20" t="s">
        <v>199</v>
      </c>
      <c r="J5" s="20" t="s">
        <v>200</v>
      </c>
      <c r="K5" s="53" t="s">
        <v>201</v>
      </c>
      <c r="M5" s="25" t="s">
        <v>202</v>
      </c>
    </row>
    <row r="6" spans="1:13" ht="14.25" customHeight="1">
      <c r="A6" s="25">
        <v>2</v>
      </c>
      <c r="B6" s="20" t="s">
        <v>203</v>
      </c>
      <c r="C6" s="4"/>
      <c r="D6" s="4"/>
      <c r="H6" s="25">
        <v>2</v>
      </c>
      <c r="I6" s="20" t="s">
        <v>204</v>
      </c>
      <c r="J6" s="20" t="s">
        <v>205</v>
      </c>
      <c r="K6" s="53" t="s">
        <v>201</v>
      </c>
      <c r="M6" s="25" t="s">
        <v>206</v>
      </c>
    </row>
    <row r="7" spans="1:13" ht="14.25" customHeight="1">
      <c r="A7" s="25">
        <v>3</v>
      </c>
      <c r="B7" s="20" t="s">
        <v>207</v>
      </c>
      <c r="C7" s="4"/>
      <c r="D7" s="4"/>
      <c r="H7" s="25">
        <v>3</v>
      </c>
      <c r="I7" s="20" t="s">
        <v>208</v>
      </c>
      <c r="J7" s="20" t="s">
        <v>209</v>
      </c>
      <c r="K7" s="53" t="s">
        <v>201</v>
      </c>
      <c r="M7" s="25" t="s">
        <v>210</v>
      </c>
    </row>
    <row r="8" spans="1:13" ht="14.25" customHeight="1">
      <c r="A8" s="25">
        <v>4</v>
      </c>
      <c r="B8" s="20" t="s">
        <v>211</v>
      </c>
      <c r="C8" s="4"/>
      <c r="D8" s="4"/>
      <c r="H8" s="25">
        <v>4</v>
      </c>
      <c r="I8" s="20" t="s">
        <v>212</v>
      </c>
      <c r="J8" s="20" t="s">
        <v>213</v>
      </c>
      <c r="K8" s="53" t="s">
        <v>201</v>
      </c>
    </row>
    <row r="9" spans="1:13" ht="14.25" customHeight="1">
      <c r="A9" s="25">
        <v>5</v>
      </c>
      <c r="B9" s="20" t="s">
        <v>214</v>
      </c>
      <c r="C9" s="4"/>
      <c r="D9" s="4"/>
      <c r="H9" s="25">
        <v>5</v>
      </c>
      <c r="I9" s="20" t="s">
        <v>215</v>
      </c>
      <c r="J9" s="20" t="s">
        <v>216</v>
      </c>
      <c r="K9" s="53" t="s">
        <v>201</v>
      </c>
    </row>
    <row r="10" spans="1:13" ht="14.25" customHeight="1">
      <c r="A10" s="25">
        <v>6</v>
      </c>
      <c r="B10" s="20" t="s">
        <v>199</v>
      </c>
      <c r="C10" s="4"/>
      <c r="D10" s="4"/>
      <c r="H10" s="25">
        <v>6</v>
      </c>
      <c r="I10" s="20" t="s">
        <v>217</v>
      </c>
      <c r="J10" s="20" t="s">
        <v>218</v>
      </c>
      <c r="K10" s="53" t="s">
        <v>201</v>
      </c>
    </row>
    <row r="11" spans="1:13" ht="14.25" customHeight="1">
      <c r="A11" s="25">
        <v>7</v>
      </c>
      <c r="B11" s="20" t="s">
        <v>204</v>
      </c>
      <c r="C11" s="4"/>
      <c r="D11" s="4"/>
      <c r="H11" s="25">
        <v>7</v>
      </c>
      <c r="I11" s="20" t="s">
        <v>219</v>
      </c>
      <c r="J11" s="20" t="s">
        <v>220</v>
      </c>
      <c r="K11" s="53" t="s">
        <v>201</v>
      </c>
    </row>
    <row r="12" spans="1:13" ht="14.25" customHeight="1">
      <c r="A12" s="25">
        <v>8</v>
      </c>
      <c r="B12" s="20" t="s">
        <v>208</v>
      </c>
      <c r="C12" s="4"/>
      <c r="D12" s="4"/>
      <c r="H12" s="25">
        <v>8</v>
      </c>
      <c r="I12" s="20" t="s">
        <v>221</v>
      </c>
      <c r="J12" s="20" t="s">
        <v>222</v>
      </c>
      <c r="K12" s="53" t="s">
        <v>201</v>
      </c>
    </row>
    <row r="13" spans="1:13" ht="14.25" customHeight="1">
      <c r="A13" s="25">
        <v>9</v>
      </c>
      <c r="B13" s="20" t="s">
        <v>212</v>
      </c>
      <c r="C13" s="4"/>
      <c r="D13" s="4"/>
      <c r="H13" s="25">
        <v>9</v>
      </c>
      <c r="I13" s="20" t="s">
        <v>223</v>
      </c>
      <c r="J13" s="20" t="s">
        <v>224</v>
      </c>
      <c r="K13" s="53" t="s">
        <v>201</v>
      </c>
    </row>
    <row r="14" spans="1:13" ht="14.25" customHeight="1">
      <c r="A14" s="25">
        <v>10</v>
      </c>
      <c r="B14" s="20" t="s">
        <v>215</v>
      </c>
      <c r="C14" s="4"/>
      <c r="D14" s="4"/>
      <c r="H14" s="25">
        <v>10</v>
      </c>
      <c r="I14" s="20" t="s">
        <v>225</v>
      </c>
      <c r="J14" s="20" t="s">
        <v>226</v>
      </c>
      <c r="K14" s="53" t="s">
        <v>201</v>
      </c>
    </row>
    <row r="15" spans="1:13" ht="14.25" customHeight="1">
      <c r="A15" s="25">
        <v>11</v>
      </c>
      <c r="B15" s="20" t="s">
        <v>217</v>
      </c>
      <c r="C15" s="4"/>
      <c r="D15" s="4"/>
      <c r="H15" s="25">
        <v>11</v>
      </c>
      <c r="I15" s="20" t="s">
        <v>227</v>
      </c>
      <c r="J15" s="20" t="s">
        <v>228</v>
      </c>
      <c r="K15" s="53" t="s">
        <v>201</v>
      </c>
    </row>
    <row r="16" spans="1:13" ht="14.25" customHeight="1">
      <c r="A16" s="25">
        <v>12</v>
      </c>
      <c r="B16" s="20" t="s">
        <v>219</v>
      </c>
      <c r="C16" s="4"/>
      <c r="D16" s="4"/>
      <c r="H16" s="25">
        <v>12</v>
      </c>
      <c r="I16" s="20" t="s">
        <v>229</v>
      </c>
      <c r="J16" s="20" t="s">
        <v>230</v>
      </c>
      <c r="K16" s="53" t="s">
        <v>201</v>
      </c>
    </row>
    <row r="17" spans="1:11" ht="14.25" customHeight="1">
      <c r="A17" s="25">
        <v>13</v>
      </c>
      <c r="B17" s="20" t="s">
        <v>221</v>
      </c>
      <c r="C17" s="4"/>
      <c r="D17" s="4"/>
      <c r="H17" s="25">
        <v>13</v>
      </c>
      <c r="I17" s="20" t="s">
        <v>231</v>
      </c>
      <c r="J17" s="20" t="s">
        <v>232</v>
      </c>
      <c r="K17" s="53" t="s">
        <v>201</v>
      </c>
    </row>
    <row r="18" spans="1:11" ht="14.25" customHeight="1">
      <c r="A18" s="25">
        <v>14</v>
      </c>
      <c r="B18" s="20" t="s">
        <v>233</v>
      </c>
      <c r="C18" s="4"/>
      <c r="D18" s="4"/>
      <c r="H18" s="25">
        <v>14</v>
      </c>
      <c r="I18" s="20" t="s">
        <v>234</v>
      </c>
      <c r="J18" s="20" t="s">
        <v>235</v>
      </c>
      <c r="K18" s="53" t="s">
        <v>201</v>
      </c>
    </row>
    <row r="19" spans="1:11" ht="14.25" customHeight="1">
      <c r="A19" s="25">
        <v>15</v>
      </c>
      <c r="B19" s="20" t="s">
        <v>236</v>
      </c>
      <c r="C19" s="4"/>
      <c r="D19" s="4"/>
    </row>
    <row r="20" spans="1:11" ht="14.25" customHeight="1">
      <c r="A20" s="25">
        <v>16</v>
      </c>
      <c r="B20" s="20" t="s">
        <v>237</v>
      </c>
      <c r="C20" s="4"/>
      <c r="D20" s="4"/>
    </row>
    <row r="21" spans="1:11" ht="14.25" customHeight="1">
      <c r="A21" s="25">
        <v>17</v>
      </c>
      <c r="B21" s="20" t="s">
        <v>238</v>
      </c>
      <c r="C21" s="4"/>
      <c r="D21" s="4"/>
    </row>
    <row r="22" spans="1:11" ht="14.25" customHeight="1">
      <c r="A22" s="25">
        <v>18</v>
      </c>
      <c r="B22" s="20" t="s">
        <v>239</v>
      </c>
      <c r="C22" s="4"/>
      <c r="D22" s="4"/>
    </row>
    <row r="23" spans="1:11" ht="14.25" customHeight="1">
      <c r="A23" s="25">
        <v>19</v>
      </c>
      <c r="B23" s="20" t="s">
        <v>240</v>
      </c>
      <c r="C23" s="4"/>
      <c r="D23" s="4"/>
    </row>
    <row r="24" spans="1:11" ht="14.25" customHeight="1">
      <c r="A24" s="25">
        <v>20</v>
      </c>
      <c r="B24" s="20" t="s">
        <v>223</v>
      </c>
      <c r="C24" s="4"/>
      <c r="D24" s="4"/>
    </row>
    <row r="25" spans="1:11" ht="14.25" customHeight="1">
      <c r="A25" s="25">
        <v>21</v>
      </c>
      <c r="B25" s="20" t="s">
        <v>225</v>
      </c>
      <c r="C25" s="4"/>
      <c r="D25" s="4"/>
    </row>
    <row r="26" spans="1:11" ht="14.25" customHeight="1">
      <c r="A26" s="25">
        <v>22</v>
      </c>
      <c r="B26" s="20" t="s">
        <v>227</v>
      </c>
      <c r="C26" s="4"/>
      <c r="D26" s="4"/>
    </row>
    <row r="27" spans="1:11" ht="14.25" customHeight="1">
      <c r="A27" s="25">
        <v>23</v>
      </c>
      <c r="B27" s="20" t="s">
        <v>229</v>
      </c>
      <c r="C27" s="4"/>
      <c r="D27" s="4"/>
    </row>
    <row r="28" spans="1:11" ht="14.25" customHeight="1">
      <c r="A28" s="25">
        <v>24</v>
      </c>
      <c r="B28" s="20" t="s">
        <v>241</v>
      </c>
      <c r="C28" s="4"/>
      <c r="D28" s="4"/>
    </row>
    <row r="29" spans="1:11" ht="14.25" customHeight="1">
      <c r="A29" s="25">
        <v>25</v>
      </c>
      <c r="B29" s="20" t="s">
        <v>242</v>
      </c>
      <c r="C29" s="4"/>
      <c r="D29" s="4"/>
    </row>
    <row r="30" spans="1:11" ht="14.25" customHeight="1">
      <c r="A30" s="25">
        <v>26</v>
      </c>
      <c r="B30" s="20" t="s">
        <v>231</v>
      </c>
      <c r="C30" s="4"/>
      <c r="D30" s="4"/>
    </row>
    <row r="31" spans="1:11" ht="14.25" customHeight="1">
      <c r="A31" s="25">
        <v>27</v>
      </c>
      <c r="B31" s="20" t="s">
        <v>234</v>
      </c>
      <c r="C31" s="4"/>
      <c r="D31" s="4"/>
    </row>
    <row r="37" spans="2:8" ht="14.25" customHeight="1">
      <c r="B37" s="54" t="s">
        <v>243</v>
      </c>
    </row>
    <row r="38" spans="2:8" ht="14.25" customHeight="1"/>
    <row r="39" spans="2:8" ht="14.25" customHeight="1">
      <c r="B39" s="19" t="s">
        <v>244</v>
      </c>
      <c r="C39" s="19" t="s">
        <v>245</v>
      </c>
      <c r="D39" s="55" t="s">
        <v>42</v>
      </c>
      <c r="E39" s="19" t="s">
        <v>246</v>
      </c>
    </row>
    <row r="40" spans="2:8" ht="14.25" customHeight="1">
      <c r="B40" s="20" t="s">
        <v>247</v>
      </c>
      <c r="C40" s="29" t="s">
        <v>248</v>
      </c>
      <c r="D40" s="56">
        <v>2400</v>
      </c>
      <c r="E40" s="20">
        <v>400</v>
      </c>
    </row>
    <row r="41" spans="2:8" ht="14.25" customHeight="1">
      <c r="B41" s="20" t="s">
        <v>249</v>
      </c>
      <c r="C41" s="29" t="s">
        <v>250</v>
      </c>
      <c r="D41" s="57">
        <v>90</v>
      </c>
      <c r="E41" s="20">
        <v>17</v>
      </c>
      <c r="G41" s="147" t="s">
        <v>251</v>
      </c>
      <c r="H41" s="189" t="s">
        <v>247</v>
      </c>
    </row>
    <row r="42" spans="2:8" ht="14.25" customHeight="1">
      <c r="B42" s="20" t="s">
        <v>252</v>
      </c>
      <c r="C42" s="29" t="s">
        <v>253</v>
      </c>
      <c r="D42" s="56">
        <v>12</v>
      </c>
      <c r="E42" s="20">
        <v>23</v>
      </c>
      <c r="G42" s="58" t="s">
        <v>254</v>
      </c>
      <c r="H42" s="148"/>
    </row>
    <row r="43" spans="2:8" ht="14.25" customHeight="1">
      <c r="B43" s="20" t="s">
        <v>255</v>
      </c>
      <c r="C43" s="29" t="s">
        <v>256</v>
      </c>
      <c r="D43" s="56">
        <v>30</v>
      </c>
      <c r="E43" s="20">
        <v>62</v>
      </c>
      <c r="G43" s="58" t="s">
        <v>155</v>
      </c>
      <c r="H43" s="20"/>
    </row>
    <row r="44" spans="2:8" ht="14.25" customHeight="1">
      <c r="B44" s="20" t="s">
        <v>257</v>
      </c>
      <c r="C44" s="29" t="s">
        <v>258</v>
      </c>
      <c r="D44" s="56">
        <v>18</v>
      </c>
      <c r="E44" s="20">
        <v>16</v>
      </c>
      <c r="G44" s="58" t="s">
        <v>259</v>
      </c>
      <c r="H44" s="20"/>
    </row>
    <row r="45" spans="2:8" ht="14.25" customHeight="1">
      <c r="B45" s="20" t="s">
        <v>260</v>
      </c>
      <c r="C45" s="29" t="s">
        <v>261</v>
      </c>
      <c r="D45" s="56">
        <v>150</v>
      </c>
      <c r="E45" s="20">
        <v>98</v>
      </c>
    </row>
    <row r="46" spans="2:8" ht="14.25" customHeight="1">
      <c r="D46" s="59"/>
    </row>
    <row r="47" spans="2:8" ht="14.25" customHeight="1"/>
    <row r="48" spans="2:8" ht="14.25" customHeight="1">
      <c r="B48" s="60" t="s">
        <v>254</v>
      </c>
      <c r="C48" s="61" t="s">
        <v>262</v>
      </c>
      <c r="D48" s="61" t="s">
        <v>263</v>
      </c>
      <c r="E48" s="61" t="s">
        <v>264</v>
      </c>
    </row>
    <row r="49" spans="2:9" ht="14.25" customHeight="1">
      <c r="B49" s="20" t="s">
        <v>265</v>
      </c>
      <c r="C49" s="8">
        <v>8000</v>
      </c>
      <c r="D49" s="8">
        <v>3500</v>
      </c>
      <c r="E49" s="8">
        <v>10000</v>
      </c>
    </row>
    <row r="50" spans="2:9" ht="14.25" customHeight="1">
      <c r="B50" s="20" t="s">
        <v>266</v>
      </c>
      <c r="C50" s="8">
        <v>5000</v>
      </c>
      <c r="D50" s="8">
        <v>4500</v>
      </c>
      <c r="E50" s="8">
        <v>4000</v>
      </c>
    </row>
    <row r="51" spans="2:9" ht="14.25" customHeight="1">
      <c r="B51" s="20" t="s">
        <v>267</v>
      </c>
      <c r="C51" s="8">
        <v>7000</v>
      </c>
      <c r="D51" s="8">
        <v>3000</v>
      </c>
      <c r="E51" s="8">
        <v>2000</v>
      </c>
    </row>
    <row r="52" spans="2:9" ht="14.25" customHeight="1">
      <c r="B52" s="20" t="s">
        <v>268</v>
      </c>
      <c r="C52" s="8">
        <v>2000</v>
      </c>
      <c r="D52" s="8">
        <v>2100</v>
      </c>
      <c r="E52" s="8">
        <v>3000</v>
      </c>
    </row>
    <row r="53" spans="2:9" ht="14.25" customHeight="1"/>
    <row r="54" spans="2:9" ht="14.25" customHeight="1"/>
    <row r="55" spans="2:9" ht="14.25" customHeight="1">
      <c r="B55" s="60" t="s">
        <v>254</v>
      </c>
      <c r="C55" s="61" t="s">
        <v>262</v>
      </c>
      <c r="D55" s="61" t="s">
        <v>263</v>
      </c>
      <c r="E55" s="61" t="s">
        <v>264</v>
      </c>
    </row>
    <row r="56" spans="2:9" ht="14.25" customHeight="1">
      <c r="B56" s="149" t="s">
        <v>267</v>
      </c>
    </row>
    <row r="60" spans="2:9" ht="15" customHeight="1">
      <c r="B60" s="134"/>
    </row>
    <row r="63" spans="2:9" ht="15" customHeight="1">
      <c r="B63" s="136" t="s">
        <v>582</v>
      </c>
      <c r="C63" s="136" t="s">
        <v>583</v>
      </c>
      <c r="D63" s="136" t="s">
        <v>584</v>
      </c>
      <c r="H63" s="136" t="s">
        <v>583</v>
      </c>
      <c r="I63" s="136" t="s">
        <v>584</v>
      </c>
    </row>
    <row r="64" spans="2:9" ht="15" customHeight="1">
      <c r="B64" s="135" t="s">
        <v>578</v>
      </c>
      <c r="C64">
        <v>90</v>
      </c>
      <c r="H64">
        <v>0</v>
      </c>
      <c r="I64" s="135" t="s">
        <v>588</v>
      </c>
    </row>
    <row r="65" spans="2:9" ht="15" customHeight="1">
      <c r="B65" s="135" t="s">
        <v>585</v>
      </c>
      <c r="C65">
        <v>95</v>
      </c>
      <c r="H65">
        <v>40</v>
      </c>
      <c r="I65" s="135" t="s">
        <v>589</v>
      </c>
    </row>
    <row r="66" spans="2:9" ht="15" customHeight="1">
      <c r="B66" s="135" t="s">
        <v>586</v>
      </c>
      <c r="C66">
        <v>23</v>
      </c>
      <c r="H66">
        <v>60</v>
      </c>
      <c r="I66" s="135" t="s">
        <v>431</v>
      </c>
    </row>
    <row r="67" spans="2:9" ht="15" customHeight="1">
      <c r="B67" s="135" t="s">
        <v>587</v>
      </c>
      <c r="C67">
        <v>89</v>
      </c>
      <c r="H67">
        <v>70</v>
      </c>
      <c r="I67" s="135" t="s">
        <v>48</v>
      </c>
    </row>
    <row r="68" spans="2:9" ht="15" customHeight="1">
      <c r="B68" s="135" t="s">
        <v>136</v>
      </c>
      <c r="C68">
        <v>10</v>
      </c>
      <c r="H68">
        <v>80</v>
      </c>
      <c r="I68" s="135" t="s">
        <v>50</v>
      </c>
    </row>
    <row r="69" spans="2:9" ht="15" customHeight="1">
      <c r="B69" s="135" t="s">
        <v>286</v>
      </c>
      <c r="C69">
        <v>67</v>
      </c>
      <c r="H69" s="135">
        <v>90</v>
      </c>
      <c r="I69" s="135" t="s">
        <v>52</v>
      </c>
    </row>
  </sheetData>
  <conditionalFormatting sqref="D4">
    <cfRule type="cellIs" dxfId="3" priority="1" operator="equal">
      <formula>"absent"</formula>
    </cfRule>
  </conditionalFormatting>
  <dataValidations count="1">
    <dataValidation type="list" allowBlank="1" showInputMessage="1" showErrorMessage="1" sqref="B56" xr:uid="{A8AB1176-2B71-4F11-886E-E3D1A6105BBD}">
      <formula1>$B$49:$B$52</formula1>
    </dataValidation>
  </dataValidation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M16"/>
  <sheetViews>
    <sheetView tabSelected="1" zoomScale="130" zoomScaleNormal="130" workbookViewId="0">
      <selection activeCell="G4" sqref="G4:G13"/>
    </sheetView>
  </sheetViews>
  <sheetFormatPr defaultColWidth="12.6640625" defaultRowHeight="15" customHeight="1"/>
  <cols>
    <col min="1" max="1" width="8.6640625" customWidth="1"/>
    <col min="2" max="2" width="8.77734375" customWidth="1"/>
    <col min="3" max="3" width="11.44140625" customWidth="1"/>
    <col min="4" max="4" width="8.44140625" customWidth="1"/>
    <col min="5" max="5" width="14.44140625" customWidth="1"/>
    <col min="6" max="6" width="10" customWidth="1"/>
    <col min="7" max="7" width="9.33203125" customWidth="1"/>
    <col min="8" max="8" width="8.77734375" customWidth="1"/>
    <col min="9" max="9" width="8.44140625" customWidth="1"/>
    <col min="10" max="10" width="16.21875" customWidth="1"/>
    <col min="11" max="11" width="10.33203125" customWidth="1"/>
    <col min="12" max="12" width="10" customWidth="1"/>
    <col min="13" max="13" width="8.44140625" customWidth="1"/>
    <col min="14" max="26" width="8.6640625" customWidth="1"/>
  </cols>
  <sheetData>
    <row r="3" spans="3:13" ht="14.25" customHeight="1">
      <c r="C3" s="62" t="s">
        <v>269</v>
      </c>
      <c r="D3" s="62" t="s">
        <v>270</v>
      </c>
      <c r="E3" s="62" t="s">
        <v>68</v>
      </c>
      <c r="F3" s="62" t="s">
        <v>271</v>
      </c>
      <c r="G3" s="62" t="s">
        <v>272</v>
      </c>
      <c r="I3" s="63" t="s">
        <v>273</v>
      </c>
      <c r="J3" s="20" t="s">
        <v>274</v>
      </c>
      <c r="K3" s="20" t="s">
        <v>275</v>
      </c>
      <c r="L3" s="20" t="s">
        <v>276</v>
      </c>
      <c r="M3" s="20" t="s">
        <v>277</v>
      </c>
    </row>
    <row r="4" spans="3:13" ht="14.25" customHeight="1">
      <c r="C4" s="64">
        <v>44261</v>
      </c>
      <c r="D4" s="8">
        <v>106</v>
      </c>
      <c r="E4" s="20"/>
      <c r="F4" s="20" t="str">
        <f t="shared" ref="F4:F13" si="0">VLOOKUP(D4,$I$6:$L$16,4,0)</f>
        <v>Seremban</v>
      </c>
      <c r="G4" s="20"/>
      <c r="I4" s="63" t="s">
        <v>272</v>
      </c>
      <c r="J4" s="20" t="s">
        <v>278</v>
      </c>
      <c r="K4" s="20" t="s">
        <v>279</v>
      </c>
      <c r="L4" s="20" t="s">
        <v>279</v>
      </c>
      <c r="M4" s="20" t="s">
        <v>280</v>
      </c>
    </row>
    <row r="5" spans="3:13" ht="14.25" customHeight="1">
      <c r="C5" s="64">
        <v>44257</v>
      </c>
      <c r="D5" s="8">
        <v>102</v>
      </c>
      <c r="E5" s="20"/>
      <c r="F5" s="20" t="str">
        <f t="shared" si="0"/>
        <v>Jakarta</v>
      </c>
      <c r="G5" s="20"/>
    </row>
    <row r="6" spans="3:13" ht="14.25" customHeight="1">
      <c r="C6" s="64">
        <v>44259</v>
      </c>
      <c r="D6" s="8">
        <v>104</v>
      </c>
      <c r="E6" s="20"/>
      <c r="F6" s="20" t="str">
        <f t="shared" si="0"/>
        <v>Kajang</v>
      </c>
      <c r="G6" s="20"/>
      <c r="I6" s="62" t="s">
        <v>270</v>
      </c>
      <c r="J6" s="62" t="s">
        <v>68</v>
      </c>
      <c r="K6" s="62" t="s">
        <v>101</v>
      </c>
      <c r="L6" s="62" t="s">
        <v>271</v>
      </c>
    </row>
    <row r="7" spans="3:13" ht="14.25" customHeight="1">
      <c r="C7" s="64">
        <v>44260</v>
      </c>
      <c r="D7" s="8">
        <v>105</v>
      </c>
      <c r="E7" s="20"/>
      <c r="F7" s="20" t="str">
        <f t="shared" si="0"/>
        <v>Jakarta</v>
      </c>
      <c r="G7" s="20"/>
      <c r="I7" s="8">
        <v>101</v>
      </c>
      <c r="J7" s="29" t="s">
        <v>73</v>
      </c>
      <c r="K7" s="65" t="s">
        <v>117</v>
      </c>
      <c r="L7" s="65" t="s">
        <v>275</v>
      </c>
    </row>
    <row r="8" spans="3:13" ht="14.25" customHeight="1">
      <c r="C8" s="64">
        <v>44265</v>
      </c>
      <c r="D8" s="8">
        <v>110</v>
      </c>
      <c r="E8" s="20"/>
      <c r="F8" s="20" t="str">
        <f t="shared" si="0"/>
        <v>Skudai</v>
      </c>
      <c r="G8" s="20"/>
      <c r="I8" s="8">
        <v>102</v>
      </c>
      <c r="J8" s="29" t="s">
        <v>77</v>
      </c>
      <c r="K8" s="65" t="s">
        <v>117</v>
      </c>
      <c r="L8" s="65" t="s">
        <v>274</v>
      </c>
    </row>
    <row r="9" spans="3:13" ht="14.25" customHeight="1">
      <c r="C9" s="64">
        <v>44258</v>
      </c>
      <c r="D9" s="8">
        <v>103</v>
      </c>
      <c r="E9" s="20"/>
      <c r="F9" s="20" t="str">
        <f t="shared" si="0"/>
        <v>Seremban</v>
      </c>
      <c r="G9" s="20"/>
      <c r="I9" s="8">
        <v>103</v>
      </c>
      <c r="J9" s="29" t="s">
        <v>79</v>
      </c>
      <c r="K9" s="65" t="s">
        <v>117</v>
      </c>
      <c r="L9" s="65" t="s">
        <v>276</v>
      </c>
    </row>
    <row r="10" spans="3:13" ht="14.25" customHeight="1">
      <c r="C10" s="64">
        <v>44263</v>
      </c>
      <c r="D10" s="8">
        <v>108</v>
      </c>
      <c r="E10" s="20"/>
      <c r="F10" s="20" t="str">
        <f t="shared" si="0"/>
        <v>Skudai</v>
      </c>
      <c r="G10" s="20"/>
      <c r="I10" s="8">
        <v>104</v>
      </c>
      <c r="J10" s="29" t="s">
        <v>82</v>
      </c>
      <c r="K10" s="65" t="s">
        <v>120</v>
      </c>
      <c r="L10" s="65" t="s">
        <v>277</v>
      </c>
    </row>
    <row r="11" spans="3:13" ht="14.25" customHeight="1">
      <c r="C11" s="64">
        <v>44264</v>
      </c>
      <c r="D11" s="8">
        <v>109</v>
      </c>
      <c r="E11" s="20"/>
      <c r="F11" s="20" t="str">
        <f t="shared" si="0"/>
        <v>Jakarta</v>
      </c>
      <c r="G11" s="20"/>
      <c r="I11" s="8">
        <v>105</v>
      </c>
      <c r="J11" s="29" t="s">
        <v>83</v>
      </c>
      <c r="K11" s="65" t="s">
        <v>117</v>
      </c>
      <c r="L11" s="65" t="s">
        <v>274</v>
      </c>
    </row>
    <row r="12" spans="3:13" ht="14.25" customHeight="1">
      <c r="C12" s="64">
        <v>44256</v>
      </c>
      <c r="D12" s="8">
        <v>101</v>
      </c>
      <c r="E12" s="20"/>
      <c r="F12" s="20" t="str">
        <f t="shared" si="0"/>
        <v>Skudai</v>
      </c>
      <c r="G12" s="20"/>
      <c r="I12" s="8">
        <v>106</v>
      </c>
      <c r="J12" s="29" t="s">
        <v>84</v>
      </c>
      <c r="K12" s="65" t="s">
        <v>120</v>
      </c>
      <c r="L12" s="65" t="s">
        <v>276</v>
      </c>
    </row>
    <row r="13" spans="3:13" ht="14.25" customHeight="1">
      <c r="C13" s="64">
        <v>44262</v>
      </c>
      <c r="D13" s="8">
        <v>107</v>
      </c>
      <c r="E13" s="20"/>
      <c r="F13" s="20" t="str">
        <f t="shared" si="0"/>
        <v>Kajang</v>
      </c>
      <c r="G13" s="20"/>
      <c r="I13" s="8">
        <v>107</v>
      </c>
      <c r="J13" s="29" t="s">
        <v>85</v>
      </c>
      <c r="K13" s="65" t="s">
        <v>117</v>
      </c>
      <c r="L13" s="65" t="s">
        <v>277</v>
      </c>
    </row>
    <row r="14" spans="3:13" ht="14.25" customHeight="1">
      <c r="I14" s="8">
        <v>108</v>
      </c>
      <c r="J14" s="29" t="s">
        <v>86</v>
      </c>
      <c r="K14" s="65" t="s">
        <v>120</v>
      </c>
      <c r="L14" s="65" t="s">
        <v>275</v>
      </c>
    </row>
    <row r="15" spans="3:13" ht="14.25" customHeight="1">
      <c r="I15" s="8">
        <v>109</v>
      </c>
      <c r="J15" s="29" t="s">
        <v>87</v>
      </c>
      <c r="K15" s="65" t="s">
        <v>117</v>
      </c>
      <c r="L15" s="65" t="s">
        <v>274</v>
      </c>
    </row>
    <row r="16" spans="3:13" ht="14.25" customHeight="1">
      <c r="I16" s="8">
        <v>110</v>
      </c>
      <c r="J16" s="29" t="s">
        <v>88</v>
      </c>
      <c r="K16" s="65" t="s">
        <v>117</v>
      </c>
      <c r="L16" s="65" t="s">
        <v>275</v>
      </c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Main Page</vt:lpstr>
      <vt:lpstr>Reference</vt:lpstr>
      <vt:lpstr>Mathematical Funtion</vt:lpstr>
      <vt:lpstr>Logical Funtion</vt:lpstr>
      <vt:lpstr>Index</vt:lpstr>
      <vt:lpstr>Match</vt:lpstr>
      <vt:lpstr>Index&amp;Match</vt:lpstr>
      <vt:lpstr>VLookUp</vt:lpstr>
      <vt:lpstr>HLookUp</vt:lpstr>
      <vt:lpstr>XLookUp</vt:lpstr>
      <vt:lpstr>Conditional Formatting</vt:lpstr>
      <vt:lpstr>Table Function</vt:lpstr>
      <vt:lpstr>Goal Seek</vt:lpstr>
      <vt:lpstr>FV Data Table</vt:lpstr>
      <vt:lpstr>Data Validation</vt:lpstr>
      <vt:lpstr>Progress</vt:lpstr>
      <vt:lpstr>Financial Fx</vt:lpstr>
      <vt:lpstr>Exercise</vt:lpstr>
      <vt:lpstr>Pivot Table</vt:lpstr>
      <vt:lpstr>Holiday List</vt:lpstr>
      <vt:lpstr>'Table Function'!Criteria</vt:lpstr>
      <vt:lpstr>'Table Function'!Extract</vt:lpstr>
      <vt:lpstr>Filter_Table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 SYAHMI</dc:creator>
  <cp:lastModifiedBy>Fakhrul Syahmi</cp:lastModifiedBy>
  <dcterms:created xsi:type="dcterms:W3CDTF">2024-07-16T02:46:55Z</dcterms:created>
  <dcterms:modified xsi:type="dcterms:W3CDTF">2025-03-01T16:10:28Z</dcterms:modified>
</cp:coreProperties>
</file>