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<sst xmlns="http://schemas.openxmlformats.org/spreadsheetml/2006/main" count="36" uniqueCount="16">
  <si>
    <t>Tugas Persamaan Non Linear Metode Terbuka</t>
  </si>
  <si>
    <t>Nama :  Mufliha Hafsyah Shahieza</t>
  </si>
  <si>
    <t>Kelas : TI-2F</t>
  </si>
  <si>
    <t>NIM : 244107020147</t>
  </si>
  <si>
    <t xml:space="preserve">Soal No 1 </t>
  </si>
  <si>
    <t xml:space="preserve">Soal No 2 </t>
  </si>
  <si>
    <t>Metode Lelaran Titik Tetap</t>
  </si>
  <si>
    <t>i</t>
  </si>
  <si>
    <t>xr</t>
  </si>
  <si>
    <t xml:space="preserve">|xr+1 - xr| </t>
  </si>
  <si>
    <t>Metode Newton Raphson</t>
  </si>
  <si>
    <t>f(xr)</t>
  </si>
  <si>
    <t xml:space="preserve"> f'(xr) </t>
  </si>
  <si>
    <t>Metode Secant</t>
  </si>
  <si>
    <t xml:space="preserve">i </t>
  </si>
  <si>
    <t xml:space="preserve">xr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</si>
</sst>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>
      <b/>
      <sz val="15.0"/>
      <color theme="1"/>
      <name val="Times New Roman"/>
    </font>
    <font>
      <b/>
      <sz val="12.0"/>
      <color theme="1"/>
      <name val="Times New Roman"/>
    </font>
    <font/>
  </fonts>
  <fills count="5">
    <fill>
      <patternFill patternType="none"/>
    </fill>
    <fill>
      <patternFill patternType="lightGray"/>
    </fill>
    <fill>
      <patternFill patternType="solid">
        <fgColor rgb="FFF35E86"/>
        <bgColor rgb="FFF35E86"/>
      </patternFill>
    </fill>
    <fill>
      <patternFill patternType="solid">
        <fgColor rgb="FFFFB6CA"/>
        <bgColor rgb="FFFFB6CA"/>
      </patternFill>
    </fill>
    <fill>
      <patternFill patternType="solid">
        <fgColor rgb="FFFF91AF"/>
        <bgColor rgb="FFFF91A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 readingOrder="0"/>
    </xf>
    <xf borderId="4" fillId="4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7</xdr:row>
      <xdr:rowOff>190500</xdr:rowOff>
    </xdr:from>
    <xdr:ext cx="6781800" cy="14859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7</xdr:row>
      <xdr:rowOff>238125</xdr:rowOff>
    </xdr:from>
    <xdr:ext cx="6467475" cy="1438275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88"/>
    <col customWidth="1" min="3" max="3" width="15.63"/>
    <col customWidth="1" min="4" max="4" width="21.0"/>
    <col customWidth="1" min="5" max="5" width="22.13"/>
    <col customWidth="1" min="6" max="6" width="21.38"/>
    <col customWidth="1" min="9" max="9" width="7.5"/>
    <col customWidth="1" min="10" max="10" width="17.63"/>
    <col customWidth="1" min="11" max="11" width="21.63"/>
    <col customWidth="1" min="12" max="12" width="18.75"/>
    <col customWidth="1" min="13" max="13" width="19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</v>
      </c>
      <c r="C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2</v>
      </c>
      <c r="C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3</v>
      </c>
      <c r="C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4</v>
      </c>
      <c r="C8" s="1"/>
      <c r="D8" s="1"/>
      <c r="G8" s="1"/>
      <c r="H8" s="1"/>
      <c r="I8" s="4" t="s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G10" s="1"/>
      <c r="H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G11" s="1"/>
      <c r="H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G12" s="1"/>
      <c r="H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G13" s="1"/>
      <c r="H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G14" s="1"/>
      <c r="H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G15" s="1"/>
      <c r="H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G16" s="1"/>
      <c r="H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 t="s">
        <v>6</v>
      </c>
      <c r="C17" s="6"/>
      <c r="D17" s="7"/>
      <c r="G17" s="1"/>
      <c r="H17" s="1"/>
      <c r="I17" s="5" t="s">
        <v>6</v>
      </c>
      <c r="J17" s="6"/>
      <c r="K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 t="s">
        <v>7</v>
      </c>
      <c r="C18" s="8" t="s">
        <v>8</v>
      </c>
      <c r="D18" s="8" t="s">
        <v>9</v>
      </c>
      <c r="G18" s="1"/>
      <c r="H18" s="1"/>
      <c r="I18" s="8" t="s">
        <v>7</v>
      </c>
      <c r="J18" s="8" t="s">
        <v>8</v>
      </c>
      <c r="K18" s="8" t="s">
        <v>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9">
        <v>0.0</v>
      </c>
      <c r="C19" s="9">
        <v>0.3</v>
      </c>
      <c r="D19" s="10"/>
      <c r="G19" s="1"/>
      <c r="H19" s="1"/>
      <c r="I19" s="9">
        <v>0.0</v>
      </c>
      <c r="J19" s="9">
        <v>0.1</v>
      </c>
      <c r="K19" s="1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>
        <v>1.0</v>
      </c>
      <c r="C20" s="9">
        <f t="shared" ref="C20:C24" si="1">(7*C19^2+EXP(C19))/21</f>
        <v>0.09427899084</v>
      </c>
      <c r="D20" s="10">
        <f t="shared" ref="D20:D24" si="2">ABS(C20-C19)</f>
        <v>0.2057210092</v>
      </c>
      <c r="G20" s="1"/>
      <c r="H20" s="1"/>
      <c r="I20" s="9">
        <v>1.0</v>
      </c>
      <c r="J20" s="9">
        <f t="shared" ref="J20:J31" si="3">((2*J19+EXP(J19))/3)^(1/3)</f>
        <v>0.7577315627</v>
      </c>
      <c r="K20" s="10">
        <f t="shared" ref="K20:K31" si="4">ABS(J20-J19)</f>
        <v>0.6577315627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9">
        <v>2.0</v>
      </c>
      <c r="C21" s="10">
        <f t="shared" si="1"/>
        <v>0.05528980827</v>
      </c>
      <c r="D21" s="10">
        <f t="shared" si="2"/>
        <v>0.03898918257</v>
      </c>
      <c r="G21" s="1"/>
      <c r="H21" s="1"/>
      <c r="I21" s="9">
        <v>2.0</v>
      </c>
      <c r="J21" s="9">
        <f t="shared" si="3"/>
        <v>1.067447873</v>
      </c>
      <c r="K21" s="10">
        <f t="shared" si="4"/>
        <v>0.3097163099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9">
        <v>3.0</v>
      </c>
      <c r="C22" s="10">
        <f t="shared" si="1"/>
        <v>0.05134502826</v>
      </c>
      <c r="D22" s="10">
        <f t="shared" si="2"/>
        <v>0.003944780002</v>
      </c>
      <c r="G22" s="1"/>
      <c r="H22" s="1"/>
      <c r="I22" s="9">
        <v>3.0</v>
      </c>
      <c r="J22" s="9">
        <f t="shared" si="3"/>
        <v>1.189007978</v>
      </c>
      <c r="K22" s="10">
        <f t="shared" si="4"/>
        <v>0.1215601051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9">
        <v>4.0</v>
      </c>
      <c r="C23" s="10">
        <f t="shared" si="1"/>
        <v>0.05100667717</v>
      </c>
      <c r="D23" s="10">
        <f t="shared" si="2"/>
        <v>0.0003383510942</v>
      </c>
      <c r="G23" s="1"/>
      <c r="H23" s="1"/>
      <c r="I23" s="9">
        <v>4.0</v>
      </c>
      <c r="J23" s="9">
        <f t="shared" si="3"/>
        <v>1.235792038</v>
      </c>
      <c r="K23" s="10">
        <f t="shared" si="4"/>
        <v>0.0467840601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9">
        <v>5.0</v>
      </c>
      <c r="C24" s="11">
        <f t="shared" si="1"/>
        <v>0.0509781756</v>
      </c>
      <c r="D24" s="10">
        <f t="shared" si="2"/>
        <v>0.00002850156683</v>
      </c>
      <c r="G24" s="1"/>
      <c r="H24" s="1"/>
      <c r="I24" s="9">
        <v>5.0</v>
      </c>
      <c r="J24" s="9">
        <f t="shared" si="3"/>
        <v>1.253779636</v>
      </c>
      <c r="K24" s="10">
        <f t="shared" si="4"/>
        <v>0.01798759779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2"/>
      <c r="C25" s="1"/>
      <c r="D25" s="1"/>
      <c r="E25" s="1"/>
      <c r="F25" s="1"/>
      <c r="G25" s="1"/>
      <c r="I25" s="9">
        <v>6.0</v>
      </c>
      <c r="J25" s="9">
        <f t="shared" si="3"/>
        <v>1.26069888</v>
      </c>
      <c r="K25" s="10">
        <f t="shared" si="4"/>
        <v>0.00691924432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 t="s">
        <v>10</v>
      </c>
      <c r="C26" s="6"/>
      <c r="D26" s="6"/>
      <c r="E26" s="6"/>
      <c r="F26" s="7"/>
      <c r="G26" s="1"/>
      <c r="I26" s="9">
        <v>7.0</v>
      </c>
      <c r="J26" s="9">
        <f t="shared" si="3"/>
        <v>1.263361308</v>
      </c>
      <c r="K26" s="10">
        <f t="shared" si="4"/>
        <v>0.002662428355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8" t="s">
        <v>7</v>
      </c>
      <c r="C27" s="8" t="s">
        <v>8</v>
      </c>
      <c r="D27" s="8" t="s">
        <v>11</v>
      </c>
      <c r="E27" s="8" t="s">
        <v>12</v>
      </c>
      <c r="F27" s="8" t="s">
        <v>9</v>
      </c>
      <c r="G27" s="1"/>
      <c r="I27" s="9">
        <v>8.0</v>
      </c>
      <c r="J27" s="9">
        <f t="shared" si="3"/>
        <v>1.264385913</v>
      </c>
      <c r="K27" s="10">
        <f t="shared" si="4"/>
        <v>0.001024604682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9">
        <v>0.0</v>
      </c>
      <c r="C28" s="9">
        <v>0.3</v>
      </c>
      <c r="D28" s="9">
        <f t="shared" ref="D28:D31" si="5">7*C28^2-21*C28+EXP(C28)</f>
        <v>-4.320141192</v>
      </c>
      <c r="E28" s="9">
        <f t="shared" ref="E28:E31" si="6">14*C28-21+EXP(C28)</f>
        <v>-15.45014119</v>
      </c>
      <c r="F28" s="10"/>
      <c r="G28" s="1"/>
      <c r="I28" s="9">
        <v>9.0</v>
      </c>
      <c r="J28" s="9">
        <f t="shared" si="3"/>
        <v>1.264780242</v>
      </c>
      <c r="K28" s="10">
        <f t="shared" si="4"/>
        <v>0.00039432892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9">
        <v>1.0</v>
      </c>
      <c r="C29" s="10">
        <f t="shared" ref="C29:C31" si="7">C28-(D28/E28)</f>
        <v>0.02038176618</v>
      </c>
      <c r="D29" s="9">
        <f t="shared" si="5"/>
        <v>0.5954817176</v>
      </c>
      <c r="E29" s="9">
        <f t="shared" si="6"/>
        <v>-19.69406438</v>
      </c>
      <c r="F29" s="10">
        <f t="shared" ref="F29:F31" si="8">ABS(C29-C28)</f>
        <v>0.2796182338</v>
      </c>
      <c r="G29" s="1"/>
      <c r="I29" s="9">
        <v>10.0</v>
      </c>
      <c r="J29" s="9">
        <f t="shared" si="3"/>
        <v>1.264932006</v>
      </c>
      <c r="K29" s="10">
        <f t="shared" si="4"/>
        <v>0.0001517645303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9">
        <v>2.0</v>
      </c>
      <c r="C30" s="10">
        <f t="shared" si="7"/>
        <v>0.05061837485</v>
      </c>
      <c r="D30" s="9">
        <f t="shared" si="5"/>
        <v>0.006871044358</v>
      </c>
      <c r="E30" s="9">
        <f t="shared" si="6"/>
        <v>-19.23942138</v>
      </c>
      <c r="F30" s="10">
        <f t="shared" si="8"/>
        <v>0.03023660866</v>
      </c>
      <c r="G30" s="1"/>
      <c r="I30" s="9">
        <v>11.0</v>
      </c>
      <c r="J30" s="9">
        <f t="shared" si="3"/>
        <v>1.264990416</v>
      </c>
      <c r="K30" s="10">
        <f t="shared" si="4"/>
        <v>0.00005840977883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9">
        <v>3.0</v>
      </c>
      <c r="C31" s="11">
        <f t="shared" si="7"/>
        <v>0.05097550847</v>
      </c>
      <c r="D31" s="9">
        <f t="shared" si="5"/>
        <v>0.0000009599023401</v>
      </c>
      <c r="E31" s="9">
        <f t="shared" si="6"/>
        <v>-19.23404576</v>
      </c>
      <c r="F31" s="10">
        <f t="shared" si="8"/>
        <v>0.0003571336281</v>
      </c>
      <c r="G31" s="1"/>
      <c r="I31" s="9">
        <v>12.0</v>
      </c>
      <c r="J31" s="13">
        <f t="shared" si="3"/>
        <v>1.265012896</v>
      </c>
      <c r="K31" s="10">
        <f t="shared" si="4"/>
        <v>0.00002248030716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5" t="s">
        <v>13</v>
      </c>
      <c r="C33" s="6"/>
      <c r="D33" s="6"/>
      <c r="E33" s="7"/>
      <c r="F33" s="1"/>
      <c r="G33" s="1"/>
      <c r="I33" s="5" t="s">
        <v>10</v>
      </c>
      <c r="J33" s="6"/>
      <c r="K33" s="6"/>
      <c r="L33" s="6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8" t="s">
        <v>14</v>
      </c>
      <c r="C34" s="8" t="s">
        <v>15</v>
      </c>
      <c r="D34" s="8" t="s">
        <v>11</v>
      </c>
      <c r="E34" s="8" t="s">
        <v>9</v>
      </c>
      <c r="F34" s="1"/>
      <c r="G34" s="1"/>
      <c r="I34" s="8" t="s">
        <v>7</v>
      </c>
      <c r="J34" s="8" t="s">
        <v>8</v>
      </c>
      <c r="K34" s="8" t="s">
        <v>11</v>
      </c>
      <c r="L34" s="8" t="s">
        <v>12</v>
      </c>
      <c r="M34" s="8" t="s">
        <v>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9">
        <v>0.0</v>
      </c>
      <c r="C35" s="9">
        <v>0.3</v>
      </c>
      <c r="D35" s="10">
        <f t="shared" ref="D35:D40" si="9">7*C35^2-21*C35+EXP(C35)</f>
        <v>-4.320141192</v>
      </c>
      <c r="E35" s="10"/>
      <c r="F35" s="1"/>
      <c r="G35" s="1"/>
      <c r="H35" s="1"/>
      <c r="I35" s="9">
        <v>0.0</v>
      </c>
      <c r="J35" s="9">
        <v>0.1</v>
      </c>
      <c r="K35" s="9">
        <f t="shared" ref="K35:K40" si="10">3*J35^3-2*J35-EXP(J35)</f>
        <v>-1.302170918</v>
      </c>
      <c r="L35" s="9">
        <f t="shared" ref="L35:L40" si="11">9*J35^2-2-EXP(J35)</f>
        <v>-3.015170918</v>
      </c>
      <c r="M35" s="1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9">
        <v>1.0</v>
      </c>
      <c r="C36" s="9">
        <v>0.5</v>
      </c>
      <c r="D36" s="10">
        <f t="shared" si="9"/>
        <v>-7.101278729</v>
      </c>
      <c r="E36" s="10">
        <f t="shared" ref="E36:E40" si="12">ABS(C36-C35)</f>
        <v>0.2</v>
      </c>
      <c r="F36" s="1"/>
      <c r="G36" s="1"/>
      <c r="H36" s="1"/>
      <c r="I36" s="9">
        <v>1.0</v>
      </c>
      <c r="J36" s="10">
        <f t="shared" ref="J36:J40" si="13">J35-(K35/L35)</f>
        <v>-0.3318730027</v>
      </c>
      <c r="K36" s="9">
        <f t="shared" si="10"/>
        <v>-0.163489611</v>
      </c>
      <c r="L36" s="9">
        <f t="shared" si="11"/>
        <v>-1.726321238</v>
      </c>
      <c r="M36" s="10">
        <f t="shared" ref="M36:M40" si="14">ABS(J36-J35)</f>
        <v>0.4318730027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9">
        <v>2.0</v>
      </c>
      <c r="C37" s="10">
        <f t="shared" ref="C37:C40" si="15">C36-((D36*(C36-C35))/(D36-D35))</f>
        <v>-0.01067440104</v>
      </c>
      <c r="D37" s="10">
        <f t="shared" si="9"/>
        <v>1.21434239</v>
      </c>
      <c r="E37" s="10">
        <f t="shared" si="12"/>
        <v>0.510674401</v>
      </c>
      <c r="F37" s="1"/>
      <c r="G37" s="1"/>
      <c r="H37" s="1"/>
      <c r="I37" s="9">
        <v>2.0</v>
      </c>
      <c r="J37" s="10">
        <f t="shared" si="13"/>
        <v>-0.4265770516</v>
      </c>
      <c r="K37" s="9">
        <f t="shared" si="10"/>
        <v>-0.03245556017</v>
      </c>
      <c r="L37" s="9">
        <f t="shared" si="11"/>
        <v>-1.01502774</v>
      </c>
      <c r="M37" s="10">
        <f t="shared" si="14"/>
        <v>0.09470404893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9">
        <v>3.0</v>
      </c>
      <c r="C38" s="10">
        <f t="shared" si="15"/>
        <v>0.06390013329</v>
      </c>
      <c r="D38" s="10">
        <f t="shared" si="9"/>
        <v>-0.2473342729</v>
      </c>
      <c r="E38" s="10">
        <f t="shared" si="12"/>
        <v>0.07457453433</v>
      </c>
      <c r="F38" s="1"/>
      <c r="G38" s="1"/>
      <c r="H38" s="1"/>
      <c r="I38" s="9">
        <v>3.0</v>
      </c>
      <c r="J38" s="10">
        <f t="shared" si="13"/>
        <v>-0.4585520991</v>
      </c>
      <c r="K38" s="9">
        <f t="shared" si="10"/>
        <v>-0.004353433085</v>
      </c>
      <c r="L38" s="9">
        <f t="shared" si="11"/>
        <v>-0.7397680954</v>
      </c>
      <c r="M38" s="10">
        <f t="shared" si="14"/>
        <v>0.03197504747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9">
        <v>4.0</v>
      </c>
      <c r="C39" s="10">
        <f t="shared" si="15"/>
        <v>0.05128117405</v>
      </c>
      <c r="D39" s="10">
        <f t="shared" si="9"/>
        <v>-0.005877522644</v>
      </c>
      <c r="E39" s="10">
        <f t="shared" si="12"/>
        <v>0.01261895924</v>
      </c>
      <c r="F39" s="1"/>
      <c r="G39" s="1"/>
      <c r="H39" s="1"/>
      <c r="I39" s="9">
        <v>4.0</v>
      </c>
      <c r="J39" s="10">
        <f t="shared" si="13"/>
        <v>-0.464436961</v>
      </c>
      <c r="K39" s="9">
        <f t="shared" si="10"/>
        <v>-0.0001544605187</v>
      </c>
      <c r="L39" s="9">
        <f t="shared" si="11"/>
        <v>-0.6871736525</v>
      </c>
      <c r="M39" s="10">
        <f t="shared" si="14"/>
        <v>0.005884861907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9">
        <v>5.0</v>
      </c>
      <c r="C40" s="11">
        <f t="shared" si="15"/>
        <v>0.05097400427</v>
      </c>
      <c r="D40" s="10">
        <f t="shared" si="9"/>
        <v>0.00002989193744</v>
      </c>
      <c r="E40" s="10">
        <f t="shared" si="12"/>
        <v>0.0003071697875</v>
      </c>
      <c r="F40" s="1"/>
      <c r="G40" s="1"/>
      <c r="H40" s="1"/>
      <c r="I40" s="9">
        <v>5.0</v>
      </c>
      <c r="J40" s="11">
        <f t="shared" si="13"/>
        <v>-0.4646617376</v>
      </c>
      <c r="K40" s="9">
        <f t="shared" si="10"/>
        <v>-0.0000002270989068</v>
      </c>
      <c r="L40" s="9">
        <f t="shared" si="11"/>
        <v>-0.6851528425</v>
      </c>
      <c r="M40" s="10">
        <f t="shared" si="14"/>
        <v>0.0002247765439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G41" s="1"/>
      <c r="H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G42" s="1"/>
      <c r="H42" s="1"/>
      <c r="I42" s="5" t="s">
        <v>13</v>
      </c>
      <c r="J42" s="6"/>
      <c r="K42" s="6"/>
      <c r="L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G43" s="1"/>
      <c r="H43" s="1"/>
      <c r="I43" s="8" t="s">
        <v>14</v>
      </c>
      <c r="J43" s="8" t="s">
        <v>15</v>
      </c>
      <c r="K43" s="8" t="s">
        <v>11</v>
      </c>
      <c r="L43" s="8" t="s">
        <v>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G44" s="1"/>
      <c r="H44" s="1"/>
      <c r="I44" s="9">
        <v>0.0</v>
      </c>
      <c r="J44" s="9">
        <v>0.1</v>
      </c>
      <c r="K44" s="10">
        <f t="shared" ref="K44:K50" si="16">3*J44^3-2*J44-EXP(J44)</f>
        <v>-1.302170918</v>
      </c>
      <c r="L44" s="1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G45" s="1"/>
      <c r="H45" s="1"/>
      <c r="I45" s="9">
        <v>1.0</v>
      </c>
      <c r="J45" s="9">
        <v>0.7</v>
      </c>
      <c r="K45" s="10">
        <f t="shared" si="16"/>
        <v>-2.384752707</v>
      </c>
      <c r="L45" s="10">
        <f t="shared" ref="L45:L50" si="17">ABS(J45-J44)</f>
        <v>0.6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G46" s="1"/>
      <c r="H46" s="1"/>
      <c r="I46" s="9">
        <v>2.0</v>
      </c>
      <c r="J46" s="10">
        <f t="shared" ref="J46:J50" si="18">J45-((K45*(J45-J44))/(K45-K44))</f>
        <v>-0.6217030237</v>
      </c>
      <c r="K46" s="10">
        <f t="shared" si="16"/>
        <v>-0.01451501698</v>
      </c>
      <c r="L46" s="10">
        <f t="shared" si="17"/>
        <v>1.321703024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G47" s="1"/>
      <c r="H47" s="1"/>
      <c r="I47" s="9">
        <v>3.0</v>
      </c>
      <c r="J47" s="10">
        <f t="shared" si="18"/>
        <v>-0.6297969554</v>
      </c>
      <c r="K47" s="10">
        <f t="shared" si="16"/>
        <v>-0.02252197916</v>
      </c>
      <c r="L47" s="10">
        <f t="shared" si="17"/>
        <v>0.008093931639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G48" s="1"/>
      <c r="H48" s="1"/>
      <c r="I48" s="9">
        <v>4.0</v>
      </c>
      <c r="J48" s="10">
        <f t="shared" si="18"/>
        <v>-0.6070303486</v>
      </c>
      <c r="K48" s="10">
        <f t="shared" si="16"/>
        <v>-0.001952403983</v>
      </c>
      <c r="L48" s="10">
        <f t="shared" si="17"/>
        <v>0.02276660681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G49" s="1"/>
      <c r="H49" s="1"/>
      <c r="I49" s="9">
        <v>5.0</v>
      </c>
      <c r="J49" s="10">
        <f t="shared" si="18"/>
        <v>-0.6048694088</v>
      </c>
      <c r="K49" s="10">
        <f t="shared" si="16"/>
        <v>-0.0003121972371</v>
      </c>
      <c r="L49" s="10">
        <f t="shared" si="17"/>
        <v>0.002160939807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G50" s="1"/>
      <c r="H50" s="1"/>
      <c r="I50" s="9">
        <v>6.0</v>
      </c>
      <c r="J50" s="11">
        <f t="shared" si="18"/>
        <v>-0.6044580951</v>
      </c>
      <c r="K50" s="10">
        <f t="shared" si="16"/>
        <v>-0.000006053879589</v>
      </c>
      <c r="L50" s="10">
        <f t="shared" si="17"/>
        <v>0.0004113136583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mergeCells count="7">
    <mergeCell ref="B2:M2"/>
    <mergeCell ref="B17:D17"/>
    <mergeCell ref="I17:K17"/>
    <mergeCell ref="B26:F26"/>
    <mergeCell ref="B33:E33"/>
    <mergeCell ref="I33:M33"/>
    <mergeCell ref="I42:L42"/>
  </mergeCells>
  <drawing r:id="rId1"/>
</worksheet>
</file>