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MM i -19-6-21\Project Directory - PM\"/>
    </mc:Choice>
  </mc:AlternateContent>
  <xr:revisionPtr revIDLastSave="0" documentId="13_ncr:1_{4939AA09-0E9C-4FEC-BA32-A3669C36960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1" r:id="rId1"/>
    <sheet name="A.Tasks Sheet" sheetId="2" r:id="rId2"/>
    <sheet name="B.CBI" sheetId="3" r:id="rId3"/>
    <sheet name="Guidelines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>'[1]Metrics analysis'!#REF!</definedName>
    <definedName name="Defect_Cause_Category">[2]Analysis!$B$11:$B$23</definedName>
    <definedName name="Defect_Severity">[2]Analysis!$F$11:$F$15</definedName>
    <definedName name="Defect_Status">[2]Analysis!$F$20:$F$24</definedName>
    <definedName name="Geography">#N/A</definedName>
    <definedName name="No_of_modules">#N/A</definedName>
    <definedName name="No_of_users">#N/A</definedName>
    <definedName name="Object_Types">[3]Estimates!$B$4:$B$20</definedName>
    <definedName name="Type_of_Company">#N/A</definedName>
    <definedName name="WorkStatus">[4]ComboBox!$B$1:$B$2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P7" i="2"/>
  <c r="E40" i="4" l="1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C19" i="3"/>
  <c r="C20" i="3" s="1"/>
  <c r="H14" i="3"/>
  <c r="F14" i="3"/>
  <c r="O37" i="2"/>
  <c r="O39" i="2" s="1"/>
  <c r="N37" i="2"/>
  <c r="N39" i="2" s="1"/>
  <c r="M37" i="2"/>
  <c r="M39" i="2" s="1"/>
  <c r="L37" i="2"/>
  <c r="L39" i="2" s="1"/>
  <c r="K37" i="2"/>
  <c r="K39" i="2" s="1"/>
  <c r="J37" i="2"/>
  <c r="J39" i="2" s="1"/>
  <c r="I37" i="2"/>
  <c r="I39" i="2" s="1"/>
  <c r="H37" i="2"/>
  <c r="H39" i="2" s="1"/>
  <c r="G37" i="2"/>
  <c r="G39" i="2" s="1"/>
  <c r="F37" i="2"/>
  <c r="F39" i="2" s="1"/>
  <c r="E37" i="2"/>
  <c r="E39" i="2" s="1"/>
  <c r="D37" i="2"/>
  <c r="D39" i="2" s="1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5" i="2"/>
  <c r="P14" i="2"/>
  <c r="P19" i="2"/>
  <c r="P18" i="2"/>
  <c r="P17" i="2"/>
  <c r="P16" i="2"/>
  <c r="P13" i="2"/>
  <c r="P12" i="2"/>
  <c r="P11" i="2"/>
  <c r="P9" i="2"/>
  <c r="P8" i="2"/>
  <c r="P35" i="2" l="1"/>
  <c r="D41" i="2"/>
  <c r="C21" i="3" s="1"/>
  <c r="C22" i="3" s="1"/>
  <c r="C24" i="3" s="1"/>
  <c r="G26" i="3" s="1"/>
  <c r="G14" i="3" l="1"/>
  <c r="G15" i="3" s="1"/>
  <c r="G17" i="3" l="1"/>
  <c r="G7" i="3"/>
  <c r="I7" i="3" s="1"/>
  <c r="G16" i="3"/>
  <c r="G6" i="3"/>
  <c r="I6" i="3" s="1"/>
  <c r="G13" i="3"/>
  <c r="I13" i="3" s="1"/>
  <c r="G8" i="3"/>
  <c r="I8" i="3" s="1"/>
  <c r="G18" i="3"/>
  <c r="G10" i="3"/>
  <c r="I10" i="3" s="1"/>
  <c r="G9" i="3"/>
  <c r="I9" i="3" s="1"/>
  <c r="G12" i="3"/>
  <c r="I12" i="3" s="1"/>
  <c r="G11" i="3"/>
  <c r="I11" i="3" s="1"/>
  <c r="G19" i="3" l="1"/>
  <c r="G20" i="3" l="1"/>
  <c r="G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3" authorId="0" shapeId="0" xr:uid="{00000000-0006-0000-0200-000001000000}">
      <text>
        <r>
          <rPr>
            <b/>
            <sz val="10"/>
            <color indexed="81"/>
            <rFont val="Arial"/>
            <family val="2"/>
          </rPr>
          <t>(This is base productivity taken for  estimation. But going forward this will keep chaning based on organizational baseline)</t>
        </r>
      </text>
    </comment>
  </commentList>
</comments>
</file>

<file path=xl/sharedStrings.xml><?xml version="1.0" encoding="utf-8"?>
<sst xmlns="http://schemas.openxmlformats.org/spreadsheetml/2006/main" count="206" uniqueCount="170">
  <si>
    <t>PMW-EST-TP-01</t>
  </si>
  <si>
    <t>Estimation Iteration #</t>
  </si>
  <si>
    <t>Project / Proposal Name</t>
  </si>
  <si>
    <t>Customer / Prospect  Name</t>
  </si>
  <si>
    <t>Practice / Business Unit</t>
  </si>
  <si>
    <t>Estimations done by</t>
  </si>
  <si>
    <t>Estimates Approved By</t>
  </si>
  <si>
    <t>Remarks</t>
  </si>
  <si>
    <t>Assumptions</t>
  </si>
  <si>
    <t>Reviewed By</t>
  </si>
  <si>
    <t>Approved By</t>
  </si>
  <si>
    <t>Ver. No.</t>
  </si>
  <si>
    <t>Release Date</t>
  </si>
  <si>
    <t>Created By</t>
  </si>
  <si>
    <t>Remark</t>
  </si>
  <si>
    <t>Prasad M</t>
  </si>
  <si>
    <t>Initial Draft</t>
  </si>
  <si>
    <t>RFP / Spec  Name and Date</t>
  </si>
  <si>
    <t>Project / Proposal Number</t>
  </si>
  <si>
    <t>Task Sheet</t>
  </si>
  <si>
    <t>Pages/Screens</t>
  </si>
  <si>
    <t>Services</t>
  </si>
  <si>
    <t>Database Tables/ Views/Fields</t>
  </si>
  <si>
    <t>Integration
(Interface)</t>
  </si>
  <si>
    <t>Coding Effort</t>
  </si>
  <si>
    <t>Modules</t>
  </si>
  <si>
    <t>S</t>
  </si>
  <si>
    <t>M</t>
  </si>
  <si>
    <t>C</t>
  </si>
  <si>
    <t>Total</t>
  </si>
  <si>
    <t>Weightages</t>
  </si>
  <si>
    <t>Unadjusted CBI</t>
  </si>
  <si>
    <t>Total Unadjusted CBI</t>
  </si>
  <si>
    <t>Complexity based Index Estimation</t>
  </si>
  <si>
    <t>INFLUENCE FACTORS</t>
  </si>
  <si>
    <t>Efforts Distribution &amp; Conversion</t>
  </si>
  <si>
    <t>Data Communications</t>
  </si>
  <si>
    <t>Elapsed Time (days working)</t>
  </si>
  <si>
    <t>% Effort</t>
  </si>
  <si>
    <t>Effort in Hours</t>
  </si>
  <si>
    <t>Suggestive
% Distribution</t>
  </si>
  <si>
    <t>Elapsed time (working days)</t>
  </si>
  <si>
    <t>Distributed Functions</t>
  </si>
  <si>
    <t>Requirement Analysis</t>
  </si>
  <si>
    <t xml:space="preserve"> </t>
  </si>
  <si>
    <t>Performance Objectives</t>
  </si>
  <si>
    <t>Architecture Design/High Level Design</t>
  </si>
  <si>
    <t xml:space="preserve">  </t>
  </si>
  <si>
    <t>Heavily Used Configuration</t>
  </si>
  <si>
    <t>Detailed Design/Program Spec</t>
  </si>
  <si>
    <t>Transaction Rate</t>
  </si>
  <si>
    <t xml:space="preserve">Coding </t>
  </si>
  <si>
    <t>On line Data entry</t>
  </si>
  <si>
    <t>Unit Testing</t>
  </si>
  <si>
    <t>End-User Efficiency</t>
  </si>
  <si>
    <t>Integration Testing</t>
  </si>
  <si>
    <t>On line Update</t>
  </si>
  <si>
    <t>System Testing</t>
  </si>
  <si>
    <t>Complex Processing</t>
  </si>
  <si>
    <t>User Manual /Documentation</t>
  </si>
  <si>
    <t>Reusability Consideration</t>
  </si>
  <si>
    <t>Total SDLC Effort [A]</t>
  </si>
  <si>
    <t>Installation Ease</t>
  </si>
  <si>
    <t>Project Management Effort</t>
  </si>
  <si>
    <t>Operational Ease</t>
  </si>
  <si>
    <t>Quality Assurance</t>
  </si>
  <si>
    <t>Multiple Sites</t>
  </si>
  <si>
    <t>UAT Efforts [B]</t>
  </si>
  <si>
    <t>Facilitate Change</t>
  </si>
  <si>
    <t>Contingency % [C]</t>
  </si>
  <si>
    <t>Sum of influencing factors</t>
  </si>
  <si>
    <t>Total Project Efforts (Person Hours) [A+B+C]</t>
  </si>
  <si>
    <r>
      <t xml:space="preserve">VAF =(1.00 +(.01*(Sum of Influence factors) </t>
    </r>
    <r>
      <rPr>
        <b/>
        <sz val="10"/>
        <rFont val="Arial"/>
        <family val="2"/>
      </rPr>
      <t>Value Added Factors</t>
    </r>
  </si>
  <si>
    <t>Effort (person days)</t>
  </si>
  <si>
    <t>Assuming 22*8 days/month</t>
  </si>
  <si>
    <t>Total Unadjusted CB Index</t>
  </si>
  <si>
    <t>Effort (person months)</t>
  </si>
  <si>
    <t>Total Adjusted CB Index</t>
  </si>
  <si>
    <t>Note</t>
  </si>
  <si>
    <t>Productivity (Person hours/CBI)</t>
  </si>
  <si>
    <t>* The elapsed time in days is Working Days and not Calender Days.</t>
  </si>
  <si>
    <t>Effort Estimates (Person Hours)</t>
  </si>
  <si>
    <t>Complexity Size Matrix (in Task Units)</t>
  </si>
  <si>
    <t>Complexity</t>
  </si>
  <si>
    <t>Type of Change</t>
  </si>
  <si>
    <t>Database</t>
  </si>
  <si>
    <t>Integration with Other Systems</t>
  </si>
  <si>
    <t>Simple</t>
  </si>
  <si>
    <t>Medium</t>
  </si>
  <si>
    <t xml:space="preserve">Complex </t>
  </si>
  <si>
    <t>Criteria for Complexity Definitions</t>
  </si>
  <si>
    <t>Type of Change - Criteria</t>
  </si>
  <si>
    <t>Pages/Screen</t>
  </si>
  <si>
    <t>Database Table/Views/Fields</t>
  </si>
  <si>
    <t>Page / Screen Consist of 5 Fields with Complete CRUD *</t>
  </si>
  <si>
    <t>&lt;=2 classes/services  impacted</t>
  </si>
  <si>
    <t>1 table/View/Synonm consist of &lt;=5 Fields</t>
  </si>
  <si>
    <t>interface with simple API call or 1 messaging component</t>
  </si>
  <si>
    <t>Page/Screen consists more than 5 Fields to 10 Fields with Complete CRUD *</t>
  </si>
  <si>
    <t>&gt;2 to &lt;=5 classes/services Impacted</t>
  </si>
  <si>
    <t>1   to 3 tables/view/Synonm More than 5 Fields</t>
  </si>
  <si>
    <t>multiple interfaces with simple API calls or messages</t>
  </si>
  <si>
    <t>Page/Screen consists more than 10 Fields with Complete CRUD *</t>
  </si>
  <si>
    <t>&gt;5  classes/services Impacted</t>
  </si>
  <si>
    <t>more than 3 tables/view/Synonm More than 5 Fields</t>
  </si>
  <si>
    <t>interface with no API call definition - API to be developed</t>
  </si>
  <si>
    <t xml:space="preserve">V Complex </t>
  </si>
  <si>
    <t>BreakDown</t>
  </si>
  <si>
    <t>Break Down</t>
  </si>
  <si>
    <t>Note: * CRUD -&gt; Create, Read, Update and Delete</t>
  </si>
  <si>
    <t>INFLUENCE FACTORS Definition</t>
  </si>
  <si>
    <t>Data communications:</t>
  </si>
  <si>
    <t xml:space="preserve">How many communication facilities are there to aid in the transfer or exchange of information with the application or system? </t>
  </si>
  <si>
    <t>Distributed data processing:</t>
  </si>
  <si>
    <t xml:space="preserve">How are distributed data and processing functions handled? </t>
  </si>
  <si>
    <t xml:space="preserve">Performance: </t>
  </si>
  <si>
    <t xml:space="preserve">Did the user require response time or throughput? </t>
  </si>
  <si>
    <t>Heavily used configuration:</t>
  </si>
  <si>
    <t xml:space="preserve">How heavily used is the current hardware platform where the application will be executed? </t>
  </si>
  <si>
    <t xml:space="preserve">Transaction rate: </t>
  </si>
  <si>
    <t xml:space="preserve">How frequently are transactions executed; daily, weekly, monthly, etc.? </t>
  </si>
  <si>
    <t xml:space="preserve">On-Line data entry: </t>
  </si>
  <si>
    <t xml:space="preserve">What percentage of the information is entered On-Line? </t>
  </si>
  <si>
    <t xml:space="preserve">End-user efficiency: </t>
  </si>
  <si>
    <t xml:space="preserve">Was the application designed for end-user efficiency? </t>
  </si>
  <si>
    <t xml:space="preserve">On-Line update: </t>
  </si>
  <si>
    <t xml:space="preserve">How many ILFs are updated by On-Line transaction? </t>
  </si>
  <si>
    <t>Complex processing:</t>
  </si>
  <si>
    <t>Does the application have extensive logical or mathematical processing?</t>
  </si>
  <si>
    <t xml:space="preserve">Reusability: </t>
  </si>
  <si>
    <t xml:space="preserve">Was the application developed to meet one or many users are needs? </t>
  </si>
  <si>
    <t xml:space="preserve">Installation ease: </t>
  </si>
  <si>
    <t xml:space="preserve">How difficult is conversion and installation? </t>
  </si>
  <si>
    <t>Operational ease:</t>
  </si>
  <si>
    <t xml:space="preserve">How effective and/or automated are start-up, back up, and recovery procedures? </t>
  </si>
  <si>
    <t xml:space="preserve">Multiple sites: </t>
  </si>
  <si>
    <t xml:space="preserve">Was the application specifically designed, developed, and supported to be installed at multiple sites for multiple organizations? </t>
  </si>
  <si>
    <t>Facilitate change:</t>
  </si>
  <si>
    <t xml:space="preserve">Was the application specifically designed, developed, and supported to facilitate change? </t>
  </si>
  <si>
    <t>Approved and Baselined</t>
  </si>
  <si>
    <t>SEPG</t>
  </si>
  <si>
    <t>Template Revision History</t>
  </si>
  <si>
    <t xml:space="preserve"> Documents History</t>
  </si>
  <si>
    <t>Project Estimation - 
Complexity based Index</t>
  </si>
  <si>
    <t xml:space="preserve">Mugdha </t>
  </si>
  <si>
    <t>First draft for stakeholder's review</t>
  </si>
  <si>
    <t>Baseline and Released</t>
  </si>
  <si>
    <t xml:space="preserve">MSCE </t>
  </si>
  <si>
    <t>Exam Declare</t>
  </si>
  <si>
    <t>Payment gateway</t>
  </si>
  <si>
    <t xml:space="preserve">Transaction history </t>
  </si>
  <si>
    <t>Print Preview</t>
  </si>
  <si>
    <t>Marks Verification</t>
  </si>
  <si>
    <t>QMS</t>
  </si>
  <si>
    <t>Admit card paper 2</t>
  </si>
  <si>
    <t xml:space="preserve">Controller Login </t>
  </si>
  <si>
    <t>Admin</t>
  </si>
  <si>
    <t>EO/EI Login</t>
  </si>
  <si>
    <t>Centre allocation</t>
  </si>
  <si>
    <t xml:space="preserve">  Reports </t>
  </si>
  <si>
    <t>MahaTET 2021</t>
  </si>
  <si>
    <t>Admit card paper 1</t>
  </si>
  <si>
    <t>Sumit</t>
  </si>
  <si>
    <t xml:space="preserve">Sumit </t>
  </si>
  <si>
    <t>Candidate Registration</t>
  </si>
  <si>
    <t>Login Page</t>
  </si>
  <si>
    <t>Application Form</t>
  </si>
  <si>
    <t>Senior Management</t>
  </si>
  <si>
    <t>NA</t>
  </si>
  <si>
    <t>TET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</si>
</sst>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Zurich BT"/>
    </font>
    <font>
      <b/>
      <sz val="14"/>
      <color theme="1"/>
      <name val="Arial"/>
      <family val="2"/>
    </font>
    <font>
      <b/>
      <u/>
      <sz val="10"/>
      <name val="Arial"/>
      <family val="2"/>
    </font>
    <font>
      <b/>
      <sz val="16"/>
      <color theme="1"/>
      <name val="Arial"/>
      <family val="2"/>
    </font>
    <font>
      <sz val="18"/>
      <color indexed="19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i/>
      <sz val="10"/>
      <color rgb="FF000066"/>
      <name val="Arial"/>
      <family val="2"/>
    </font>
    <font>
      <b/>
      <i/>
      <sz val="10"/>
      <name val="Arial"/>
      <family val="2"/>
    </font>
    <font>
      <b/>
      <i/>
      <sz val="10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i/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indexed="9"/>
      <name val="Arial"/>
      <family val="2"/>
    </font>
    <font>
      <sz val="10"/>
      <color rgb="FF000066"/>
      <name val="Arial"/>
      <family val="2"/>
    </font>
    <font>
      <sz val="9"/>
      <name val="Arial"/>
      <family val="2"/>
    </font>
    <font>
      <b/>
      <sz val="10"/>
      <color indexed="81"/>
      <name val="Arial"/>
      <family val="2"/>
    </font>
    <font>
      <sz val="10"/>
      <name val="Book Antiqua"/>
      <family val="1"/>
    </font>
    <font>
      <b/>
      <i/>
      <sz val="12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theme="6" tint="-0.249977111117893"/>
      </patternFill>
    </fill>
    <fill>
      <patternFill patternType="gray125">
        <bgColor theme="6" tint="0.59999389629810485"/>
      </patternFill>
    </fill>
    <fill>
      <patternFill patternType="gray0625"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lightTrellis">
        <bgColor theme="6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>
      <alignment vertical="top"/>
    </xf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66"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6" fillId="4" borderId="1" xfId="1" applyFont="1" applyFill="1" applyBorder="1" applyAlignment="1" applyProtection="1">
      <alignment vertical="center" wrapText="1"/>
      <protection locked="0"/>
    </xf>
    <xf numFmtId="0" fontId="1" fillId="2" borderId="0" xfId="1" applyFont="1" applyFill="1" applyAlignment="1" applyProtection="1">
      <alignment vertical="center" wrapText="1"/>
      <protection locked="0"/>
    </xf>
    <xf numFmtId="0" fontId="1" fillId="2" borderId="0" xfId="1" applyFont="1" applyFill="1" applyAlignment="1">
      <alignment vertical="center" wrapText="1"/>
    </xf>
    <xf numFmtId="0" fontId="7" fillId="2" borderId="0" xfId="1" applyFont="1" applyFill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1" fillId="0" borderId="0" xfId="3"/>
    <xf numFmtId="0" fontId="1" fillId="0" borderId="8" xfId="3" applyBorder="1"/>
    <xf numFmtId="0" fontId="1" fillId="0" borderId="9" xfId="3" applyBorder="1"/>
    <xf numFmtId="0" fontId="1" fillId="0" borderId="9" xfId="3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1" fillId="0" borderId="10" xfId="3" applyBorder="1"/>
    <xf numFmtId="0" fontId="1" fillId="0" borderId="11" xfId="3" applyBorder="1"/>
    <xf numFmtId="0" fontId="13" fillId="0" borderId="1" xfId="3" applyFont="1" applyBorder="1"/>
    <xf numFmtId="0" fontId="1" fillId="0" borderId="3" xfId="3" applyBorder="1"/>
    <xf numFmtId="0" fontId="3" fillId="0" borderId="1" xfId="3" applyFont="1" applyBorder="1" applyAlignment="1">
      <alignment wrapText="1"/>
    </xf>
    <xf numFmtId="0" fontId="1" fillId="6" borderId="1" xfId="3" applyFill="1" applyBorder="1" applyAlignment="1">
      <alignment horizontal="center"/>
    </xf>
    <xf numFmtId="0" fontId="1" fillId="7" borderId="1" xfId="3" applyFill="1" applyBorder="1" applyAlignment="1">
      <alignment horizontal="center"/>
    </xf>
    <xf numFmtId="0" fontId="1" fillId="8" borderId="1" xfId="3" applyFill="1" applyBorder="1" applyAlignment="1">
      <alignment horizontal="center"/>
    </xf>
    <xf numFmtId="0" fontId="1" fillId="9" borderId="1" xfId="3" applyFill="1" applyBorder="1" applyAlignment="1">
      <alignment horizontal="center"/>
    </xf>
    <xf numFmtId="0" fontId="1" fillId="0" borderId="11" xfId="3" applyBorder="1" applyAlignment="1">
      <alignment horizontal="center" vertical="top"/>
    </xf>
    <xf numFmtId="0" fontId="1" fillId="10" borderId="1" xfId="3" applyFill="1" applyBorder="1" applyAlignment="1">
      <alignment horizontal="left" wrapText="1" indent="1"/>
    </xf>
    <xf numFmtId="0" fontId="3" fillId="11" borderId="1" xfId="3" applyFont="1" applyFill="1" applyBorder="1" applyAlignment="1">
      <alignment horizontal="center"/>
    </xf>
    <xf numFmtId="0" fontId="1" fillId="10" borderId="1" xfId="3" applyFill="1" applyBorder="1" applyAlignment="1">
      <alignment wrapText="1"/>
    </xf>
    <xf numFmtId="0" fontId="1" fillId="0" borderId="0" xfId="3" applyAlignment="1">
      <alignment wrapText="1"/>
    </xf>
    <xf numFmtId="0" fontId="1" fillId="0" borderId="0" xfId="3" applyAlignment="1">
      <alignment horizontal="center"/>
    </xf>
    <xf numFmtId="0" fontId="2" fillId="12" borderId="1" xfId="3" applyFont="1" applyFill="1" applyBorder="1" applyAlignment="1">
      <alignment horizontal="center"/>
    </xf>
    <xf numFmtId="0" fontId="3" fillId="13" borderId="0" xfId="3" applyFont="1" applyFill="1" applyAlignment="1">
      <alignment horizontal="center"/>
    </xf>
    <xf numFmtId="0" fontId="3" fillId="14" borderId="1" xfId="3" applyFont="1" applyFill="1" applyBorder="1" applyAlignment="1">
      <alignment wrapText="1"/>
    </xf>
    <xf numFmtId="0" fontId="1" fillId="14" borderId="1" xfId="3" applyFill="1" applyBorder="1" applyAlignment="1">
      <alignment horizontal="center"/>
    </xf>
    <xf numFmtId="0" fontId="1" fillId="14" borderId="1" xfId="3" applyFill="1" applyBorder="1" applyAlignment="1">
      <alignment wrapText="1"/>
    </xf>
    <xf numFmtId="0" fontId="1" fillId="14" borderId="1" xfId="3" applyFill="1" applyBorder="1"/>
    <xf numFmtId="0" fontId="2" fillId="12" borderId="1" xfId="3" applyFont="1" applyFill="1" applyBorder="1" applyAlignment="1">
      <alignment horizontal="left" vertical="center"/>
    </xf>
    <xf numFmtId="0" fontId="3" fillId="0" borderId="0" xfId="3" applyFont="1" applyAlignment="1">
      <alignment horizontal="center"/>
    </xf>
    <xf numFmtId="0" fontId="1" fillId="0" borderId="13" xfId="3" applyBorder="1"/>
    <xf numFmtId="0" fontId="1" fillId="0" borderId="14" xfId="3" applyBorder="1"/>
    <xf numFmtId="0" fontId="1" fillId="0" borderId="14" xfId="3" applyBorder="1" applyAlignment="1">
      <alignment horizontal="center"/>
    </xf>
    <xf numFmtId="0" fontId="3" fillId="0" borderId="14" xfId="3" applyFont="1" applyBorder="1" applyAlignment="1">
      <alignment horizontal="center"/>
    </xf>
    <xf numFmtId="0" fontId="1" fillId="0" borderId="15" xfId="3" applyBorder="1"/>
    <xf numFmtId="9" fontId="16" fillId="15" borderId="7" xfId="3" applyNumberFormat="1" applyFont="1" applyFill="1" applyBorder="1" applyAlignment="1">
      <alignment horizontal="center" vertical="center"/>
    </xf>
    <xf numFmtId="1" fontId="24" fillId="19" borderId="1" xfId="3" applyNumberFormat="1" applyFont="1" applyFill="1" applyBorder="1" applyAlignment="1">
      <alignment horizontal="center" vertical="center"/>
    </xf>
    <xf numFmtId="0" fontId="1" fillId="0" borderId="19" xfId="3" applyBorder="1" applyAlignment="1">
      <alignment horizontal="center" vertical="center" wrapText="1"/>
    </xf>
    <xf numFmtId="0" fontId="25" fillId="19" borderId="1" xfId="3" applyFont="1" applyFill="1" applyBorder="1" applyAlignment="1">
      <alignment horizontal="center" vertical="center"/>
    </xf>
    <xf numFmtId="2" fontId="25" fillId="19" borderId="1" xfId="3" applyNumberFormat="1" applyFont="1" applyFill="1" applyBorder="1" applyAlignment="1">
      <alignment horizontal="center" vertical="center"/>
    </xf>
    <xf numFmtId="0" fontId="28" fillId="15" borderId="18" xfId="3" applyFont="1" applyFill="1" applyBorder="1" applyAlignment="1">
      <alignment vertical="center"/>
    </xf>
    <xf numFmtId="0" fontId="1" fillId="20" borderId="19" xfId="3" applyFill="1" applyBorder="1" applyAlignment="1">
      <alignment horizontal="center" vertical="center"/>
    </xf>
    <xf numFmtId="0" fontId="28" fillId="15" borderId="21" xfId="3" applyFont="1" applyFill="1" applyBorder="1" applyAlignment="1">
      <alignment vertical="center"/>
    </xf>
    <xf numFmtId="0" fontId="1" fillId="0" borderId="0" xfId="3" applyAlignment="1">
      <alignment horizontal="center" vertical="center"/>
    </xf>
    <xf numFmtId="0" fontId="33" fillId="0" borderId="0" xfId="3" applyFont="1" applyAlignment="1">
      <alignment vertical="center" wrapText="1"/>
    </xf>
    <xf numFmtId="0" fontId="33" fillId="0" borderId="24" xfId="3" applyFont="1" applyBorder="1" applyAlignment="1">
      <alignment vertical="center" wrapText="1"/>
    </xf>
    <xf numFmtId="0" fontId="35" fillId="17" borderId="1" xfId="3" applyFont="1" applyFill="1" applyBorder="1" applyAlignment="1">
      <alignment vertical="center" wrapText="1"/>
    </xf>
    <xf numFmtId="0" fontId="33" fillId="0" borderId="28" xfId="3" applyFont="1" applyBorder="1" applyAlignment="1">
      <alignment vertical="center" wrapText="1"/>
    </xf>
    <xf numFmtId="0" fontId="1" fillId="0" borderId="0" xfId="3" applyAlignment="1">
      <alignment vertical="center"/>
    </xf>
    <xf numFmtId="0" fontId="15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" fillId="3" borderId="18" xfId="3" applyFill="1" applyBorder="1" applyAlignment="1">
      <alignment vertical="center"/>
    </xf>
    <xf numFmtId="0" fontId="1" fillId="10" borderId="19" xfId="3" applyFill="1" applyBorder="1" applyAlignment="1">
      <alignment horizontal="center" vertical="center"/>
    </xf>
    <xf numFmtId="0" fontId="19" fillId="0" borderId="1" xfId="3" applyFont="1" applyBorder="1" applyAlignment="1">
      <alignment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16" borderId="1" xfId="3" applyFont="1" applyFill="1" applyBorder="1" applyAlignment="1">
      <alignment horizontal="center" vertical="center" wrapText="1"/>
    </xf>
    <xf numFmtId="0" fontId="19" fillId="0" borderId="0" xfId="3" applyFont="1" applyAlignment="1">
      <alignment vertical="center" wrapText="1"/>
    </xf>
    <xf numFmtId="0" fontId="1" fillId="0" borderId="1" xfId="3" applyBorder="1" applyAlignment="1">
      <alignment vertical="center"/>
    </xf>
    <xf numFmtId="9" fontId="1" fillId="17" borderId="1" xfId="3" applyNumberFormat="1" applyFill="1" applyBorder="1" applyAlignment="1">
      <alignment horizontal="center" vertical="center" wrapText="1"/>
    </xf>
    <xf numFmtId="0" fontId="1" fillId="0" borderId="1" xfId="3" applyBorder="1" applyAlignment="1">
      <alignment horizontal="center" vertical="center"/>
    </xf>
    <xf numFmtId="9" fontId="21" fillId="16" borderId="1" xfId="3" applyNumberFormat="1" applyFont="1" applyFill="1" applyBorder="1" applyAlignment="1">
      <alignment horizontal="center" vertical="center" wrapText="1"/>
    </xf>
    <xf numFmtId="1" fontId="3" fillId="0" borderId="1" xfId="3" applyNumberFormat="1" applyFont="1" applyBorder="1" applyAlignment="1">
      <alignment horizontal="center" vertical="center"/>
    </xf>
    <xf numFmtId="1" fontId="1" fillId="0" borderId="1" xfId="3" applyNumberForma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16" fillId="15" borderId="7" xfId="3" applyFont="1" applyFill="1" applyBorder="1" applyAlignment="1">
      <alignment vertical="center"/>
    </xf>
    <xf numFmtId="0" fontId="22" fillId="15" borderId="7" xfId="3" applyFont="1" applyFill="1" applyBorder="1" applyAlignment="1">
      <alignment horizontal="center" vertical="center"/>
    </xf>
    <xf numFmtId="0" fontId="17" fillId="15" borderId="7" xfId="3" applyFont="1" applyFill="1" applyBorder="1" applyAlignment="1">
      <alignment vertical="center"/>
    </xf>
    <xf numFmtId="0" fontId="19" fillId="0" borderId="0" xfId="3" applyFont="1" applyAlignment="1">
      <alignment vertical="center"/>
    </xf>
    <xf numFmtId="9" fontId="1" fillId="0" borderId="1" xfId="3" applyNumberFormat="1" applyBorder="1" applyAlignment="1">
      <alignment horizontal="center" vertical="center" wrapText="1"/>
    </xf>
    <xf numFmtId="0" fontId="19" fillId="0" borderId="1" xfId="3" applyFont="1" applyBorder="1" applyAlignment="1">
      <alignment vertical="center"/>
    </xf>
    <xf numFmtId="0" fontId="17" fillId="18" borderId="1" xfId="3" applyFont="1" applyFill="1" applyBorder="1" applyAlignment="1">
      <alignment vertical="center"/>
    </xf>
    <xf numFmtId="9" fontId="17" fillId="18" borderId="1" xfId="4" applyFont="1" applyFill="1" applyBorder="1" applyAlignment="1">
      <alignment horizontal="center" vertical="center"/>
    </xf>
    <xf numFmtId="1" fontId="17" fillId="18" borderId="1" xfId="3" applyNumberFormat="1" applyFont="1" applyFill="1" applyBorder="1" applyAlignment="1">
      <alignment horizontal="center" vertical="center"/>
    </xf>
    <xf numFmtId="0" fontId="17" fillId="14" borderId="1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vertical="center"/>
    </xf>
    <xf numFmtId="0" fontId="3" fillId="0" borderId="19" xfId="3" applyFont="1" applyBorder="1" applyAlignment="1">
      <alignment horizontal="center" vertical="center"/>
    </xf>
    <xf numFmtId="0" fontId="17" fillId="19" borderId="1" xfId="3" applyFont="1" applyFill="1" applyBorder="1" applyAlignment="1">
      <alignment horizontal="center" vertical="center"/>
    </xf>
    <xf numFmtId="0" fontId="1" fillId="3" borderId="18" xfId="3" applyFill="1" applyBorder="1" applyAlignment="1">
      <alignment vertical="center" wrapText="1"/>
    </xf>
    <xf numFmtId="0" fontId="26" fillId="19" borderId="1" xfId="3" applyFont="1" applyFill="1" applyBorder="1" applyAlignment="1">
      <alignment horizontal="center" vertical="center"/>
    </xf>
    <xf numFmtId="1" fontId="27" fillId="0" borderId="0" xfId="3" applyNumberFormat="1" applyFont="1" applyAlignment="1">
      <alignment horizontal="center" vertical="center"/>
    </xf>
    <xf numFmtId="2" fontId="28" fillId="15" borderId="19" xfId="3" applyNumberFormat="1" applyFont="1" applyFill="1" applyBorder="1" applyAlignment="1">
      <alignment horizontal="center" vertical="center"/>
    </xf>
    <xf numFmtId="0" fontId="29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2" fontId="26" fillId="0" borderId="0" xfId="3" applyNumberFormat="1" applyFont="1" applyAlignment="1">
      <alignment horizontal="center" vertical="center"/>
    </xf>
    <xf numFmtId="2" fontId="28" fillId="15" borderId="22" xfId="3" applyNumberFormat="1" applyFont="1" applyFill="1" applyBorder="1" applyAlignment="1">
      <alignment horizontal="center" vertical="center"/>
    </xf>
    <xf numFmtId="0" fontId="1" fillId="0" borderId="0" xfId="3" applyAlignment="1">
      <alignment vertical="center" wrapText="1"/>
    </xf>
    <xf numFmtId="0" fontId="27" fillId="0" borderId="0" xfId="3" applyFont="1" applyAlignment="1">
      <alignment horizontal="center" vertical="center"/>
    </xf>
    <xf numFmtId="0" fontId="33" fillId="0" borderId="0" xfId="3" applyFont="1" applyAlignment="1">
      <alignment vertical="center"/>
    </xf>
    <xf numFmtId="0" fontId="33" fillId="0" borderId="23" xfId="3" applyFont="1" applyBorder="1" applyAlignment="1">
      <alignment vertical="center"/>
    </xf>
    <xf numFmtId="0" fontId="33" fillId="0" borderId="24" xfId="3" applyFont="1" applyBorder="1" applyAlignment="1">
      <alignment vertical="center"/>
    </xf>
    <xf numFmtId="0" fontId="33" fillId="0" borderId="25" xfId="3" applyFont="1" applyBorder="1" applyAlignment="1">
      <alignment vertical="center"/>
    </xf>
    <xf numFmtId="0" fontId="33" fillId="0" borderId="26" xfId="3" applyFont="1" applyBorder="1" applyAlignment="1">
      <alignment vertical="center"/>
    </xf>
    <xf numFmtId="0" fontId="33" fillId="0" borderId="4" xfId="3" applyFont="1" applyBorder="1" applyAlignment="1">
      <alignment vertical="center"/>
    </xf>
    <xf numFmtId="0" fontId="35" fillId="17" borderId="1" xfId="3" applyFont="1" applyFill="1" applyBorder="1" applyAlignment="1">
      <alignment horizontal="center" vertical="center" wrapText="1"/>
    </xf>
    <xf numFmtId="0" fontId="36" fillId="21" borderId="1" xfId="3" applyFont="1" applyFill="1" applyBorder="1" applyAlignment="1">
      <alignment vertical="center" wrapText="1"/>
    </xf>
    <xf numFmtId="0" fontId="34" fillId="21" borderId="1" xfId="3" applyFont="1" applyFill="1" applyBorder="1" applyAlignment="1">
      <alignment horizontal="center" vertical="center" wrapText="1"/>
    </xf>
    <xf numFmtId="0" fontId="36" fillId="0" borderId="0" xfId="3" applyFont="1" applyAlignment="1">
      <alignment vertical="center" wrapText="1"/>
    </xf>
    <xf numFmtId="0" fontId="33" fillId="0" borderId="27" xfId="3" applyFont="1" applyBorder="1" applyAlignment="1">
      <alignment vertical="center"/>
    </xf>
    <xf numFmtId="0" fontId="1" fillId="0" borderId="28" xfId="3" applyBorder="1" applyAlignment="1">
      <alignment vertical="center" wrapText="1"/>
    </xf>
    <xf numFmtId="0" fontId="33" fillId="0" borderId="29" xfId="3" applyFont="1" applyBorder="1" applyAlignment="1">
      <alignment vertical="center"/>
    </xf>
    <xf numFmtId="0" fontId="1" fillId="0" borderId="24" xfId="3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10" borderId="1" xfId="3" applyFont="1" applyFill="1" applyBorder="1" applyAlignment="1">
      <alignment horizontal="left" wrapText="1" indent="1"/>
    </xf>
    <xf numFmtId="0" fontId="3" fillId="3" borderId="1" xfId="3" applyFont="1" applyFill="1" applyBorder="1" applyAlignment="1">
      <alignment horizontal="left" wrapText="1" indent="1"/>
    </xf>
    <xf numFmtId="0" fontId="1" fillId="0" borderId="11" xfId="3" applyBorder="1"/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center" wrapText="1"/>
    </xf>
    <xf numFmtId="15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top" wrapText="1"/>
    </xf>
    <xf numFmtId="0" fontId="12" fillId="3" borderId="6" xfId="2" applyFont="1" applyFill="1" applyBorder="1" applyAlignment="1">
      <alignment horizontal="center" vertical="top" wrapText="1"/>
    </xf>
    <xf numFmtId="0" fontId="12" fillId="3" borderId="7" xfId="2" applyFont="1" applyFill="1" applyBorder="1" applyAlignment="1">
      <alignment horizontal="center" vertical="top" wrapText="1"/>
    </xf>
    <xf numFmtId="0" fontId="3" fillId="6" borderId="1" xfId="3" applyFont="1" applyFill="1" applyBorder="1" applyAlignment="1">
      <alignment horizontal="center" vertical="top" wrapText="1"/>
    </xf>
    <xf numFmtId="0" fontId="3" fillId="7" borderId="1" xfId="3" applyFont="1" applyFill="1" applyBorder="1" applyAlignment="1">
      <alignment horizontal="center" vertical="top" wrapText="1"/>
    </xf>
    <xf numFmtId="0" fontId="3" fillId="8" borderId="1" xfId="3" applyFont="1" applyFill="1" applyBorder="1" applyAlignment="1">
      <alignment horizontal="center" vertical="top" wrapText="1"/>
    </xf>
    <xf numFmtId="0" fontId="3" fillId="9" borderId="1" xfId="3" applyFont="1" applyFill="1" applyBorder="1" applyAlignment="1">
      <alignment horizontal="center" vertical="top" wrapText="1"/>
    </xf>
    <xf numFmtId="0" fontId="10" fillId="3" borderId="1" xfId="3" applyFont="1" applyFill="1" applyBorder="1" applyAlignment="1">
      <alignment horizontal="center" vertical="center" wrapText="1"/>
    </xf>
    <xf numFmtId="0" fontId="1" fillId="0" borderId="11" xfId="3" applyBorder="1"/>
    <xf numFmtId="0" fontId="1" fillId="0" borderId="12" xfId="3" applyBorder="1"/>
    <xf numFmtId="0" fontId="2" fillId="12" borderId="1" xfId="3" applyFont="1" applyFill="1" applyBorder="1" applyAlignment="1">
      <alignment horizontal="center" vertical="center"/>
    </xf>
    <xf numFmtId="0" fontId="1" fillId="0" borderId="11" xfId="3" applyBorder="1" applyAlignment="1">
      <alignment horizontal="center" vertical="top"/>
    </xf>
    <xf numFmtId="0" fontId="16" fillId="15" borderId="1" xfId="3" applyFont="1" applyFill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31" fillId="0" borderId="0" xfId="3" applyFont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39" fillId="15" borderId="16" xfId="5" applyFont="1" applyFill="1" applyBorder="1" applyAlignment="1">
      <alignment horizontal="center" vertical="center"/>
    </xf>
    <xf numFmtId="0" fontId="39" fillId="15" borderId="17" xfId="5" applyFont="1" applyFill="1" applyBorder="1" applyAlignment="1">
      <alignment horizontal="center" vertical="center"/>
    </xf>
    <xf numFmtId="0" fontId="16" fillId="15" borderId="5" xfId="3" applyFont="1" applyFill="1" applyBorder="1" applyAlignment="1">
      <alignment horizontal="left" vertical="center"/>
    </xf>
    <xf numFmtId="0" fontId="16" fillId="15" borderId="6" xfId="3" applyFont="1" applyFill="1" applyBorder="1" applyAlignment="1">
      <alignment horizontal="left" vertical="center"/>
    </xf>
    <xf numFmtId="0" fontId="16" fillId="15" borderId="7" xfId="3" applyFont="1" applyFill="1" applyBorder="1" applyAlignment="1">
      <alignment horizontal="left" vertical="center"/>
    </xf>
    <xf numFmtId="0" fontId="23" fillId="19" borderId="5" xfId="3" applyFont="1" applyFill="1" applyBorder="1" applyAlignment="1">
      <alignment horizontal="center" vertical="center"/>
    </xf>
    <xf numFmtId="0" fontId="23" fillId="19" borderId="7" xfId="3" applyFont="1" applyFill="1" applyBorder="1" applyAlignment="1">
      <alignment horizontal="center" vertical="center"/>
    </xf>
    <xf numFmtId="0" fontId="19" fillId="0" borderId="20" xfId="3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34" fillId="17" borderId="1" xfId="3" applyFont="1" applyFill="1" applyBorder="1" applyAlignment="1">
      <alignment horizontal="center" vertical="center" wrapText="1"/>
    </xf>
    <xf numFmtId="0" fontId="35" fillId="17" borderId="1" xfId="3" applyFont="1" applyFill="1" applyBorder="1" applyAlignment="1">
      <alignment horizontal="center" vertical="center" wrapText="1"/>
    </xf>
    <xf numFmtId="0" fontId="19" fillId="17" borderId="1" xfId="3" applyFont="1" applyFill="1" applyBorder="1" applyAlignment="1">
      <alignment horizontal="center" vertical="center" wrapText="1"/>
    </xf>
    <xf numFmtId="0" fontId="3" fillId="17" borderId="1" xfId="3" applyFont="1" applyFill="1" applyBorder="1" applyAlignment="1">
      <alignment horizontal="center" vertical="center" wrapText="1"/>
    </xf>
    <xf numFmtId="0" fontId="1" fillId="0" borderId="1" xfId="3" applyBorder="1" applyAlignment="1">
      <alignment horizontal="left" vertical="center" wrapText="1"/>
    </xf>
    <xf numFmtId="0" fontId="1" fillId="0" borderId="5" xfId="3" applyBorder="1" applyAlignment="1">
      <alignment horizontal="left" vertical="center" wrapText="1"/>
    </xf>
    <xf numFmtId="0" fontId="1" fillId="0" borderId="6" xfId="3" applyBorder="1" applyAlignment="1">
      <alignment horizontal="left" vertical="center" wrapText="1"/>
    </xf>
    <xf numFmtId="0" fontId="1" fillId="0" borderId="7" xfId="3" applyBorder="1" applyAlignment="1">
      <alignment horizontal="left" vertical="center" wrapText="1"/>
    </xf>
    <xf numFmtId="0" fontId="1" fillId="0" borderId="28" xfId="3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2" xfId="3" xr:uid="{00000000-0005-0000-0000-000002000000}"/>
    <cellStyle name="Normal 2 2" xfId="2" xr:uid="{00000000-0005-0000-0000-000003000000}"/>
    <cellStyle name="Normal_Sheet1" xfId="1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1</xdr:col>
      <xdr:colOff>1498600</xdr:colOff>
      <xdr:row>2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D07782-CBBC-418C-BBC7-153E81AA481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"/>
          <a:ext cx="2060575" cy="750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habbir%20Assignments\1.Clients\13.%20Mansoft\1.Process%20Definition\2.Support(SUP)\1.MnA\Measurement%20&amp;%20Analysis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dbpm\Quality%20Team\Users\Admin\Documents\SharePoint%20Drafts\FM-ENG-REV-01%20Review%20Log%20-%20ol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P-PRJ-PM-04%20Estimation%20for%20Oracle%20Implementation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habbir%20Assignments\3.Nihilent%20Reference%20Material\2.Processes_Templates\PM\Project%20Status%20Report%20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.%20Raqmiyat%20QMS\00.%20Raqmiyat%20QMS\2.%20Managing\Planning%20&amp;%20Managing%20Work%20(PMW)\Estimating%20(EST)\PMW-EST-TP-01-Estimation%20CB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Efforts &amp; Schedule"/>
      <sheetName val="Perf Measurement"/>
      <sheetName val="Doc. Review Defects Analysis"/>
      <sheetName val="Code Review Defects"/>
      <sheetName val="Testing Defects"/>
      <sheetName val="Size &amp; Changes"/>
      <sheetName val="15. Cost Of Quality"/>
      <sheetName val="Control_Charts"/>
      <sheetName val="13. Resource Tracking"/>
      <sheetName val="DRE"/>
      <sheetName val="Metrics analysis"/>
      <sheetName val="PCB"/>
      <sheetName val="DRE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. History(Delete this sheet)"/>
      <sheetName val="Review Log"/>
      <sheetName val="Analysis"/>
      <sheetName val="Guidelines"/>
    </sheetNames>
    <sheetDataSet>
      <sheetData sheetId="0" refreshError="1"/>
      <sheetData sheetId="1" refreshError="1"/>
      <sheetData sheetId="2">
        <row r="11">
          <cell r="B11" t="str">
            <v>Environmental Issues</v>
          </cell>
          <cell r="F11" t="str">
            <v>Fatal</v>
          </cell>
        </row>
        <row r="12">
          <cell r="B12" t="str">
            <v>Insufficient standards / processes / tools</v>
          </cell>
          <cell r="F12" t="str">
            <v>Major</v>
          </cell>
        </row>
        <row r="13">
          <cell r="B13" t="str">
            <v>Inadequate Inputs</v>
          </cell>
          <cell r="F13" t="str">
            <v>Minor/Cosmetic</v>
          </cell>
        </row>
        <row r="14">
          <cell r="B14" t="str">
            <v>Inadequate Review of inputs</v>
          </cell>
          <cell r="F14" t="str">
            <v>Suggestion</v>
          </cell>
        </row>
        <row r="15">
          <cell r="B15" t="str">
            <v>Time constraint / Inflexible Schedules</v>
          </cell>
          <cell r="F15" t="str">
            <v>Query</v>
          </cell>
        </row>
        <row r="16">
          <cell r="B16" t="str">
            <v>Inadequate Skill levels/Improper Skill set</v>
          </cell>
        </row>
        <row r="17">
          <cell r="B17" t="str">
            <v>Inadequate Training</v>
          </cell>
        </row>
        <row r="18">
          <cell r="B18" t="str">
            <v>Communication gap</v>
          </cell>
        </row>
        <row r="19">
          <cell r="B19" t="str">
            <v>Unavailability of Resources</v>
          </cell>
        </row>
        <row r="20">
          <cell r="B20" t="str">
            <v>Oversight</v>
          </cell>
          <cell r="F20" t="str">
            <v>Open</v>
          </cell>
        </row>
        <row r="21">
          <cell r="B21" t="str">
            <v>Lack of Process Knowledge</v>
          </cell>
          <cell r="F21" t="str">
            <v>Fixed</v>
          </cell>
        </row>
        <row r="22">
          <cell r="B22" t="str">
            <v>Improper Knowledge Transition</v>
          </cell>
          <cell r="F22" t="str">
            <v>Not Fixed</v>
          </cell>
        </row>
        <row r="23">
          <cell r="B23" t="str">
            <v>Non standard templates</v>
          </cell>
          <cell r="F23" t="str">
            <v>Rejected</v>
          </cell>
        </row>
        <row r="24">
          <cell r="F24" t="str">
            <v>On Hold/Waiting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Assumptions_Exclusions"/>
      <sheetName val="Customization Details"/>
      <sheetName val="Estimates"/>
      <sheetName val="Guidelines"/>
    </sheetNames>
    <sheetDataSet>
      <sheetData sheetId="0" refreshError="1"/>
      <sheetData sheetId="1"/>
      <sheetData sheetId="2"/>
      <sheetData sheetId="3">
        <row r="4">
          <cell r="B4" t="str">
            <v>Form - New</v>
          </cell>
        </row>
        <row r="5">
          <cell r="B5" t="str">
            <v>Form - Mod</v>
          </cell>
        </row>
        <row r="6">
          <cell r="B6" t="str">
            <v>Report - New</v>
          </cell>
        </row>
        <row r="7">
          <cell r="B7" t="str">
            <v>Report - Mod</v>
          </cell>
        </row>
        <row r="8">
          <cell r="B8" t="str">
            <v>Workflow - New</v>
          </cell>
        </row>
        <row r="9">
          <cell r="B9" t="str">
            <v>Workflow - Mod</v>
          </cell>
        </row>
        <row r="10">
          <cell r="B10" t="str">
            <v>PL/SQL Program</v>
          </cell>
        </row>
        <row r="11">
          <cell r="B11" t="str">
            <v>Interfaces</v>
          </cell>
        </row>
        <row r="12">
          <cell r="B12" t="str">
            <v>SQL Loader</v>
          </cell>
        </row>
        <row r="13">
          <cell r="B13" t="str">
            <v>OA FrameWork Page</v>
          </cell>
        </row>
        <row r="14">
          <cell r="B14" t="str">
            <v>Alert</v>
          </cell>
        </row>
        <row r="15">
          <cell r="B15" t="str">
            <v>DB Trigger</v>
          </cell>
        </row>
        <row r="16">
          <cell r="B16" t="str">
            <v>Shell Script</v>
          </cell>
        </row>
        <row r="17">
          <cell r="B17" t="str">
            <v>FlexField</v>
          </cell>
        </row>
        <row r="18">
          <cell r="B18" t="str">
            <v>Discoverer</v>
          </cell>
        </row>
        <row r="19">
          <cell r="B19" t="str">
            <v>XML Publisher - Report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oject Details"/>
      <sheetName val="Phase details"/>
      <sheetName val="Work Details"/>
      <sheetName val="Risk, Size &amp; Changes"/>
      <sheetName val="Measurements"/>
      <sheetName val="Analysis"/>
      <sheetName val="ComboBox"/>
    </sheetNames>
    <sheetDataSet>
      <sheetData sheetId="0"/>
      <sheetData sheetId="1"/>
      <sheetData sheetId="2"/>
      <sheetData sheetId="3"/>
      <sheetData sheetId="4">
        <row r="9">
          <cell r="B9">
            <v>93.07</v>
          </cell>
        </row>
      </sheetData>
      <sheetData sheetId="5"/>
      <sheetData sheetId="6"/>
      <sheetData sheetId="7">
        <row r="1">
          <cell r="B1" t="str">
            <v>Open</v>
          </cell>
        </row>
        <row r="2">
          <cell r="B2" t="str">
            <v>Close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.Tasks Sheet"/>
      <sheetName val="B.CBI"/>
      <sheetName val="Guidelines"/>
    </sheetNames>
    <sheetDataSet>
      <sheetData sheetId="0" refreshError="1"/>
      <sheetData sheetId="1" refreshError="1"/>
      <sheetData sheetId="2" refreshError="1">
        <row r="20">
          <cell r="C20">
            <v>1</v>
          </cell>
        </row>
        <row r="23">
          <cell r="C23">
            <v>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7"/>
  <sheetViews>
    <sheetView topLeftCell="A4" workbookViewId="0">
      <selection activeCell="E6" sqref="E6:F6"/>
    </sheetView>
  </sheetViews>
  <sheetFormatPr defaultRowHeight="13.2"/>
  <cols>
    <col min="1" max="1" width="9.109375" style="1"/>
    <col min="2" max="2" width="24" style="1" customWidth="1"/>
    <col min="3" max="3" width="29.44140625" style="1" customWidth="1"/>
    <col min="4" max="4" width="26.6640625" style="1" bestFit="1" customWidth="1"/>
    <col min="5" max="5" width="11.44140625" style="1" bestFit="1" customWidth="1"/>
    <col min="6" max="6" width="27" style="1" customWidth="1"/>
    <col min="7" max="257" width="9.109375" style="1"/>
    <col min="258" max="258" width="30.44140625" style="1" customWidth="1"/>
    <col min="259" max="259" width="31.109375" style="1" customWidth="1"/>
    <col min="260" max="260" width="30.44140625" style="1" customWidth="1"/>
    <col min="261" max="261" width="16.33203125" style="1" customWidth="1"/>
    <col min="262" max="262" width="14.33203125" style="1" customWidth="1"/>
    <col min="263" max="513" width="9.109375" style="1"/>
    <col min="514" max="514" width="30.44140625" style="1" customWidth="1"/>
    <col min="515" max="515" width="31.109375" style="1" customWidth="1"/>
    <col min="516" max="516" width="30.44140625" style="1" customWidth="1"/>
    <col min="517" max="517" width="16.33203125" style="1" customWidth="1"/>
    <col min="518" max="518" width="14.33203125" style="1" customWidth="1"/>
    <col min="519" max="769" width="9.109375" style="1"/>
    <col min="770" max="770" width="30.44140625" style="1" customWidth="1"/>
    <col min="771" max="771" width="31.109375" style="1" customWidth="1"/>
    <col min="772" max="772" width="30.44140625" style="1" customWidth="1"/>
    <col min="773" max="773" width="16.33203125" style="1" customWidth="1"/>
    <col min="774" max="774" width="14.33203125" style="1" customWidth="1"/>
    <col min="775" max="1025" width="9.109375" style="1"/>
    <col min="1026" max="1026" width="30.44140625" style="1" customWidth="1"/>
    <col min="1027" max="1027" width="31.109375" style="1" customWidth="1"/>
    <col min="1028" max="1028" width="30.44140625" style="1" customWidth="1"/>
    <col min="1029" max="1029" width="16.33203125" style="1" customWidth="1"/>
    <col min="1030" max="1030" width="14.33203125" style="1" customWidth="1"/>
    <col min="1031" max="1281" width="9.109375" style="1"/>
    <col min="1282" max="1282" width="30.44140625" style="1" customWidth="1"/>
    <col min="1283" max="1283" width="31.109375" style="1" customWidth="1"/>
    <col min="1284" max="1284" width="30.44140625" style="1" customWidth="1"/>
    <col min="1285" max="1285" width="16.33203125" style="1" customWidth="1"/>
    <col min="1286" max="1286" width="14.33203125" style="1" customWidth="1"/>
    <col min="1287" max="1537" width="9.109375" style="1"/>
    <col min="1538" max="1538" width="30.44140625" style="1" customWidth="1"/>
    <col min="1539" max="1539" width="31.109375" style="1" customWidth="1"/>
    <col min="1540" max="1540" width="30.44140625" style="1" customWidth="1"/>
    <col min="1541" max="1541" width="16.33203125" style="1" customWidth="1"/>
    <col min="1542" max="1542" width="14.33203125" style="1" customWidth="1"/>
    <col min="1543" max="1793" width="9.109375" style="1"/>
    <col min="1794" max="1794" width="30.44140625" style="1" customWidth="1"/>
    <col min="1795" max="1795" width="31.109375" style="1" customWidth="1"/>
    <col min="1796" max="1796" width="30.44140625" style="1" customWidth="1"/>
    <col min="1797" max="1797" width="16.33203125" style="1" customWidth="1"/>
    <col min="1798" max="1798" width="14.33203125" style="1" customWidth="1"/>
    <col min="1799" max="2049" width="9.109375" style="1"/>
    <col min="2050" max="2050" width="30.44140625" style="1" customWidth="1"/>
    <col min="2051" max="2051" width="31.109375" style="1" customWidth="1"/>
    <col min="2052" max="2052" width="30.44140625" style="1" customWidth="1"/>
    <col min="2053" max="2053" width="16.33203125" style="1" customWidth="1"/>
    <col min="2054" max="2054" width="14.33203125" style="1" customWidth="1"/>
    <col min="2055" max="2305" width="9.109375" style="1"/>
    <col min="2306" max="2306" width="30.44140625" style="1" customWidth="1"/>
    <col min="2307" max="2307" width="31.109375" style="1" customWidth="1"/>
    <col min="2308" max="2308" width="30.44140625" style="1" customWidth="1"/>
    <col min="2309" max="2309" width="16.33203125" style="1" customWidth="1"/>
    <col min="2310" max="2310" width="14.33203125" style="1" customWidth="1"/>
    <col min="2311" max="2561" width="9.109375" style="1"/>
    <col min="2562" max="2562" width="30.44140625" style="1" customWidth="1"/>
    <col min="2563" max="2563" width="31.109375" style="1" customWidth="1"/>
    <col min="2564" max="2564" width="30.44140625" style="1" customWidth="1"/>
    <col min="2565" max="2565" width="16.33203125" style="1" customWidth="1"/>
    <col min="2566" max="2566" width="14.33203125" style="1" customWidth="1"/>
    <col min="2567" max="2817" width="9.109375" style="1"/>
    <col min="2818" max="2818" width="30.44140625" style="1" customWidth="1"/>
    <col min="2819" max="2819" width="31.109375" style="1" customWidth="1"/>
    <col min="2820" max="2820" width="30.44140625" style="1" customWidth="1"/>
    <col min="2821" max="2821" width="16.33203125" style="1" customWidth="1"/>
    <col min="2822" max="2822" width="14.33203125" style="1" customWidth="1"/>
    <col min="2823" max="3073" width="9.109375" style="1"/>
    <col min="3074" max="3074" width="30.44140625" style="1" customWidth="1"/>
    <col min="3075" max="3075" width="31.109375" style="1" customWidth="1"/>
    <col min="3076" max="3076" width="30.44140625" style="1" customWidth="1"/>
    <col min="3077" max="3077" width="16.33203125" style="1" customWidth="1"/>
    <col min="3078" max="3078" width="14.33203125" style="1" customWidth="1"/>
    <col min="3079" max="3329" width="9.109375" style="1"/>
    <col min="3330" max="3330" width="30.44140625" style="1" customWidth="1"/>
    <col min="3331" max="3331" width="31.109375" style="1" customWidth="1"/>
    <col min="3332" max="3332" width="30.44140625" style="1" customWidth="1"/>
    <col min="3333" max="3333" width="16.33203125" style="1" customWidth="1"/>
    <col min="3334" max="3334" width="14.33203125" style="1" customWidth="1"/>
    <col min="3335" max="3585" width="9.109375" style="1"/>
    <col min="3586" max="3586" width="30.44140625" style="1" customWidth="1"/>
    <col min="3587" max="3587" width="31.109375" style="1" customWidth="1"/>
    <col min="3588" max="3588" width="30.44140625" style="1" customWidth="1"/>
    <col min="3589" max="3589" width="16.33203125" style="1" customWidth="1"/>
    <col min="3590" max="3590" width="14.33203125" style="1" customWidth="1"/>
    <col min="3591" max="3841" width="9.109375" style="1"/>
    <col min="3842" max="3842" width="30.44140625" style="1" customWidth="1"/>
    <col min="3843" max="3843" width="31.109375" style="1" customWidth="1"/>
    <col min="3844" max="3844" width="30.44140625" style="1" customWidth="1"/>
    <col min="3845" max="3845" width="16.33203125" style="1" customWidth="1"/>
    <col min="3846" max="3846" width="14.33203125" style="1" customWidth="1"/>
    <col min="3847" max="4097" width="9.109375" style="1"/>
    <col min="4098" max="4098" width="30.44140625" style="1" customWidth="1"/>
    <col min="4099" max="4099" width="31.109375" style="1" customWidth="1"/>
    <col min="4100" max="4100" width="30.44140625" style="1" customWidth="1"/>
    <col min="4101" max="4101" width="16.33203125" style="1" customWidth="1"/>
    <col min="4102" max="4102" width="14.33203125" style="1" customWidth="1"/>
    <col min="4103" max="4353" width="9.109375" style="1"/>
    <col min="4354" max="4354" width="30.44140625" style="1" customWidth="1"/>
    <col min="4355" max="4355" width="31.109375" style="1" customWidth="1"/>
    <col min="4356" max="4356" width="30.44140625" style="1" customWidth="1"/>
    <col min="4357" max="4357" width="16.33203125" style="1" customWidth="1"/>
    <col min="4358" max="4358" width="14.33203125" style="1" customWidth="1"/>
    <col min="4359" max="4609" width="9.109375" style="1"/>
    <col min="4610" max="4610" width="30.44140625" style="1" customWidth="1"/>
    <col min="4611" max="4611" width="31.109375" style="1" customWidth="1"/>
    <col min="4612" max="4612" width="30.44140625" style="1" customWidth="1"/>
    <col min="4613" max="4613" width="16.33203125" style="1" customWidth="1"/>
    <col min="4614" max="4614" width="14.33203125" style="1" customWidth="1"/>
    <col min="4615" max="4865" width="9.109375" style="1"/>
    <col min="4866" max="4866" width="30.44140625" style="1" customWidth="1"/>
    <col min="4867" max="4867" width="31.109375" style="1" customWidth="1"/>
    <col min="4868" max="4868" width="30.44140625" style="1" customWidth="1"/>
    <col min="4869" max="4869" width="16.33203125" style="1" customWidth="1"/>
    <col min="4870" max="4870" width="14.33203125" style="1" customWidth="1"/>
    <col min="4871" max="5121" width="9.109375" style="1"/>
    <col min="5122" max="5122" width="30.44140625" style="1" customWidth="1"/>
    <col min="5123" max="5123" width="31.109375" style="1" customWidth="1"/>
    <col min="5124" max="5124" width="30.44140625" style="1" customWidth="1"/>
    <col min="5125" max="5125" width="16.33203125" style="1" customWidth="1"/>
    <col min="5126" max="5126" width="14.33203125" style="1" customWidth="1"/>
    <col min="5127" max="5377" width="9.109375" style="1"/>
    <col min="5378" max="5378" width="30.44140625" style="1" customWidth="1"/>
    <col min="5379" max="5379" width="31.109375" style="1" customWidth="1"/>
    <col min="5380" max="5380" width="30.44140625" style="1" customWidth="1"/>
    <col min="5381" max="5381" width="16.33203125" style="1" customWidth="1"/>
    <col min="5382" max="5382" width="14.33203125" style="1" customWidth="1"/>
    <col min="5383" max="5633" width="9.109375" style="1"/>
    <col min="5634" max="5634" width="30.44140625" style="1" customWidth="1"/>
    <col min="5635" max="5635" width="31.109375" style="1" customWidth="1"/>
    <col min="5636" max="5636" width="30.44140625" style="1" customWidth="1"/>
    <col min="5637" max="5637" width="16.33203125" style="1" customWidth="1"/>
    <col min="5638" max="5638" width="14.33203125" style="1" customWidth="1"/>
    <col min="5639" max="5889" width="9.109375" style="1"/>
    <col min="5890" max="5890" width="30.44140625" style="1" customWidth="1"/>
    <col min="5891" max="5891" width="31.109375" style="1" customWidth="1"/>
    <col min="5892" max="5892" width="30.44140625" style="1" customWidth="1"/>
    <col min="5893" max="5893" width="16.33203125" style="1" customWidth="1"/>
    <col min="5894" max="5894" width="14.33203125" style="1" customWidth="1"/>
    <col min="5895" max="6145" width="9.109375" style="1"/>
    <col min="6146" max="6146" width="30.44140625" style="1" customWidth="1"/>
    <col min="6147" max="6147" width="31.109375" style="1" customWidth="1"/>
    <col min="6148" max="6148" width="30.44140625" style="1" customWidth="1"/>
    <col min="6149" max="6149" width="16.33203125" style="1" customWidth="1"/>
    <col min="6150" max="6150" width="14.33203125" style="1" customWidth="1"/>
    <col min="6151" max="6401" width="9.109375" style="1"/>
    <col min="6402" max="6402" width="30.44140625" style="1" customWidth="1"/>
    <col min="6403" max="6403" width="31.109375" style="1" customWidth="1"/>
    <col min="6404" max="6404" width="30.44140625" style="1" customWidth="1"/>
    <col min="6405" max="6405" width="16.33203125" style="1" customWidth="1"/>
    <col min="6406" max="6406" width="14.33203125" style="1" customWidth="1"/>
    <col min="6407" max="6657" width="9.109375" style="1"/>
    <col min="6658" max="6658" width="30.44140625" style="1" customWidth="1"/>
    <col min="6659" max="6659" width="31.109375" style="1" customWidth="1"/>
    <col min="6660" max="6660" width="30.44140625" style="1" customWidth="1"/>
    <col min="6661" max="6661" width="16.33203125" style="1" customWidth="1"/>
    <col min="6662" max="6662" width="14.33203125" style="1" customWidth="1"/>
    <col min="6663" max="6913" width="9.109375" style="1"/>
    <col min="6914" max="6914" width="30.44140625" style="1" customWidth="1"/>
    <col min="6915" max="6915" width="31.109375" style="1" customWidth="1"/>
    <col min="6916" max="6916" width="30.44140625" style="1" customWidth="1"/>
    <col min="6917" max="6917" width="16.33203125" style="1" customWidth="1"/>
    <col min="6918" max="6918" width="14.33203125" style="1" customWidth="1"/>
    <col min="6919" max="7169" width="9.109375" style="1"/>
    <col min="7170" max="7170" width="30.44140625" style="1" customWidth="1"/>
    <col min="7171" max="7171" width="31.109375" style="1" customWidth="1"/>
    <col min="7172" max="7172" width="30.44140625" style="1" customWidth="1"/>
    <col min="7173" max="7173" width="16.33203125" style="1" customWidth="1"/>
    <col min="7174" max="7174" width="14.33203125" style="1" customWidth="1"/>
    <col min="7175" max="7425" width="9.109375" style="1"/>
    <col min="7426" max="7426" width="30.44140625" style="1" customWidth="1"/>
    <col min="7427" max="7427" width="31.109375" style="1" customWidth="1"/>
    <col min="7428" max="7428" width="30.44140625" style="1" customWidth="1"/>
    <col min="7429" max="7429" width="16.33203125" style="1" customWidth="1"/>
    <col min="7430" max="7430" width="14.33203125" style="1" customWidth="1"/>
    <col min="7431" max="7681" width="9.109375" style="1"/>
    <col min="7682" max="7682" width="30.44140625" style="1" customWidth="1"/>
    <col min="7683" max="7683" width="31.109375" style="1" customWidth="1"/>
    <col min="7684" max="7684" width="30.44140625" style="1" customWidth="1"/>
    <col min="7685" max="7685" width="16.33203125" style="1" customWidth="1"/>
    <col min="7686" max="7686" width="14.33203125" style="1" customWidth="1"/>
    <col min="7687" max="7937" width="9.109375" style="1"/>
    <col min="7938" max="7938" width="30.44140625" style="1" customWidth="1"/>
    <col min="7939" max="7939" width="31.109375" style="1" customWidth="1"/>
    <col min="7940" max="7940" width="30.44140625" style="1" customWidth="1"/>
    <col min="7941" max="7941" width="16.33203125" style="1" customWidth="1"/>
    <col min="7942" max="7942" width="14.33203125" style="1" customWidth="1"/>
    <col min="7943" max="8193" width="9.109375" style="1"/>
    <col min="8194" max="8194" width="30.44140625" style="1" customWidth="1"/>
    <col min="8195" max="8195" width="31.109375" style="1" customWidth="1"/>
    <col min="8196" max="8196" width="30.44140625" style="1" customWidth="1"/>
    <col min="8197" max="8197" width="16.33203125" style="1" customWidth="1"/>
    <col min="8198" max="8198" width="14.33203125" style="1" customWidth="1"/>
    <col min="8199" max="8449" width="9.109375" style="1"/>
    <col min="8450" max="8450" width="30.44140625" style="1" customWidth="1"/>
    <col min="8451" max="8451" width="31.109375" style="1" customWidth="1"/>
    <col min="8452" max="8452" width="30.44140625" style="1" customWidth="1"/>
    <col min="8453" max="8453" width="16.33203125" style="1" customWidth="1"/>
    <col min="8454" max="8454" width="14.33203125" style="1" customWidth="1"/>
    <col min="8455" max="8705" width="9.109375" style="1"/>
    <col min="8706" max="8706" width="30.44140625" style="1" customWidth="1"/>
    <col min="8707" max="8707" width="31.109375" style="1" customWidth="1"/>
    <col min="8708" max="8708" width="30.44140625" style="1" customWidth="1"/>
    <col min="8709" max="8709" width="16.33203125" style="1" customWidth="1"/>
    <col min="8710" max="8710" width="14.33203125" style="1" customWidth="1"/>
    <col min="8711" max="8961" width="9.109375" style="1"/>
    <col min="8962" max="8962" width="30.44140625" style="1" customWidth="1"/>
    <col min="8963" max="8963" width="31.109375" style="1" customWidth="1"/>
    <col min="8964" max="8964" width="30.44140625" style="1" customWidth="1"/>
    <col min="8965" max="8965" width="16.33203125" style="1" customWidth="1"/>
    <col min="8966" max="8966" width="14.33203125" style="1" customWidth="1"/>
    <col min="8967" max="9217" width="9.109375" style="1"/>
    <col min="9218" max="9218" width="30.44140625" style="1" customWidth="1"/>
    <col min="9219" max="9219" width="31.109375" style="1" customWidth="1"/>
    <col min="9220" max="9220" width="30.44140625" style="1" customWidth="1"/>
    <col min="9221" max="9221" width="16.33203125" style="1" customWidth="1"/>
    <col min="9222" max="9222" width="14.33203125" style="1" customWidth="1"/>
    <col min="9223" max="9473" width="9.109375" style="1"/>
    <col min="9474" max="9474" width="30.44140625" style="1" customWidth="1"/>
    <col min="9475" max="9475" width="31.109375" style="1" customWidth="1"/>
    <col min="9476" max="9476" width="30.44140625" style="1" customWidth="1"/>
    <col min="9477" max="9477" width="16.33203125" style="1" customWidth="1"/>
    <col min="9478" max="9478" width="14.33203125" style="1" customWidth="1"/>
    <col min="9479" max="9729" width="9.109375" style="1"/>
    <col min="9730" max="9730" width="30.44140625" style="1" customWidth="1"/>
    <col min="9731" max="9731" width="31.109375" style="1" customWidth="1"/>
    <col min="9732" max="9732" width="30.44140625" style="1" customWidth="1"/>
    <col min="9733" max="9733" width="16.33203125" style="1" customWidth="1"/>
    <col min="9734" max="9734" width="14.33203125" style="1" customWidth="1"/>
    <col min="9735" max="9985" width="9.109375" style="1"/>
    <col min="9986" max="9986" width="30.44140625" style="1" customWidth="1"/>
    <col min="9987" max="9987" width="31.109375" style="1" customWidth="1"/>
    <col min="9988" max="9988" width="30.44140625" style="1" customWidth="1"/>
    <col min="9989" max="9989" width="16.33203125" style="1" customWidth="1"/>
    <col min="9990" max="9990" width="14.33203125" style="1" customWidth="1"/>
    <col min="9991" max="10241" width="9.109375" style="1"/>
    <col min="10242" max="10242" width="30.44140625" style="1" customWidth="1"/>
    <col min="10243" max="10243" width="31.109375" style="1" customWidth="1"/>
    <col min="10244" max="10244" width="30.44140625" style="1" customWidth="1"/>
    <col min="10245" max="10245" width="16.33203125" style="1" customWidth="1"/>
    <col min="10246" max="10246" width="14.33203125" style="1" customWidth="1"/>
    <col min="10247" max="10497" width="9.109375" style="1"/>
    <col min="10498" max="10498" width="30.44140625" style="1" customWidth="1"/>
    <col min="10499" max="10499" width="31.109375" style="1" customWidth="1"/>
    <col min="10500" max="10500" width="30.44140625" style="1" customWidth="1"/>
    <col min="10501" max="10501" width="16.33203125" style="1" customWidth="1"/>
    <col min="10502" max="10502" width="14.33203125" style="1" customWidth="1"/>
    <col min="10503" max="10753" width="9.109375" style="1"/>
    <col min="10754" max="10754" width="30.44140625" style="1" customWidth="1"/>
    <col min="10755" max="10755" width="31.109375" style="1" customWidth="1"/>
    <col min="10756" max="10756" width="30.44140625" style="1" customWidth="1"/>
    <col min="10757" max="10757" width="16.33203125" style="1" customWidth="1"/>
    <col min="10758" max="10758" width="14.33203125" style="1" customWidth="1"/>
    <col min="10759" max="11009" width="9.109375" style="1"/>
    <col min="11010" max="11010" width="30.44140625" style="1" customWidth="1"/>
    <col min="11011" max="11011" width="31.109375" style="1" customWidth="1"/>
    <col min="11012" max="11012" width="30.44140625" style="1" customWidth="1"/>
    <col min="11013" max="11013" width="16.33203125" style="1" customWidth="1"/>
    <col min="11014" max="11014" width="14.33203125" style="1" customWidth="1"/>
    <col min="11015" max="11265" width="9.109375" style="1"/>
    <col min="11266" max="11266" width="30.44140625" style="1" customWidth="1"/>
    <col min="11267" max="11267" width="31.109375" style="1" customWidth="1"/>
    <col min="11268" max="11268" width="30.44140625" style="1" customWidth="1"/>
    <col min="11269" max="11269" width="16.33203125" style="1" customWidth="1"/>
    <col min="11270" max="11270" width="14.33203125" style="1" customWidth="1"/>
    <col min="11271" max="11521" width="9.109375" style="1"/>
    <col min="11522" max="11522" width="30.44140625" style="1" customWidth="1"/>
    <col min="11523" max="11523" width="31.109375" style="1" customWidth="1"/>
    <col min="11524" max="11524" width="30.44140625" style="1" customWidth="1"/>
    <col min="11525" max="11525" width="16.33203125" style="1" customWidth="1"/>
    <col min="11526" max="11526" width="14.33203125" style="1" customWidth="1"/>
    <col min="11527" max="11777" width="9.109375" style="1"/>
    <col min="11778" max="11778" width="30.44140625" style="1" customWidth="1"/>
    <col min="11779" max="11779" width="31.109375" style="1" customWidth="1"/>
    <col min="11780" max="11780" width="30.44140625" style="1" customWidth="1"/>
    <col min="11781" max="11781" width="16.33203125" style="1" customWidth="1"/>
    <col min="11782" max="11782" width="14.33203125" style="1" customWidth="1"/>
    <col min="11783" max="12033" width="9.109375" style="1"/>
    <col min="12034" max="12034" width="30.44140625" style="1" customWidth="1"/>
    <col min="12035" max="12035" width="31.109375" style="1" customWidth="1"/>
    <col min="12036" max="12036" width="30.44140625" style="1" customWidth="1"/>
    <col min="12037" max="12037" width="16.33203125" style="1" customWidth="1"/>
    <col min="12038" max="12038" width="14.33203125" style="1" customWidth="1"/>
    <col min="12039" max="12289" width="9.109375" style="1"/>
    <col min="12290" max="12290" width="30.44140625" style="1" customWidth="1"/>
    <col min="12291" max="12291" width="31.109375" style="1" customWidth="1"/>
    <col min="12292" max="12292" width="30.44140625" style="1" customWidth="1"/>
    <col min="12293" max="12293" width="16.33203125" style="1" customWidth="1"/>
    <col min="12294" max="12294" width="14.33203125" style="1" customWidth="1"/>
    <col min="12295" max="12545" width="9.109375" style="1"/>
    <col min="12546" max="12546" width="30.44140625" style="1" customWidth="1"/>
    <col min="12547" max="12547" width="31.109375" style="1" customWidth="1"/>
    <col min="12548" max="12548" width="30.44140625" style="1" customWidth="1"/>
    <col min="12549" max="12549" width="16.33203125" style="1" customWidth="1"/>
    <col min="12550" max="12550" width="14.33203125" style="1" customWidth="1"/>
    <col min="12551" max="12801" width="9.109375" style="1"/>
    <col min="12802" max="12802" width="30.44140625" style="1" customWidth="1"/>
    <col min="12803" max="12803" width="31.109375" style="1" customWidth="1"/>
    <col min="12804" max="12804" width="30.44140625" style="1" customWidth="1"/>
    <col min="12805" max="12805" width="16.33203125" style="1" customWidth="1"/>
    <col min="12806" max="12806" width="14.33203125" style="1" customWidth="1"/>
    <col min="12807" max="13057" width="9.109375" style="1"/>
    <col min="13058" max="13058" width="30.44140625" style="1" customWidth="1"/>
    <col min="13059" max="13059" width="31.109375" style="1" customWidth="1"/>
    <col min="13060" max="13060" width="30.44140625" style="1" customWidth="1"/>
    <col min="13061" max="13061" width="16.33203125" style="1" customWidth="1"/>
    <col min="13062" max="13062" width="14.33203125" style="1" customWidth="1"/>
    <col min="13063" max="13313" width="9.109375" style="1"/>
    <col min="13314" max="13314" width="30.44140625" style="1" customWidth="1"/>
    <col min="13315" max="13315" width="31.109375" style="1" customWidth="1"/>
    <col min="13316" max="13316" width="30.44140625" style="1" customWidth="1"/>
    <col min="13317" max="13317" width="16.33203125" style="1" customWidth="1"/>
    <col min="13318" max="13318" width="14.33203125" style="1" customWidth="1"/>
    <col min="13319" max="13569" width="9.109375" style="1"/>
    <col min="13570" max="13570" width="30.44140625" style="1" customWidth="1"/>
    <col min="13571" max="13571" width="31.109375" style="1" customWidth="1"/>
    <col min="13572" max="13572" width="30.44140625" style="1" customWidth="1"/>
    <col min="13573" max="13573" width="16.33203125" style="1" customWidth="1"/>
    <col min="13574" max="13574" width="14.33203125" style="1" customWidth="1"/>
    <col min="13575" max="13825" width="9.109375" style="1"/>
    <col min="13826" max="13826" width="30.44140625" style="1" customWidth="1"/>
    <col min="13827" max="13827" width="31.109375" style="1" customWidth="1"/>
    <col min="13828" max="13828" width="30.44140625" style="1" customWidth="1"/>
    <col min="13829" max="13829" width="16.33203125" style="1" customWidth="1"/>
    <col min="13830" max="13830" width="14.33203125" style="1" customWidth="1"/>
    <col min="13831" max="14081" width="9.109375" style="1"/>
    <col min="14082" max="14082" width="30.44140625" style="1" customWidth="1"/>
    <col min="14083" max="14083" width="31.109375" style="1" customWidth="1"/>
    <col min="14084" max="14084" width="30.44140625" style="1" customWidth="1"/>
    <col min="14085" max="14085" width="16.33203125" style="1" customWidth="1"/>
    <col min="14086" max="14086" width="14.33203125" style="1" customWidth="1"/>
    <col min="14087" max="14337" width="9.109375" style="1"/>
    <col min="14338" max="14338" width="30.44140625" style="1" customWidth="1"/>
    <col min="14339" max="14339" width="31.109375" style="1" customWidth="1"/>
    <col min="14340" max="14340" width="30.44140625" style="1" customWidth="1"/>
    <col min="14341" max="14341" width="16.33203125" style="1" customWidth="1"/>
    <col min="14342" max="14342" width="14.33203125" style="1" customWidth="1"/>
    <col min="14343" max="14593" width="9.109375" style="1"/>
    <col min="14594" max="14594" width="30.44140625" style="1" customWidth="1"/>
    <col min="14595" max="14595" width="31.109375" style="1" customWidth="1"/>
    <col min="14596" max="14596" width="30.44140625" style="1" customWidth="1"/>
    <col min="14597" max="14597" width="16.33203125" style="1" customWidth="1"/>
    <col min="14598" max="14598" width="14.33203125" style="1" customWidth="1"/>
    <col min="14599" max="14849" width="9.109375" style="1"/>
    <col min="14850" max="14850" width="30.44140625" style="1" customWidth="1"/>
    <col min="14851" max="14851" width="31.109375" style="1" customWidth="1"/>
    <col min="14852" max="14852" width="30.44140625" style="1" customWidth="1"/>
    <col min="14853" max="14853" width="16.33203125" style="1" customWidth="1"/>
    <col min="14854" max="14854" width="14.33203125" style="1" customWidth="1"/>
    <col min="14855" max="15105" width="9.109375" style="1"/>
    <col min="15106" max="15106" width="30.44140625" style="1" customWidth="1"/>
    <col min="15107" max="15107" width="31.109375" style="1" customWidth="1"/>
    <col min="15108" max="15108" width="30.44140625" style="1" customWidth="1"/>
    <col min="15109" max="15109" width="16.33203125" style="1" customWidth="1"/>
    <col min="15110" max="15110" width="14.33203125" style="1" customWidth="1"/>
    <col min="15111" max="15361" width="9.109375" style="1"/>
    <col min="15362" max="15362" width="30.44140625" style="1" customWidth="1"/>
    <col min="15363" max="15363" width="31.109375" style="1" customWidth="1"/>
    <col min="15364" max="15364" width="30.44140625" style="1" customWidth="1"/>
    <col min="15365" max="15365" width="16.33203125" style="1" customWidth="1"/>
    <col min="15366" max="15366" width="14.33203125" style="1" customWidth="1"/>
    <col min="15367" max="15617" width="9.109375" style="1"/>
    <col min="15618" max="15618" width="30.44140625" style="1" customWidth="1"/>
    <col min="15619" max="15619" width="31.109375" style="1" customWidth="1"/>
    <col min="15620" max="15620" width="30.44140625" style="1" customWidth="1"/>
    <col min="15621" max="15621" width="16.33203125" style="1" customWidth="1"/>
    <col min="15622" max="15622" width="14.33203125" style="1" customWidth="1"/>
    <col min="15623" max="15873" width="9.109375" style="1"/>
    <col min="15874" max="15874" width="30.44140625" style="1" customWidth="1"/>
    <col min="15875" max="15875" width="31.109375" style="1" customWidth="1"/>
    <col min="15876" max="15876" width="30.44140625" style="1" customWidth="1"/>
    <col min="15877" max="15877" width="16.33203125" style="1" customWidth="1"/>
    <col min="15878" max="15878" width="14.33203125" style="1" customWidth="1"/>
    <col min="15879" max="16129" width="9.109375" style="1"/>
    <col min="16130" max="16130" width="30.44140625" style="1" customWidth="1"/>
    <col min="16131" max="16131" width="31.109375" style="1" customWidth="1"/>
    <col min="16132" max="16132" width="30.44140625" style="1" customWidth="1"/>
    <col min="16133" max="16133" width="16.33203125" style="1" customWidth="1"/>
    <col min="16134" max="16134" width="14.33203125" style="1" customWidth="1"/>
    <col min="16135" max="16384" width="9.109375" style="1"/>
  </cols>
  <sheetData>
    <row r="2" spans="1:15" s="3" customFormat="1" ht="50.1" customHeight="1">
      <c r="A2" s="129"/>
      <c r="B2" s="129"/>
      <c r="C2" s="130" t="s">
        <v>143</v>
      </c>
      <c r="D2" s="130"/>
      <c r="E2" s="131" t="s">
        <v>0</v>
      </c>
      <c r="F2" s="131"/>
      <c r="G2" s="2"/>
      <c r="H2" s="2"/>
    </row>
    <row r="3" spans="1:15" s="3" customFormat="1">
      <c r="C3" s="4"/>
      <c r="D3" s="4"/>
      <c r="E3" s="4"/>
      <c r="F3" s="4"/>
      <c r="G3" s="4"/>
      <c r="H3" s="4"/>
    </row>
    <row r="4" spans="1:15">
      <c r="C4" s="5"/>
      <c r="D4" s="6" t="s">
        <v>1</v>
      </c>
      <c r="E4" s="126">
        <v>1</v>
      </c>
      <c r="F4" s="126"/>
    </row>
    <row r="6" spans="1:15" ht="15" customHeight="1">
      <c r="A6" s="127" t="s">
        <v>2</v>
      </c>
      <c r="B6" s="127"/>
      <c r="C6" s="8" t="s">
        <v>160</v>
      </c>
      <c r="D6" s="7" t="s">
        <v>18</v>
      </c>
      <c r="E6" s="126" t="s">
        <v>169</v>
      </c>
      <c r="F6" s="126"/>
      <c r="G6" s="9"/>
      <c r="H6" s="10"/>
      <c r="J6" s="10"/>
      <c r="K6" s="10"/>
      <c r="L6" s="10"/>
      <c r="M6" s="10"/>
      <c r="N6" s="10"/>
      <c r="O6" s="9"/>
    </row>
    <row r="7" spans="1:1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5" customHeight="1">
      <c r="A8" s="127" t="s">
        <v>3</v>
      </c>
      <c r="B8" s="127"/>
      <c r="C8" s="8" t="s">
        <v>147</v>
      </c>
      <c r="D8" s="7" t="s">
        <v>17</v>
      </c>
      <c r="E8" s="128">
        <v>44375</v>
      </c>
      <c r="F8" s="126"/>
      <c r="G8" s="10"/>
      <c r="H8" s="10"/>
      <c r="I8" s="10"/>
      <c r="J8" s="10"/>
      <c r="K8" s="10"/>
      <c r="L8" s="10"/>
      <c r="M8" s="10"/>
      <c r="N8" s="10"/>
      <c r="O8" s="10"/>
    </row>
    <row r="9" spans="1:1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5" customHeight="1">
      <c r="A10" s="127" t="s">
        <v>4</v>
      </c>
      <c r="B10" s="127"/>
      <c r="C10" s="126"/>
      <c r="D10" s="126"/>
      <c r="E10" s="126"/>
      <c r="F10" s="126"/>
      <c r="G10" s="10"/>
      <c r="H10" s="10"/>
      <c r="I10" s="10"/>
      <c r="J10" s="10"/>
      <c r="K10" s="10"/>
      <c r="L10" s="10"/>
      <c r="M10" s="10"/>
      <c r="N10" s="10"/>
      <c r="O10" s="10"/>
    </row>
    <row r="11" spans="1:1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5" customHeight="1">
      <c r="A12" s="127" t="s">
        <v>5</v>
      </c>
      <c r="B12" s="127"/>
      <c r="C12" s="8" t="s">
        <v>144</v>
      </c>
      <c r="D12" s="7" t="s">
        <v>6</v>
      </c>
      <c r="E12" s="126" t="s">
        <v>167</v>
      </c>
      <c r="F12" s="126"/>
      <c r="G12" s="10"/>
      <c r="H12" s="10"/>
      <c r="I12" s="10"/>
      <c r="J12" s="10"/>
      <c r="K12" s="10"/>
      <c r="L12" s="10"/>
      <c r="M12" s="10"/>
      <c r="N12" s="10"/>
      <c r="O12" s="10"/>
    </row>
    <row r="13" spans="1:1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5" customHeight="1">
      <c r="A14" s="127" t="s">
        <v>7</v>
      </c>
      <c r="B14" s="127"/>
      <c r="C14" s="126" t="s">
        <v>168</v>
      </c>
      <c r="D14" s="126"/>
      <c r="E14" s="126"/>
      <c r="F14" s="126"/>
      <c r="G14" s="10"/>
      <c r="H14" s="10"/>
      <c r="I14" s="10"/>
      <c r="J14" s="10"/>
      <c r="K14" s="10"/>
      <c r="L14" s="10"/>
      <c r="M14" s="10"/>
      <c r="N14" s="10"/>
      <c r="O14" s="10"/>
    </row>
    <row r="15" spans="1:1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5" customHeight="1">
      <c r="A16" s="127" t="s">
        <v>8</v>
      </c>
      <c r="B16" s="127"/>
      <c r="C16" s="126" t="s">
        <v>168</v>
      </c>
      <c r="D16" s="126"/>
      <c r="E16" s="126"/>
      <c r="F16" s="126"/>
      <c r="G16" s="10"/>
      <c r="H16" s="10"/>
      <c r="I16" s="9"/>
      <c r="J16" s="9"/>
      <c r="K16" s="9"/>
      <c r="L16" s="9"/>
      <c r="M16" s="9"/>
      <c r="N16" s="9"/>
      <c r="O16" s="9"/>
    </row>
    <row r="17" spans="1:1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5" customHeight="1">
      <c r="A18" s="123" t="s">
        <v>141</v>
      </c>
      <c r="B18" s="124"/>
      <c r="C18" s="124"/>
      <c r="D18" s="124"/>
      <c r="E18" s="124"/>
      <c r="F18" s="125"/>
      <c r="G18" s="9"/>
      <c r="H18" s="10"/>
      <c r="J18" s="10"/>
      <c r="K18" s="10"/>
      <c r="L18" s="10"/>
      <c r="M18" s="10"/>
      <c r="N18" s="10"/>
      <c r="O18" s="9"/>
    </row>
    <row r="19" spans="1:15">
      <c r="A19" s="14" t="s">
        <v>11</v>
      </c>
      <c r="B19" s="14" t="s">
        <v>12</v>
      </c>
      <c r="C19" s="14" t="s">
        <v>13</v>
      </c>
      <c r="D19" s="14" t="s">
        <v>9</v>
      </c>
      <c r="E19" s="14" t="s">
        <v>10</v>
      </c>
      <c r="F19" s="14" t="s">
        <v>14</v>
      </c>
      <c r="G19" s="9"/>
      <c r="H19" s="10"/>
      <c r="I19" s="10"/>
      <c r="J19" s="10"/>
      <c r="K19" s="10"/>
      <c r="L19" s="10"/>
      <c r="M19" s="10"/>
      <c r="N19" s="10"/>
      <c r="O19" s="9"/>
    </row>
    <row r="20" spans="1:15" s="13" customFormat="1" ht="13.8">
      <c r="A20" s="15">
        <v>0.1</v>
      </c>
      <c r="B20" s="16">
        <v>42879</v>
      </c>
      <c r="C20" s="17" t="s">
        <v>15</v>
      </c>
      <c r="D20" s="17"/>
      <c r="E20" s="17"/>
      <c r="F20" s="17" t="s">
        <v>16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15" ht="13.8">
      <c r="A21" s="119">
        <v>1</v>
      </c>
      <c r="B21" s="16">
        <v>44362</v>
      </c>
      <c r="C21" s="12"/>
      <c r="D21" s="12" t="s">
        <v>140</v>
      </c>
      <c r="E21" s="17" t="s">
        <v>140</v>
      </c>
      <c r="F21" s="17" t="s">
        <v>139</v>
      </c>
      <c r="G21" s="9"/>
      <c r="H21" s="11"/>
      <c r="I21" s="9"/>
      <c r="J21" s="9"/>
      <c r="K21" s="9"/>
      <c r="L21" s="9"/>
      <c r="M21" s="9"/>
      <c r="N21" s="9"/>
      <c r="O21" s="9"/>
    </row>
    <row r="24" spans="1:15">
      <c r="A24" s="123" t="s">
        <v>142</v>
      </c>
      <c r="B24" s="124"/>
      <c r="C24" s="124"/>
      <c r="D24" s="124"/>
      <c r="E24" s="124"/>
      <c r="F24" s="125"/>
    </row>
    <row r="25" spans="1:15">
      <c r="A25" s="14" t="s">
        <v>11</v>
      </c>
      <c r="B25" s="14" t="s">
        <v>12</v>
      </c>
      <c r="C25" s="14" t="s">
        <v>13</v>
      </c>
      <c r="D25" s="14" t="s">
        <v>9</v>
      </c>
      <c r="E25" s="14" t="s">
        <v>10</v>
      </c>
      <c r="F25" s="14" t="s">
        <v>14</v>
      </c>
    </row>
    <row r="26" spans="1:15" ht="27.6">
      <c r="A26" s="15">
        <v>0.1</v>
      </c>
      <c r="B26" s="16">
        <v>44340</v>
      </c>
      <c r="C26" s="17" t="s">
        <v>144</v>
      </c>
      <c r="D26" s="17" t="s">
        <v>163</v>
      </c>
      <c r="E26" s="17"/>
      <c r="F26" s="17" t="s">
        <v>145</v>
      </c>
    </row>
    <row r="27" spans="1:15" ht="13.8">
      <c r="A27" s="119">
        <v>1</v>
      </c>
      <c r="B27" s="16">
        <v>44383</v>
      </c>
      <c r="C27" s="17" t="s">
        <v>144</v>
      </c>
      <c r="D27" s="17" t="s">
        <v>162</v>
      </c>
      <c r="E27" s="17"/>
      <c r="F27" s="17" t="s">
        <v>146</v>
      </c>
    </row>
  </sheetData>
  <mergeCells count="18">
    <mergeCell ref="A2:B2"/>
    <mergeCell ref="C2:D2"/>
    <mergeCell ref="E2:F2"/>
    <mergeCell ref="E4:F4"/>
    <mergeCell ref="E6:F6"/>
    <mergeCell ref="E8:F8"/>
    <mergeCell ref="A6:B6"/>
    <mergeCell ref="A8:B8"/>
    <mergeCell ref="A10:B10"/>
    <mergeCell ref="A12:B12"/>
    <mergeCell ref="A24:F24"/>
    <mergeCell ref="C10:F10"/>
    <mergeCell ref="A14:B14"/>
    <mergeCell ref="A16:B16"/>
    <mergeCell ref="A18:F18"/>
    <mergeCell ref="E12:F12"/>
    <mergeCell ref="C14:F14"/>
    <mergeCell ref="C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2"/>
  <sheetViews>
    <sheetView showGridLines="0" topLeftCell="A28" zoomScaleNormal="100" workbookViewId="0">
      <selection activeCell="G24" sqref="G24"/>
    </sheetView>
  </sheetViews>
  <sheetFormatPr defaultRowHeight="13.2"/>
  <cols>
    <col min="1" max="1" width="3.6640625" style="19" customWidth="1"/>
    <col min="2" max="2" width="2.6640625" style="19" customWidth="1"/>
    <col min="3" max="3" width="41.109375" style="19" customWidth="1"/>
    <col min="4" max="15" width="5.6640625" style="38" customWidth="1"/>
    <col min="16" max="16" width="10" style="46" customWidth="1"/>
    <col min="17" max="17" width="4.6640625" style="19" customWidth="1"/>
    <col min="18" max="256" width="9.109375" style="19"/>
    <col min="257" max="257" width="3.6640625" style="19" customWidth="1"/>
    <col min="258" max="258" width="2.6640625" style="19" customWidth="1"/>
    <col min="259" max="259" width="41.109375" style="19" customWidth="1"/>
    <col min="260" max="271" width="5.6640625" style="19" customWidth="1"/>
    <col min="272" max="272" width="10" style="19" customWidth="1"/>
    <col min="273" max="273" width="4.6640625" style="19" customWidth="1"/>
    <col min="274" max="512" width="9.109375" style="19"/>
    <col min="513" max="513" width="3.6640625" style="19" customWidth="1"/>
    <col min="514" max="514" width="2.6640625" style="19" customWidth="1"/>
    <col min="515" max="515" width="41.109375" style="19" customWidth="1"/>
    <col min="516" max="527" width="5.6640625" style="19" customWidth="1"/>
    <col min="528" max="528" width="10" style="19" customWidth="1"/>
    <col min="529" max="529" width="4.6640625" style="19" customWidth="1"/>
    <col min="530" max="768" width="9.109375" style="19"/>
    <col min="769" max="769" width="3.6640625" style="19" customWidth="1"/>
    <col min="770" max="770" width="2.6640625" style="19" customWidth="1"/>
    <col min="771" max="771" width="41.109375" style="19" customWidth="1"/>
    <col min="772" max="783" width="5.6640625" style="19" customWidth="1"/>
    <col min="784" max="784" width="10" style="19" customWidth="1"/>
    <col min="785" max="785" width="4.6640625" style="19" customWidth="1"/>
    <col min="786" max="1024" width="9.109375" style="19"/>
    <col min="1025" max="1025" width="3.6640625" style="19" customWidth="1"/>
    <col min="1026" max="1026" width="2.6640625" style="19" customWidth="1"/>
    <col min="1027" max="1027" width="41.109375" style="19" customWidth="1"/>
    <col min="1028" max="1039" width="5.6640625" style="19" customWidth="1"/>
    <col min="1040" max="1040" width="10" style="19" customWidth="1"/>
    <col min="1041" max="1041" width="4.6640625" style="19" customWidth="1"/>
    <col min="1042" max="1280" width="9.109375" style="19"/>
    <col min="1281" max="1281" width="3.6640625" style="19" customWidth="1"/>
    <col min="1282" max="1282" width="2.6640625" style="19" customWidth="1"/>
    <col min="1283" max="1283" width="41.109375" style="19" customWidth="1"/>
    <col min="1284" max="1295" width="5.6640625" style="19" customWidth="1"/>
    <col min="1296" max="1296" width="10" style="19" customWidth="1"/>
    <col min="1297" max="1297" width="4.6640625" style="19" customWidth="1"/>
    <col min="1298" max="1536" width="9.109375" style="19"/>
    <col min="1537" max="1537" width="3.6640625" style="19" customWidth="1"/>
    <col min="1538" max="1538" width="2.6640625" style="19" customWidth="1"/>
    <col min="1539" max="1539" width="41.109375" style="19" customWidth="1"/>
    <col min="1540" max="1551" width="5.6640625" style="19" customWidth="1"/>
    <col min="1552" max="1552" width="10" style="19" customWidth="1"/>
    <col min="1553" max="1553" width="4.6640625" style="19" customWidth="1"/>
    <col min="1554" max="1792" width="9.109375" style="19"/>
    <col min="1793" max="1793" width="3.6640625" style="19" customWidth="1"/>
    <col min="1794" max="1794" width="2.6640625" style="19" customWidth="1"/>
    <col min="1795" max="1795" width="41.109375" style="19" customWidth="1"/>
    <col min="1796" max="1807" width="5.6640625" style="19" customWidth="1"/>
    <col min="1808" max="1808" width="10" style="19" customWidth="1"/>
    <col min="1809" max="1809" width="4.6640625" style="19" customWidth="1"/>
    <col min="1810" max="2048" width="9.109375" style="19"/>
    <col min="2049" max="2049" width="3.6640625" style="19" customWidth="1"/>
    <col min="2050" max="2050" width="2.6640625" style="19" customWidth="1"/>
    <col min="2051" max="2051" width="41.109375" style="19" customWidth="1"/>
    <col min="2052" max="2063" width="5.6640625" style="19" customWidth="1"/>
    <col min="2064" max="2064" width="10" style="19" customWidth="1"/>
    <col min="2065" max="2065" width="4.6640625" style="19" customWidth="1"/>
    <col min="2066" max="2304" width="9.109375" style="19"/>
    <col min="2305" max="2305" width="3.6640625" style="19" customWidth="1"/>
    <col min="2306" max="2306" width="2.6640625" style="19" customWidth="1"/>
    <col min="2307" max="2307" width="41.109375" style="19" customWidth="1"/>
    <col min="2308" max="2319" width="5.6640625" style="19" customWidth="1"/>
    <col min="2320" max="2320" width="10" style="19" customWidth="1"/>
    <col min="2321" max="2321" width="4.6640625" style="19" customWidth="1"/>
    <col min="2322" max="2560" width="9.109375" style="19"/>
    <col min="2561" max="2561" width="3.6640625" style="19" customWidth="1"/>
    <col min="2562" max="2562" width="2.6640625" style="19" customWidth="1"/>
    <col min="2563" max="2563" width="41.109375" style="19" customWidth="1"/>
    <col min="2564" max="2575" width="5.6640625" style="19" customWidth="1"/>
    <col min="2576" max="2576" width="10" style="19" customWidth="1"/>
    <col min="2577" max="2577" width="4.6640625" style="19" customWidth="1"/>
    <col min="2578" max="2816" width="9.109375" style="19"/>
    <col min="2817" max="2817" width="3.6640625" style="19" customWidth="1"/>
    <col min="2818" max="2818" width="2.6640625" style="19" customWidth="1"/>
    <col min="2819" max="2819" width="41.109375" style="19" customWidth="1"/>
    <col min="2820" max="2831" width="5.6640625" style="19" customWidth="1"/>
    <col min="2832" max="2832" width="10" style="19" customWidth="1"/>
    <col min="2833" max="2833" width="4.6640625" style="19" customWidth="1"/>
    <col min="2834" max="3072" width="9.109375" style="19"/>
    <col min="3073" max="3073" width="3.6640625" style="19" customWidth="1"/>
    <col min="3074" max="3074" width="2.6640625" style="19" customWidth="1"/>
    <col min="3075" max="3075" width="41.109375" style="19" customWidth="1"/>
    <col min="3076" max="3087" width="5.6640625" style="19" customWidth="1"/>
    <col min="3088" max="3088" width="10" style="19" customWidth="1"/>
    <col min="3089" max="3089" width="4.6640625" style="19" customWidth="1"/>
    <col min="3090" max="3328" width="9.109375" style="19"/>
    <col min="3329" max="3329" width="3.6640625" style="19" customWidth="1"/>
    <col min="3330" max="3330" width="2.6640625" style="19" customWidth="1"/>
    <col min="3331" max="3331" width="41.109375" style="19" customWidth="1"/>
    <col min="3332" max="3343" width="5.6640625" style="19" customWidth="1"/>
    <col min="3344" max="3344" width="10" style="19" customWidth="1"/>
    <col min="3345" max="3345" width="4.6640625" style="19" customWidth="1"/>
    <col min="3346" max="3584" width="9.109375" style="19"/>
    <col min="3585" max="3585" width="3.6640625" style="19" customWidth="1"/>
    <col min="3586" max="3586" width="2.6640625" style="19" customWidth="1"/>
    <col min="3587" max="3587" width="41.109375" style="19" customWidth="1"/>
    <col min="3588" max="3599" width="5.6640625" style="19" customWidth="1"/>
    <col min="3600" max="3600" width="10" style="19" customWidth="1"/>
    <col min="3601" max="3601" width="4.6640625" style="19" customWidth="1"/>
    <col min="3602" max="3840" width="9.109375" style="19"/>
    <col min="3841" max="3841" width="3.6640625" style="19" customWidth="1"/>
    <col min="3842" max="3842" width="2.6640625" style="19" customWidth="1"/>
    <col min="3843" max="3843" width="41.109375" style="19" customWidth="1"/>
    <col min="3844" max="3855" width="5.6640625" style="19" customWidth="1"/>
    <col min="3856" max="3856" width="10" style="19" customWidth="1"/>
    <col min="3857" max="3857" width="4.6640625" style="19" customWidth="1"/>
    <col min="3858" max="4096" width="9.109375" style="19"/>
    <col min="4097" max="4097" width="3.6640625" style="19" customWidth="1"/>
    <col min="4098" max="4098" width="2.6640625" style="19" customWidth="1"/>
    <col min="4099" max="4099" width="41.109375" style="19" customWidth="1"/>
    <col min="4100" max="4111" width="5.6640625" style="19" customWidth="1"/>
    <col min="4112" max="4112" width="10" style="19" customWidth="1"/>
    <col min="4113" max="4113" width="4.6640625" style="19" customWidth="1"/>
    <col min="4114" max="4352" width="9.109375" style="19"/>
    <col min="4353" max="4353" width="3.6640625" style="19" customWidth="1"/>
    <col min="4354" max="4354" width="2.6640625" style="19" customWidth="1"/>
    <col min="4355" max="4355" width="41.109375" style="19" customWidth="1"/>
    <col min="4356" max="4367" width="5.6640625" style="19" customWidth="1"/>
    <col min="4368" max="4368" width="10" style="19" customWidth="1"/>
    <col min="4369" max="4369" width="4.6640625" style="19" customWidth="1"/>
    <col min="4370" max="4608" width="9.109375" style="19"/>
    <col min="4609" max="4609" width="3.6640625" style="19" customWidth="1"/>
    <col min="4610" max="4610" width="2.6640625" style="19" customWidth="1"/>
    <col min="4611" max="4611" width="41.109375" style="19" customWidth="1"/>
    <col min="4612" max="4623" width="5.6640625" style="19" customWidth="1"/>
    <col min="4624" max="4624" width="10" style="19" customWidth="1"/>
    <col min="4625" max="4625" width="4.6640625" style="19" customWidth="1"/>
    <col min="4626" max="4864" width="9.109375" style="19"/>
    <col min="4865" max="4865" width="3.6640625" style="19" customWidth="1"/>
    <col min="4866" max="4866" width="2.6640625" style="19" customWidth="1"/>
    <col min="4867" max="4867" width="41.109375" style="19" customWidth="1"/>
    <col min="4868" max="4879" width="5.6640625" style="19" customWidth="1"/>
    <col min="4880" max="4880" width="10" style="19" customWidth="1"/>
    <col min="4881" max="4881" width="4.6640625" style="19" customWidth="1"/>
    <col min="4882" max="5120" width="9.109375" style="19"/>
    <col min="5121" max="5121" width="3.6640625" style="19" customWidth="1"/>
    <col min="5122" max="5122" width="2.6640625" style="19" customWidth="1"/>
    <col min="5123" max="5123" width="41.109375" style="19" customWidth="1"/>
    <col min="5124" max="5135" width="5.6640625" style="19" customWidth="1"/>
    <col min="5136" max="5136" width="10" style="19" customWidth="1"/>
    <col min="5137" max="5137" width="4.6640625" style="19" customWidth="1"/>
    <col min="5138" max="5376" width="9.109375" style="19"/>
    <col min="5377" max="5377" width="3.6640625" style="19" customWidth="1"/>
    <col min="5378" max="5378" width="2.6640625" style="19" customWidth="1"/>
    <col min="5379" max="5379" width="41.109375" style="19" customWidth="1"/>
    <col min="5380" max="5391" width="5.6640625" style="19" customWidth="1"/>
    <col min="5392" max="5392" width="10" style="19" customWidth="1"/>
    <col min="5393" max="5393" width="4.6640625" style="19" customWidth="1"/>
    <col min="5394" max="5632" width="9.109375" style="19"/>
    <col min="5633" max="5633" width="3.6640625" style="19" customWidth="1"/>
    <col min="5634" max="5634" width="2.6640625" style="19" customWidth="1"/>
    <col min="5635" max="5635" width="41.109375" style="19" customWidth="1"/>
    <col min="5636" max="5647" width="5.6640625" style="19" customWidth="1"/>
    <col min="5648" max="5648" width="10" style="19" customWidth="1"/>
    <col min="5649" max="5649" width="4.6640625" style="19" customWidth="1"/>
    <col min="5650" max="5888" width="9.109375" style="19"/>
    <col min="5889" max="5889" width="3.6640625" style="19" customWidth="1"/>
    <col min="5890" max="5890" width="2.6640625" style="19" customWidth="1"/>
    <col min="5891" max="5891" width="41.109375" style="19" customWidth="1"/>
    <col min="5892" max="5903" width="5.6640625" style="19" customWidth="1"/>
    <col min="5904" max="5904" width="10" style="19" customWidth="1"/>
    <col min="5905" max="5905" width="4.6640625" style="19" customWidth="1"/>
    <col min="5906" max="6144" width="9.109375" style="19"/>
    <col min="6145" max="6145" width="3.6640625" style="19" customWidth="1"/>
    <col min="6146" max="6146" width="2.6640625" style="19" customWidth="1"/>
    <col min="6147" max="6147" width="41.109375" style="19" customWidth="1"/>
    <col min="6148" max="6159" width="5.6640625" style="19" customWidth="1"/>
    <col min="6160" max="6160" width="10" style="19" customWidth="1"/>
    <col min="6161" max="6161" width="4.6640625" style="19" customWidth="1"/>
    <col min="6162" max="6400" width="9.109375" style="19"/>
    <col min="6401" max="6401" width="3.6640625" style="19" customWidth="1"/>
    <col min="6402" max="6402" width="2.6640625" style="19" customWidth="1"/>
    <col min="6403" max="6403" width="41.109375" style="19" customWidth="1"/>
    <col min="6404" max="6415" width="5.6640625" style="19" customWidth="1"/>
    <col min="6416" max="6416" width="10" style="19" customWidth="1"/>
    <col min="6417" max="6417" width="4.6640625" style="19" customWidth="1"/>
    <col min="6418" max="6656" width="9.109375" style="19"/>
    <col min="6657" max="6657" width="3.6640625" style="19" customWidth="1"/>
    <col min="6658" max="6658" width="2.6640625" style="19" customWidth="1"/>
    <col min="6659" max="6659" width="41.109375" style="19" customWidth="1"/>
    <col min="6660" max="6671" width="5.6640625" style="19" customWidth="1"/>
    <col min="6672" max="6672" width="10" style="19" customWidth="1"/>
    <col min="6673" max="6673" width="4.6640625" style="19" customWidth="1"/>
    <col min="6674" max="6912" width="9.109375" style="19"/>
    <col min="6913" max="6913" width="3.6640625" style="19" customWidth="1"/>
    <col min="6914" max="6914" width="2.6640625" style="19" customWidth="1"/>
    <col min="6915" max="6915" width="41.109375" style="19" customWidth="1"/>
    <col min="6916" max="6927" width="5.6640625" style="19" customWidth="1"/>
    <col min="6928" max="6928" width="10" style="19" customWidth="1"/>
    <col min="6929" max="6929" width="4.6640625" style="19" customWidth="1"/>
    <col min="6930" max="7168" width="9.109375" style="19"/>
    <col min="7169" max="7169" width="3.6640625" style="19" customWidth="1"/>
    <col min="7170" max="7170" width="2.6640625" style="19" customWidth="1"/>
    <col min="7171" max="7171" width="41.109375" style="19" customWidth="1"/>
    <col min="7172" max="7183" width="5.6640625" style="19" customWidth="1"/>
    <col min="7184" max="7184" width="10" style="19" customWidth="1"/>
    <col min="7185" max="7185" width="4.6640625" style="19" customWidth="1"/>
    <col min="7186" max="7424" width="9.109375" style="19"/>
    <col min="7425" max="7425" width="3.6640625" style="19" customWidth="1"/>
    <col min="7426" max="7426" width="2.6640625" style="19" customWidth="1"/>
    <col min="7427" max="7427" width="41.109375" style="19" customWidth="1"/>
    <col min="7428" max="7439" width="5.6640625" style="19" customWidth="1"/>
    <col min="7440" max="7440" width="10" style="19" customWidth="1"/>
    <col min="7441" max="7441" width="4.6640625" style="19" customWidth="1"/>
    <col min="7442" max="7680" width="9.109375" style="19"/>
    <col min="7681" max="7681" width="3.6640625" style="19" customWidth="1"/>
    <col min="7682" max="7682" width="2.6640625" style="19" customWidth="1"/>
    <col min="7683" max="7683" width="41.109375" style="19" customWidth="1"/>
    <col min="7684" max="7695" width="5.6640625" style="19" customWidth="1"/>
    <col min="7696" max="7696" width="10" style="19" customWidth="1"/>
    <col min="7697" max="7697" width="4.6640625" style="19" customWidth="1"/>
    <col min="7698" max="7936" width="9.109375" style="19"/>
    <col min="7937" max="7937" width="3.6640625" style="19" customWidth="1"/>
    <col min="7938" max="7938" width="2.6640625" style="19" customWidth="1"/>
    <col min="7939" max="7939" width="41.109375" style="19" customWidth="1"/>
    <col min="7940" max="7951" width="5.6640625" style="19" customWidth="1"/>
    <col min="7952" max="7952" width="10" style="19" customWidth="1"/>
    <col min="7953" max="7953" width="4.6640625" style="19" customWidth="1"/>
    <col min="7954" max="8192" width="9.109375" style="19"/>
    <col min="8193" max="8193" width="3.6640625" style="19" customWidth="1"/>
    <col min="8194" max="8194" width="2.6640625" style="19" customWidth="1"/>
    <col min="8195" max="8195" width="41.109375" style="19" customWidth="1"/>
    <col min="8196" max="8207" width="5.6640625" style="19" customWidth="1"/>
    <col min="8208" max="8208" width="10" style="19" customWidth="1"/>
    <col min="8209" max="8209" width="4.6640625" style="19" customWidth="1"/>
    <col min="8210" max="8448" width="9.109375" style="19"/>
    <col min="8449" max="8449" width="3.6640625" style="19" customWidth="1"/>
    <col min="8450" max="8450" width="2.6640625" style="19" customWidth="1"/>
    <col min="8451" max="8451" width="41.109375" style="19" customWidth="1"/>
    <col min="8452" max="8463" width="5.6640625" style="19" customWidth="1"/>
    <col min="8464" max="8464" width="10" style="19" customWidth="1"/>
    <col min="8465" max="8465" width="4.6640625" style="19" customWidth="1"/>
    <col min="8466" max="8704" width="9.109375" style="19"/>
    <col min="8705" max="8705" width="3.6640625" style="19" customWidth="1"/>
    <col min="8706" max="8706" width="2.6640625" style="19" customWidth="1"/>
    <col min="8707" max="8707" width="41.109375" style="19" customWidth="1"/>
    <col min="8708" max="8719" width="5.6640625" style="19" customWidth="1"/>
    <col min="8720" max="8720" width="10" style="19" customWidth="1"/>
    <col min="8721" max="8721" width="4.6640625" style="19" customWidth="1"/>
    <col min="8722" max="8960" width="9.109375" style="19"/>
    <col min="8961" max="8961" width="3.6640625" style="19" customWidth="1"/>
    <col min="8962" max="8962" width="2.6640625" style="19" customWidth="1"/>
    <col min="8963" max="8963" width="41.109375" style="19" customWidth="1"/>
    <col min="8964" max="8975" width="5.6640625" style="19" customWidth="1"/>
    <col min="8976" max="8976" width="10" style="19" customWidth="1"/>
    <col min="8977" max="8977" width="4.6640625" style="19" customWidth="1"/>
    <col min="8978" max="9216" width="9.109375" style="19"/>
    <col min="9217" max="9217" width="3.6640625" style="19" customWidth="1"/>
    <col min="9218" max="9218" width="2.6640625" style="19" customWidth="1"/>
    <col min="9219" max="9219" width="41.109375" style="19" customWidth="1"/>
    <col min="9220" max="9231" width="5.6640625" style="19" customWidth="1"/>
    <col min="9232" max="9232" width="10" style="19" customWidth="1"/>
    <col min="9233" max="9233" width="4.6640625" style="19" customWidth="1"/>
    <col min="9234" max="9472" width="9.109375" style="19"/>
    <col min="9473" max="9473" width="3.6640625" style="19" customWidth="1"/>
    <col min="9474" max="9474" width="2.6640625" style="19" customWidth="1"/>
    <col min="9475" max="9475" width="41.109375" style="19" customWidth="1"/>
    <col min="9476" max="9487" width="5.6640625" style="19" customWidth="1"/>
    <col min="9488" max="9488" width="10" style="19" customWidth="1"/>
    <col min="9489" max="9489" width="4.6640625" style="19" customWidth="1"/>
    <col min="9490" max="9728" width="9.109375" style="19"/>
    <col min="9729" max="9729" width="3.6640625" style="19" customWidth="1"/>
    <col min="9730" max="9730" width="2.6640625" style="19" customWidth="1"/>
    <col min="9731" max="9731" width="41.109375" style="19" customWidth="1"/>
    <col min="9732" max="9743" width="5.6640625" style="19" customWidth="1"/>
    <col min="9744" max="9744" width="10" style="19" customWidth="1"/>
    <col min="9745" max="9745" width="4.6640625" style="19" customWidth="1"/>
    <col min="9746" max="9984" width="9.109375" style="19"/>
    <col min="9985" max="9985" width="3.6640625" style="19" customWidth="1"/>
    <col min="9986" max="9986" width="2.6640625" style="19" customWidth="1"/>
    <col min="9987" max="9987" width="41.109375" style="19" customWidth="1"/>
    <col min="9988" max="9999" width="5.6640625" style="19" customWidth="1"/>
    <col min="10000" max="10000" width="10" style="19" customWidth="1"/>
    <col min="10001" max="10001" width="4.6640625" style="19" customWidth="1"/>
    <col min="10002" max="10240" width="9.109375" style="19"/>
    <col min="10241" max="10241" width="3.6640625" style="19" customWidth="1"/>
    <col min="10242" max="10242" width="2.6640625" style="19" customWidth="1"/>
    <col min="10243" max="10243" width="41.109375" style="19" customWidth="1"/>
    <col min="10244" max="10255" width="5.6640625" style="19" customWidth="1"/>
    <col min="10256" max="10256" width="10" style="19" customWidth="1"/>
    <col min="10257" max="10257" width="4.6640625" style="19" customWidth="1"/>
    <col min="10258" max="10496" width="9.109375" style="19"/>
    <col min="10497" max="10497" width="3.6640625" style="19" customWidth="1"/>
    <col min="10498" max="10498" width="2.6640625" style="19" customWidth="1"/>
    <col min="10499" max="10499" width="41.109375" style="19" customWidth="1"/>
    <col min="10500" max="10511" width="5.6640625" style="19" customWidth="1"/>
    <col min="10512" max="10512" width="10" style="19" customWidth="1"/>
    <col min="10513" max="10513" width="4.6640625" style="19" customWidth="1"/>
    <col min="10514" max="10752" width="9.109375" style="19"/>
    <col min="10753" max="10753" width="3.6640625" style="19" customWidth="1"/>
    <col min="10754" max="10754" width="2.6640625" style="19" customWidth="1"/>
    <col min="10755" max="10755" width="41.109375" style="19" customWidth="1"/>
    <col min="10756" max="10767" width="5.6640625" style="19" customWidth="1"/>
    <col min="10768" max="10768" width="10" style="19" customWidth="1"/>
    <col min="10769" max="10769" width="4.6640625" style="19" customWidth="1"/>
    <col min="10770" max="11008" width="9.109375" style="19"/>
    <col min="11009" max="11009" width="3.6640625" style="19" customWidth="1"/>
    <col min="11010" max="11010" width="2.6640625" style="19" customWidth="1"/>
    <col min="11011" max="11011" width="41.109375" style="19" customWidth="1"/>
    <col min="11012" max="11023" width="5.6640625" style="19" customWidth="1"/>
    <col min="11024" max="11024" width="10" style="19" customWidth="1"/>
    <col min="11025" max="11025" width="4.6640625" style="19" customWidth="1"/>
    <col min="11026" max="11264" width="9.109375" style="19"/>
    <col min="11265" max="11265" width="3.6640625" style="19" customWidth="1"/>
    <col min="11266" max="11266" width="2.6640625" style="19" customWidth="1"/>
    <col min="11267" max="11267" width="41.109375" style="19" customWidth="1"/>
    <col min="11268" max="11279" width="5.6640625" style="19" customWidth="1"/>
    <col min="11280" max="11280" width="10" style="19" customWidth="1"/>
    <col min="11281" max="11281" width="4.6640625" style="19" customWidth="1"/>
    <col min="11282" max="11520" width="9.109375" style="19"/>
    <col min="11521" max="11521" width="3.6640625" style="19" customWidth="1"/>
    <col min="11522" max="11522" width="2.6640625" style="19" customWidth="1"/>
    <col min="11523" max="11523" width="41.109375" style="19" customWidth="1"/>
    <col min="11524" max="11535" width="5.6640625" style="19" customWidth="1"/>
    <col min="11536" max="11536" width="10" style="19" customWidth="1"/>
    <col min="11537" max="11537" width="4.6640625" style="19" customWidth="1"/>
    <col min="11538" max="11776" width="9.109375" style="19"/>
    <col min="11777" max="11777" width="3.6640625" style="19" customWidth="1"/>
    <col min="11778" max="11778" width="2.6640625" style="19" customWidth="1"/>
    <col min="11779" max="11779" width="41.109375" style="19" customWidth="1"/>
    <col min="11780" max="11791" width="5.6640625" style="19" customWidth="1"/>
    <col min="11792" max="11792" width="10" style="19" customWidth="1"/>
    <col min="11793" max="11793" width="4.6640625" style="19" customWidth="1"/>
    <col min="11794" max="12032" width="9.109375" style="19"/>
    <col min="12033" max="12033" width="3.6640625" style="19" customWidth="1"/>
    <col min="12034" max="12034" width="2.6640625" style="19" customWidth="1"/>
    <col min="12035" max="12035" width="41.109375" style="19" customWidth="1"/>
    <col min="12036" max="12047" width="5.6640625" style="19" customWidth="1"/>
    <col min="12048" max="12048" width="10" style="19" customWidth="1"/>
    <col min="12049" max="12049" width="4.6640625" style="19" customWidth="1"/>
    <col min="12050" max="12288" width="9.109375" style="19"/>
    <col min="12289" max="12289" width="3.6640625" style="19" customWidth="1"/>
    <col min="12290" max="12290" width="2.6640625" style="19" customWidth="1"/>
    <col min="12291" max="12291" width="41.109375" style="19" customWidth="1"/>
    <col min="12292" max="12303" width="5.6640625" style="19" customWidth="1"/>
    <col min="12304" max="12304" width="10" style="19" customWidth="1"/>
    <col min="12305" max="12305" width="4.6640625" style="19" customWidth="1"/>
    <col min="12306" max="12544" width="9.109375" style="19"/>
    <col min="12545" max="12545" width="3.6640625" style="19" customWidth="1"/>
    <col min="12546" max="12546" width="2.6640625" style="19" customWidth="1"/>
    <col min="12547" max="12547" width="41.109375" style="19" customWidth="1"/>
    <col min="12548" max="12559" width="5.6640625" style="19" customWidth="1"/>
    <col min="12560" max="12560" width="10" style="19" customWidth="1"/>
    <col min="12561" max="12561" width="4.6640625" style="19" customWidth="1"/>
    <col min="12562" max="12800" width="9.109375" style="19"/>
    <col min="12801" max="12801" width="3.6640625" style="19" customWidth="1"/>
    <col min="12802" max="12802" width="2.6640625" style="19" customWidth="1"/>
    <col min="12803" max="12803" width="41.109375" style="19" customWidth="1"/>
    <col min="12804" max="12815" width="5.6640625" style="19" customWidth="1"/>
    <col min="12816" max="12816" width="10" style="19" customWidth="1"/>
    <col min="12817" max="12817" width="4.6640625" style="19" customWidth="1"/>
    <col min="12818" max="13056" width="9.109375" style="19"/>
    <col min="13057" max="13057" width="3.6640625" style="19" customWidth="1"/>
    <col min="13058" max="13058" width="2.6640625" style="19" customWidth="1"/>
    <col min="13059" max="13059" width="41.109375" style="19" customWidth="1"/>
    <col min="13060" max="13071" width="5.6640625" style="19" customWidth="1"/>
    <col min="13072" max="13072" width="10" style="19" customWidth="1"/>
    <col min="13073" max="13073" width="4.6640625" style="19" customWidth="1"/>
    <col min="13074" max="13312" width="9.109375" style="19"/>
    <col min="13313" max="13313" width="3.6640625" style="19" customWidth="1"/>
    <col min="13314" max="13314" width="2.6640625" style="19" customWidth="1"/>
    <col min="13315" max="13315" width="41.109375" style="19" customWidth="1"/>
    <col min="13316" max="13327" width="5.6640625" style="19" customWidth="1"/>
    <col min="13328" max="13328" width="10" style="19" customWidth="1"/>
    <col min="13329" max="13329" width="4.6640625" style="19" customWidth="1"/>
    <col min="13330" max="13568" width="9.109375" style="19"/>
    <col min="13569" max="13569" width="3.6640625" style="19" customWidth="1"/>
    <col min="13570" max="13570" width="2.6640625" style="19" customWidth="1"/>
    <col min="13571" max="13571" width="41.109375" style="19" customWidth="1"/>
    <col min="13572" max="13583" width="5.6640625" style="19" customWidth="1"/>
    <col min="13584" max="13584" width="10" style="19" customWidth="1"/>
    <col min="13585" max="13585" width="4.6640625" style="19" customWidth="1"/>
    <col min="13586" max="13824" width="9.109375" style="19"/>
    <col min="13825" max="13825" width="3.6640625" style="19" customWidth="1"/>
    <col min="13826" max="13826" width="2.6640625" style="19" customWidth="1"/>
    <col min="13827" max="13827" width="41.109375" style="19" customWidth="1"/>
    <col min="13828" max="13839" width="5.6640625" style="19" customWidth="1"/>
    <col min="13840" max="13840" width="10" style="19" customWidth="1"/>
    <col min="13841" max="13841" width="4.6640625" style="19" customWidth="1"/>
    <col min="13842" max="14080" width="9.109375" style="19"/>
    <col min="14081" max="14081" width="3.6640625" style="19" customWidth="1"/>
    <col min="14082" max="14082" width="2.6640625" style="19" customWidth="1"/>
    <col min="14083" max="14083" width="41.109375" style="19" customWidth="1"/>
    <col min="14084" max="14095" width="5.6640625" style="19" customWidth="1"/>
    <col min="14096" max="14096" width="10" style="19" customWidth="1"/>
    <col min="14097" max="14097" width="4.6640625" style="19" customWidth="1"/>
    <col min="14098" max="14336" width="9.109375" style="19"/>
    <col min="14337" max="14337" width="3.6640625" style="19" customWidth="1"/>
    <col min="14338" max="14338" width="2.6640625" style="19" customWidth="1"/>
    <col min="14339" max="14339" width="41.109375" style="19" customWidth="1"/>
    <col min="14340" max="14351" width="5.6640625" style="19" customWidth="1"/>
    <col min="14352" max="14352" width="10" style="19" customWidth="1"/>
    <col min="14353" max="14353" width="4.6640625" style="19" customWidth="1"/>
    <col min="14354" max="14592" width="9.109375" style="19"/>
    <col min="14593" max="14593" width="3.6640625" style="19" customWidth="1"/>
    <col min="14594" max="14594" width="2.6640625" style="19" customWidth="1"/>
    <col min="14595" max="14595" width="41.109375" style="19" customWidth="1"/>
    <col min="14596" max="14607" width="5.6640625" style="19" customWidth="1"/>
    <col min="14608" max="14608" width="10" style="19" customWidth="1"/>
    <col min="14609" max="14609" width="4.6640625" style="19" customWidth="1"/>
    <col min="14610" max="14848" width="9.109375" style="19"/>
    <col min="14849" max="14849" width="3.6640625" style="19" customWidth="1"/>
    <col min="14850" max="14850" width="2.6640625" style="19" customWidth="1"/>
    <col min="14851" max="14851" width="41.109375" style="19" customWidth="1"/>
    <col min="14852" max="14863" width="5.6640625" style="19" customWidth="1"/>
    <col min="14864" max="14864" width="10" style="19" customWidth="1"/>
    <col min="14865" max="14865" width="4.6640625" style="19" customWidth="1"/>
    <col min="14866" max="15104" width="9.109375" style="19"/>
    <col min="15105" max="15105" width="3.6640625" style="19" customWidth="1"/>
    <col min="15106" max="15106" width="2.6640625" style="19" customWidth="1"/>
    <col min="15107" max="15107" width="41.109375" style="19" customWidth="1"/>
    <col min="15108" max="15119" width="5.6640625" style="19" customWidth="1"/>
    <col min="15120" max="15120" width="10" style="19" customWidth="1"/>
    <col min="15121" max="15121" width="4.6640625" style="19" customWidth="1"/>
    <col min="15122" max="15360" width="9.109375" style="19"/>
    <col min="15361" max="15361" width="3.6640625" style="19" customWidth="1"/>
    <col min="15362" max="15362" width="2.6640625" style="19" customWidth="1"/>
    <col min="15363" max="15363" width="41.109375" style="19" customWidth="1"/>
    <col min="15364" max="15375" width="5.6640625" style="19" customWidth="1"/>
    <col min="15376" max="15376" width="10" style="19" customWidth="1"/>
    <col min="15377" max="15377" width="4.6640625" style="19" customWidth="1"/>
    <col min="15378" max="15616" width="9.109375" style="19"/>
    <col min="15617" max="15617" width="3.6640625" style="19" customWidth="1"/>
    <col min="15618" max="15618" width="2.6640625" style="19" customWidth="1"/>
    <col min="15619" max="15619" width="41.109375" style="19" customWidth="1"/>
    <col min="15620" max="15631" width="5.6640625" style="19" customWidth="1"/>
    <col min="15632" max="15632" width="10" style="19" customWidth="1"/>
    <col min="15633" max="15633" width="4.6640625" style="19" customWidth="1"/>
    <col min="15634" max="15872" width="9.109375" style="19"/>
    <col min="15873" max="15873" width="3.6640625" style="19" customWidth="1"/>
    <col min="15874" max="15874" width="2.6640625" style="19" customWidth="1"/>
    <col min="15875" max="15875" width="41.109375" style="19" customWidth="1"/>
    <col min="15876" max="15887" width="5.6640625" style="19" customWidth="1"/>
    <col min="15888" max="15888" width="10" style="19" customWidth="1"/>
    <col min="15889" max="15889" width="4.6640625" style="19" customWidth="1"/>
    <col min="15890" max="16128" width="9.109375" style="19"/>
    <col min="16129" max="16129" width="3.6640625" style="19" customWidth="1"/>
    <col min="16130" max="16130" width="2.6640625" style="19" customWidth="1"/>
    <col min="16131" max="16131" width="41.109375" style="19" customWidth="1"/>
    <col min="16132" max="16143" width="5.6640625" style="19" customWidth="1"/>
    <col min="16144" max="16144" width="10" style="19" customWidth="1"/>
    <col min="16145" max="16145" width="4.6640625" style="19" customWidth="1"/>
    <col min="16146" max="16384" width="9.109375" style="19"/>
  </cols>
  <sheetData>
    <row r="2" spans="2:17" ht="17.399999999999999">
      <c r="B2" s="132" t="s">
        <v>19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4"/>
    </row>
    <row r="4" spans="2:17">
      <c r="B4" s="20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4"/>
    </row>
    <row r="5" spans="2:17" ht="26.25" customHeight="1">
      <c r="B5" s="25"/>
      <c r="C5" s="26"/>
      <c r="D5" s="135" t="s">
        <v>20</v>
      </c>
      <c r="E5" s="135"/>
      <c r="F5" s="135"/>
      <c r="G5" s="136" t="s">
        <v>21</v>
      </c>
      <c r="H5" s="136"/>
      <c r="I5" s="136"/>
      <c r="J5" s="137" t="s">
        <v>22</v>
      </c>
      <c r="K5" s="137"/>
      <c r="L5" s="137"/>
      <c r="M5" s="138" t="s">
        <v>23</v>
      </c>
      <c r="N5" s="138"/>
      <c r="O5" s="138"/>
      <c r="P5" s="139" t="s">
        <v>24</v>
      </c>
      <c r="Q5" s="27"/>
    </row>
    <row r="6" spans="2:17">
      <c r="B6" s="25"/>
      <c r="C6" s="28" t="s">
        <v>25</v>
      </c>
      <c r="D6" s="29" t="s">
        <v>26</v>
      </c>
      <c r="E6" s="29" t="s">
        <v>27</v>
      </c>
      <c r="F6" s="29" t="s">
        <v>28</v>
      </c>
      <c r="G6" s="30" t="s">
        <v>26</v>
      </c>
      <c r="H6" s="30" t="s">
        <v>27</v>
      </c>
      <c r="I6" s="30" t="s">
        <v>28</v>
      </c>
      <c r="J6" s="31" t="s">
        <v>26</v>
      </c>
      <c r="K6" s="31" t="s">
        <v>27</v>
      </c>
      <c r="L6" s="31" t="s">
        <v>28</v>
      </c>
      <c r="M6" s="32" t="s">
        <v>26</v>
      </c>
      <c r="N6" s="32" t="s">
        <v>27</v>
      </c>
      <c r="O6" s="32" t="s">
        <v>28</v>
      </c>
      <c r="P6" s="139"/>
      <c r="Q6" s="27"/>
    </row>
    <row r="7" spans="2:17">
      <c r="B7" s="25"/>
      <c r="C7" s="121" t="s">
        <v>148</v>
      </c>
      <c r="D7" s="29"/>
      <c r="E7" s="29"/>
      <c r="F7" s="29"/>
      <c r="G7" s="30"/>
      <c r="H7" s="30"/>
      <c r="I7" s="30"/>
      <c r="J7" s="31"/>
      <c r="K7" s="31"/>
      <c r="L7" s="31"/>
      <c r="M7" s="32"/>
      <c r="N7" s="32"/>
      <c r="O7" s="32"/>
      <c r="P7" s="35">
        <f>(((D7*$D$38*[5]B.CBI!$C$23)+('A.Tasks Sheet'!E7*'A.Tasks Sheet'!$E$38*[5]B.CBI!$C$23)+('A.Tasks Sheet'!F7*'A.Tasks Sheet'!$F$38*[5]B.CBI!$C$23)+(G7*$G$38*[5]B.CBI!$C$23)+('A.Tasks Sheet'!H7*'A.Tasks Sheet'!$H$38*[5]B.CBI!$C$23)+('A.Tasks Sheet'!I7*'A.Tasks Sheet'!$I$38*[5]B.CBI!$C$23)+('A.Tasks Sheet'!J7*'A.Tasks Sheet'!$J$38*[5]B.CBI!$C$23)+('A.Tasks Sheet'!K7*'A.Tasks Sheet'!$K$38*[5]B.CBI!$C$23)+('A.Tasks Sheet'!L7*'A.Tasks Sheet'!$L$38*[5]B.CBI!$C$23)+('A.Tasks Sheet'!M7*'A.Tasks Sheet'!$M$38*[5]B.CBI!$C$23)+('A.Tasks Sheet'!N7*'A.Tasks Sheet'!$N$38*[5]B.CBI!$C$23)+('A.Tasks Sheet'!O7*'A.Tasks Sheet'!$O$38*[5]B.CBI!$C$23))*[5]B.CBI!$C$20)</f>
        <v>0</v>
      </c>
      <c r="Q7" s="27"/>
    </row>
    <row r="8" spans="2:17">
      <c r="B8" s="25"/>
      <c r="C8" s="34" t="s">
        <v>164</v>
      </c>
      <c r="D8" s="29">
        <v>1</v>
      </c>
      <c r="E8" s="29"/>
      <c r="F8" s="29"/>
      <c r="G8" s="30">
        <v>1</v>
      </c>
      <c r="H8" s="30"/>
      <c r="I8" s="30"/>
      <c r="J8" s="31">
        <v>1</v>
      </c>
      <c r="K8" s="31"/>
      <c r="L8" s="31"/>
      <c r="M8" s="32">
        <v>1</v>
      </c>
      <c r="N8" s="32"/>
      <c r="O8" s="32"/>
      <c r="P8" s="35">
        <f>(((D8*$D$38*[5]B.CBI!$C$23)+('A.Tasks Sheet'!E8*'A.Tasks Sheet'!$E$38*[5]B.CBI!$C$23)+('A.Tasks Sheet'!F8*'A.Tasks Sheet'!$F$38*[5]B.CBI!$C$23)+(G8*$G$38*[5]B.CBI!$C$23)+('A.Tasks Sheet'!H8*'A.Tasks Sheet'!$H$38*[5]B.CBI!$C$23)+('A.Tasks Sheet'!I8*'A.Tasks Sheet'!$I$38*[5]B.CBI!$C$23)+('A.Tasks Sheet'!J8*'A.Tasks Sheet'!$J$38*[5]B.CBI!$C$23)+('A.Tasks Sheet'!K8*'A.Tasks Sheet'!$K$38*[5]B.CBI!$C$23)+('A.Tasks Sheet'!L8*'A.Tasks Sheet'!$L$38*[5]B.CBI!$C$23)+('A.Tasks Sheet'!M8*'A.Tasks Sheet'!$M$38*[5]B.CBI!$C$23)+('A.Tasks Sheet'!N8*'A.Tasks Sheet'!$N$38*[5]B.CBI!$C$23)+('A.Tasks Sheet'!O8*'A.Tasks Sheet'!$O$38*[5]B.CBI!$C$23))*[5]B.CBI!$C$20)</f>
        <v>14</v>
      </c>
      <c r="Q8" s="27"/>
    </row>
    <row r="9" spans="2:17">
      <c r="B9" s="25"/>
      <c r="C9" s="34" t="s">
        <v>165</v>
      </c>
      <c r="D9" s="29"/>
      <c r="E9" s="29">
        <v>1</v>
      </c>
      <c r="F9" s="29"/>
      <c r="G9" s="30"/>
      <c r="H9" s="30"/>
      <c r="I9" s="30"/>
      <c r="J9" s="31"/>
      <c r="K9" s="31">
        <v>1</v>
      </c>
      <c r="L9" s="31"/>
      <c r="M9" s="32"/>
      <c r="N9" s="32">
        <v>1</v>
      </c>
      <c r="O9" s="32"/>
      <c r="P9" s="35">
        <f>(((D9*$D$38*[5]B.CBI!$C$23)+('A.Tasks Sheet'!E9*'A.Tasks Sheet'!$E$38*[5]B.CBI!$C$23)+('A.Tasks Sheet'!F9*'A.Tasks Sheet'!$F$38*[5]B.CBI!$C$23)+(G9*$G$38*[5]B.CBI!$C$23)+('A.Tasks Sheet'!H9*'A.Tasks Sheet'!$H$38*[5]B.CBI!$C$23)+('A.Tasks Sheet'!I9*'A.Tasks Sheet'!$I$38*[5]B.CBI!$C$23)+('A.Tasks Sheet'!J9*'A.Tasks Sheet'!$J$38*[5]B.CBI!$C$23)+('A.Tasks Sheet'!K9*'A.Tasks Sheet'!$K$38*[5]B.CBI!$C$23)+('A.Tasks Sheet'!L9*'A.Tasks Sheet'!$L$38*[5]B.CBI!$C$23)+('A.Tasks Sheet'!M9*'A.Tasks Sheet'!$M$38*[5]B.CBI!$C$23)+('A.Tasks Sheet'!N9*'A.Tasks Sheet'!$N$38*[5]B.CBI!$C$23)+('A.Tasks Sheet'!O9*'A.Tasks Sheet'!$O$38*[5]B.CBI!$C$23))*[5]B.CBI!$C$20)</f>
        <v>18</v>
      </c>
      <c r="Q9" s="27"/>
    </row>
    <row r="10" spans="2:17">
      <c r="B10" s="122"/>
      <c r="C10" s="34" t="s">
        <v>166</v>
      </c>
      <c r="D10" s="29">
        <v>1</v>
      </c>
      <c r="E10" s="29"/>
      <c r="F10" s="29"/>
      <c r="G10" s="30">
        <v>1</v>
      </c>
      <c r="H10" s="30"/>
      <c r="I10" s="30"/>
      <c r="J10" s="31">
        <v>1</v>
      </c>
      <c r="K10" s="31"/>
      <c r="L10" s="31"/>
      <c r="M10" s="32">
        <v>1</v>
      </c>
      <c r="N10" s="32"/>
      <c r="O10" s="32"/>
      <c r="P10" s="35">
        <f>(((D10*$D$38*[5]B.CBI!$C$23)+('A.Tasks Sheet'!E10*'A.Tasks Sheet'!$E$38*[5]B.CBI!$C$23)+('A.Tasks Sheet'!F10*'A.Tasks Sheet'!$F$38*[5]B.CBI!$C$23)+(G10*$G$38*[5]B.CBI!$C$23)+('A.Tasks Sheet'!H10*'A.Tasks Sheet'!$H$38*[5]B.CBI!$C$23)+('A.Tasks Sheet'!I10*'A.Tasks Sheet'!$I$38*[5]B.CBI!$C$23)+('A.Tasks Sheet'!J10*'A.Tasks Sheet'!$J$38*[5]B.CBI!$C$23)+('A.Tasks Sheet'!K10*'A.Tasks Sheet'!$K$38*[5]B.CBI!$C$23)+('A.Tasks Sheet'!L10*'A.Tasks Sheet'!$L$38*[5]B.CBI!$C$23)+('A.Tasks Sheet'!M10*'A.Tasks Sheet'!$M$38*[5]B.CBI!$C$23)+('A.Tasks Sheet'!N10*'A.Tasks Sheet'!$N$38*[5]B.CBI!$C$23)+('A.Tasks Sheet'!O10*'A.Tasks Sheet'!$O$38*[5]B.CBI!$C$23))*[5]B.CBI!$C$20)</f>
        <v>14</v>
      </c>
      <c r="Q10" s="27"/>
    </row>
    <row r="11" spans="2:17">
      <c r="B11" s="25"/>
      <c r="C11" s="34" t="s">
        <v>149</v>
      </c>
      <c r="D11" s="29"/>
      <c r="E11" s="29"/>
      <c r="F11" s="29">
        <v>1</v>
      </c>
      <c r="G11" s="30"/>
      <c r="H11" s="30">
        <v>1</v>
      </c>
      <c r="I11" s="30"/>
      <c r="J11" s="31"/>
      <c r="K11" s="31">
        <v>1</v>
      </c>
      <c r="L11" s="31"/>
      <c r="M11" s="32"/>
      <c r="N11" s="32"/>
      <c r="O11" s="32">
        <v>1</v>
      </c>
      <c r="P11" s="35">
        <f>(((D11*$D$38*[5]B.CBI!$C$23)+('A.Tasks Sheet'!E11*'A.Tasks Sheet'!$E$38*[5]B.CBI!$C$23)+('A.Tasks Sheet'!F11*'A.Tasks Sheet'!$F$38*[5]B.CBI!$C$23)+(G11*$G$38*[5]B.CBI!$C$23)+('A.Tasks Sheet'!H11*'A.Tasks Sheet'!$H$38*[5]B.CBI!$C$23)+('A.Tasks Sheet'!I11*'A.Tasks Sheet'!$I$38*[5]B.CBI!$C$23)+('A.Tasks Sheet'!J11*'A.Tasks Sheet'!$J$38*[5]B.CBI!$C$23)+('A.Tasks Sheet'!K11*'A.Tasks Sheet'!$K$38*[5]B.CBI!$C$23)+('A.Tasks Sheet'!L11*'A.Tasks Sheet'!$L$38*[5]B.CBI!$C$23)+('A.Tasks Sheet'!M11*'A.Tasks Sheet'!$M$38*[5]B.CBI!$C$23)+('A.Tasks Sheet'!N11*'A.Tasks Sheet'!$N$38*[5]B.CBI!$C$23)+('A.Tasks Sheet'!O11*'A.Tasks Sheet'!$O$38*[5]B.CBI!$C$23))*[5]B.CBI!$C$20)</f>
        <v>30</v>
      </c>
      <c r="Q11" s="27"/>
    </row>
    <row r="12" spans="2:17">
      <c r="B12" s="25"/>
      <c r="C12" s="34" t="s">
        <v>151</v>
      </c>
      <c r="D12" s="29">
        <v>1</v>
      </c>
      <c r="E12" s="29"/>
      <c r="F12" s="29"/>
      <c r="G12" s="30">
        <v>1</v>
      </c>
      <c r="H12" s="30"/>
      <c r="I12" s="30"/>
      <c r="J12" s="31">
        <v>1</v>
      </c>
      <c r="K12" s="31"/>
      <c r="L12" s="31"/>
      <c r="M12" s="32">
        <v>1</v>
      </c>
      <c r="N12" s="32"/>
      <c r="O12" s="32"/>
      <c r="P12" s="35">
        <f>(((D12*$D$38*[5]B.CBI!$C$23)+('A.Tasks Sheet'!E12*'A.Tasks Sheet'!$E$38*[5]B.CBI!$C$23)+('A.Tasks Sheet'!F12*'A.Tasks Sheet'!$F$38*[5]B.CBI!$C$23)+(G12*$G$38*[5]B.CBI!$C$23)+('A.Tasks Sheet'!H12*'A.Tasks Sheet'!$H$38*[5]B.CBI!$C$23)+('A.Tasks Sheet'!I12*'A.Tasks Sheet'!$I$38*[5]B.CBI!$C$23)+('A.Tasks Sheet'!J12*'A.Tasks Sheet'!$J$38*[5]B.CBI!$C$23)+('A.Tasks Sheet'!K12*'A.Tasks Sheet'!$K$38*[5]B.CBI!$C$23)+('A.Tasks Sheet'!L12*'A.Tasks Sheet'!$L$38*[5]B.CBI!$C$23)+('A.Tasks Sheet'!M12*'A.Tasks Sheet'!$M$38*[5]B.CBI!$C$23)+('A.Tasks Sheet'!N12*'A.Tasks Sheet'!$N$38*[5]B.CBI!$C$23)+('A.Tasks Sheet'!O12*'A.Tasks Sheet'!$O$38*[5]B.CBI!$C$23))*[5]B.CBI!$C$20)</f>
        <v>14</v>
      </c>
      <c r="Q12" s="27"/>
    </row>
    <row r="13" spans="2:17">
      <c r="B13" s="143"/>
      <c r="C13" s="34" t="s">
        <v>150</v>
      </c>
      <c r="D13" s="29">
        <v>1</v>
      </c>
      <c r="E13" s="29"/>
      <c r="F13" s="29"/>
      <c r="G13" s="30">
        <v>1</v>
      </c>
      <c r="H13" s="30"/>
      <c r="I13" s="30"/>
      <c r="J13" s="31">
        <v>1</v>
      </c>
      <c r="K13" s="31"/>
      <c r="L13" s="31"/>
      <c r="M13" s="32">
        <v>1</v>
      </c>
      <c r="N13" s="32"/>
      <c r="O13" s="32"/>
      <c r="P13" s="35">
        <f>(((D13*$D$38*[5]B.CBI!$C$23)+('A.Tasks Sheet'!E13*'A.Tasks Sheet'!$E$38*[5]B.CBI!$C$23)+('A.Tasks Sheet'!F13*'A.Tasks Sheet'!$F$38*[5]B.CBI!$C$23)+(G13*$G$38*[5]B.CBI!$C$23)+('A.Tasks Sheet'!H13*'A.Tasks Sheet'!$H$38*[5]B.CBI!$C$23)+('A.Tasks Sheet'!I13*'A.Tasks Sheet'!$I$38*[5]B.CBI!$C$23)+('A.Tasks Sheet'!J13*'A.Tasks Sheet'!$J$38*[5]B.CBI!$C$23)+('A.Tasks Sheet'!K13*'A.Tasks Sheet'!$K$38*[5]B.CBI!$C$23)+('A.Tasks Sheet'!L13*'A.Tasks Sheet'!$L$38*[5]B.CBI!$C$23)+('A.Tasks Sheet'!M13*'A.Tasks Sheet'!$M$38*[5]B.CBI!$C$23)+('A.Tasks Sheet'!N13*'A.Tasks Sheet'!$N$38*[5]B.CBI!$C$23)+('A.Tasks Sheet'!O13*'A.Tasks Sheet'!$O$38*[5]B.CBI!$C$23))*[5]B.CBI!$C$20)</f>
        <v>14</v>
      </c>
      <c r="Q13" s="27"/>
    </row>
    <row r="14" spans="2:17">
      <c r="B14" s="143"/>
      <c r="C14" s="34" t="s">
        <v>161</v>
      </c>
      <c r="D14" s="29">
        <v>1</v>
      </c>
      <c r="E14" s="29"/>
      <c r="F14" s="29"/>
      <c r="G14" s="30">
        <v>1</v>
      </c>
      <c r="H14" s="30"/>
      <c r="I14" s="30"/>
      <c r="J14" s="31">
        <v>1</v>
      </c>
      <c r="K14" s="31"/>
      <c r="L14" s="31"/>
      <c r="M14" s="32">
        <v>1</v>
      </c>
      <c r="N14" s="32"/>
      <c r="O14" s="32"/>
      <c r="P14" s="35">
        <f>(((D14*$D$38*[5]B.CBI!$C$23)+('A.Tasks Sheet'!E14*'A.Tasks Sheet'!$E$38*[5]B.CBI!$C$23)+('A.Tasks Sheet'!F14*'A.Tasks Sheet'!$F$38*[5]B.CBI!$C$23)+(G14*$G$38*[5]B.CBI!$C$23)+('A.Tasks Sheet'!H14*'A.Tasks Sheet'!$H$38*[5]B.CBI!$C$23)+('A.Tasks Sheet'!I14*'A.Tasks Sheet'!$I$38*[5]B.CBI!$C$23)+('A.Tasks Sheet'!J14*'A.Tasks Sheet'!$J$38*[5]B.CBI!$C$23)+('A.Tasks Sheet'!K14*'A.Tasks Sheet'!$K$38*[5]B.CBI!$C$23)+('A.Tasks Sheet'!L14*'A.Tasks Sheet'!$L$38*[5]B.CBI!$C$23)+('A.Tasks Sheet'!M14*'A.Tasks Sheet'!$M$38*[5]B.CBI!$C$23)+('A.Tasks Sheet'!N14*'A.Tasks Sheet'!$N$38*[5]B.CBI!$C$23)+('A.Tasks Sheet'!O14*'A.Tasks Sheet'!$O$38*[5]B.CBI!$C$23))*[5]B.CBI!$C$20)</f>
        <v>14</v>
      </c>
      <c r="Q14" s="27"/>
    </row>
    <row r="15" spans="2:17">
      <c r="B15" s="143"/>
      <c r="C15" s="34" t="s">
        <v>154</v>
      </c>
      <c r="D15" s="29">
        <v>1</v>
      </c>
      <c r="E15" s="29"/>
      <c r="F15" s="29"/>
      <c r="G15" s="30">
        <v>1</v>
      </c>
      <c r="H15" s="30"/>
      <c r="I15" s="30"/>
      <c r="J15" s="31">
        <v>1</v>
      </c>
      <c r="K15" s="31"/>
      <c r="L15" s="31"/>
      <c r="M15" s="32">
        <v>1</v>
      </c>
      <c r="N15" s="32"/>
      <c r="O15" s="32"/>
      <c r="P15" s="35">
        <f>(((D15*$D$38*[5]B.CBI!$C$23)+('A.Tasks Sheet'!E15*'A.Tasks Sheet'!$E$38*[5]B.CBI!$C$23)+('A.Tasks Sheet'!F15*'A.Tasks Sheet'!$F$38*[5]B.CBI!$C$23)+(G15*$G$38*[5]B.CBI!$C$23)+('A.Tasks Sheet'!H15*'A.Tasks Sheet'!$H$38*[5]B.CBI!$C$23)+('A.Tasks Sheet'!I15*'A.Tasks Sheet'!$I$38*[5]B.CBI!$C$23)+('A.Tasks Sheet'!J15*'A.Tasks Sheet'!$J$38*[5]B.CBI!$C$23)+('A.Tasks Sheet'!K15*'A.Tasks Sheet'!$K$38*[5]B.CBI!$C$23)+('A.Tasks Sheet'!L15*'A.Tasks Sheet'!$L$38*[5]B.CBI!$C$23)+('A.Tasks Sheet'!M15*'A.Tasks Sheet'!$M$38*[5]B.CBI!$C$23)+('A.Tasks Sheet'!N15*'A.Tasks Sheet'!$N$38*[5]B.CBI!$C$23)+('A.Tasks Sheet'!O15*'A.Tasks Sheet'!$O$38*[5]B.CBI!$C$23))*[5]B.CBI!$C$20)</f>
        <v>14</v>
      </c>
      <c r="Q15" s="27"/>
    </row>
    <row r="16" spans="2:17">
      <c r="B16" s="143"/>
      <c r="C16" s="121" t="s">
        <v>155</v>
      </c>
      <c r="D16" s="29"/>
      <c r="E16" s="29"/>
      <c r="F16" s="29"/>
      <c r="G16" s="30"/>
      <c r="H16" s="30"/>
      <c r="I16" s="30"/>
      <c r="J16" s="31"/>
      <c r="K16" s="31"/>
      <c r="L16" s="31"/>
      <c r="M16" s="32"/>
      <c r="N16" s="32"/>
      <c r="O16" s="32"/>
      <c r="P16" s="35">
        <f>(((D16*$D$38*[5]B.CBI!$C$23)+('A.Tasks Sheet'!E16*'A.Tasks Sheet'!$E$38*[5]B.CBI!$C$23)+('A.Tasks Sheet'!F16*'A.Tasks Sheet'!$F$38*[5]B.CBI!$C$23)+(G16*$G$38*[5]B.CBI!$C$23)+('A.Tasks Sheet'!H16*'A.Tasks Sheet'!$H$38*[5]B.CBI!$C$23)+('A.Tasks Sheet'!I16*'A.Tasks Sheet'!$I$38*[5]B.CBI!$C$23)+('A.Tasks Sheet'!J16*'A.Tasks Sheet'!$J$38*[5]B.CBI!$C$23)+('A.Tasks Sheet'!K16*'A.Tasks Sheet'!$K$38*[5]B.CBI!$C$23)+('A.Tasks Sheet'!L16*'A.Tasks Sheet'!$L$38*[5]B.CBI!$C$23)+('A.Tasks Sheet'!M16*'A.Tasks Sheet'!$M$38*[5]B.CBI!$C$23)+('A.Tasks Sheet'!N16*'A.Tasks Sheet'!$N$38*[5]B.CBI!$C$23)+('A.Tasks Sheet'!O16*'A.Tasks Sheet'!$O$38*[5]B.CBI!$C$23))*[5]B.CBI!$C$20)</f>
        <v>0</v>
      </c>
      <c r="Q16" s="27"/>
    </row>
    <row r="17" spans="2:17">
      <c r="B17" s="33"/>
      <c r="C17" s="34" t="s">
        <v>156</v>
      </c>
      <c r="D17" s="29">
        <v>1</v>
      </c>
      <c r="E17" s="29"/>
      <c r="F17" s="29"/>
      <c r="G17" s="30">
        <v>1</v>
      </c>
      <c r="H17" s="30"/>
      <c r="I17" s="30"/>
      <c r="J17" s="31">
        <v>1</v>
      </c>
      <c r="K17" s="31"/>
      <c r="L17" s="31"/>
      <c r="M17" s="32">
        <v>1</v>
      </c>
      <c r="N17" s="32"/>
      <c r="O17" s="32"/>
      <c r="P17" s="35">
        <f>(((D17*$D$38*[5]B.CBI!$C$23)+('A.Tasks Sheet'!E17*'A.Tasks Sheet'!$E$38*[5]B.CBI!$C$23)+('A.Tasks Sheet'!F17*'A.Tasks Sheet'!$F$38*[5]B.CBI!$C$23)+(G17*$G$38*[5]B.CBI!$C$23)+('A.Tasks Sheet'!H17*'A.Tasks Sheet'!$H$38*[5]B.CBI!$C$23)+('A.Tasks Sheet'!I17*'A.Tasks Sheet'!$I$38*[5]B.CBI!$C$23)+('A.Tasks Sheet'!J17*'A.Tasks Sheet'!$J$38*[5]B.CBI!$C$23)+('A.Tasks Sheet'!K17*'A.Tasks Sheet'!$K$38*[5]B.CBI!$C$23)+('A.Tasks Sheet'!L17*'A.Tasks Sheet'!$L$38*[5]B.CBI!$C$23)+('A.Tasks Sheet'!M17*'A.Tasks Sheet'!$M$38*[5]B.CBI!$C$23)+('A.Tasks Sheet'!N17*'A.Tasks Sheet'!$N$38*[5]B.CBI!$C$23)+('A.Tasks Sheet'!O17*'A.Tasks Sheet'!$O$38*[5]B.CBI!$C$23))*[5]B.CBI!$C$20)</f>
        <v>14</v>
      </c>
      <c r="Q17" s="27"/>
    </row>
    <row r="18" spans="2:17">
      <c r="B18" s="33"/>
      <c r="C18" s="34" t="s">
        <v>157</v>
      </c>
      <c r="D18" s="29">
        <v>1</v>
      </c>
      <c r="E18" s="29"/>
      <c r="F18" s="29"/>
      <c r="G18" s="30">
        <v>1</v>
      </c>
      <c r="H18" s="30"/>
      <c r="I18" s="30"/>
      <c r="J18" s="31">
        <v>1</v>
      </c>
      <c r="K18" s="31"/>
      <c r="L18" s="31"/>
      <c r="M18" s="32"/>
      <c r="N18" s="32">
        <v>1</v>
      </c>
      <c r="O18" s="32"/>
      <c r="P18" s="35">
        <f>(((D18*$D$38*[5]B.CBI!$C$23)+('A.Tasks Sheet'!E18*'A.Tasks Sheet'!$E$38*[5]B.CBI!$C$23)+('A.Tasks Sheet'!F18*'A.Tasks Sheet'!$F$38*[5]B.CBI!$C$23)+(G18*$G$38*[5]B.CBI!$C$23)+('A.Tasks Sheet'!H18*'A.Tasks Sheet'!$H$38*[5]B.CBI!$C$23)+('A.Tasks Sheet'!I18*'A.Tasks Sheet'!$I$38*[5]B.CBI!$C$23)+('A.Tasks Sheet'!J18*'A.Tasks Sheet'!$J$38*[5]B.CBI!$C$23)+('A.Tasks Sheet'!K18*'A.Tasks Sheet'!$K$38*[5]B.CBI!$C$23)+('A.Tasks Sheet'!L18*'A.Tasks Sheet'!$L$38*[5]B.CBI!$C$23)+('A.Tasks Sheet'!M18*'A.Tasks Sheet'!$M$38*[5]B.CBI!$C$23)+('A.Tasks Sheet'!N18*'A.Tasks Sheet'!$N$38*[5]B.CBI!$C$23)+('A.Tasks Sheet'!O18*'A.Tasks Sheet'!$O$38*[5]B.CBI!$C$23))*[5]B.CBI!$C$20)</f>
        <v>18</v>
      </c>
      <c r="Q18" s="27"/>
    </row>
    <row r="19" spans="2:17">
      <c r="B19" s="33"/>
      <c r="C19" s="34" t="s">
        <v>158</v>
      </c>
      <c r="D19" s="29">
        <v>1</v>
      </c>
      <c r="E19" s="29"/>
      <c r="F19" s="29"/>
      <c r="G19" s="30">
        <v>1</v>
      </c>
      <c r="H19" s="30"/>
      <c r="I19" s="30"/>
      <c r="J19" s="31"/>
      <c r="K19" s="31"/>
      <c r="L19" s="31">
        <v>1</v>
      </c>
      <c r="M19" s="32"/>
      <c r="N19" s="32"/>
      <c r="O19" s="32">
        <v>1</v>
      </c>
      <c r="P19" s="35">
        <f>(((D19*$D$38*[5]B.CBI!$C$23)+('A.Tasks Sheet'!E19*'A.Tasks Sheet'!$E$38*[5]B.CBI!$C$23)+('A.Tasks Sheet'!F19*'A.Tasks Sheet'!$F$38*[5]B.CBI!$C$23)+(G19*$G$38*[5]B.CBI!$C$23)+('A.Tasks Sheet'!H19*'A.Tasks Sheet'!$H$38*[5]B.CBI!$C$23)+('A.Tasks Sheet'!I19*'A.Tasks Sheet'!$I$38*[5]B.CBI!$C$23)+('A.Tasks Sheet'!J19*'A.Tasks Sheet'!$J$38*[5]B.CBI!$C$23)+('A.Tasks Sheet'!K19*'A.Tasks Sheet'!$K$38*[5]B.CBI!$C$23)+('A.Tasks Sheet'!L19*'A.Tasks Sheet'!$L$38*[5]B.CBI!$C$23)+('A.Tasks Sheet'!M19*'A.Tasks Sheet'!$M$38*[5]B.CBI!$C$23)+('A.Tasks Sheet'!N19*'A.Tasks Sheet'!$N$38*[5]B.CBI!$C$23)+('A.Tasks Sheet'!O19*'A.Tasks Sheet'!$O$38*[5]B.CBI!$C$23))*[5]B.CBI!$C$20)</f>
        <v>24</v>
      </c>
      <c r="Q19" s="27"/>
    </row>
    <row r="20" spans="2:17">
      <c r="B20" s="140"/>
      <c r="C20" s="120" t="s">
        <v>153</v>
      </c>
      <c r="D20" s="29"/>
      <c r="E20" s="29"/>
      <c r="F20" s="29"/>
      <c r="G20" s="30"/>
      <c r="H20" s="30"/>
      <c r="I20" s="30"/>
      <c r="J20" s="31"/>
      <c r="K20" s="31"/>
      <c r="L20" s="31"/>
      <c r="M20" s="32"/>
      <c r="N20" s="32"/>
      <c r="O20" s="32"/>
      <c r="P20" s="35">
        <f>(((D20*$D$38*[5]B.CBI!$C$23)+('A.Tasks Sheet'!E20*'A.Tasks Sheet'!$E$38*[5]B.CBI!$C$23)+('A.Tasks Sheet'!F20*'A.Tasks Sheet'!$F$38*[5]B.CBI!$C$23)+(G20*$G$38*[5]B.CBI!$C$23)+('A.Tasks Sheet'!H20*'A.Tasks Sheet'!$H$38*[5]B.CBI!$C$23)+('A.Tasks Sheet'!I20*'A.Tasks Sheet'!$I$38*[5]B.CBI!$C$23)+('A.Tasks Sheet'!J20*'A.Tasks Sheet'!$J$38*[5]B.CBI!$C$23)+('A.Tasks Sheet'!K20*'A.Tasks Sheet'!$K$38*[5]B.CBI!$C$23)+('A.Tasks Sheet'!L20*'A.Tasks Sheet'!$L$38*[5]B.CBI!$C$23)+('A.Tasks Sheet'!M20*'A.Tasks Sheet'!$M$38*[5]B.CBI!$C$23)+('A.Tasks Sheet'!N20*'A.Tasks Sheet'!$N$38*[5]B.CBI!$C$23)+('A.Tasks Sheet'!O20*'A.Tasks Sheet'!$O$38*[5]B.CBI!$C$23))*[5]B.CBI!$C$20)</f>
        <v>0</v>
      </c>
      <c r="Q20" s="27"/>
    </row>
    <row r="21" spans="2:17">
      <c r="B21" s="140"/>
      <c r="C21" s="34" t="s">
        <v>152</v>
      </c>
      <c r="D21" s="29">
        <v>1</v>
      </c>
      <c r="E21" s="29"/>
      <c r="F21" s="29"/>
      <c r="G21" s="30"/>
      <c r="H21" s="30"/>
      <c r="I21" s="30">
        <v>1</v>
      </c>
      <c r="J21" s="31"/>
      <c r="K21" s="31"/>
      <c r="L21" s="31">
        <v>1</v>
      </c>
      <c r="M21" s="32"/>
      <c r="N21" s="32"/>
      <c r="O21" s="32">
        <v>1</v>
      </c>
      <c r="P21" s="35">
        <f>(((D21*$D$38*[5]B.CBI!$C$23)+('A.Tasks Sheet'!E21*'A.Tasks Sheet'!$E$38*[5]B.CBI!$C$23)+('A.Tasks Sheet'!F21*'A.Tasks Sheet'!$F$38*[5]B.CBI!$C$23)+(G21*$G$38*[5]B.CBI!$C$23)+('A.Tasks Sheet'!H21*'A.Tasks Sheet'!$H$38*[5]B.CBI!$C$23)+('A.Tasks Sheet'!I21*'A.Tasks Sheet'!$I$38*[5]B.CBI!$C$23)+('A.Tasks Sheet'!J21*'A.Tasks Sheet'!$J$38*[5]B.CBI!$C$23)+('A.Tasks Sheet'!K21*'A.Tasks Sheet'!$K$38*[5]B.CBI!$C$23)+('A.Tasks Sheet'!L21*'A.Tasks Sheet'!$L$38*[5]B.CBI!$C$23)+('A.Tasks Sheet'!M21*'A.Tasks Sheet'!$M$38*[5]B.CBI!$C$23)+('A.Tasks Sheet'!N21*'A.Tasks Sheet'!$N$38*[5]B.CBI!$C$23)+('A.Tasks Sheet'!O21*'A.Tasks Sheet'!$O$38*[5]B.CBI!$C$23))*[5]B.CBI!$C$20)</f>
        <v>30</v>
      </c>
      <c r="Q21" s="27"/>
    </row>
    <row r="22" spans="2:17">
      <c r="B22" s="140"/>
      <c r="C22" s="36" t="s">
        <v>159</v>
      </c>
      <c r="D22" s="29">
        <v>1</v>
      </c>
      <c r="E22" s="29"/>
      <c r="F22" s="29"/>
      <c r="G22" s="30"/>
      <c r="H22" s="30"/>
      <c r="I22" s="30">
        <v>1</v>
      </c>
      <c r="J22" s="31"/>
      <c r="K22" s="31"/>
      <c r="L22" s="31">
        <v>1</v>
      </c>
      <c r="M22" s="32"/>
      <c r="N22" s="32">
        <v>1</v>
      </c>
      <c r="O22" s="32"/>
      <c r="P22" s="35">
        <f>(((D22*$D$38*[5]B.CBI!$C$23)+('A.Tasks Sheet'!E22*'A.Tasks Sheet'!$E$38*[5]B.CBI!$C$23)+('A.Tasks Sheet'!F22*'A.Tasks Sheet'!$F$38*[5]B.CBI!$C$23)+(G22*$G$38*[5]B.CBI!$C$23)+('A.Tasks Sheet'!H22*'A.Tasks Sheet'!$H$38*[5]B.CBI!$C$23)+('A.Tasks Sheet'!I22*'A.Tasks Sheet'!$I$38*[5]B.CBI!$C$23)+('A.Tasks Sheet'!J22*'A.Tasks Sheet'!$J$38*[5]B.CBI!$C$23)+('A.Tasks Sheet'!K22*'A.Tasks Sheet'!$K$38*[5]B.CBI!$C$23)+('A.Tasks Sheet'!L22*'A.Tasks Sheet'!$L$38*[5]B.CBI!$C$23)+('A.Tasks Sheet'!M22*'A.Tasks Sheet'!$M$38*[5]B.CBI!$C$23)+('A.Tasks Sheet'!N22*'A.Tasks Sheet'!$N$38*[5]B.CBI!$C$23)+('A.Tasks Sheet'!O22*'A.Tasks Sheet'!$O$38*[5]B.CBI!$C$23))*[5]B.CBI!$C$20)</f>
        <v>26</v>
      </c>
      <c r="Q22" s="27"/>
    </row>
    <row r="23" spans="2:17">
      <c r="B23" s="140"/>
      <c r="C23" s="36"/>
      <c r="D23" s="29"/>
      <c r="E23" s="29"/>
      <c r="F23" s="29"/>
      <c r="G23" s="30"/>
      <c r="H23" s="30"/>
      <c r="I23" s="30"/>
      <c r="J23" s="31"/>
      <c r="K23" s="31"/>
      <c r="L23" s="31"/>
      <c r="M23" s="32"/>
      <c r="N23" s="32"/>
      <c r="O23" s="32"/>
      <c r="P23" s="35">
        <f>(((D23*$D$38*[5]B.CBI!$C$23)+('A.Tasks Sheet'!E23*'A.Tasks Sheet'!$E$38*[5]B.CBI!$C$23)+('A.Tasks Sheet'!F23*'A.Tasks Sheet'!$F$38*[5]B.CBI!$C$23)+(G23*$G$38*[5]B.CBI!$C$23)+('A.Tasks Sheet'!H23*'A.Tasks Sheet'!$H$38*[5]B.CBI!$C$23)+('A.Tasks Sheet'!I23*'A.Tasks Sheet'!$I$38*[5]B.CBI!$C$23)+('A.Tasks Sheet'!J23*'A.Tasks Sheet'!$J$38*[5]B.CBI!$C$23)+('A.Tasks Sheet'!K23*'A.Tasks Sheet'!$K$38*[5]B.CBI!$C$23)+('A.Tasks Sheet'!L23*'A.Tasks Sheet'!$L$38*[5]B.CBI!$C$23)+('A.Tasks Sheet'!M23*'A.Tasks Sheet'!$M$38*[5]B.CBI!$C$23)+('A.Tasks Sheet'!N23*'A.Tasks Sheet'!$N$38*[5]B.CBI!$C$23)+('A.Tasks Sheet'!O23*'A.Tasks Sheet'!$O$38*[5]B.CBI!$C$23))*[5]B.CBI!$C$20)</f>
        <v>0</v>
      </c>
      <c r="Q23" s="27"/>
    </row>
    <row r="24" spans="2:17">
      <c r="B24" s="140"/>
      <c r="C24" s="36"/>
      <c r="D24" s="29"/>
      <c r="E24" s="29"/>
      <c r="F24" s="29"/>
      <c r="G24" s="30"/>
      <c r="H24" s="30"/>
      <c r="I24" s="30"/>
      <c r="J24" s="31"/>
      <c r="K24" s="31"/>
      <c r="L24" s="31"/>
      <c r="M24" s="32"/>
      <c r="N24" s="32"/>
      <c r="O24" s="32"/>
      <c r="P24" s="35">
        <f>(((D24*$D$38*[5]B.CBI!$C$23)+('A.Tasks Sheet'!E24*'A.Tasks Sheet'!$E$38*[5]B.CBI!$C$23)+('A.Tasks Sheet'!F24*'A.Tasks Sheet'!$F$38*[5]B.CBI!$C$23)+(G24*$G$38*[5]B.CBI!$C$23)+('A.Tasks Sheet'!H24*'A.Tasks Sheet'!$H$38*[5]B.CBI!$C$23)+('A.Tasks Sheet'!I24*'A.Tasks Sheet'!$I$38*[5]B.CBI!$C$23)+('A.Tasks Sheet'!J24*'A.Tasks Sheet'!$J$38*[5]B.CBI!$C$23)+('A.Tasks Sheet'!K24*'A.Tasks Sheet'!$K$38*[5]B.CBI!$C$23)+('A.Tasks Sheet'!L24*'A.Tasks Sheet'!$L$38*[5]B.CBI!$C$23)+('A.Tasks Sheet'!M24*'A.Tasks Sheet'!$M$38*[5]B.CBI!$C$23)+('A.Tasks Sheet'!N24*'A.Tasks Sheet'!$N$38*[5]B.CBI!$C$23)+('A.Tasks Sheet'!O24*'A.Tasks Sheet'!$O$38*[5]B.CBI!$C$23))*[5]B.CBI!$C$20)</f>
        <v>0</v>
      </c>
      <c r="Q24" s="27"/>
    </row>
    <row r="25" spans="2:17">
      <c r="B25" s="140"/>
      <c r="C25" s="34"/>
      <c r="D25" s="29"/>
      <c r="E25" s="29"/>
      <c r="F25" s="29"/>
      <c r="G25" s="30"/>
      <c r="H25" s="30"/>
      <c r="I25" s="30"/>
      <c r="J25" s="31"/>
      <c r="K25" s="31"/>
      <c r="L25" s="31"/>
      <c r="M25" s="32"/>
      <c r="N25" s="32"/>
      <c r="O25" s="32"/>
      <c r="P25" s="35">
        <f>(((D25*$D$38*[5]B.CBI!$C$23)+('A.Tasks Sheet'!E25*'A.Tasks Sheet'!$E$38*[5]B.CBI!$C$23)+('A.Tasks Sheet'!F25*'A.Tasks Sheet'!$F$38*[5]B.CBI!$C$23)+(G25*$G$38*[5]B.CBI!$C$23)+('A.Tasks Sheet'!H25*'A.Tasks Sheet'!$H$38*[5]B.CBI!$C$23)+('A.Tasks Sheet'!I25*'A.Tasks Sheet'!$I$38*[5]B.CBI!$C$23)+('A.Tasks Sheet'!J25*'A.Tasks Sheet'!$J$38*[5]B.CBI!$C$23)+('A.Tasks Sheet'!K25*'A.Tasks Sheet'!$K$38*[5]B.CBI!$C$23)+('A.Tasks Sheet'!L25*'A.Tasks Sheet'!$L$38*[5]B.CBI!$C$23)+('A.Tasks Sheet'!M25*'A.Tasks Sheet'!$M$38*[5]B.CBI!$C$23)+('A.Tasks Sheet'!N25*'A.Tasks Sheet'!$N$38*[5]B.CBI!$C$23)+('A.Tasks Sheet'!O25*'A.Tasks Sheet'!$O$38*[5]B.CBI!$C$23))*[5]B.CBI!$C$20)</f>
        <v>0</v>
      </c>
      <c r="Q25" s="27"/>
    </row>
    <row r="26" spans="2:17">
      <c r="B26" s="140"/>
      <c r="C26" s="34"/>
      <c r="D26" s="29"/>
      <c r="E26" s="29"/>
      <c r="F26" s="29"/>
      <c r="G26" s="30"/>
      <c r="H26" s="30"/>
      <c r="I26" s="30"/>
      <c r="J26" s="31"/>
      <c r="K26" s="31"/>
      <c r="L26" s="31"/>
      <c r="M26" s="32"/>
      <c r="N26" s="32"/>
      <c r="O26" s="32"/>
      <c r="P26" s="35">
        <f>(((D26*$D$38*[5]B.CBI!$C$23)+('A.Tasks Sheet'!E26*'A.Tasks Sheet'!$E$38*[5]B.CBI!$C$23)+('A.Tasks Sheet'!F26*'A.Tasks Sheet'!$F$38*[5]B.CBI!$C$23)+(G26*$G$38*[5]B.CBI!$C$23)+('A.Tasks Sheet'!H26*'A.Tasks Sheet'!$H$38*[5]B.CBI!$C$23)+('A.Tasks Sheet'!I26*'A.Tasks Sheet'!$I$38*[5]B.CBI!$C$23)+('A.Tasks Sheet'!J26*'A.Tasks Sheet'!$J$38*[5]B.CBI!$C$23)+('A.Tasks Sheet'!K26*'A.Tasks Sheet'!$K$38*[5]B.CBI!$C$23)+('A.Tasks Sheet'!L26*'A.Tasks Sheet'!$L$38*[5]B.CBI!$C$23)+('A.Tasks Sheet'!M26*'A.Tasks Sheet'!$M$38*[5]B.CBI!$C$23)+('A.Tasks Sheet'!N26*'A.Tasks Sheet'!$N$38*[5]B.CBI!$C$23)+('A.Tasks Sheet'!O26*'A.Tasks Sheet'!$O$38*[5]B.CBI!$C$23))*[5]B.CBI!$C$20)</f>
        <v>0</v>
      </c>
      <c r="Q26" s="27"/>
    </row>
    <row r="27" spans="2:17">
      <c r="B27" s="140"/>
      <c r="C27" s="36"/>
      <c r="D27" s="29"/>
      <c r="E27" s="29"/>
      <c r="F27" s="29"/>
      <c r="G27" s="30"/>
      <c r="H27" s="30"/>
      <c r="I27" s="30"/>
      <c r="J27" s="31"/>
      <c r="K27" s="31"/>
      <c r="L27" s="31"/>
      <c r="M27" s="32"/>
      <c r="N27" s="32"/>
      <c r="O27" s="32"/>
      <c r="P27" s="35">
        <f>(((D27*$D$38*[5]B.CBI!$C$23)+('A.Tasks Sheet'!E27*'A.Tasks Sheet'!$E$38*[5]B.CBI!$C$23)+('A.Tasks Sheet'!F27*'A.Tasks Sheet'!$F$38*[5]B.CBI!$C$23)+(G27*$G$38*[5]B.CBI!$C$23)+('A.Tasks Sheet'!H27*'A.Tasks Sheet'!$H$38*[5]B.CBI!$C$23)+('A.Tasks Sheet'!I27*'A.Tasks Sheet'!$I$38*[5]B.CBI!$C$23)+('A.Tasks Sheet'!J27*'A.Tasks Sheet'!$J$38*[5]B.CBI!$C$23)+('A.Tasks Sheet'!K27*'A.Tasks Sheet'!$K$38*[5]B.CBI!$C$23)+('A.Tasks Sheet'!L27*'A.Tasks Sheet'!$L$38*[5]B.CBI!$C$23)+('A.Tasks Sheet'!M27*'A.Tasks Sheet'!$M$38*[5]B.CBI!$C$23)+('A.Tasks Sheet'!N27*'A.Tasks Sheet'!$N$38*[5]B.CBI!$C$23)+('A.Tasks Sheet'!O27*'A.Tasks Sheet'!$O$38*[5]B.CBI!$C$23))*[5]B.CBI!$C$20)</f>
        <v>0</v>
      </c>
      <c r="Q27" s="27"/>
    </row>
    <row r="28" spans="2:17">
      <c r="B28" s="140"/>
      <c r="C28" s="36"/>
      <c r="D28" s="29"/>
      <c r="E28" s="29"/>
      <c r="F28" s="29"/>
      <c r="G28" s="30"/>
      <c r="H28" s="30"/>
      <c r="I28" s="30"/>
      <c r="J28" s="31"/>
      <c r="K28" s="31"/>
      <c r="L28" s="31"/>
      <c r="M28" s="32"/>
      <c r="N28" s="32"/>
      <c r="O28" s="32"/>
      <c r="P28" s="35">
        <f>(((D28*$D$38*[5]B.CBI!$C$23)+('A.Tasks Sheet'!E28*'A.Tasks Sheet'!$E$38*[5]B.CBI!$C$23)+('A.Tasks Sheet'!F28*'A.Tasks Sheet'!$F$38*[5]B.CBI!$C$23)+(G28*$G$38*[5]B.CBI!$C$23)+('A.Tasks Sheet'!H28*'A.Tasks Sheet'!$H$38*[5]B.CBI!$C$23)+('A.Tasks Sheet'!I28*'A.Tasks Sheet'!$I$38*[5]B.CBI!$C$23)+('A.Tasks Sheet'!J28*'A.Tasks Sheet'!$J$38*[5]B.CBI!$C$23)+('A.Tasks Sheet'!K28*'A.Tasks Sheet'!$K$38*[5]B.CBI!$C$23)+('A.Tasks Sheet'!L28*'A.Tasks Sheet'!$L$38*[5]B.CBI!$C$23)+('A.Tasks Sheet'!M28*'A.Tasks Sheet'!$M$38*[5]B.CBI!$C$23)+('A.Tasks Sheet'!N28*'A.Tasks Sheet'!$N$38*[5]B.CBI!$C$23)+('A.Tasks Sheet'!O28*'A.Tasks Sheet'!$O$38*[5]B.CBI!$C$23))*[5]B.CBI!$C$20)</f>
        <v>0</v>
      </c>
      <c r="Q28" s="27"/>
    </row>
    <row r="29" spans="2:17">
      <c r="B29" s="140"/>
      <c r="C29" s="36"/>
      <c r="D29" s="29"/>
      <c r="E29" s="29"/>
      <c r="F29" s="29"/>
      <c r="G29" s="30"/>
      <c r="H29" s="30"/>
      <c r="I29" s="30"/>
      <c r="J29" s="31"/>
      <c r="K29" s="31"/>
      <c r="L29" s="31"/>
      <c r="M29" s="32"/>
      <c r="N29" s="32"/>
      <c r="O29" s="32"/>
      <c r="P29" s="35">
        <f>(((D29*$D$38*[5]B.CBI!$C$23)+('A.Tasks Sheet'!E29*'A.Tasks Sheet'!$E$38*[5]B.CBI!$C$23)+('A.Tasks Sheet'!F29*'A.Tasks Sheet'!$F$38*[5]B.CBI!$C$23)+(G29*$G$38*[5]B.CBI!$C$23)+('A.Tasks Sheet'!H29*'A.Tasks Sheet'!$H$38*[5]B.CBI!$C$23)+('A.Tasks Sheet'!I29*'A.Tasks Sheet'!$I$38*[5]B.CBI!$C$23)+('A.Tasks Sheet'!J29*'A.Tasks Sheet'!$J$38*[5]B.CBI!$C$23)+('A.Tasks Sheet'!K29*'A.Tasks Sheet'!$K$38*[5]B.CBI!$C$23)+('A.Tasks Sheet'!L29*'A.Tasks Sheet'!$L$38*[5]B.CBI!$C$23)+('A.Tasks Sheet'!M29*'A.Tasks Sheet'!$M$38*[5]B.CBI!$C$23)+('A.Tasks Sheet'!N29*'A.Tasks Sheet'!$N$38*[5]B.CBI!$C$23)+('A.Tasks Sheet'!O29*'A.Tasks Sheet'!$O$38*[5]B.CBI!$C$23))*[5]B.CBI!$C$20)</f>
        <v>0</v>
      </c>
      <c r="Q29" s="27"/>
    </row>
    <row r="30" spans="2:17">
      <c r="B30" s="140"/>
      <c r="C30" s="34"/>
      <c r="D30" s="29"/>
      <c r="E30" s="29"/>
      <c r="F30" s="29"/>
      <c r="G30" s="30"/>
      <c r="H30" s="30"/>
      <c r="I30" s="30"/>
      <c r="J30" s="31"/>
      <c r="K30" s="31"/>
      <c r="L30" s="31"/>
      <c r="M30" s="32"/>
      <c r="N30" s="32"/>
      <c r="O30" s="32"/>
      <c r="P30" s="35">
        <f>(((D30*$D$38*[5]B.CBI!$C$23)+('A.Tasks Sheet'!E30*'A.Tasks Sheet'!$E$38*[5]B.CBI!$C$23)+('A.Tasks Sheet'!F30*'A.Tasks Sheet'!$F$38*[5]B.CBI!$C$23)+(G30*$G$38*[5]B.CBI!$C$23)+('A.Tasks Sheet'!H30*'A.Tasks Sheet'!$H$38*[5]B.CBI!$C$23)+('A.Tasks Sheet'!I30*'A.Tasks Sheet'!$I$38*[5]B.CBI!$C$23)+('A.Tasks Sheet'!J30*'A.Tasks Sheet'!$J$38*[5]B.CBI!$C$23)+('A.Tasks Sheet'!K30*'A.Tasks Sheet'!$K$38*[5]B.CBI!$C$23)+('A.Tasks Sheet'!L30*'A.Tasks Sheet'!$L$38*[5]B.CBI!$C$23)+('A.Tasks Sheet'!M30*'A.Tasks Sheet'!$M$38*[5]B.CBI!$C$23)+('A.Tasks Sheet'!N30*'A.Tasks Sheet'!$N$38*[5]B.CBI!$C$23)+('A.Tasks Sheet'!O30*'A.Tasks Sheet'!$O$38*[5]B.CBI!$C$23))*[5]B.CBI!$C$20)</f>
        <v>0</v>
      </c>
      <c r="Q30" s="27"/>
    </row>
    <row r="31" spans="2:17">
      <c r="B31" s="140"/>
      <c r="C31" s="34"/>
      <c r="D31" s="29"/>
      <c r="E31" s="29"/>
      <c r="F31" s="29"/>
      <c r="G31" s="30"/>
      <c r="H31" s="30"/>
      <c r="I31" s="30"/>
      <c r="J31" s="31"/>
      <c r="K31" s="31"/>
      <c r="L31" s="31"/>
      <c r="M31" s="32"/>
      <c r="N31" s="32"/>
      <c r="O31" s="32"/>
      <c r="P31" s="35">
        <f>(((D31*$D$38*[5]B.CBI!$C$23)+('A.Tasks Sheet'!E31*'A.Tasks Sheet'!$E$38*[5]B.CBI!$C$23)+('A.Tasks Sheet'!F31*'A.Tasks Sheet'!$F$38*[5]B.CBI!$C$23)+(G31*$G$38*[5]B.CBI!$C$23)+('A.Tasks Sheet'!H31*'A.Tasks Sheet'!$H$38*[5]B.CBI!$C$23)+('A.Tasks Sheet'!I31*'A.Tasks Sheet'!$I$38*[5]B.CBI!$C$23)+('A.Tasks Sheet'!J31*'A.Tasks Sheet'!$J$38*[5]B.CBI!$C$23)+('A.Tasks Sheet'!K31*'A.Tasks Sheet'!$K$38*[5]B.CBI!$C$23)+('A.Tasks Sheet'!L31*'A.Tasks Sheet'!$L$38*[5]B.CBI!$C$23)+('A.Tasks Sheet'!M31*'A.Tasks Sheet'!$M$38*[5]B.CBI!$C$23)+('A.Tasks Sheet'!N31*'A.Tasks Sheet'!$N$38*[5]B.CBI!$C$23)+('A.Tasks Sheet'!O31*'A.Tasks Sheet'!$O$38*[5]B.CBI!$C$23))*[5]B.CBI!$C$20)</f>
        <v>0</v>
      </c>
      <c r="Q31" s="27"/>
    </row>
    <row r="32" spans="2:17">
      <c r="B32" s="140"/>
      <c r="C32" s="36"/>
      <c r="D32" s="29"/>
      <c r="E32" s="29"/>
      <c r="F32" s="29"/>
      <c r="G32" s="30"/>
      <c r="H32" s="30"/>
      <c r="I32" s="30"/>
      <c r="J32" s="31"/>
      <c r="K32" s="31"/>
      <c r="L32" s="31"/>
      <c r="M32" s="32"/>
      <c r="N32" s="32"/>
      <c r="O32" s="32"/>
      <c r="P32" s="35">
        <f>(((D32*$D$38*[5]B.CBI!$C$23)+('A.Tasks Sheet'!E32*'A.Tasks Sheet'!$E$38*[5]B.CBI!$C$23)+('A.Tasks Sheet'!F32*'A.Tasks Sheet'!$F$38*[5]B.CBI!$C$23)+(G32*$G$38*[5]B.CBI!$C$23)+('A.Tasks Sheet'!H32*'A.Tasks Sheet'!$H$38*[5]B.CBI!$C$23)+('A.Tasks Sheet'!I32*'A.Tasks Sheet'!$I$38*[5]B.CBI!$C$23)+('A.Tasks Sheet'!J32*'A.Tasks Sheet'!$J$38*[5]B.CBI!$C$23)+('A.Tasks Sheet'!K32*'A.Tasks Sheet'!$K$38*[5]B.CBI!$C$23)+('A.Tasks Sheet'!L32*'A.Tasks Sheet'!$L$38*[5]B.CBI!$C$23)+('A.Tasks Sheet'!M32*'A.Tasks Sheet'!$M$38*[5]B.CBI!$C$23)+('A.Tasks Sheet'!N32*'A.Tasks Sheet'!$N$38*[5]B.CBI!$C$23)+('A.Tasks Sheet'!O32*'A.Tasks Sheet'!$O$38*[5]B.CBI!$C$23))*[5]B.CBI!$C$20)</f>
        <v>0</v>
      </c>
      <c r="Q32" s="27"/>
    </row>
    <row r="33" spans="2:17">
      <c r="B33" s="140"/>
      <c r="C33" s="36"/>
      <c r="D33" s="29"/>
      <c r="E33" s="29"/>
      <c r="F33" s="29"/>
      <c r="G33" s="30"/>
      <c r="H33" s="30"/>
      <c r="I33" s="30"/>
      <c r="J33" s="31"/>
      <c r="K33" s="31"/>
      <c r="L33" s="31"/>
      <c r="M33" s="32"/>
      <c r="N33" s="32"/>
      <c r="O33" s="32"/>
      <c r="P33" s="35">
        <f>(((D33*$D$38*[5]B.CBI!$C$23)+('A.Tasks Sheet'!E33*'A.Tasks Sheet'!$E$38*[5]B.CBI!$C$23)+('A.Tasks Sheet'!F33*'A.Tasks Sheet'!$F$38*[5]B.CBI!$C$23)+(G33*$G$38*[5]B.CBI!$C$23)+('A.Tasks Sheet'!H33*'A.Tasks Sheet'!$H$38*[5]B.CBI!$C$23)+('A.Tasks Sheet'!I33*'A.Tasks Sheet'!$I$38*[5]B.CBI!$C$23)+('A.Tasks Sheet'!J33*'A.Tasks Sheet'!$J$38*[5]B.CBI!$C$23)+('A.Tasks Sheet'!K33*'A.Tasks Sheet'!$K$38*[5]B.CBI!$C$23)+('A.Tasks Sheet'!L33*'A.Tasks Sheet'!$L$38*[5]B.CBI!$C$23)+('A.Tasks Sheet'!M33*'A.Tasks Sheet'!$M$38*[5]B.CBI!$C$23)+('A.Tasks Sheet'!N33*'A.Tasks Sheet'!$N$38*[5]B.CBI!$C$23)+('A.Tasks Sheet'!O33*'A.Tasks Sheet'!$O$38*[5]B.CBI!$C$23))*[5]B.CBI!$C$20)</f>
        <v>0</v>
      </c>
      <c r="Q33" s="27"/>
    </row>
    <row r="34" spans="2:17" ht="13.8" thickBot="1">
      <c r="B34" s="141"/>
      <c r="C34" s="36"/>
      <c r="D34" s="29"/>
      <c r="E34" s="29"/>
      <c r="F34" s="29"/>
      <c r="G34" s="30"/>
      <c r="H34" s="30"/>
      <c r="I34" s="30"/>
      <c r="J34" s="31"/>
      <c r="K34" s="31"/>
      <c r="L34" s="31"/>
      <c r="M34" s="32"/>
      <c r="N34" s="32"/>
      <c r="O34" s="32"/>
      <c r="P34" s="35">
        <f>(((D34*$D$38*[5]B.CBI!$C$23)+('A.Tasks Sheet'!E34*'A.Tasks Sheet'!$E$38*[5]B.CBI!$C$23)+('A.Tasks Sheet'!F34*'A.Tasks Sheet'!$F$38*[5]B.CBI!$C$23)+(G34*$G$38*[5]B.CBI!$C$23)+('A.Tasks Sheet'!H34*'A.Tasks Sheet'!$H$38*[5]B.CBI!$C$23)+('A.Tasks Sheet'!I34*'A.Tasks Sheet'!$I$38*[5]B.CBI!$C$23)+('A.Tasks Sheet'!J34*'A.Tasks Sheet'!$J$38*[5]B.CBI!$C$23)+('A.Tasks Sheet'!K34*'A.Tasks Sheet'!$K$38*[5]B.CBI!$C$23)+('A.Tasks Sheet'!L34*'A.Tasks Sheet'!$L$38*[5]B.CBI!$C$23)+('A.Tasks Sheet'!M34*'A.Tasks Sheet'!$M$38*[5]B.CBI!$C$23)+('A.Tasks Sheet'!N34*'A.Tasks Sheet'!$N$38*[5]B.CBI!$C$23)+('A.Tasks Sheet'!O34*'A.Tasks Sheet'!$O$38*[5]B.CBI!$C$23))*[5]B.CBI!$C$20)</f>
        <v>0</v>
      </c>
      <c r="Q34" s="27"/>
    </row>
    <row r="35" spans="2:17" ht="17.399999999999999">
      <c r="B35" s="25"/>
      <c r="C35" s="37"/>
      <c r="P35" s="39">
        <f>SUM(P7:P34)</f>
        <v>244</v>
      </c>
      <c r="Q35" s="27"/>
    </row>
    <row r="36" spans="2:17">
      <c r="B36" s="25"/>
      <c r="C36" s="37"/>
      <c r="P36" s="40"/>
      <c r="Q36" s="27"/>
    </row>
    <row r="37" spans="2:17">
      <c r="B37" s="25"/>
      <c r="C37" s="41" t="s">
        <v>29</v>
      </c>
      <c r="D37" s="42">
        <f t="shared" ref="D37:O37" si="0">SUM(D7:D34)</f>
        <v>11</v>
      </c>
      <c r="E37" s="42">
        <f t="shared" si="0"/>
        <v>1</v>
      </c>
      <c r="F37" s="42">
        <f t="shared" si="0"/>
        <v>1</v>
      </c>
      <c r="G37" s="42">
        <f t="shared" si="0"/>
        <v>9</v>
      </c>
      <c r="H37" s="42">
        <f t="shared" si="0"/>
        <v>1</v>
      </c>
      <c r="I37" s="42">
        <f t="shared" si="0"/>
        <v>2</v>
      </c>
      <c r="J37" s="42">
        <f t="shared" si="0"/>
        <v>8</v>
      </c>
      <c r="K37" s="42">
        <f t="shared" si="0"/>
        <v>2</v>
      </c>
      <c r="L37" s="42">
        <f t="shared" si="0"/>
        <v>3</v>
      </c>
      <c r="M37" s="42">
        <f t="shared" si="0"/>
        <v>7</v>
      </c>
      <c r="N37" s="42">
        <f t="shared" si="0"/>
        <v>3</v>
      </c>
      <c r="O37" s="42">
        <f t="shared" si="0"/>
        <v>3</v>
      </c>
      <c r="P37" s="40"/>
      <c r="Q37" s="27"/>
    </row>
    <row r="38" spans="2:17">
      <c r="B38" s="25"/>
      <c r="C38" s="43" t="s">
        <v>30</v>
      </c>
      <c r="D38" s="42">
        <v>2</v>
      </c>
      <c r="E38" s="42">
        <v>3</v>
      </c>
      <c r="F38" s="42">
        <v>5</v>
      </c>
      <c r="G38" s="42">
        <v>1</v>
      </c>
      <c r="H38" s="42">
        <v>2</v>
      </c>
      <c r="I38" s="42">
        <v>4</v>
      </c>
      <c r="J38" s="42">
        <v>1</v>
      </c>
      <c r="K38" s="42">
        <v>1</v>
      </c>
      <c r="L38" s="42">
        <v>2</v>
      </c>
      <c r="M38" s="42">
        <v>3</v>
      </c>
      <c r="N38" s="42">
        <v>5</v>
      </c>
      <c r="O38" s="42">
        <v>7</v>
      </c>
      <c r="P38" s="40"/>
      <c r="Q38" s="27"/>
    </row>
    <row r="39" spans="2:17">
      <c r="B39" s="25"/>
      <c r="C39" s="44" t="s">
        <v>31</v>
      </c>
      <c r="D39" s="42">
        <f t="shared" ref="D39:O39" si="1" xml:space="preserve"> D38*D37</f>
        <v>22</v>
      </c>
      <c r="E39" s="42">
        <f t="shared" si="1"/>
        <v>3</v>
      </c>
      <c r="F39" s="42">
        <f t="shared" si="1"/>
        <v>5</v>
      </c>
      <c r="G39" s="42">
        <f t="shared" si="1"/>
        <v>9</v>
      </c>
      <c r="H39" s="42">
        <f t="shared" si="1"/>
        <v>2</v>
      </c>
      <c r="I39" s="42">
        <f t="shared" si="1"/>
        <v>8</v>
      </c>
      <c r="J39" s="42">
        <f t="shared" si="1"/>
        <v>8</v>
      </c>
      <c r="K39" s="42">
        <f t="shared" si="1"/>
        <v>2</v>
      </c>
      <c r="L39" s="42">
        <f t="shared" si="1"/>
        <v>6</v>
      </c>
      <c r="M39" s="42">
        <f t="shared" si="1"/>
        <v>21</v>
      </c>
      <c r="N39" s="42">
        <f t="shared" si="1"/>
        <v>15</v>
      </c>
      <c r="O39" s="42">
        <f t="shared" si="1"/>
        <v>21</v>
      </c>
      <c r="P39" s="40"/>
      <c r="Q39" s="27"/>
    </row>
    <row r="40" spans="2:17">
      <c r="B40" s="25"/>
      <c r="P40" s="40"/>
      <c r="Q40" s="27"/>
    </row>
    <row r="41" spans="2:17" ht="21" customHeight="1">
      <c r="B41" s="25"/>
      <c r="C41" s="45" t="s">
        <v>32</v>
      </c>
      <c r="D41" s="142">
        <f>SUM(D39:O39)</f>
        <v>122</v>
      </c>
      <c r="E41" s="142"/>
      <c r="Q41" s="27"/>
    </row>
    <row r="42" spans="2:17">
      <c r="B42" s="47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50"/>
      <c r="Q42" s="51"/>
    </row>
  </sheetData>
  <mergeCells count="11">
    <mergeCell ref="B25:B29"/>
    <mergeCell ref="B30:B34"/>
    <mergeCell ref="D41:E41"/>
    <mergeCell ref="B13:B16"/>
    <mergeCell ref="B20:B24"/>
    <mergeCell ref="B2:Q2"/>
    <mergeCell ref="D5:F5"/>
    <mergeCell ref="G5:I5"/>
    <mergeCell ref="J5:L5"/>
    <mergeCell ref="M5:O5"/>
    <mergeCell ref="P5:P6"/>
  </mergeCells>
  <phoneticPr fontId="37" type="noConversion"/>
  <pageMargins left="0.75" right="0.75" top="1" bottom="1" header="0.5" footer="0.5"/>
  <pageSetup orientation="landscape" r:id="rId1"/>
  <headerFooter alignWithMargins="0">
    <oddFooter>&amp;L&amp;"Times New Roman,Bold"Company Confidential&amp;C&amp;"Times New Roman,Bold"Ver. No.: &lt;a.b&gt;&amp;"Arial,Regular"
&amp;R&amp;"Times New Roman,Bold"Page: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7"/>
  <sheetViews>
    <sheetView showGridLines="0" tabSelected="1" zoomScaleNormal="100" workbookViewId="0">
      <selection activeCell="D12" sqref="D12"/>
    </sheetView>
  </sheetViews>
  <sheetFormatPr defaultRowHeight="13.2"/>
  <cols>
    <col min="1" max="1" width="5.5546875" style="65" customWidth="1"/>
    <col min="2" max="2" width="38.33203125" style="65" bestFit="1" customWidth="1"/>
    <col min="3" max="4" width="11.109375" style="60" customWidth="1"/>
    <col min="5" max="5" width="41.44140625" style="60" bestFit="1" customWidth="1"/>
    <col min="6" max="6" width="14.5546875" style="65" customWidth="1"/>
    <col min="7" max="7" width="13.44140625" style="65" customWidth="1"/>
    <col min="8" max="8" width="14.109375" style="65" customWidth="1"/>
    <col min="9" max="9" width="19.6640625" style="65" customWidth="1"/>
    <col min="10" max="10" width="6.88671875" style="65" customWidth="1"/>
    <col min="11" max="256" width="9.109375" style="65"/>
    <col min="257" max="257" width="5.5546875" style="65" customWidth="1"/>
    <col min="258" max="258" width="38.33203125" style="65" bestFit="1" customWidth="1"/>
    <col min="259" max="260" width="11.109375" style="65" customWidth="1"/>
    <col min="261" max="261" width="41.44140625" style="65" bestFit="1" customWidth="1"/>
    <col min="262" max="262" width="14.5546875" style="65" customWidth="1"/>
    <col min="263" max="263" width="13.44140625" style="65" customWidth="1"/>
    <col min="264" max="264" width="14.109375" style="65" customWidth="1"/>
    <col min="265" max="265" width="19.6640625" style="65" customWidth="1"/>
    <col min="266" max="266" width="6.88671875" style="65" customWidth="1"/>
    <col min="267" max="512" width="9.109375" style="65"/>
    <col min="513" max="513" width="5.5546875" style="65" customWidth="1"/>
    <col min="514" max="514" width="38.33203125" style="65" bestFit="1" customWidth="1"/>
    <col min="515" max="516" width="11.109375" style="65" customWidth="1"/>
    <col min="517" max="517" width="41.44140625" style="65" bestFit="1" customWidth="1"/>
    <col min="518" max="518" width="14.5546875" style="65" customWidth="1"/>
    <col min="519" max="519" width="13.44140625" style="65" customWidth="1"/>
    <col min="520" max="520" width="14.109375" style="65" customWidth="1"/>
    <col min="521" max="521" width="19.6640625" style="65" customWidth="1"/>
    <col min="522" max="522" width="6.88671875" style="65" customWidth="1"/>
    <col min="523" max="768" width="9.109375" style="65"/>
    <col min="769" max="769" width="5.5546875" style="65" customWidth="1"/>
    <col min="770" max="770" width="38.33203125" style="65" bestFit="1" customWidth="1"/>
    <col min="771" max="772" width="11.109375" style="65" customWidth="1"/>
    <col min="773" max="773" width="41.44140625" style="65" bestFit="1" customWidth="1"/>
    <col min="774" max="774" width="14.5546875" style="65" customWidth="1"/>
    <col min="775" max="775" width="13.44140625" style="65" customWidth="1"/>
    <col min="776" max="776" width="14.109375" style="65" customWidth="1"/>
    <col min="777" max="777" width="19.6640625" style="65" customWidth="1"/>
    <col min="778" max="778" width="6.88671875" style="65" customWidth="1"/>
    <col min="779" max="1024" width="9.109375" style="65"/>
    <col min="1025" max="1025" width="5.5546875" style="65" customWidth="1"/>
    <col min="1026" max="1026" width="38.33203125" style="65" bestFit="1" customWidth="1"/>
    <col min="1027" max="1028" width="11.109375" style="65" customWidth="1"/>
    <col min="1029" max="1029" width="41.44140625" style="65" bestFit="1" customWidth="1"/>
    <col min="1030" max="1030" width="14.5546875" style="65" customWidth="1"/>
    <col min="1031" max="1031" width="13.44140625" style="65" customWidth="1"/>
    <col min="1032" max="1032" width="14.109375" style="65" customWidth="1"/>
    <col min="1033" max="1033" width="19.6640625" style="65" customWidth="1"/>
    <col min="1034" max="1034" width="6.88671875" style="65" customWidth="1"/>
    <col min="1035" max="1280" width="9.109375" style="65"/>
    <col min="1281" max="1281" width="5.5546875" style="65" customWidth="1"/>
    <col min="1282" max="1282" width="38.33203125" style="65" bestFit="1" customWidth="1"/>
    <col min="1283" max="1284" width="11.109375" style="65" customWidth="1"/>
    <col min="1285" max="1285" width="41.44140625" style="65" bestFit="1" customWidth="1"/>
    <col min="1286" max="1286" width="14.5546875" style="65" customWidth="1"/>
    <col min="1287" max="1287" width="13.44140625" style="65" customWidth="1"/>
    <col min="1288" max="1288" width="14.109375" style="65" customWidth="1"/>
    <col min="1289" max="1289" width="19.6640625" style="65" customWidth="1"/>
    <col min="1290" max="1290" width="6.88671875" style="65" customWidth="1"/>
    <col min="1291" max="1536" width="9.109375" style="65"/>
    <col min="1537" max="1537" width="5.5546875" style="65" customWidth="1"/>
    <col min="1538" max="1538" width="38.33203125" style="65" bestFit="1" customWidth="1"/>
    <col min="1539" max="1540" width="11.109375" style="65" customWidth="1"/>
    <col min="1541" max="1541" width="41.44140625" style="65" bestFit="1" customWidth="1"/>
    <col min="1542" max="1542" width="14.5546875" style="65" customWidth="1"/>
    <col min="1543" max="1543" width="13.44140625" style="65" customWidth="1"/>
    <col min="1544" max="1544" width="14.109375" style="65" customWidth="1"/>
    <col min="1545" max="1545" width="19.6640625" style="65" customWidth="1"/>
    <col min="1546" max="1546" width="6.88671875" style="65" customWidth="1"/>
    <col min="1547" max="1792" width="9.109375" style="65"/>
    <col min="1793" max="1793" width="5.5546875" style="65" customWidth="1"/>
    <col min="1794" max="1794" width="38.33203125" style="65" bestFit="1" customWidth="1"/>
    <col min="1795" max="1796" width="11.109375" style="65" customWidth="1"/>
    <col min="1797" max="1797" width="41.44140625" style="65" bestFit="1" customWidth="1"/>
    <col min="1798" max="1798" width="14.5546875" style="65" customWidth="1"/>
    <col min="1799" max="1799" width="13.44140625" style="65" customWidth="1"/>
    <col min="1800" max="1800" width="14.109375" style="65" customWidth="1"/>
    <col min="1801" max="1801" width="19.6640625" style="65" customWidth="1"/>
    <col min="1802" max="1802" width="6.88671875" style="65" customWidth="1"/>
    <col min="1803" max="2048" width="9.109375" style="65"/>
    <col min="2049" max="2049" width="5.5546875" style="65" customWidth="1"/>
    <col min="2050" max="2050" width="38.33203125" style="65" bestFit="1" customWidth="1"/>
    <col min="2051" max="2052" width="11.109375" style="65" customWidth="1"/>
    <col min="2053" max="2053" width="41.44140625" style="65" bestFit="1" customWidth="1"/>
    <col min="2054" max="2054" width="14.5546875" style="65" customWidth="1"/>
    <col min="2055" max="2055" width="13.44140625" style="65" customWidth="1"/>
    <col min="2056" max="2056" width="14.109375" style="65" customWidth="1"/>
    <col min="2057" max="2057" width="19.6640625" style="65" customWidth="1"/>
    <col min="2058" max="2058" width="6.88671875" style="65" customWidth="1"/>
    <col min="2059" max="2304" width="9.109375" style="65"/>
    <col min="2305" max="2305" width="5.5546875" style="65" customWidth="1"/>
    <col min="2306" max="2306" width="38.33203125" style="65" bestFit="1" customWidth="1"/>
    <col min="2307" max="2308" width="11.109375" style="65" customWidth="1"/>
    <col min="2309" max="2309" width="41.44140625" style="65" bestFit="1" customWidth="1"/>
    <col min="2310" max="2310" width="14.5546875" style="65" customWidth="1"/>
    <col min="2311" max="2311" width="13.44140625" style="65" customWidth="1"/>
    <col min="2312" max="2312" width="14.109375" style="65" customWidth="1"/>
    <col min="2313" max="2313" width="19.6640625" style="65" customWidth="1"/>
    <col min="2314" max="2314" width="6.88671875" style="65" customWidth="1"/>
    <col min="2315" max="2560" width="9.109375" style="65"/>
    <col min="2561" max="2561" width="5.5546875" style="65" customWidth="1"/>
    <col min="2562" max="2562" width="38.33203125" style="65" bestFit="1" customWidth="1"/>
    <col min="2563" max="2564" width="11.109375" style="65" customWidth="1"/>
    <col min="2565" max="2565" width="41.44140625" style="65" bestFit="1" customWidth="1"/>
    <col min="2566" max="2566" width="14.5546875" style="65" customWidth="1"/>
    <col min="2567" max="2567" width="13.44140625" style="65" customWidth="1"/>
    <col min="2568" max="2568" width="14.109375" style="65" customWidth="1"/>
    <col min="2569" max="2569" width="19.6640625" style="65" customWidth="1"/>
    <col min="2570" max="2570" width="6.88671875" style="65" customWidth="1"/>
    <col min="2571" max="2816" width="9.109375" style="65"/>
    <col min="2817" max="2817" width="5.5546875" style="65" customWidth="1"/>
    <col min="2818" max="2818" width="38.33203125" style="65" bestFit="1" customWidth="1"/>
    <col min="2819" max="2820" width="11.109375" style="65" customWidth="1"/>
    <col min="2821" max="2821" width="41.44140625" style="65" bestFit="1" customWidth="1"/>
    <col min="2822" max="2822" width="14.5546875" style="65" customWidth="1"/>
    <col min="2823" max="2823" width="13.44140625" style="65" customWidth="1"/>
    <col min="2824" max="2824" width="14.109375" style="65" customWidth="1"/>
    <col min="2825" max="2825" width="19.6640625" style="65" customWidth="1"/>
    <col min="2826" max="2826" width="6.88671875" style="65" customWidth="1"/>
    <col min="2827" max="3072" width="9.109375" style="65"/>
    <col min="3073" max="3073" width="5.5546875" style="65" customWidth="1"/>
    <col min="3074" max="3074" width="38.33203125" style="65" bestFit="1" customWidth="1"/>
    <col min="3075" max="3076" width="11.109375" style="65" customWidth="1"/>
    <col min="3077" max="3077" width="41.44140625" style="65" bestFit="1" customWidth="1"/>
    <col min="3078" max="3078" width="14.5546875" style="65" customWidth="1"/>
    <col min="3079" max="3079" width="13.44140625" style="65" customWidth="1"/>
    <col min="3080" max="3080" width="14.109375" style="65" customWidth="1"/>
    <col min="3081" max="3081" width="19.6640625" style="65" customWidth="1"/>
    <col min="3082" max="3082" width="6.88671875" style="65" customWidth="1"/>
    <col min="3083" max="3328" width="9.109375" style="65"/>
    <col min="3329" max="3329" width="5.5546875" style="65" customWidth="1"/>
    <col min="3330" max="3330" width="38.33203125" style="65" bestFit="1" customWidth="1"/>
    <col min="3331" max="3332" width="11.109375" style="65" customWidth="1"/>
    <col min="3333" max="3333" width="41.44140625" style="65" bestFit="1" customWidth="1"/>
    <col min="3334" max="3334" width="14.5546875" style="65" customWidth="1"/>
    <col min="3335" max="3335" width="13.44140625" style="65" customWidth="1"/>
    <col min="3336" max="3336" width="14.109375" style="65" customWidth="1"/>
    <col min="3337" max="3337" width="19.6640625" style="65" customWidth="1"/>
    <col min="3338" max="3338" width="6.88671875" style="65" customWidth="1"/>
    <col min="3339" max="3584" width="9.109375" style="65"/>
    <col min="3585" max="3585" width="5.5546875" style="65" customWidth="1"/>
    <col min="3586" max="3586" width="38.33203125" style="65" bestFit="1" customWidth="1"/>
    <col min="3587" max="3588" width="11.109375" style="65" customWidth="1"/>
    <col min="3589" max="3589" width="41.44140625" style="65" bestFit="1" customWidth="1"/>
    <col min="3590" max="3590" width="14.5546875" style="65" customWidth="1"/>
    <col min="3591" max="3591" width="13.44140625" style="65" customWidth="1"/>
    <col min="3592" max="3592" width="14.109375" style="65" customWidth="1"/>
    <col min="3593" max="3593" width="19.6640625" style="65" customWidth="1"/>
    <col min="3594" max="3594" width="6.88671875" style="65" customWidth="1"/>
    <col min="3595" max="3840" width="9.109375" style="65"/>
    <col min="3841" max="3841" width="5.5546875" style="65" customWidth="1"/>
    <col min="3842" max="3842" width="38.33203125" style="65" bestFit="1" customWidth="1"/>
    <col min="3843" max="3844" width="11.109375" style="65" customWidth="1"/>
    <col min="3845" max="3845" width="41.44140625" style="65" bestFit="1" customWidth="1"/>
    <col min="3846" max="3846" width="14.5546875" style="65" customWidth="1"/>
    <col min="3847" max="3847" width="13.44140625" style="65" customWidth="1"/>
    <col min="3848" max="3848" width="14.109375" style="65" customWidth="1"/>
    <col min="3849" max="3849" width="19.6640625" style="65" customWidth="1"/>
    <col min="3850" max="3850" width="6.88671875" style="65" customWidth="1"/>
    <col min="3851" max="4096" width="9.109375" style="65"/>
    <col min="4097" max="4097" width="5.5546875" style="65" customWidth="1"/>
    <col min="4098" max="4098" width="38.33203125" style="65" bestFit="1" customWidth="1"/>
    <col min="4099" max="4100" width="11.109375" style="65" customWidth="1"/>
    <col min="4101" max="4101" width="41.44140625" style="65" bestFit="1" customWidth="1"/>
    <col min="4102" max="4102" width="14.5546875" style="65" customWidth="1"/>
    <col min="4103" max="4103" width="13.44140625" style="65" customWidth="1"/>
    <col min="4104" max="4104" width="14.109375" style="65" customWidth="1"/>
    <col min="4105" max="4105" width="19.6640625" style="65" customWidth="1"/>
    <col min="4106" max="4106" width="6.88671875" style="65" customWidth="1"/>
    <col min="4107" max="4352" width="9.109375" style="65"/>
    <col min="4353" max="4353" width="5.5546875" style="65" customWidth="1"/>
    <col min="4354" max="4354" width="38.33203125" style="65" bestFit="1" customWidth="1"/>
    <col min="4355" max="4356" width="11.109375" style="65" customWidth="1"/>
    <col min="4357" max="4357" width="41.44140625" style="65" bestFit="1" customWidth="1"/>
    <col min="4358" max="4358" width="14.5546875" style="65" customWidth="1"/>
    <col min="4359" max="4359" width="13.44140625" style="65" customWidth="1"/>
    <col min="4360" max="4360" width="14.109375" style="65" customWidth="1"/>
    <col min="4361" max="4361" width="19.6640625" style="65" customWidth="1"/>
    <col min="4362" max="4362" width="6.88671875" style="65" customWidth="1"/>
    <col min="4363" max="4608" width="9.109375" style="65"/>
    <col min="4609" max="4609" width="5.5546875" style="65" customWidth="1"/>
    <col min="4610" max="4610" width="38.33203125" style="65" bestFit="1" customWidth="1"/>
    <col min="4611" max="4612" width="11.109375" style="65" customWidth="1"/>
    <col min="4613" max="4613" width="41.44140625" style="65" bestFit="1" customWidth="1"/>
    <col min="4614" max="4614" width="14.5546875" style="65" customWidth="1"/>
    <col min="4615" max="4615" width="13.44140625" style="65" customWidth="1"/>
    <col min="4616" max="4616" width="14.109375" style="65" customWidth="1"/>
    <col min="4617" max="4617" width="19.6640625" style="65" customWidth="1"/>
    <col min="4618" max="4618" width="6.88671875" style="65" customWidth="1"/>
    <col min="4619" max="4864" width="9.109375" style="65"/>
    <col min="4865" max="4865" width="5.5546875" style="65" customWidth="1"/>
    <col min="4866" max="4866" width="38.33203125" style="65" bestFit="1" customWidth="1"/>
    <col min="4867" max="4868" width="11.109375" style="65" customWidth="1"/>
    <col min="4869" max="4869" width="41.44140625" style="65" bestFit="1" customWidth="1"/>
    <col min="4870" max="4870" width="14.5546875" style="65" customWidth="1"/>
    <col min="4871" max="4871" width="13.44140625" style="65" customWidth="1"/>
    <col min="4872" max="4872" width="14.109375" style="65" customWidth="1"/>
    <col min="4873" max="4873" width="19.6640625" style="65" customWidth="1"/>
    <col min="4874" max="4874" width="6.88671875" style="65" customWidth="1"/>
    <col min="4875" max="5120" width="9.109375" style="65"/>
    <col min="5121" max="5121" width="5.5546875" style="65" customWidth="1"/>
    <col min="5122" max="5122" width="38.33203125" style="65" bestFit="1" customWidth="1"/>
    <col min="5123" max="5124" width="11.109375" style="65" customWidth="1"/>
    <col min="5125" max="5125" width="41.44140625" style="65" bestFit="1" customWidth="1"/>
    <col min="5126" max="5126" width="14.5546875" style="65" customWidth="1"/>
    <col min="5127" max="5127" width="13.44140625" style="65" customWidth="1"/>
    <col min="5128" max="5128" width="14.109375" style="65" customWidth="1"/>
    <col min="5129" max="5129" width="19.6640625" style="65" customWidth="1"/>
    <col min="5130" max="5130" width="6.88671875" style="65" customWidth="1"/>
    <col min="5131" max="5376" width="9.109375" style="65"/>
    <col min="5377" max="5377" width="5.5546875" style="65" customWidth="1"/>
    <col min="5378" max="5378" width="38.33203125" style="65" bestFit="1" customWidth="1"/>
    <col min="5379" max="5380" width="11.109375" style="65" customWidth="1"/>
    <col min="5381" max="5381" width="41.44140625" style="65" bestFit="1" customWidth="1"/>
    <col min="5382" max="5382" width="14.5546875" style="65" customWidth="1"/>
    <col min="5383" max="5383" width="13.44140625" style="65" customWidth="1"/>
    <col min="5384" max="5384" width="14.109375" style="65" customWidth="1"/>
    <col min="5385" max="5385" width="19.6640625" style="65" customWidth="1"/>
    <col min="5386" max="5386" width="6.88671875" style="65" customWidth="1"/>
    <col min="5387" max="5632" width="9.109375" style="65"/>
    <col min="5633" max="5633" width="5.5546875" style="65" customWidth="1"/>
    <col min="5634" max="5634" width="38.33203125" style="65" bestFit="1" customWidth="1"/>
    <col min="5635" max="5636" width="11.109375" style="65" customWidth="1"/>
    <col min="5637" max="5637" width="41.44140625" style="65" bestFit="1" customWidth="1"/>
    <col min="5638" max="5638" width="14.5546875" style="65" customWidth="1"/>
    <col min="5639" max="5639" width="13.44140625" style="65" customWidth="1"/>
    <col min="5640" max="5640" width="14.109375" style="65" customWidth="1"/>
    <col min="5641" max="5641" width="19.6640625" style="65" customWidth="1"/>
    <col min="5642" max="5642" width="6.88671875" style="65" customWidth="1"/>
    <col min="5643" max="5888" width="9.109375" style="65"/>
    <col min="5889" max="5889" width="5.5546875" style="65" customWidth="1"/>
    <col min="5890" max="5890" width="38.33203125" style="65" bestFit="1" customWidth="1"/>
    <col min="5891" max="5892" width="11.109375" style="65" customWidth="1"/>
    <col min="5893" max="5893" width="41.44140625" style="65" bestFit="1" customWidth="1"/>
    <col min="5894" max="5894" width="14.5546875" style="65" customWidth="1"/>
    <col min="5895" max="5895" width="13.44140625" style="65" customWidth="1"/>
    <col min="5896" max="5896" width="14.109375" style="65" customWidth="1"/>
    <col min="5897" max="5897" width="19.6640625" style="65" customWidth="1"/>
    <col min="5898" max="5898" width="6.88671875" style="65" customWidth="1"/>
    <col min="5899" max="6144" width="9.109375" style="65"/>
    <col min="6145" max="6145" width="5.5546875" style="65" customWidth="1"/>
    <col min="6146" max="6146" width="38.33203125" style="65" bestFit="1" customWidth="1"/>
    <col min="6147" max="6148" width="11.109375" style="65" customWidth="1"/>
    <col min="6149" max="6149" width="41.44140625" style="65" bestFit="1" customWidth="1"/>
    <col min="6150" max="6150" width="14.5546875" style="65" customWidth="1"/>
    <col min="6151" max="6151" width="13.44140625" style="65" customWidth="1"/>
    <col min="6152" max="6152" width="14.109375" style="65" customWidth="1"/>
    <col min="6153" max="6153" width="19.6640625" style="65" customWidth="1"/>
    <col min="6154" max="6154" width="6.88671875" style="65" customWidth="1"/>
    <col min="6155" max="6400" width="9.109375" style="65"/>
    <col min="6401" max="6401" width="5.5546875" style="65" customWidth="1"/>
    <col min="6402" max="6402" width="38.33203125" style="65" bestFit="1" customWidth="1"/>
    <col min="6403" max="6404" width="11.109375" style="65" customWidth="1"/>
    <col min="6405" max="6405" width="41.44140625" style="65" bestFit="1" customWidth="1"/>
    <col min="6406" max="6406" width="14.5546875" style="65" customWidth="1"/>
    <col min="6407" max="6407" width="13.44140625" style="65" customWidth="1"/>
    <col min="6408" max="6408" width="14.109375" style="65" customWidth="1"/>
    <col min="6409" max="6409" width="19.6640625" style="65" customWidth="1"/>
    <col min="6410" max="6410" width="6.88671875" style="65" customWidth="1"/>
    <col min="6411" max="6656" width="9.109375" style="65"/>
    <col min="6657" max="6657" width="5.5546875" style="65" customWidth="1"/>
    <col min="6658" max="6658" width="38.33203125" style="65" bestFit="1" customWidth="1"/>
    <col min="6659" max="6660" width="11.109375" style="65" customWidth="1"/>
    <col min="6661" max="6661" width="41.44140625" style="65" bestFit="1" customWidth="1"/>
    <col min="6662" max="6662" width="14.5546875" style="65" customWidth="1"/>
    <col min="6663" max="6663" width="13.44140625" style="65" customWidth="1"/>
    <col min="6664" max="6664" width="14.109375" style="65" customWidth="1"/>
    <col min="6665" max="6665" width="19.6640625" style="65" customWidth="1"/>
    <col min="6666" max="6666" width="6.88671875" style="65" customWidth="1"/>
    <col min="6667" max="6912" width="9.109375" style="65"/>
    <col min="6913" max="6913" width="5.5546875" style="65" customWidth="1"/>
    <col min="6914" max="6914" width="38.33203125" style="65" bestFit="1" customWidth="1"/>
    <col min="6915" max="6916" width="11.109375" style="65" customWidth="1"/>
    <col min="6917" max="6917" width="41.44140625" style="65" bestFit="1" customWidth="1"/>
    <col min="6918" max="6918" width="14.5546875" style="65" customWidth="1"/>
    <col min="6919" max="6919" width="13.44140625" style="65" customWidth="1"/>
    <col min="6920" max="6920" width="14.109375" style="65" customWidth="1"/>
    <col min="6921" max="6921" width="19.6640625" style="65" customWidth="1"/>
    <col min="6922" max="6922" width="6.88671875" style="65" customWidth="1"/>
    <col min="6923" max="7168" width="9.109375" style="65"/>
    <col min="7169" max="7169" width="5.5546875" style="65" customWidth="1"/>
    <col min="7170" max="7170" width="38.33203125" style="65" bestFit="1" customWidth="1"/>
    <col min="7171" max="7172" width="11.109375" style="65" customWidth="1"/>
    <col min="7173" max="7173" width="41.44140625" style="65" bestFit="1" customWidth="1"/>
    <col min="7174" max="7174" width="14.5546875" style="65" customWidth="1"/>
    <col min="7175" max="7175" width="13.44140625" style="65" customWidth="1"/>
    <col min="7176" max="7176" width="14.109375" style="65" customWidth="1"/>
    <col min="7177" max="7177" width="19.6640625" style="65" customWidth="1"/>
    <col min="7178" max="7178" width="6.88671875" style="65" customWidth="1"/>
    <col min="7179" max="7424" width="9.109375" style="65"/>
    <col min="7425" max="7425" width="5.5546875" style="65" customWidth="1"/>
    <col min="7426" max="7426" width="38.33203125" style="65" bestFit="1" customWidth="1"/>
    <col min="7427" max="7428" width="11.109375" style="65" customWidth="1"/>
    <col min="7429" max="7429" width="41.44140625" style="65" bestFit="1" customWidth="1"/>
    <col min="7430" max="7430" width="14.5546875" style="65" customWidth="1"/>
    <col min="7431" max="7431" width="13.44140625" style="65" customWidth="1"/>
    <col min="7432" max="7432" width="14.109375" style="65" customWidth="1"/>
    <col min="7433" max="7433" width="19.6640625" style="65" customWidth="1"/>
    <col min="7434" max="7434" width="6.88671875" style="65" customWidth="1"/>
    <col min="7435" max="7680" width="9.109375" style="65"/>
    <col min="7681" max="7681" width="5.5546875" style="65" customWidth="1"/>
    <col min="7682" max="7682" width="38.33203125" style="65" bestFit="1" customWidth="1"/>
    <col min="7683" max="7684" width="11.109375" style="65" customWidth="1"/>
    <col min="7685" max="7685" width="41.44140625" style="65" bestFit="1" customWidth="1"/>
    <col min="7686" max="7686" width="14.5546875" style="65" customWidth="1"/>
    <col min="7687" max="7687" width="13.44140625" style="65" customWidth="1"/>
    <col min="7688" max="7688" width="14.109375" style="65" customWidth="1"/>
    <col min="7689" max="7689" width="19.6640625" style="65" customWidth="1"/>
    <col min="7690" max="7690" width="6.88671875" style="65" customWidth="1"/>
    <col min="7691" max="7936" width="9.109375" style="65"/>
    <col min="7937" max="7937" width="5.5546875" style="65" customWidth="1"/>
    <col min="7938" max="7938" width="38.33203125" style="65" bestFit="1" customWidth="1"/>
    <col min="7939" max="7940" width="11.109375" style="65" customWidth="1"/>
    <col min="7941" max="7941" width="41.44140625" style="65" bestFit="1" customWidth="1"/>
    <col min="7942" max="7942" width="14.5546875" style="65" customWidth="1"/>
    <col min="7943" max="7943" width="13.44140625" style="65" customWidth="1"/>
    <col min="7944" max="7944" width="14.109375" style="65" customWidth="1"/>
    <col min="7945" max="7945" width="19.6640625" style="65" customWidth="1"/>
    <col min="7946" max="7946" width="6.88671875" style="65" customWidth="1"/>
    <col min="7947" max="8192" width="9.109375" style="65"/>
    <col min="8193" max="8193" width="5.5546875" style="65" customWidth="1"/>
    <col min="8194" max="8194" width="38.33203125" style="65" bestFit="1" customWidth="1"/>
    <col min="8195" max="8196" width="11.109375" style="65" customWidth="1"/>
    <col min="8197" max="8197" width="41.44140625" style="65" bestFit="1" customWidth="1"/>
    <col min="8198" max="8198" width="14.5546875" style="65" customWidth="1"/>
    <col min="8199" max="8199" width="13.44140625" style="65" customWidth="1"/>
    <col min="8200" max="8200" width="14.109375" style="65" customWidth="1"/>
    <col min="8201" max="8201" width="19.6640625" style="65" customWidth="1"/>
    <col min="8202" max="8202" width="6.88671875" style="65" customWidth="1"/>
    <col min="8203" max="8448" width="9.109375" style="65"/>
    <col min="8449" max="8449" width="5.5546875" style="65" customWidth="1"/>
    <col min="8450" max="8450" width="38.33203125" style="65" bestFit="1" customWidth="1"/>
    <col min="8451" max="8452" width="11.109375" style="65" customWidth="1"/>
    <col min="8453" max="8453" width="41.44140625" style="65" bestFit="1" customWidth="1"/>
    <col min="8454" max="8454" width="14.5546875" style="65" customWidth="1"/>
    <col min="8455" max="8455" width="13.44140625" style="65" customWidth="1"/>
    <col min="8456" max="8456" width="14.109375" style="65" customWidth="1"/>
    <col min="8457" max="8457" width="19.6640625" style="65" customWidth="1"/>
    <col min="8458" max="8458" width="6.88671875" style="65" customWidth="1"/>
    <col min="8459" max="8704" width="9.109375" style="65"/>
    <col min="8705" max="8705" width="5.5546875" style="65" customWidth="1"/>
    <col min="8706" max="8706" width="38.33203125" style="65" bestFit="1" customWidth="1"/>
    <col min="8707" max="8708" width="11.109375" style="65" customWidth="1"/>
    <col min="8709" max="8709" width="41.44140625" style="65" bestFit="1" customWidth="1"/>
    <col min="8710" max="8710" width="14.5546875" style="65" customWidth="1"/>
    <col min="8711" max="8711" width="13.44140625" style="65" customWidth="1"/>
    <col min="8712" max="8712" width="14.109375" style="65" customWidth="1"/>
    <col min="8713" max="8713" width="19.6640625" style="65" customWidth="1"/>
    <col min="8714" max="8714" width="6.88671875" style="65" customWidth="1"/>
    <col min="8715" max="8960" width="9.109375" style="65"/>
    <col min="8961" max="8961" width="5.5546875" style="65" customWidth="1"/>
    <col min="8962" max="8962" width="38.33203125" style="65" bestFit="1" customWidth="1"/>
    <col min="8963" max="8964" width="11.109375" style="65" customWidth="1"/>
    <col min="8965" max="8965" width="41.44140625" style="65" bestFit="1" customWidth="1"/>
    <col min="8966" max="8966" width="14.5546875" style="65" customWidth="1"/>
    <col min="8967" max="8967" width="13.44140625" style="65" customWidth="1"/>
    <col min="8968" max="8968" width="14.109375" style="65" customWidth="1"/>
    <col min="8969" max="8969" width="19.6640625" style="65" customWidth="1"/>
    <col min="8970" max="8970" width="6.88671875" style="65" customWidth="1"/>
    <col min="8971" max="9216" width="9.109375" style="65"/>
    <col min="9217" max="9217" width="5.5546875" style="65" customWidth="1"/>
    <col min="9218" max="9218" width="38.33203125" style="65" bestFit="1" customWidth="1"/>
    <col min="9219" max="9220" width="11.109375" style="65" customWidth="1"/>
    <col min="9221" max="9221" width="41.44140625" style="65" bestFit="1" customWidth="1"/>
    <col min="9222" max="9222" width="14.5546875" style="65" customWidth="1"/>
    <col min="9223" max="9223" width="13.44140625" style="65" customWidth="1"/>
    <col min="9224" max="9224" width="14.109375" style="65" customWidth="1"/>
    <col min="9225" max="9225" width="19.6640625" style="65" customWidth="1"/>
    <col min="9226" max="9226" width="6.88671875" style="65" customWidth="1"/>
    <col min="9227" max="9472" width="9.109375" style="65"/>
    <col min="9473" max="9473" width="5.5546875" style="65" customWidth="1"/>
    <col min="9474" max="9474" width="38.33203125" style="65" bestFit="1" customWidth="1"/>
    <col min="9475" max="9476" width="11.109375" style="65" customWidth="1"/>
    <col min="9477" max="9477" width="41.44140625" style="65" bestFit="1" customWidth="1"/>
    <col min="9478" max="9478" width="14.5546875" style="65" customWidth="1"/>
    <col min="9479" max="9479" width="13.44140625" style="65" customWidth="1"/>
    <col min="9480" max="9480" width="14.109375" style="65" customWidth="1"/>
    <col min="9481" max="9481" width="19.6640625" style="65" customWidth="1"/>
    <col min="9482" max="9482" width="6.88671875" style="65" customWidth="1"/>
    <col min="9483" max="9728" width="9.109375" style="65"/>
    <col min="9729" max="9729" width="5.5546875" style="65" customWidth="1"/>
    <col min="9730" max="9730" width="38.33203125" style="65" bestFit="1" customWidth="1"/>
    <col min="9731" max="9732" width="11.109375" style="65" customWidth="1"/>
    <col min="9733" max="9733" width="41.44140625" style="65" bestFit="1" customWidth="1"/>
    <col min="9734" max="9734" width="14.5546875" style="65" customWidth="1"/>
    <col min="9735" max="9735" width="13.44140625" style="65" customWidth="1"/>
    <col min="9736" max="9736" width="14.109375" style="65" customWidth="1"/>
    <col min="9737" max="9737" width="19.6640625" style="65" customWidth="1"/>
    <col min="9738" max="9738" width="6.88671875" style="65" customWidth="1"/>
    <col min="9739" max="9984" width="9.109375" style="65"/>
    <col min="9985" max="9985" width="5.5546875" style="65" customWidth="1"/>
    <col min="9986" max="9986" width="38.33203125" style="65" bestFit="1" customWidth="1"/>
    <col min="9987" max="9988" width="11.109375" style="65" customWidth="1"/>
    <col min="9989" max="9989" width="41.44140625" style="65" bestFit="1" customWidth="1"/>
    <col min="9990" max="9990" width="14.5546875" style="65" customWidth="1"/>
    <col min="9991" max="9991" width="13.44140625" style="65" customWidth="1"/>
    <col min="9992" max="9992" width="14.109375" style="65" customWidth="1"/>
    <col min="9993" max="9993" width="19.6640625" style="65" customWidth="1"/>
    <col min="9994" max="9994" width="6.88671875" style="65" customWidth="1"/>
    <col min="9995" max="10240" width="9.109375" style="65"/>
    <col min="10241" max="10241" width="5.5546875" style="65" customWidth="1"/>
    <col min="10242" max="10242" width="38.33203125" style="65" bestFit="1" customWidth="1"/>
    <col min="10243" max="10244" width="11.109375" style="65" customWidth="1"/>
    <col min="10245" max="10245" width="41.44140625" style="65" bestFit="1" customWidth="1"/>
    <col min="10246" max="10246" width="14.5546875" style="65" customWidth="1"/>
    <col min="10247" max="10247" width="13.44140625" style="65" customWidth="1"/>
    <col min="10248" max="10248" width="14.109375" style="65" customWidth="1"/>
    <col min="10249" max="10249" width="19.6640625" style="65" customWidth="1"/>
    <col min="10250" max="10250" width="6.88671875" style="65" customWidth="1"/>
    <col min="10251" max="10496" width="9.109375" style="65"/>
    <col min="10497" max="10497" width="5.5546875" style="65" customWidth="1"/>
    <col min="10498" max="10498" width="38.33203125" style="65" bestFit="1" customWidth="1"/>
    <col min="10499" max="10500" width="11.109375" style="65" customWidth="1"/>
    <col min="10501" max="10501" width="41.44140625" style="65" bestFit="1" customWidth="1"/>
    <col min="10502" max="10502" width="14.5546875" style="65" customWidth="1"/>
    <col min="10503" max="10503" width="13.44140625" style="65" customWidth="1"/>
    <col min="10504" max="10504" width="14.109375" style="65" customWidth="1"/>
    <col min="10505" max="10505" width="19.6640625" style="65" customWidth="1"/>
    <col min="10506" max="10506" width="6.88671875" style="65" customWidth="1"/>
    <col min="10507" max="10752" width="9.109375" style="65"/>
    <col min="10753" max="10753" width="5.5546875" style="65" customWidth="1"/>
    <col min="10754" max="10754" width="38.33203125" style="65" bestFit="1" customWidth="1"/>
    <col min="10755" max="10756" width="11.109375" style="65" customWidth="1"/>
    <col min="10757" max="10757" width="41.44140625" style="65" bestFit="1" customWidth="1"/>
    <col min="10758" max="10758" width="14.5546875" style="65" customWidth="1"/>
    <col min="10759" max="10759" width="13.44140625" style="65" customWidth="1"/>
    <col min="10760" max="10760" width="14.109375" style="65" customWidth="1"/>
    <col min="10761" max="10761" width="19.6640625" style="65" customWidth="1"/>
    <col min="10762" max="10762" width="6.88671875" style="65" customWidth="1"/>
    <col min="10763" max="11008" width="9.109375" style="65"/>
    <col min="11009" max="11009" width="5.5546875" style="65" customWidth="1"/>
    <col min="11010" max="11010" width="38.33203125" style="65" bestFit="1" customWidth="1"/>
    <col min="11011" max="11012" width="11.109375" style="65" customWidth="1"/>
    <col min="11013" max="11013" width="41.44140625" style="65" bestFit="1" customWidth="1"/>
    <col min="11014" max="11014" width="14.5546875" style="65" customWidth="1"/>
    <col min="11015" max="11015" width="13.44140625" style="65" customWidth="1"/>
    <col min="11016" max="11016" width="14.109375" style="65" customWidth="1"/>
    <col min="11017" max="11017" width="19.6640625" style="65" customWidth="1"/>
    <col min="11018" max="11018" width="6.88671875" style="65" customWidth="1"/>
    <col min="11019" max="11264" width="9.109375" style="65"/>
    <col min="11265" max="11265" width="5.5546875" style="65" customWidth="1"/>
    <col min="11266" max="11266" width="38.33203125" style="65" bestFit="1" customWidth="1"/>
    <col min="11267" max="11268" width="11.109375" style="65" customWidth="1"/>
    <col min="11269" max="11269" width="41.44140625" style="65" bestFit="1" customWidth="1"/>
    <col min="11270" max="11270" width="14.5546875" style="65" customWidth="1"/>
    <col min="11271" max="11271" width="13.44140625" style="65" customWidth="1"/>
    <col min="11272" max="11272" width="14.109375" style="65" customWidth="1"/>
    <col min="11273" max="11273" width="19.6640625" style="65" customWidth="1"/>
    <col min="11274" max="11274" width="6.88671875" style="65" customWidth="1"/>
    <col min="11275" max="11520" width="9.109375" style="65"/>
    <col min="11521" max="11521" width="5.5546875" style="65" customWidth="1"/>
    <col min="11522" max="11522" width="38.33203125" style="65" bestFit="1" customWidth="1"/>
    <col min="11523" max="11524" width="11.109375" style="65" customWidth="1"/>
    <col min="11525" max="11525" width="41.44140625" style="65" bestFit="1" customWidth="1"/>
    <col min="11526" max="11526" width="14.5546875" style="65" customWidth="1"/>
    <col min="11527" max="11527" width="13.44140625" style="65" customWidth="1"/>
    <col min="11528" max="11528" width="14.109375" style="65" customWidth="1"/>
    <col min="11529" max="11529" width="19.6640625" style="65" customWidth="1"/>
    <col min="11530" max="11530" width="6.88671875" style="65" customWidth="1"/>
    <col min="11531" max="11776" width="9.109375" style="65"/>
    <col min="11777" max="11777" width="5.5546875" style="65" customWidth="1"/>
    <col min="11778" max="11778" width="38.33203125" style="65" bestFit="1" customWidth="1"/>
    <col min="11779" max="11780" width="11.109375" style="65" customWidth="1"/>
    <col min="11781" max="11781" width="41.44140625" style="65" bestFit="1" customWidth="1"/>
    <col min="11782" max="11782" width="14.5546875" style="65" customWidth="1"/>
    <col min="11783" max="11783" width="13.44140625" style="65" customWidth="1"/>
    <col min="11784" max="11784" width="14.109375" style="65" customWidth="1"/>
    <col min="11785" max="11785" width="19.6640625" style="65" customWidth="1"/>
    <col min="11786" max="11786" width="6.88671875" style="65" customWidth="1"/>
    <col min="11787" max="12032" width="9.109375" style="65"/>
    <col min="12033" max="12033" width="5.5546875" style="65" customWidth="1"/>
    <col min="12034" max="12034" width="38.33203125" style="65" bestFit="1" customWidth="1"/>
    <col min="12035" max="12036" width="11.109375" style="65" customWidth="1"/>
    <col min="12037" max="12037" width="41.44140625" style="65" bestFit="1" customWidth="1"/>
    <col min="12038" max="12038" width="14.5546875" style="65" customWidth="1"/>
    <col min="12039" max="12039" width="13.44140625" style="65" customWidth="1"/>
    <col min="12040" max="12040" width="14.109375" style="65" customWidth="1"/>
    <col min="12041" max="12041" width="19.6640625" style="65" customWidth="1"/>
    <col min="12042" max="12042" width="6.88671875" style="65" customWidth="1"/>
    <col min="12043" max="12288" width="9.109375" style="65"/>
    <col min="12289" max="12289" width="5.5546875" style="65" customWidth="1"/>
    <col min="12290" max="12290" width="38.33203125" style="65" bestFit="1" customWidth="1"/>
    <col min="12291" max="12292" width="11.109375" style="65" customWidth="1"/>
    <col min="12293" max="12293" width="41.44140625" style="65" bestFit="1" customWidth="1"/>
    <col min="12294" max="12294" width="14.5546875" style="65" customWidth="1"/>
    <col min="12295" max="12295" width="13.44140625" style="65" customWidth="1"/>
    <col min="12296" max="12296" width="14.109375" style="65" customWidth="1"/>
    <col min="12297" max="12297" width="19.6640625" style="65" customWidth="1"/>
    <col min="12298" max="12298" width="6.88671875" style="65" customWidth="1"/>
    <col min="12299" max="12544" width="9.109375" style="65"/>
    <col min="12545" max="12545" width="5.5546875" style="65" customWidth="1"/>
    <col min="12546" max="12546" width="38.33203125" style="65" bestFit="1" customWidth="1"/>
    <col min="12547" max="12548" width="11.109375" style="65" customWidth="1"/>
    <col min="12549" max="12549" width="41.44140625" style="65" bestFit="1" customWidth="1"/>
    <col min="12550" max="12550" width="14.5546875" style="65" customWidth="1"/>
    <col min="12551" max="12551" width="13.44140625" style="65" customWidth="1"/>
    <col min="12552" max="12552" width="14.109375" style="65" customWidth="1"/>
    <col min="12553" max="12553" width="19.6640625" style="65" customWidth="1"/>
    <col min="12554" max="12554" width="6.88671875" style="65" customWidth="1"/>
    <col min="12555" max="12800" width="9.109375" style="65"/>
    <col min="12801" max="12801" width="5.5546875" style="65" customWidth="1"/>
    <col min="12802" max="12802" width="38.33203125" style="65" bestFit="1" customWidth="1"/>
    <col min="12803" max="12804" width="11.109375" style="65" customWidth="1"/>
    <col min="12805" max="12805" width="41.44140625" style="65" bestFit="1" customWidth="1"/>
    <col min="12806" max="12806" width="14.5546875" style="65" customWidth="1"/>
    <col min="12807" max="12807" width="13.44140625" style="65" customWidth="1"/>
    <col min="12808" max="12808" width="14.109375" style="65" customWidth="1"/>
    <col min="12809" max="12809" width="19.6640625" style="65" customWidth="1"/>
    <col min="12810" max="12810" width="6.88671875" style="65" customWidth="1"/>
    <col min="12811" max="13056" width="9.109375" style="65"/>
    <col min="13057" max="13057" width="5.5546875" style="65" customWidth="1"/>
    <col min="13058" max="13058" width="38.33203125" style="65" bestFit="1" customWidth="1"/>
    <col min="13059" max="13060" width="11.109375" style="65" customWidth="1"/>
    <col min="13061" max="13061" width="41.44140625" style="65" bestFit="1" customWidth="1"/>
    <col min="13062" max="13062" width="14.5546875" style="65" customWidth="1"/>
    <col min="13063" max="13063" width="13.44140625" style="65" customWidth="1"/>
    <col min="13064" max="13064" width="14.109375" style="65" customWidth="1"/>
    <col min="13065" max="13065" width="19.6640625" style="65" customWidth="1"/>
    <col min="13066" max="13066" width="6.88671875" style="65" customWidth="1"/>
    <col min="13067" max="13312" width="9.109375" style="65"/>
    <col min="13313" max="13313" width="5.5546875" style="65" customWidth="1"/>
    <col min="13314" max="13314" width="38.33203125" style="65" bestFit="1" customWidth="1"/>
    <col min="13315" max="13316" width="11.109375" style="65" customWidth="1"/>
    <col min="13317" max="13317" width="41.44140625" style="65" bestFit="1" customWidth="1"/>
    <col min="13318" max="13318" width="14.5546875" style="65" customWidth="1"/>
    <col min="13319" max="13319" width="13.44140625" style="65" customWidth="1"/>
    <col min="13320" max="13320" width="14.109375" style="65" customWidth="1"/>
    <col min="13321" max="13321" width="19.6640625" style="65" customWidth="1"/>
    <col min="13322" max="13322" width="6.88671875" style="65" customWidth="1"/>
    <col min="13323" max="13568" width="9.109375" style="65"/>
    <col min="13569" max="13569" width="5.5546875" style="65" customWidth="1"/>
    <col min="13570" max="13570" width="38.33203125" style="65" bestFit="1" customWidth="1"/>
    <col min="13571" max="13572" width="11.109375" style="65" customWidth="1"/>
    <col min="13573" max="13573" width="41.44140625" style="65" bestFit="1" customWidth="1"/>
    <col min="13574" max="13574" width="14.5546875" style="65" customWidth="1"/>
    <col min="13575" max="13575" width="13.44140625" style="65" customWidth="1"/>
    <col min="13576" max="13576" width="14.109375" style="65" customWidth="1"/>
    <col min="13577" max="13577" width="19.6640625" style="65" customWidth="1"/>
    <col min="13578" max="13578" width="6.88671875" style="65" customWidth="1"/>
    <col min="13579" max="13824" width="9.109375" style="65"/>
    <col min="13825" max="13825" width="5.5546875" style="65" customWidth="1"/>
    <col min="13826" max="13826" width="38.33203125" style="65" bestFit="1" customWidth="1"/>
    <col min="13827" max="13828" width="11.109375" style="65" customWidth="1"/>
    <col min="13829" max="13829" width="41.44140625" style="65" bestFit="1" customWidth="1"/>
    <col min="13830" max="13830" width="14.5546875" style="65" customWidth="1"/>
    <col min="13831" max="13831" width="13.44140625" style="65" customWidth="1"/>
    <col min="13832" max="13832" width="14.109375" style="65" customWidth="1"/>
    <col min="13833" max="13833" width="19.6640625" style="65" customWidth="1"/>
    <col min="13834" max="13834" width="6.88671875" style="65" customWidth="1"/>
    <col min="13835" max="14080" width="9.109375" style="65"/>
    <col min="14081" max="14081" width="5.5546875" style="65" customWidth="1"/>
    <col min="14082" max="14082" width="38.33203125" style="65" bestFit="1" customWidth="1"/>
    <col min="14083" max="14084" width="11.109375" style="65" customWidth="1"/>
    <col min="14085" max="14085" width="41.44140625" style="65" bestFit="1" customWidth="1"/>
    <col min="14086" max="14086" width="14.5546875" style="65" customWidth="1"/>
    <col min="14087" max="14087" width="13.44140625" style="65" customWidth="1"/>
    <col min="14088" max="14088" width="14.109375" style="65" customWidth="1"/>
    <col min="14089" max="14089" width="19.6640625" style="65" customWidth="1"/>
    <col min="14090" max="14090" width="6.88671875" style="65" customWidth="1"/>
    <col min="14091" max="14336" width="9.109375" style="65"/>
    <col min="14337" max="14337" width="5.5546875" style="65" customWidth="1"/>
    <col min="14338" max="14338" width="38.33203125" style="65" bestFit="1" customWidth="1"/>
    <col min="14339" max="14340" width="11.109375" style="65" customWidth="1"/>
    <col min="14341" max="14341" width="41.44140625" style="65" bestFit="1" customWidth="1"/>
    <col min="14342" max="14342" width="14.5546875" style="65" customWidth="1"/>
    <col min="14343" max="14343" width="13.44140625" style="65" customWidth="1"/>
    <col min="14344" max="14344" width="14.109375" style="65" customWidth="1"/>
    <col min="14345" max="14345" width="19.6640625" style="65" customWidth="1"/>
    <col min="14346" max="14346" width="6.88671875" style="65" customWidth="1"/>
    <col min="14347" max="14592" width="9.109375" style="65"/>
    <col min="14593" max="14593" width="5.5546875" style="65" customWidth="1"/>
    <col min="14594" max="14594" width="38.33203125" style="65" bestFit="1" customWidth="1"/>
    <col min="14595" max="14596" width="11.109375" style="65" customWidth="1"/>
    <col min="14597" max="14597" width="41.44140625" style="65" bestFit="1" customWidth="1"/>
    <col min="14598" max="14598" width="14.5546875" style="65" customWidth="1"/>
    <col min="14599" max="14599" width="13.44140625" style="65" customWidth="1"/>
    <col min="14600" max="14600" width="14.109375" style="65" customWidth="1"/>
    <col min="14601" max="14601" width="19.6640625" style="65" customWidth="1"/>
    <col min="14602" max="14602" width="6.88671875" style="65" customWidth="1"/>
    <col min="14603" max="14848" width="9.109375" style="65"/>
    <col min="14849" max="14849" width="5.5546875" style="65" customWidth="1"/>
    <col min="14850" max="14850" width="38.33203125" style="65" bestFit="1" customWidth="1"/>
    <col min="14851" max="14852" width="11.109375" style="65" customWidth="1"/>
    <col min="14853" max="14853" width="41.44140625" style="65" bestFit="1" customWidth="1"/>
    <col min="14854" max="14854" width="14.5546875" style="65" customWidth="1"/>
    <col min="14855" max="14855" width="13.44140625" style="65" customWidth="1"/>
    <col min="14856" max="14856" width="14.109375" style="65" customWidth="1"/>
    <col min="14857" max="14857" width="19.6640625" style="65" customWidth="1"/>
    <col min="14858" max="14858" width="6.88671875" style="65" customWidth="1"/>
    <col min="14859" max="15104" width="9.109375" style="65"/>
    <col min="15105" max="15105" width="5.5546875" style="65" customWidth="1"/>
    <col min="15106" max="15106" width="38.33203125" style="65" bestFit="1" customWidth="1"/>
    <col min="15107" max="15108" width="11.109375" style="65" customWidth="1"/>
    <col min="15109" max="15109" width="41.44140625" style="65" bestFit="1" customWidth="1"/>
    <col min="15110" max="15110" width="14.5546875" style="65" customWidth="1"/>
    <col min="15111" max="15111" width="13.44140625" style="65" customWidth="1"/>
    <col min="15112" max="15112" width="14.109375" style="65" customWidth="1"/>
    <col min="15113" max="15113" width="19.6640625" style="65" customWidth="1"/>
    <col min="15114" max="15114" width="6.88671875" style="65" customWidth="1"/>
    <col min="15115" max="15360" width="9.109375" style="65"/>
    <col min="15361" max="15361" width="5.5546875" style="65" customWidth="1"/>
    <col min="15362" max="15362" width="38.33203125" style="65" bestFit="1" customWidth="1"/>
    <col min="15363" max="15364" width="11.109375" style="65" customWidth="1"/>
    <col min="15365" max="15365" width="41.44140625" style="65" bestFit="1" customWidth="1"/>
    <col min="15366" max="15366" width="14.5546875" style="65" customWidth="1"/>
    <col min="15367" max="15367" width="13.44140625" style="65" customWidth="1"/>
    <col min="15368" max="15368" width="14.109375" style="65" customWidth="1"/>
    <col min="15369" max="15369" width="19.6640625" style="65" customWidth="1"/>
    <col min="15370" max="15370" width="6.88671875" style="65" customWidth="1"/>
    <col min="15371" max="15616" width="9.109375" style="65"/>
    <col min="15617" max="15617" width="5.5546875" style="65" customWidth="1"/>
    <col min="15618" max="15618" width="38.33203125" style="65" bestFit="1" customWidth="1"/>
    <col min="15619" max="15620" width="11.109375" style="65" customWidth="1"/>
    <col min="15621" max="15621" width="41.44140625" style="65" bestFit="1" customWidth="1"/>
    <col min="15622" max="15622" width="14.5546875" style="65" customWidth="1"/>
    <col min="15623" max="15623" width="13.44140625" style="65" customWidth="1"/>
    <col min="15624" max="15624" width="14.109375" style="65" customWidth="1"/>
    <col min="15625" max="15625" width="19.6640625" style="65" customWidth="1"/>
    <col min="15626" max="15626" width="6.88671875" style="65" customWidth="1"/>
    <col min="15627" max="15872" width="9.109375" style="65"/>
    <col min="15873" max="15873" width="5.5546875" style="65" customWidth="1"/>
    <col min="15874" max="15874" width="38.33203125" style="65" bestFit="1" customWidth="1"/>
    <col min="15875" max="15876" width="11.109375" style="65" customWidth="1"/>
    <col min="15877" max="15877" width="41.44140625" style="65" bestFit="1" customWidth="1"/>
    <col min="15878" max="15878" width="14.5546875" style="65" customWidth="1"/>
    <col min="15879" max="15879" width="13.44140625" style="65" customWidth="1"/>
    <col min="15880" max="15880" width="14.109375" style="65" customWidth="1"/>
    <col min="15881" max="15881" width="19.6640625" style="65" customWidth="1"/>
    <col min="15882" max="15882" width="6.88671875" style="65" customWidth="1"/>
    <col min="15883" max="16128" width="9.109375" style="65"/>
    <col min="16129" max="16129" width="5.5546875" style="65" customWidth="1"/>
    <col min="16130" max="16130" width="38.33203125" style="65" bestFit="1" customWidth="1"/>
    <col min="16131" max="16132" width="11.109375" style="65" customWidth="1"/>
    <col min="16133" max="16133" width="41.44140625" style="65" bestFit="1" customWidth="1"/>
    <col min="16134" max="16134" width="14.5546875" style="65" customWidth="1"/>
    <col min="16135" max="16135" width="13.44140625" style="65" customWidth="1"/>
    <col min="16136" max="16136" width="14.109375" style="65" customWidth="1"/>
    <col min="16137" max="16137" width="19.6640625" style="65" customWidth="1"/>
    <col min="16138" max="16138" width="6.88671875" style="65" customWidth="1"/>
    <col min="16139" max="16384" width="9.109375" style="65"/>
  </cols>
  <sheetData>
    <row r="1" spans="2:12" ht="20.25" customHeight="1"/>
    <row r="2" spans="2:12" ht="21" customHeight="1">
      <c r="B2" s="147" t="s">
        <v>33</v>
      </c>
      <c r="C2" s="147"/>
      <c r="D2" s="147"/>
      <c r="E2" s="147"/>
      <c r="F2" s="147"/>
      <c r="G2" s="147"/>
      <c r="H2" s="147"/>
      <c r="I2" s="147"/>
    </row>
    <row r="3" spans="2:12" ht="21" customHeight="1" thickBot="1">
      <c r="B3" s="66"/>
      <c r="C3" s="65"/>
      <c r="D3" s="65"/>
      <c r="E3" s="65"/>
    </row>
    <row r="4" spans="2:12" s="68" customFormat="1" ht="14.4">
      <c r="B4" s="148" t="s">
        <v>34</v>
      </c>
      <c r="C4" s="149"/>
      <c r="D4" s="67"/>
      <c r="E4" s="150" t="s">
        <v>35</v>
      </c>
      <c r="F4" s="151"/>
      <c r="G4" s="151"/>
      <c r="H4" s="151"/>
      <c r="I4" s="152"/>
      <c r="J4" s="65"/>
    </row>
    <row r="5" spans="2:12" ht="26.4">
      <c r="B5" s="69" t="s">
        <v>36</v>
      </c>
      <c r="C5" s="70"/>
      <c r="E5" s="71" t="s">
        <v>37</v>
      </c>
      <c r="F5" s="72" t="s">
        <v>38</v>
      </c>
      <c r="G5" s="72" t="s">
        <v>39</v>
      </c>
      <c r="H5" s="73" t="s">
        <v>40</v>
      </c>
      <c r="I5" s="72" t="s">
        <v>41</v>
      </c>
      <c r="J5" s="74"/>
    </row>
    <row r="6" spans="2:12" ht="13.8">
      <c r="B6" s="69" t="s">
        <v>42</v>
      </c>
      <c r="C6" s="70"/>
      <c r="E6" s="75" t="s">
        <v>43</v>
      </c>
      <c r="F6" s="76">
        <v>0.15</v>
      </c>
      <c r="G6" s="77">
        <f t="shared" ref="G6:G13" si="0">ROUND($G$14*F6,0)</f>
        <v>183</v>
      </c>
      <c r="H6" s="78">
        <v>0.15</v>
      </c>
      <c r="I6" s="79">
        <f>G6/8</f>
        <v>22.875</v>
      </c>
      <c r="J6" s="65" t="s">
        <v>44</v>
      </c>
    </row>
    <row r="7" spans="2:12" ht="13.8">
      <c r="B7" s="69" t="s">
        <v>45</v>
      </c>
      <c r="C7" s="70"/>
      <c r="E7" s="75" t="s">
        <v>46</v>
      </c>
      <c r="F7" s="76">
        <v>0.1</v>
      </c>
      <c r="G7" s="77">
        <f t="shared" si="0"/>
        <v>122</v>
      </c>
      <c r="H7" s="78">
        <v>0.1</v>
      </c>
      <c r="I7" s="79">
        <f t="shared" ref="I7:I13" si="1">G7/8</f>
        <v>15.25</v>
      </c>
      <c r="J7" s="65" t="s">
        <v>47</v>
      </c>
    </row>
    <row r="8" spans="2:12" ht="13.8">
      <c r="B8" s="69" t="s">
        <v>48</v>
      </c>
      <c r="C8" s="70"/>
      <c r="E8" s="75" t="s">
        <v>49</v>
      </c>
      <c r="F8" s="76">
        <v>0.15</v>
      </c>
      <c r="G8" s="77">
        <f t="shared" si="0"/>
        <v>183</v>
      </c>
      <c r="H8" s="78">
        <v>0.1</v>
      </c>
      <c r="I8" s="79">
        <f t="shared" si="1"/>
        <v>22.875</v>
      </c>
      <c r="J8" s="65" t="s">
        <v>44</v>
      </c>
    </row>
    <row r="9" spans="2:12" ht="13.8">
      <c r="B9" s="69" t="s">
        <v>50</v>
      </c>
      <c r="C9" s="70"/>
      <c r="E9" s="75" t="s">
        <v>51</v>
      </c>
      <c r="F9" s="76">
        <v>0.4</v>
      </c>
      <c r="G9" s="80">
        <f t="shared" si="0"/>
        <v>488</v>
      </c>
      <c r="H9" s="78">
        <v>0.4</v>
      </c>
      <c r="I9" s="79">
        <f t="shared" si="1"/>
        <v>61</v>
      </c>
      <c r="J9" s="65" t="s">
        <v>44</v>
      </c>
    </row>
    <row r="10" spans="2:12" ht="13.8">
      <c r="B10" s="69" t="s">
        <v>52</v>
      </c>
      <c r="C10" s="70"/>
      <c r="E10" s="75" t="s">
        <v>53</v>
      </c>
      <c r="F10" s="76">
        <v>0.05</v>
      </c>
      <c r="G10" s="77">
        <f t="shared" si="0"/>
        <v>61</v>
      </c>
      <c r="H10" s="78">
        <v>0.1</v>
      </c>
      <c r="I10" s="79">
        <f t="shared" si="1"/>
        <v>7.625</v>
      </c>
      <c r="L10" s="81"/>
    </row>
    <row r="11" spans="2:12" ht="13.8">
      <c r="B11" s="69" t="s">
        <v>54</v>
      </c>
      <c r="C11" s="70"/>
      <c r="E11" s="75" t="s">
        <v>55</v>
      </c>
      <c r="F11" s="76">
        <v>7.0000000000000007E-2</v>
      </c>
      <c r="G11" s="77">
        <f t="shared" si="0"/>
        <v>85</v>
      </c>
      <c r="H11" s="78">
        <v>7.0000000000000007E-2</v>
      </c>
      <c r="I11" s="79">
        <f t="shared" si="1"/>
        <v>10.625</v>
      </c>
    </row>
    <row r="12" spans="2:12" ht="13.8">
      <c r="B12" s="69" t="s">
        <v>56</v>
      </c>
      <c r="C12" s="70"/>
      <c r="E12" s="75" t="s">
        <v>57</v>
      </c>
      <c r="F12" s="76">
        <v>0.06</v>
      </c>
      <c r="G12" s="77">
        <f t="shared" si="0"/>
        <v>73</v>
      </c>
      <c r="H12" s="78">
        <v>0.06</v>
      </c>
      <c r="I12" s="79">
        <f t="shared" si="1"/>
        <v>9.125</v>
      </c>
    </row>
    <row r="13" spans="2:12" ht="13.8">
      <c r="B13" s="69" t="s">
        <v>58</v>
      </c>
      <c r="C13" s="70"/>
      <c r="E13" s="75" t="s">
        <v>59</v>
      </c>
      <c r="F13" s="76">
        <v>0.02</v>
      </c>
      <c r="G13" s="77">
        <f t="shared" si="0"/>
        <v>24</v>
      </c>
      <c r="H13" s="78">
        <v>0.02</v>
      </c>
      <c r="I13" s="79">
        <f t="shared" si="1"/>
        <v>3</v>
      </c>
    </row>
    <row r="14" spans="2:12" ht="15.6">
      <c r="B14" s="69" t="s">
        <v>60</v>
      </c>
      <c r="C14" s="70"/>
      <c r="E14" s="82" t="s">
        <v>61</v>
      </c>
      <c r="F14" s="52">
        <f>SUM(F6:F13)</f>
        <v>1.0000000000000002</v>
      </c>
      <c r="G14" s="83">
        <f>TRUNC((C24/F9),0)</f>
        <v>1220</v>
      </c>
      <c r="H14" s="52">
        <f>SUM(H6:H13)</f>
        <v>1</v>
      </c>
      <c r="I14" s="84"/>
      <c r="J14" s="85"/>
    </row>
    <row r="15" spans="2:12" ht="13.8">
      <c r="B15" s="69" t="s">
        <v>62</v>
      </c>
      <c r="C15" s="70"/>
      <c r="E15" s="75" t="s">
        <v>63</v>
      </c>
      <c r="F15" s="86">
        <v>7.0000000000000007E-2</v>
      </c>
      <c r="G15" s="77">
        <f>ROUND($G$14*F15,0)</f>
        <v>85</v>
      </c>
      <c r="H15" s="78">
        <v>7.0000000000000007E-2</v>
      </c>
      <c r="I15" s="87"/>
    </row>
    <row r="16" spans="2:12" ht="13.8">
      <c r="B16" s="69" t="s">
        <v>64</v>
      </c>
      <c r="C16" s="70"/>
      <c r="E16" s="75" t="s">
        <v>65</v>
      </c>
      <c r="F16" s="86">
        <v>0.05</v>
      </c>
      <c r="G16" s="77">
        <f>ROUND($G$14*F16,0)</f>
        <v>61</v>
      </c>
      <c r="H16" s="78">
        <v>0.05</v>
      </c>
      <c r="I16" s="87"/>
    </row>
    <row r="17" spans="2:11">
      <c r="B17" s="69" t="s">
        <v>66</v>
      </c>
      <c r="C17" s="70"/>
      <c r="E17" s="88" t="s">
        <v>67</v>
      </c>
      <c r="F17" s="89">
        <v>0.1</v>
      </c>
      <c r="G17" s="90">
        <f>F17*$G$14</f>
        <v>122</v>
      </c>
      <c r="H17" s="91"/>
      <c r="I17" s="87"/>
      <c r="J17" s="85"/>
    </row>
    <row r="18" spans="2:11">
      <c r="B18" s="69" t="s">
        <v>68</v>
      </c>
      <c r="C18" s="70"/>
      <c r="E18" s="88" t="s">
        <v>69</v>
      </c>
      <c r="F18" s="89">
        <v>0.1</v>
      </c>
      <c r="G18" s="90">
        <f>F18*$G$14</f>
        <v>122</v>
      </c>
      <c r="H18" s="91"/>
      <c r="I18" s="87"/>
      <c r="J18" s="85"/>
    </row>
    <row r="19" spans="2:11" ht="15.6">
      <c r="B19" s="92" t="s">
        <v>70</v>
      </c>
      <c r="C19" s="93">
        <f>SUM(C5:C18)</f>
        <v>0</v>
      </c>
      <c r="E19" s="153" t="s">
        <v>71</v>
      </c>
      <c r="F19" s="154"/>
      <c r="G19" s="53">
        <f>SUM(G14:G18)</f>
        <v>1610</v>
      </c>
      <c r="H19" s="94"/>
      <c r="I19" s="87"/>
      <c r="J19" s="85"/>
    </row>
    <row r="20" spans="2:11" ht="26.25" customHeight="1">
      <c r="B20" s="95" t="s">
        <v>72</v>
      </c>
      <c r="C20" s="54">
        <f>(1+(0.01*(C19)))</f>
        <v>1</v>
      </c>
      <c r="E20" s="153" t="s">
        <v>73</v>
      </c>
      <c r="F20" s="154"/>
      <c r="G20" s="55">
        <f>ROUND(G19/8,0)</f>
        <v>201</v>
      </c>
      <c r="H20" s="96"/>
      <c r="I20" s="155" t="s">
        <v>74</v>
      </c>
      <c r="J20" s="97"/>
    </row>
    <row r="21" spans="2:11" s="100" customFormat="1" ht="15.6">
      <c r="B21" s="57" t="s">
        <v>75</v>
      </c>
      <c r="C21" s="98">
        <f>'A.Tasks Sheet'!D41</f>
        <v>122</v>
      </c>
      <c r="D21" s="60"/>
      <c r="E21" s="153" t="s">
        <v>76</v>
      </c>
      <c r="F21" s="154"/>
      <c r="G21" s="56">
        <f>(G19/176)</f>
        <v>9.1477272727272734</v>
      </c>
      <c r="H21" s="96"/>
      <c r="I21" s="156"/>
      <c r="J21" s="99"/>
    </row>
    <row r="22" spans="2:11">
      <c r="B22" s="57" t="s">
        <v>77</v>
      </c>
      <c r="C22" s="98">
        <f>C21*C20</f>
        <v>122</v>
      </c>
      <c r="D22" s="101"/>
      <c r="E22" s="144" t="s">
        <v>78</v>
      </c>
      <c r="F22" s="144"/>
      <c r="G22" s="144"/>
      <c r="H22" s="144"/>
      <c r="I22" s="144"/>
    </row>
    <row r="23" spans="2:11" ht="15" customHeight="1">
      <c r="B23" s="57" t="s">
        <v>79</v>
      </c>
      <c r="C23" s="58">
        <v>4</v>
      </c>
      <c r="D23" s="101"/>
      <c r="E23" s="145" t="s">
        <v>80</v>
      </c>
      <c r="F23" s="145"/>
      <c r="G23" s="145"/>
      <c r="H23" s="145"/>
      <c r="I23" s="145"/>
    </row>
    <row r="24" spans="2:11" ht="29.25" customHeight="1" thickBot="1">
      <c r="B24" s="59" t="s">
        <v>81</v>
      </c>
      <c r="C24" s="102">
        <f>C22*C23</f>
        <v>488</v>
      </c>
      <c r="E24" s="146"/>
      <c r="F24" s="146"/>
      <c r="G24" s="146"/>
      <c r="H24" s="146"/>
    </row>
    <row r="25" spans="2:11" s="68" customFormat="1"/>
    <row r="26" spans="2:11">
      <c r="G26" s="65">
        <f>C24/F9</f>
        <v>1220</v>
      </c>
    </row>
    <row r="27" spans="2:11" s="68" customFormat="1">
      <c r="H27" s="65"/>
      <c r="I27" s="65"/>
      <c r="J27" s="65"/>
      <c r="K27" s="65"/>
    </row>
    <row r="28" spans="2:11" s="85" customFormat="1" ht="27.75" customHeight="1">
      <c r="H28" s="74"/>
      <c r="I28" s="74"/>
      <c r="J28" s="74"/>
    </row>
    <row r="29" spans="2:11">
      <c r="H29" s="65" t="s">
        <v>44</v>
      </c>
    </row>
    <row r="30" spans="2:11">
      <c r="H30" s="65" t="s">
        <v>44</v>
      </c>
    </row>
    <row r="31" spans="2:11">
      <c r="H31" s="65" t="s">
        <v>44</v>
      </c>
    </row>
    <row r="32" spans="2:11" ht="12.75" customHeight="1">
      <c r="H32" s="65" t="s">
        <v>44</v>
      </c>
      <c r="I32" s="103"/>
    </row>
    <row r="33" spans="2:10" ht="12.75" customHeight="1">
      <c r="I33" s="103"/>
    </row>
    <row r="34" spans="2:10" ht="12.75" customHeight="1">
      <c r="I34" s="103"/>
    </row>
    <row r="35" spans="2:10" ht="12.75" customHeight="1">
      <c r="I35" s="103"/>
    </row>
    <row r="36" spans="2:10" ht="12.75" customHeight="1">
      <c r="I36" s="103"/>
    </row>
    <row r="37" spans="2:10" s="85" customFormat="1"/>
    <row r="40" spans="2:10" s="85" customFormat="1"/>
    <row r="41" spans="2:10" s="85" customFormat="1"/>
    <row r="42" spans="2:10" s="85" customFormat="1"/>
    <row r="43" spans="2:10">
      <c r="H43" s="104"/>
    </row>
    <row r="44" spans="2:10">
      <c r="H44" s="104"/>
    </row>
    <row r="45" spans="2:10" s="68" customFormat="1" ht="15" customHeight="1">
      <c r="H45" s="65"/>
      <c r="I45" s="65"/>
      <c r="J45" s="65"/>
    </row>
    <row r="47" spans="2:10">
      <c r="B47" s="65" t="s">
        <v>44</v>
      </c>
    </row>
  </sheetData>
  <mergeCells count="10">
    <mergeCell ref="E22:I22"/>
    <mergeCell ref="E23:I23"/>
    <mergeCell ref="E24:H24"/>
    <mergeCell ref="B2:I2"/>
    <mergeCell ref="B4:C4"/>
    <mergeCell ref="E4:I4"/>
    <mergeCell ref="E19:F19"/>
    <mergeCell ref="E20:F20"/>
    <mergeCell ref="I20:I21"/>
    <mergeCell ref="E21:F21"/>
  </mergeCells>
  <dataValidations count="1">
    <dataValidation type="list" allowBlank="1" showInputMessage="1" showErrorMessage="1" sqref="C5:C18 IY5:IY18 SU5:SU18 ACQ5:ACQ18 AMM5:AMM18 AWI5:AWI18 BGE5:BGE18 BQA5:BQA18 BZW5:BZW18 CJS5:CJS18 CTO5:CTO18 DDK5:DDK18 DNG5:DNG18 DXC5:DXC18 EGY5:EGY18 EQU5:EQU18 FAQ5:FAQ18 FKM5:FKM18 FUI5:FUI18 GEE5:GEE18 GOA5:GOA18 GXW5:GXW18 HHS5:HHS18 HRO5:HRO18 IBK5:IBK18 ILG5:ILG18 IVC5:IVC18 JEY5:JEY18 JOU5:JOU18 JYQ5:JYQ18 KIM5:KIM18 KSI5:KSI18 LCE5:LCE18 LMA5:LMA18 LVW5:LVW18 MFS5:MFS18 MPO5:MPO18 MZK5:MZK18 NJG5:NJG18 NTC5:NTC18 OCY5:OCY18 OMU5:OMU18 OWQ5:OWQ18 PGM5:PGM18 PQI5:PQI18 QAE5:QAE18 QKA5:QKA18 QTW5:QTW18 RDS5:RDS18 RNO5:RNO18 RXK5:RXK18 SHG5:SHG18 SRC5:SRC18 TAY5:TAY18 TKU5:TKU18 TUQ5:TUQ18 UEM5:UEM18 UOI5:UOI18 UYE5:UYE18 VIA5:VIA18 VRW5:VRW18 WBS5:WBS18 WLO5:WLO18 WVK5:WVK18 C65541:C65554 IY65541:IY65554 SU65541:SU65554 ACQ65541:ACQ65554 AMM65541:AMM65554 AWI65541:AWI65554 BGE65541:BGE65554 BQA65541:BQA65554 BZW65541:BZW65554 CJS65541:CJS65554 CTO65541:CTO65554 DDK65541:DDK65554 DNG65541:DNG65554 DXC65541:DXC65554 EGY65541:EGY65554 EQU65541:EQU65554 FAQ65541:FAQ65554 FKM65541:FKM65554 FUI65541:FUI65554 GEE65541:GEE65554 GOA65541:GOA65554 GXW65541:GXW65554 HHS65541:HHS65554 HRO65541:HRO65554 IBK65541:IBK65554 ILG65541:ILG65554 IVC65541:IVC65554 JEY65541:JEY65554 JOU65541:JOU65554 JYQ65541:JYQ65554 KIM65541:KIM65554 KSI65541:KSI65554 LCE65541:LCE65554 LMA65541:LMA65554 LVW65541:LVW65554 MFS65541:MFS65554 MPO65541:MPO65554 MZK65541:MZK65554 NJG65541:NJG65554 NTC65541:NTC65554 OCY65541:OCY65554 OMU65541:OMU65554 OWQ65541:OWQ65554 PGM65541:PGM65554 PQI65541:PQI65554 QAE65541:QAE65554 QKA65541:QKA65554 QTW65541:QTW65554 RDS65541:RDS65554 RNO65541:RNO65554 RXK65541:RXK65554 SHG65541:SHG65554 SRC65541:SRC65554 TAY65541:TAY65554 TKU65541:TKU65554 TUQ65541:TUQ65554 UEM65541:UEM65554 UOI65541:UOI65554 UYE65541:UYE65554 VIA65541:VIA65554 VRW65541:VRW65554 WBS65541:WBS65554 WLO65541:WLO65554 WVK65541:WVK65554 C131077:C131090 IY131077:IY131090 SU131077:SU131090 ACQ131077:ACQ131090 AMM131077:AMM131090 AWI131077:AWI131090 BGE131077:BGE131090 BQA131077:BQA131090 BZW131077:BZW131090 CJS131077:CJS131090 CTO131077:CTO131090 DDK131077:DDK131090 DNG131077:DNG131090 DXC131077:DXC131090 EGY131077:EGY131090 EQU131077:EQU131090 FAQ131077:FAQ131090 FKM131077:FKM131090 FUI131077:FUI131090 GEE131077:GEE131090 GOA131077:GOA131090 GXW131077:GXW131090 HHS131077:HHS131090 HRO131077:HRO131090 IBK131077:IBK131090 ILG131077:ILG131090 IVC131077:IVC131090 JEY131077:JEY131090 JOU131077:JOU131090 JYQ131077:JYQ131090 KIM131077:KIM131090 KSI131077:KSI131090 LCE131077:LCE131090 LMA131077:LMA131090 LVW131077:LVW131090 MFS131077:MFS131090 MPO131077:MPO131090 MZK131077:MZK131090 NJG131077:NJG131090 NTC131077:NTC131090 OCY131077:OCY131090 OMU131077:OMU131090 OWQ131077:OWQ131090 PGM131077:PGM131090 PQI131077:PQI131090 QAE131077:QAE131090 QKA131077:QKA131090 QTW131077:QTW131090 RDS131077:RDS131090 RNO131077:RNO131090 RXK131077:RXK131090 SHG131077:SHG131090 SRC131077:SRC131090 TAY131077:TAY131090 TKU131077:TKU131090 TUQ131077:TUQ131090 UEM131077:UEM131090 UOI131077:UOI131090 UYE131077:UYE131090 VIA131077:VIA131090 VRW131077:VRW131090 WBS131077:WBS131090 WLO131077:WLO131090 WVK131077:WVK131090 C196613:C196626 IY196613:IY196626 SU196613:SU196626 ACQ196613:ACQ196626 AMM196613:AMM196626 AWI196613:AWI196626 BGE196613:BGE196626 BQA196613:BQA196626 BZW196613:BZW196626 CJS196613:CJS196626 CTO196613:CTO196626 DDK196613:DDK196626 DNG196613:DNG196626 DXC196613:DXC196626 EGY196613:EGY196626 EQU196613:EQU196626 FAQ196613:FAQ196626 FKM196613:FKM196626 FUI196613:FUI196626 GEE196613:GEE196626 GOA196613:GOA196626 GXW196613:GXW196626 HHS196613:HHS196626 HRO196613:HRO196626 IBK196613:IBK196626 ILG196613:ILG196626 IVC196613:IVC196626 JEY196613:JEY196626 JOU196613:JOU196626 JYQ196613:JYQ196626 KIM196613:KIM196626 KSI196613:KSI196626 LCE196613:LCE196626 LMA196613:LMA196626 LVW196613:LVW196626 MFS196613:MFS196626 MPO196613:MPO196626 MZK196613:MZK196626 NJG196613:NJG196626 NTC196613:NTC196626 OCY196613:OCY196626 OMU196613:OMU196626 OWQ196613:OWQ196626 PGM196613:PGM196626 PQI196613:PQI196626 QAE196613:QAE196626 QKA196613:QKA196626 QTW196613:QTW196626 RDS196613:RDS196626 RNO196613:RNO196626 RXK196613:RXK196626 SHG196613:SHG196626 SRC196613:SRC196626 TAY196613:TAY196626 TKU196613:TKU196626 TUQ196613:TUQ196626 UEM196613:UEM196626 UOI196613:UOI196626 UYE196613:UYE196626 VIA196613:VIA196626 VRW196613:VRW196626 WBS196613:WBS196626 WLO196613:WLO196626 WVK196613:WVK196626 C262149:C262162 IY262149:IY262162 SU262149:SU262162 ACQ262149:ACQ262162 AMM262149:AMM262162 AWI262149:AWI262162 BGE262149:BGE262162 BQA262149:BQA262162 BZW262149:BZW262162 CJS262149:CJS262162 CTO262149:CTO262162 DDK262149:DDK262162 DNG262149:DNG262162 DXC262149:DXC262162 EGY262149:EGY262162 EQU262149:EQU262162 FAQ262149:FAQ262162 FKM262149:FKM262162 FUI262149:FUI262162 GEE262149:GEE262162 GOA262149:GOA262162 GXW262149:GXW262162 HHS262149:HHS262162 HRO262149:HRO262162 IBK262149:IBK262162 ILG262149:ILG262162 IVC262149:IVC262162 JEY262149:JEY262162 JOU262149:JOU262162 JYQ262149:JYQ262162 KIM262149:KIM262162 KSI262149:KSI262162 LCE262149:LCE262162 LMA262149:LMA262162 LVW262149:LVW262162 MFS262149:MFS262162 MPO262149:MPO262162 MZK262149:MZK262162 NJG262149:NJG262162 NTC262149:NTC262162 OCY262149:OCY262162 OMU262149:OMU262162 OWQ262149:OWQ262162 PGM262149:PGM262162 PQI262149:PQI262162 QAE262149:QAE262162 QKA262149:QKA262162 QTW262149:QTW262162 RDS262149:RDS262162 RNO262149:RNO262162 RXK262149:RXK262162 SHG262149:SHG262162 SRC262149:SRC262162 TAY262149:TAY262162 TKU262149:TKU262162 TUQ262149:TUQ262162 UEM262149:UEM262162 UOI262149:UOI262162 UYE262149:UYE262162 VIA262149:VIA262162 VRW262149:VRW262162 WBS262149:WBS262162 WLO262149:WLO262162 WVK262149:WVK262162 C327685:C327698 IY327685:IY327698 SU327685:SU327698 ACQ327685:ACQ327698 AMM327685:AMM327698 AWI327685:AWI327698 BGE327685:BGE327698 BQA327685:BQA327698 BZW327685:BZW327698 CJS327685:CJS327698 CTO327685:CTO327698 DDK327685:DDK327698 DNG327685:DNG327698 DXC327685:DXC327698 EGY327685:EGY327698 EQU327685:EQU327698 FAQ327685:FAQ327698 FKM327685:FKM327698 FUI327685:FUI327698 GEE327685:GEE327698 GOA327685:GOA327698 GXW327685:GXW327698 HHS327685:HHS327698 HRO327685:HRO327698 IBK327685:IBK327698 ILG327685:ILG327698 IVC327685:IVC327698 JEY327685:JEY327698 JOU327685:JOU327698 JYQ327685:JYQ327698 KIM327685:KIM327698 KSI327685:KSI327698 LCE327685:LCE327698 LMA327685:LMA327698 LVW327685:LVW327698 MFS327685:MFS327698 MPO327685:MPO327698 MZK327685:MZK327698 NJG327685:NJG327698 NTC327685:NTC327698 OCY327685:OCY327698 OMU327685:OMU327698 OWQ327685:OWQ327698 PGM327685:PGM327698 PQI327685:PQI327698 QAE327685:QAE327698 QKA327685:QKA327698 QTW327685:QTW327698 RDS327685:RDS327698 RNO327685:RNO327698 RXK327685:RXK327698 SHG327685:SHG327698 SRC327685:SRC327698 TAY327685:TAY327698 TKU327685:TKU327698 TUQ327685:TUQ327698 UEM327685:UEM327698 UOI327685:UOI327698 UYE327685:UYE327698 VIA327685:VIA327698 VRW327685:VRW327698 WBS327685:WBS327698 WLO327685:WLO327698 WVK327685:WVK327698 C393221:C393234 IY393221:IY393234 SU393221:SU393234 ACQ393221:ACQ393234 AMM393221:AMM393234 AWI393221:AWI393234 BGE393221:BGE393234 BQA393221:BQA393234 BZW393221:BZW393234 CJS393221:CJS393234 CTO393221:CTO393234 DDK393221:DDK393234 DNG393221:DNG393234 DXC393221:DXC393234 EGY393221:EGY393234 EQU393221:EQU393234 FAQ393221:FAQ393234 FKM393221:FKM393234 FUI393221:FUI393234 GEE393221:GEE393234 GOA393221:GOA393234 GXW393221:GXW393234 HHS393221:HHS393234 HRO393221:HRO393234 IBK393221:IBK393234 ILG393221:ILG393234 IVC393221:IVC393234 JEY393221:JEY393234 JOU393221:JOU393234 JYQ393221:JYQ393234 KIM393221:KIM393234 KSI393221:KSI393234 LCE393221:LCE393234 LMA393221:LMA393234 LVW393221:LVW393234 MFS393221:MFS393234 MPO393221:MPO393234 MZK393221:MZK393234 NJG393221:NJG393234 NTC393221:NTC393234 OCY393221:OCY393234 OMU393221:OMU393234 OWQ393221:OWQ393234 PGM393221:PGM393234 PQI393221:PQI393234 QAE393221:QAE393234 QKA393221:QKA393234 QTW393221:QTW393234 RDS393221:RDS393234 RNO393221:RNO393234 RXK393221:RXK393234 SHG393221:SHG393234 SRC393221:SRC393234 TAY393221:TAY393234 TKU393221:TKU393234 TUQ393221:TUQ393234 UEM393221:UEM393234 UOI393221:UOI393234 UYE393221:UYE393234 VIA393221:VIA393234 VRW393221:VRW393234 WBS393221:WBS393234 WLO393221:WLO393234 WVK393221:WVK393234 C458757:C458770 IY458757:IY458770 SU458757:SU458770 ACQ458757:ACQ458770 AMM458757:AMM458770 AWI458757:AWI458770 BGE458757:BGE458770 BQA458757:BQA458770 BZW458757:BZW458770 CJS458757:CJS458770 CTO458757:CTO458770 DDK458757:DDK458770 DNG458757:DNG458770 DXC458757:DXC458770 EGY458757:EGY458770 EQU458757:EQU458770 FAQ458757:FAQ458770 FKM458757:FKM458770 FUI458757:FUI458770 GEE458757:GEE458770 GOA458757:GOA458770 GXW458757:GXW458770 HHS458757:HHS458770 HRO458757:HRO458770 IBK458757:IBK458770 ILG458757:ILG458770 IVC458757:IVC458770 JEY458757:JEY458770 JOU458757:JOU458770 JYQ458757:JYQ458770 KIM458757:KIM458770 KSI458757:KSI458770 LCE458757:LCE458770 LMA458757:LMA458770 LVW458757:LVW458770 MFS458757:MFS458770 MPO458757:MPO458770 MZK458757:MZK458770 NJG458757:NJG458770 NTC458757:NTC458770 OCY458757:OCY458770 OMU458757:OMU458770 OWQ458757:OWQ458770 PGM458757:PGM458770 PQI458757:PQI458770 QAE458757:QAE458770 QKA458757:QKA458770 QTW458757:QTW458770 RDS458757:RDS458770 RNO458757:RNO458770 RXK458757:RXK458770 SHG458757:SHG458770 SRC458757:SRC458770 TAY458757:TAY458770 TKU458757:TKU458770 TUQ458757:TUQ458770 UEM458757:UEM458770 UOI458757:UOI458770 UYE458757:UYE458770 VIA458757:VIA458770 VRW458757:VRW458770 WBS458757:WBS458770 WLO458757:WLO458770 WVK458757:WVK458770 C524293:C524306 IY524293:IY524306 SU524293:SU524306 ACQ524293:ACQ524306 AMM524293:AMM524306 AWI524293:AWI524306 BGE524293:BGE524306 BQA524293:BQA524306 BZW524293:BZW524306 CJS524293:CJS524306 CTO524293:CTO524306 DDK524293:DDK524306 DNG524293:DNG524306 DXC524293:DXC524306 EGY524293:EGY524306 EQU524293:EQU524306 FAQ524293:FAQ524306 FKM524293:FKM524306 FUI524293:FUI524306 GEE524293:GEE524306 GOA524293:GOA524306 GXW524293:GXW524306 HHS524293:HHS524306 HRO524293:HRO524306 IBK524293:IBK524306 ILG524293:ILG524306 IVC524293:IVC524306 JEY524293:JEY524306 JOU524293:JOU524306 JYQ524293:JYQ524306 KIM524293:KIM524306 KSI524293:KSI524306 LCE524293:LCE524306 LMA524293:LMA524306 LVW524293:LVW524306 MFS524293:MFS524306 MPO524293:MPO524306 MZK524293:MZK524306 NJG524293:NJG524306 NTC524293:NTC524306 OCY524293:OCY524306 OMU524293:OMU524306 OWQ524293:OWQ524306 PGM524293:PGM524306 PQI524293:PQI524306 QAE524293:QAE524306 QKA524293:QKA524306 QTW524293:QTW524306 RDS524293:RDS524306 RNO524293:RNO524306 RXK524293:RXK524306 SHG524293:SHG524306 SRC524293:SRC524306 TAY524293:TAY524306 TKU524293:TKU524306 TUQ524293:TUQ524306 UEM524293:UEM524306 UOI524293:UOI524306 UYE524293:UYE524306 VIA524293:VIA524306 VRW524293:VRW524306 WBS524293:WBS524306 WLO524293:WLO524306 WVK524293:WVK524306 C589829:C589842 IY589829:IY589842 SU589829:SU589842 ACQ589829:ACQ589842 AMM589829:AMM589842 AWI589829:AWI589842 BGE589829:BGE589842 BQA589829:BQA589842 BZW589829:BZW589842 CJS589829:CJS589842 CTO589829:CTO589842 DDK589829:DDK589842 DNG589829:DNG589842 DXC589829:DXC589842 EGY589829:EGY589842 EQU589829:EQU589842 FAQ589829:FAQ589842 FKM589829:FKM589842 FUI589829:FUI589842 GEE589829:GEE589842 GOA589829:GOA589842 GXW589829:GXW589842 HHS589829:HHS589842 HRO589829:HRO589842 IBK589829:IBK589842 ILG589829:ILG589842 IVC589829:IVC589842 JEY589829:JEY589842 JOU589829:JOU589842 JYQ589829:JYQ589842 KIM589829:KIM589842 KSI589829:KSI589842 LCE589829:LCE589842 LMA589829:LMA589842 LVW589829:LVW589842 MFS589829:MFS589842 MPO589829:MPO589842 MZK589829:MZK589842 NJG589829:NJG589842 NTC589829:NTC589842 OCY589829:OCY589842 OMU589829:OMU589842 OWQ589829:OWQ589842 PGM589829:PGM589842 PQI589829:PQI589842 QAE589829:QAE589842 QKA589829:QKA589842 QTW589829:QTW589842 RDS589829:RDS589842 RNO589829:RNO589842 RXK589829:RXK589842 SHG589829:SHG589842 SRC589829:SRC589842 TAY589829:TAY589842 TKU589829:TKU589842 TUQ589829:TUQ589842 UEM589829:UEM589842 UOI589829:UOI589842 UYE589829:UYE589842 VIA589829:VIA589842 VRW589829:VRW589842 WBS589829:WBS589842 WLO589829:WLO589842 WVK589829:WVK589842 C655365:C655378 IY655365:IY655378 SU655365:SU655378 ACQ655365:ACQ655378 AMM655365:AMM655378 AWI655365:AWI655378 BGE655365:BGE655378 BQA655365:BQA655378 BZW655365:BZW655378 CJS655365:CJS655378 CTO655365:CTO655378 DDK655365:DDK655378 DNG655365:DNG655378 DXC655365:DXC655378 EGY655365:EGY655378 EQU655365:EQU655378 FAQ655365:FAQ655378 FKM655365:FKM655378 FUI655365:FUI655378 GEE655365:GEE655378 GOA655365:GOA655378 GXW655365:GXW655378 HHS655365:HHS655378 HRO655365:HRO655378 IBK655365:IBK655378 ILG655365:ILG655378 IVC655365:IVC655378 JEY655365:JEY655378 JOU655365:JOU655378 JYQ655365:JYQ655378 KIM655365:KIM655378 KSI655365:KSI655378 LCE655365:LCE655378 LMA655365:LMA655378 LVW655365:LVW655378 MFS655365:MFS655378 MPO655365:MPO655378 MZK655365:MZK655378 NJG655365:NJG655378 NTC655365:NTC655378 OCY655365:OCY655378 OMU655365:OMU655378 OWQ655365:OWQ655378 PGM655365:PGM655378 PQI655365:PQI655378 QAE655365:QAE655378 QKA655365:QKA655378 QTW655365:QTW655378 RDS655365:RDS655378 RNO655365:RNO655378 RXK655365:RXK655378 SHG655365:SHG655378 SRC655365:SRC655378 TAY655365:TAY655378 TKU655365:TKU655378 TUQ655365:TUQ655378 UEM655365:UEM655378 UOI655365:UOI655378 UYE655365:UYE655378 VIA655365:VIA655378 VRW655365:VRW655378 WBS655365:WBS655378 WLO655365:WLO655378 WVK655365:WVK655378 C720901:C720914 IY720901:IY720914 SU720901:SU720914 ACQ720901:ACQ720914 AMM720901:AMM720914 AWI720901:AWI720914 BGE720901:BGE720914 BQA720901:BQA720914 BZW720901:BZW720914 CJS720901:CJS720914 CTO720901:CTO720914 DDK720901:DDK720914 DNG720901:DNG720914 DXC720901:DXC720914 EGY720901:EGY720914 EQU720901:EQU720914 FAQ720901:FAQ720914 FKM720901:FKM720914 FUI720901:FUI720914 GEE720901:GEE720914 GOA720901:GOA720914 GXW720901:GXW720914 HHS720901:HHS720914 HRO720901:HRO720914 IBK720901:IBK720914 ILG720901:ILG720914 IVC720901:IVC720914 JEY720901:JEY720914 JOU720901:JOU720914 JYQ720901:JYQ720914 KIM720901:KIM720914 KSI720901:KSI720914 LCE720901:LCE720914 LMA720901:LMA720914 LVW720901:LVW720914 MFS720901:MFS720914 MPO720901:MPO720914 MZK720901:MZK720914 NJG720901:NJG720914 NTC720901:NTC720914 OCY720901:OCY720914 OMU720901:OMU720914 OWQ720901:OWQ720914 PGM720901:PGM720914 PQI720901:PQI720914 QAE720901:QAE720914 QKA720901:QKA720914 QTW720901:QTW720914 RDS720901:RDS720914 RNO720901:RNO720914 RXK720901:RXK720914 SHG720901:SHG720914 SRC720901:SRC720914 TAY720901:TAY720914 TKU720901:TKU720914 TUQ720901:TUQ720914 UEM720901:UEM720914 UOI720901:UOI720914 UYE720901:UYE720914 VIA720901:VIA720914 VRW720901:VRW720914 WBS720901:WBS720914 WLO720901:WLO720914 WVK720901:WVK720914 C786437:C786450 IY786437:IY786450 SU786437:SU786450 ACQ786437:ACQ786450 AMM786437:AMM786450 AWI786437:AWI786450 BGE786437:BGE786450 BQA786437:BQA786450 BZW786437:BZW786450 CJS786437:CJS786450 CTO786437:CTO786450 DDK786437:DDK786450 DNG786437:DNG786450 DXC786437:DXC786450 EGY786437:EGY786450 EQU786437:EQU786450 FAQ786437:FAQ786450 FKM786437:FKM786450 FUI786437:FUI786450 GEE786437:GEE786450 GOA786437:GOA786450 GXW786437:GXW786450 HHS786437:HHS786450 HRO786437:HRO786450 IBK786437:IBK786450 ILG786437:ILG786450 IVC786437:IVC786450 JEY786437:JEY786450 JOU786437:JOU786450 JYQ786437:JYQ786450 KIM786437:KIM786450 KSI786437:KSI786450 LCE786437:LCE786450 LMA786437:LMA786450 LVW786437:LVW786450 MFS786437:MFS786450 MPO786437:MPO786450 MZK786437:MZK786450 NJG786437:NJG786450 NTC786437:NTC786450 OCY786437:OCY786450 OMU786437:OMU786450 OWQ786437:OWQ786450 PGM786437:PGM786450 PQI786437:PQI786450 QAE786437:QAE786450 QKA786437:QKA786450 QTW786437:QTW786450 RDS786437:RDS786450 RNO786437:RNO786450 RXK786437:RXK786450 SHG786437:SHG786450 SRC786437:SRC786450 TAY786437:TAY786450 TKU786437:TKU786450 TUQ786437:TUQ786450 UEM786437:UEM786450 UOI786437:UOI786450 UYE786437:UYE786450 VIA786437:VIA786450 VRW786437:VRW786450 WBS786437:WBS786450 WLO786437:WLO786450 WVK786437:WVK786450 C851973:C851986 IY851973:IY851986 SU851973:SU851986 ACQ851973:ACQ851986 AMM851973:AMM851986 AWI851973:AWI851986 BGE851973:BGE851986 BQA851973:BQA851986 BZW851973:BZW851986 CJS851973:CJS851986 CTO851973:CTO851986 DDK851973:DDK851986 DNG851973:DNG851986 DXC851973:DXC851986 EGY851973:EGY851986 EQU851973:EQU851986 FAQ851973:FAQ851986 FKM851973:FKM851986 FUI851973:FUI851986 GEE851973:GEE851986 GOA851973:GOA851986 GXW851973:GXW851986 HHS851973:HHS851986 HRO851973:HRO851986 IBK851973:IBK851986 ILG851973:ILG851986 IVC851973:IVC851986 JEY851973:JEY851986 JOU851973:JOU851986 JYQ851973:JYQ851986 KIM851973:KIM851986 KSI851973:KSI851986 LCE851973:LCE851986 LMA851973:LMA851986 LVW851973:LVW851986 MFS851973:MFS851986 MPO851973:MPO851986 MZK851973:MZK851986 NJG851973:NJG851986 NTC851973:NTC851986 OCY851973:OCY851986 OMU851973:OMU851986 OWQ851973:OWQ851986 PGM851973:PGM851986 PQI851973:PQI851986 QAE851973:QAE851986 QKA851973:QKA851986 QTW851973:QTW851986 RDS851973:RDS851986 RNO851973:RNO851986 RXK851973:RXK851986 SHG851973:SHG851986 SRC851973:SRC851986 TAY851973:TAY851986 TKU851973:TKU851986 TUQ851973:TUQ851986 UEM851973:UEM851986 UOI851973:UOI851986 UYE851973:UYE851986 VIA851973:VIA851986 VRW851973:VRW851986 WBS851973:WBS851986 WLO851973:WLO851986 WVK851973:WVK851986 C917509:C917522 IY917509:IY917522 SU917509:SU917522 ACQ917509:ACQ917522 AMM917509:AMM917522 AWI917509:AWI917522 BGE917509:BGE917522 BQA917509:BQA917522 BZW917509:BZW917522 CJS917509:CJS917522 CTO917509:CTO917522 DDK917509:DDK917522 DNG917509:DNG917522 DXC917509:DXC917522 EGY917509:EGY917522 EQU917509:EQU917522 FAQ917509:FAQ917522 FKM917509:FKM917522 FUI917509:FUI917522 GEE917509:GEE917522 GOA917509:GOA917522 GXW917509:GXW917522 HHS917509:HHS917522 HRO917509:HRO917522 IBK917509:IBK917522 ILG917509:ILG917522 IVC917509:IVC917522 JEY917509:JEY917522 JOU917509:JOU917522 JYQ917509:JYQ917522 KIM917509:KIM917522 KSI917509:KSI917522 LCE917509:LCE917522 LMA917509:LMA917522 LVW917509:LVW917522 MFS917509:MFS917522 MPO917509:MPO917522 MZK917509:MZK917522 NJG917509:NJG917522 NTC917509:NTC917522 OCY917509:OCY917522 OMU917509:OMU917522 OWQ917509:OWQ917522 PGM917509:PGM917522 PQI917509:PQI917522 QAE917509:QAE917522 QKA917509:QKA917522 QTW917509:QTW917522 RDS917509:RDS917522 RNO917509:RNO917522 RXK917509:RXK917522 SHG917509:SHG917522 SRC917509:SRC917522 TAY917509:TAY917522 TKU917509:TKU917522 TUQ917509:TUQ917522 UEM917509:UEM917522 UOI917509:UOI917522 UYE917509:UYE917522 VIA917509:VIA917522 VRW917509:VRW917522 WBS917509:WBS917522 WLO917509:WLO917522 WVK917509:WVK917522 C983045:C983058 IY983045:IY983058 SU983045:SU983058 ACQ983045:ACQ983058 AMM983045:AMM983058 AWI983045:AWI983058 BGE983045:BGE983058 BQA983045:BQA983058 BZW983045:BZW983058 CJS983045:CJS983058 CTO983045:CTO983058 DDK983045:DDK983058 DNG983045:DNG983058 DXC983045:DXC983058 EGY983045:EGY983058 EQU983045:EQU983058 FAQ983045:FAQ983058 FKM983045:FKM983058 FUI983045:FUI983058 GEE983045:GEE983058 GOA983045:GOA983058 GXW983045:GXW983058 HHS983045:HHS983058 HRO983045:HRO983058 IBK983045:IBK983058 ILG983045:ILG983058 IVC983045:IVC983058 JEY983045:JEY983058 JOU983045:JOU983058 JYQ983045:JYQ983058 KIM983045:KIM983058 KSI983045:KSI983058 LCE983045:LCE983058 LMA983045:LMA983058 LVW983045:LVW983058 MFS983045:MFS983058 MPO983045:MPO983058 MZK983045:MZK983058 NJG983045:NJG983058 NTC983045:NTC983058 OCY983045:OCY983058 OMU983045:OMU983058 OWQ983045:OWQ983058 PGM983045:PGM983058 PQI983045:PQI983058 QAE983045:QAE983058 QKA983045:QKA983058 QTW983045:QTW983058 RDS983045:RDS983058 RNO983045:RNO983058 RXK983045:RXK983058 SHG983045:SHG983058 SRC983045:SRC983058 TAY983045:TAY983058 TKU983045:TKU983058 TUQ983045:TUQ983058 UEM983045:UEM983058 UOI983045:UOI983058 UYE983045:UYE983058 VIA983045:VIA983058 VRW983045:VRW983058 WBS983045:WBS983058 WLO983045:WLO983058 WVK983045:WVK983058" xr:uid="{00000000-0002-0000-0200-000000000000}">
      <formula1>"1,2,3,4,5"</formula1>
    </dataValidation>
  </dataValidations>
  <hyperlinks>
    <hyperlink ref="B4:C4" location="Guidelines!C22" display="INFLUENCE FACTORS" xr:uid="{00000000-0004-0000-0200-000000000000}"/>
  </hyperlinks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3"/>
  <sheetViews>
    <sheetView showGridLines="0" zoomScale="80" zoomScaleNormal="80" workbookViewId="0">
      <selection activeCell="E52" sqref="E52:G52"/>
    </sheetView>
  </sheetViews>
  <sheetFormatPr defaultColWidth="18.88671875" defaultRowHeight="13.8"/>
  <cols>
    <col min="1" max="1" width="3.6640625" style="105" customWidth="1"/>
    <col min="2" max="2" width="3" style="105" customWidth="1"/>
    <col min="3" max="3" width="10.33203125" style="105" bestFit="1" customWidth="1"/>
    <col min="4" max="4" width="35.5546875" style="61" bestFit="1" customWidth="1"/>
    <col min="5" max="5" width="27.88671875" style="61" bestFit="1" customWidth="1"/>
    <col min="6" max="6" width="24.5546875" style="61" bestFit="1" customWidth="1"/>
    <col min="7" max="7" width="31.109375" style="61" bestFit="1" customWidth="1"/>
    <col min="8" max="8" width="3.6640625" style="105" customWidth="1"/>
    <col min="9" max="247" width="9.109375" style="105" customWidth="1"/>
    <col min="248" max="248" width="10.33203125" style="105" bestFit="1" customWidth="1"/>
    <col min="249" max="249" width="21.33203125" style="105" customWidth="1"/>
    <col min="250" max="250" width="28.109375" style="105" bestFit="1" customWidth="1"/>
    <col min="251" max="251" width="25" style="105" bestFit="1" customWidth="1"/>
    <col min="252" max="252" width="24.6640625" style="105" customWidth="1"/>
    <col min="253" max="253" width="26" style="105" customWidth="1"/>
    <col min="254" max="254" width="27.33203125" style="105" customWidth="1"/>
    <col min="255" max="255" width="15" style="105" customWidth="1"/>
    <col min="256" max="256" width="18.88671875" style="105"/>
    <col min="257" max="257" width="3.6640625" style="105" customWidth="1"/>
    <col min="258" max="258" width="3" style="105" customWidth="1"/>
    <col min="259" max="259" width="10.33203125" style="105" bestFit="1" customWidth="1"/>
    <col min="260" max="260" width="35.5546875" style="105" bestFit="1" customWidth="1"/>
    <col min="261" max="261" width="27.88671875" style="105" bestFit="1" customWidth="1"/>
    <col min="262" max="262" width="24.5546875" style="105" bestFit="1" customWidth="1"/>
    <col min="263" max="263" width="31.109375" style="105" bestFit="1" customWidth="1"/>
    <col min="264" max="264" width="3.6640625" style="105" customWidth="1"/>
    <col min="265" max="503" width="9.109375" style="105" customWidth="1"/>
    <col min="504" max="504" width="10.33203125" style="105" bestFit="1" customWidth="1"/>
    <col min="505" max="505" width="21.33203125" style="105" customWidth="1"/>
    <col min="506" max="506" width="28.109375" style="105" bestFit="1" customWidth="1"/>
    <col min="507" max="507" width="25" style="105" bestFit="1" customWidth="1"/>
    <col min="508" max="508" width="24.6640625" style="105" customWidth="1"/>
    <col min="509" max="509" width="26" style="105" customWidth="1"/>
    <col min="510" max="510" width="27.33203125" style="105" customWidth="1"/>
    <col min="511" max="511" width="15" style="105" customWidth="1"/>
    <col min="512" max="512" width="18.88671875" style="105"/>
    <col min="513" max="513" width="3.6640625" style="105" customWidth="1"/>
    <col min="514" max="514" width="3" style="105" customWidth="1"/>
    <col min="515" max="515" width="10.33203125" style="105" bestFit="1" customWidth="1"/>
    <col min="516" max="516" width="35.5546875" style="105" bestFit="1" customWidth="1"/>
    <col min="517" max="517" width="27.88671875" style="105" bestFit="1" customWidth="1"/>
    <col min="518" max="518" width="24.5546875" style="105" bestFit="1" customWidth="1"/>
    <col min="519" max="519" width="31.109375" style="105" bestFit="1" customWidth="1"/>
    <col min="520" max="520" width="3.6640625" style="105" customWidth="1"/>
    <col min="521" max="759" width="9.109375" style="105" customWidth="1"/>
    <col min="760" max="760" width="10.33203125" style="105" bestFit="1" customWidth="1"/>
    <col min="761" max="761" width="21.33203125" style="105" customWidth="1"/>
    <col min="762" max="762" width="28.109375" style="105" bestFit="1" customWidth="1"/>
    <col min="763" max="763" width="25" style="105" bestFit="1" customWidth="1"/>
    <col min="764" max="764" width="24.6640625" style="105" customWidth="1"/>
    <col min="765" max="765" width="26" style="105" customWidth="1"/>
    <col min="766" max="766" width="27.33203125" style="105" customWidth="1"/>
    <col min="767" max="767" width="15" style="105" customWidth="1"/>
    <col min="768" max="768" width="18.88671875" style="105"/>
    <col min="769" max="769" width="3.6640625" style="105" customWidth="1"/>
    <col min="770" max="770" width="3" style="105" customWidth="1"/>
    <col min="771" max="771" width="10.33203125" style="105" bestFit="1" customWidth="1"/>
    <col min="772" max="772" width="35.5546875" style="105" bestFit="1" customWidth="1"/>
    <col min="773" max="773" width="27.88671875" style="105" bestFit="1" customWidth="1"/>
    <col min="774" max="774" width="24.5546875" style="105" bestFit="1" customWidth="1"/>
    <col min="775" max="775" width="31.109375" style="105" bestFit="1" customWidth="1"/>
    <col min="776" max="776" width="3.6640625" style="105" customWidth="1"/>
    <col min="777" max="1015" width="9.109375" style="105" customWidth="1"/>
    <col min="1016" max="1016" width="10.33203125" style="105" bestFit="1" customWidth="1"/>
    <col min="1017" max="1017" width="21.33203125" style="105" customWidth="1"/>
    <col min="1018" max="1018" width="28.109375" style="105" bestFit="1" customWidth="1"/>
    <col min="1019" max="1019" width="25" style="105" bestFit="1" customWidth="1"/>
    <col min="1020" max="1020" width="24.6640625" style="105" customWidth="1"/>
    <col min="1021" max="1021" width="26" style="105" customWidth="1"/>
    <col min="1022" max="1022" width="27.33203125" style="105" customWidth="1"/>
    <col min="1023" max="1023" width="15" style="105" customWidth="1"/>
    <col min="1024" max="1024" width="18.88671875" style="105"/>
    <col min="1025" max="1025" width="3.6640625" style="105" customWidth="1"/>
    <col min="1026" max="1026" width="3" style="105" customWidth="1"/>
    <col min="1027" max="1027" width="10.33203125" style="105" bestFit="1" customWidth="1"/>
    <col min="1028" max="1028" width="35.5546875" style="105" bestFit="1" customWidth="1"/>
    <col min="1029" max="1029" width="27.88671875" style="105" bestFit="1" customWidth="1"/>
    <col min="1030" max="1030" width="24.5546875" style="105" bestFit="1" customWidth="1"/>
    <col min="1031" max="1031" width="31.109375" style="105" bestFit="1" customWidth="1"/>
    <col min="1032" max="1032" width="3.6640625" style="105" customWidth="1"/>
    <col min="1033" max="1271" width="9.109375" style="105" customWidth="1"/>
    <col min="1272" max="1272" width="10.33203125" style="105" bestFit="1" customWidth="1"/>
    <col min="1273" max="1273" width="21.33203125" style="105" customWidth="1"/>
    <col min="1274" max="1274" width="28.109375" style="105" bestFit="1" customWidth="1"/>
    <col min="1275" max="1275" width="25" style="105" bestFit="1" customWidth="1"/>
    <col min="1276" max="1276" width="24.6640625" style="105" customWidth="1"/>
    <col min="1277" max="1277" width="26" style="105" customWidth="1"/>
    <col min="1278" max="1278" width="27.33203125" style="105" customWidth="1"/>
    <col min="1279" max="1279" width="15" style="105" customWidth="1"/>
    <col min="1280" max="1280" width="18.88671875" style="105"/>
    <col min="1281" max="1281" width="3.6640625" style="105" customWidth="1"/>
    <col min="1282" max="1282" width="3" style="105" customWidth="1"/>
    <col min="1283" max="1283" width="10.33203125" style="105" bestFit="1" customWidth="1"/>
    <col min="1284" max="1284" width="35.5546875" style="105" bestFit="1" customWidth="1"/>
    <col min="1285" max="1285" width="27.88671875" style="105" bestFit="1" customWidth="1"/>
    <col min="1286" max="1286" width="24.5546875" style="105" bestFit="1" customWidth="1"/>
    <col min="1287" max="1287" width="31.109375" style="105" bestFit="1" customWidth="1"/>
    <col min="1288" max="1288" width="3.6640625" style="105" customWidth="1"/>
    <col min="1289" max="1527" width="9.109375" style="105" customWidth="1"/>
    <col min="1528" max="1528" width="10.33203125" style="105" bestFit="1" customWidth="1"/>
    <col min="1529" max="1529" width="21.33203125" style="105" customWidth="1"/>
    <col min="1530" max="1530" width="28.109375" style="105" bestFit="1" customWidth="1"/>
    <col min="1531" max="1531" width="25" style="105" bestFit="1" customWidth="1"/>
    <col min="1532" max="1532" width="24.6640625" style="105" customWidth="1"/>
    <col min="1533" max="1533" width="26" style="105" customWidth="1"/>
    <col min="1534" max="1534" width="27.33203125" style="105" customWidth="1"/>
    <col min="1535" max="1535" width="15" style="105" customWidth="1"/>
    <col min="1536" max="1536" width="18.88671875" style="105"/>
    <col min="1537" max="1537" width="3.6640625" style="105" customWidth="1"/>
    <col min="1538" max="1538" width="3" style="105" customWidth="1"/>
    <col min="1539" max="1539" width="10.33203125" style="105" bestFit="1" customWidth="1"/>
    <col min="1540" max="1540" width="35.5546875" style="105" bestFit="1" customWidth="1"/>
    <col min="1541" max="1541" width="27.88671875" style="105" bestFit="1" customWidth="1"/>
    <col min="1542" max="1542" width="24.5546875" style="105" bestFit="1" customWidth="1"/>
    <col min="1543" max="1543" width="31.109375" style="105" bestFit="1" customWidth="1"/>
    <col min="1544" max="1544" width="3.6640625" style="105" customWidth="1"/>
    <col min="1545" max="1783" width="9.109375" style="105" customWidth="1"/>
    <col min="1784" max="1784" width="10.33203125" style="105" bestFit="1" customWidth="1"/>
    <col min="1785" max="1785" width="21.33203125" style="105" customWidth="1"/>
    <col min="1786" max="1786" width="28.109375" style="105" bestFit="1" customWidth="1"/>
    <col min="1787" max="1787" width="25" style="105" bestFit="1" customWidth="1"/>
    <col min="1788" max="1788" width="24.6640625" style="105" customWidth="1"/>
    <col min="1789" max="1789" width="26" style="105" customWidth="1"/>
    <col min="1790" max="1790" width="27.33203125" style="105" customWidth="1"/>
    <col min="1791" max="1791" width="15" style="105" customWidth="1"/>
    <col min="1792" max="1792" width="18.88671875" style="105"/>
    <col min="1793" max="1793" width="3.6640625" style="105" customWidth="1"/>
    <col min="1794" max="1794" width="3" style="105" customWidth="1"/>
    <col min="1795" max="1795" width="10.33203125" style="105" bestFit="1" customWidth="1"/>
    <col min="1796" max="1796" width="35.5546875" style="105" bestFit="1" customWidth="1"/>
    <col min="1797" max="1797" width="27.88671875" style="105" bestFit="1" customWidth="1"/>
    <col min="1798" max="1798" width="24.5546875" style="105" bestFit="1" customWidth="1"/>
    <col min="1799" max="1799" width="31.109375" style="105" bestFit="1" customWidth="1"/>
    <col min="1800" max="1800" width="3.6640625" style="105" customWidth="1"/>
    <col min="1801" max="2039" width="9.109375" style="105" customWidth="1"/>
    <col min="2040" max="2040" width="10.33203125" style="105" bestFit="1" customWidth="1"/>
    <col min="2041" max="2041" width="21.33203125" style="105" customWidth="1"/>
    <col min="2042" max="2042" width="28.109375" style="105" bestFit="1" customWidth="1"/>
    <col min="2043" max="2043" width="25" style="105" bestFit="1" customWidth="1"/>
    <col min="2044" max="2044" width="24.6640625" style="105" customWidth="1"/>
    <col min="2045" max="2045" width="26" style="105" customWidth="1"/>
    <col min="2046" max="2046" width="27.33203125" style="105" customWidth="1"/>
    <col min="2047" max="2047" width="15" style="105" customWidth="1"/>
    <col min="2048" max="2048" width="18.88671875" style="105"/>
    <col min="2049" max="2049" width="3.6640625" style="105" customWidth="1"/>
    <col min="2050" max="2050" width="3" style="105" customWidth="1"/>
    <col min="2051" max="2051" width="10.33203125" style="105" bestFit="1" customWidth="1"/>
    <col min="2052" max="2052" width="35.5546875" style="105" bestFit="1" customWidth="1"/>
    <col min="2053" max="2053" width="27.88671875" style="105" bestFit="1" customWidth="1"/>
    <col min="2054" max="2054" width="24.5546875" style="105" bestFit="1" customWidth="1"/>
    <col min="2055" max="2055" width="31.109375" style="105" bestFit="1" customWidth="1"/>
    <col min="2056" max="2056" width="3.6640625" style="105" customWidth="1"/>
    <col min="2057" max="2295" width="9.109375" style="105" customWidth="1"/>
    <col min="2296" max="2296" width="10.33203125" style="105" bestFit="1" customWidth="1"/>
    <col min="2297" max="2297" width="21.33203125" style="105" customWidth="1"/>
    <col min="2298" max="2298" width="28.109375" style="105" bestFit="1" customWidth="1"/>
    <col min="2299" max="2299" width="25" style="105" bestFit="1" customWidth="1"/>
    <col min="2300" max="2300" width="24.6640625" style="105" customWidth="1"/>
    <col min="2301" max="2301" width="26" style="105" customWidth="1"/>
    <col min="2302" max="2302" width="27.33203125" style="105" customWidth="1"/>
    <col min="2303" max="2303" width="15" style="105" customWidth="1"/>
    <col min="2304" max="2304" width="18.88671875" style="105"/>
    <col min="2305" max="2305" width="3.6640625" style="105" customWidth="1"/>
    <col min="2306" max="2306" width="3" style="105" customWidth="1"/>
    <col min="2307" max="2307" width="10.33203125" style="105" bestFit="1" customWidth="1"/>
    <col min="2308" max="2308" width="35.5546875" style="105" bestFit="1" customWidth="1"/>
    <col min="2309" max="2309" width="27.88671875" style="105" bestFit="1" customWidth="1"/>
    <col min="2310" max="2310" width="24.5546875" style="105" bestFit="1" customWidth="1"/>
    <col min="2311" max="2311" width="31.109375" style="105" bestFit="1" customWidth="1"/>
    <col min="2312" max="2312" width="3.6640625" style="105" customWidth="1"/>
    <col min="2313" max="2551" width="9.109375" style="105" customWidth="1"/>
    <col min="2552" max="2552" width="10.33203125" style="105" bestFit="1" customWidth="1"/>
    <col min="2553" max="2553" width="21.33203125" style="105" customWidth="1"/>
    <col min="2554" max="2554" width="28.109375" style="105" bestFit="1" customWidth="1"/>
    <col min="2555" max="2555" width="25" style="105" bestFit="1" customWidth="1"/>
    <col min="2556" max="2556" width="24.6640625" style="105" customWidth="1"/>
    <col min="2557" max="2557" width="26" style="105" customWidth="1"/>
    <col min="2558" max="2558" width="27.33203125" style="105" customWidth="1"/>
    <col min="2559" max="2559" width="15" style="105" customWidth="1"/>
    <col min="2560" max="2560" width="18.88671875" style="105"/>
    <col min="2561" max="2561" width="3.6640625" style="105" customWidth="1"/>
    <col min="2562" max="2562" width="3" style="105" customWidth="1"/>
    <col min="2563" max="2563" width="10.33203125" style="105" bestFit="1" customWidth="1"/>
    <col min="2564" max="2564" width="35.5546875" style="105" bestFit="1" customWidth="1"/>
    <col min="2565" max="2565" width="27.88671875" style="105" bestFit="1" customWidth="1"/>
    <col min="2566" max="2566" width="24.5546875" style="105" bestFit="1" customWidth="1"/>
    <col min="2567" max="2567" width="31.109375" style="105" bestFit="1" customWidth="1"/>
    <col min="2568" max="2568" width="3.6640625" style="105" customWidth="1"/>
    <col min="2569" max="2807" width="9.109375" style="105" customWidth="1"/>
    <col min="2808" max="2808" width="10.33203125" style="105" bestFit="1" customWidth="1"/>
    <col min="2809" max="2809" width="21.33203125" style="105" customWidth="1"/>
    <col min="2810" max="2810" width="28.109375" style="105" bestFit="1" customWidth="1"/>
    <col min="2811" max="2811" width="25" style="105" bestFit="1" customWidth="1"/>
    <col min="2812" max="2812" width="24.6640625" style="105" customWidth="1"/>
    <col min="2813" max="2813" width="26" style="105" customWidth="1"/>
    <col min="2814" max="2814" width="27.33203125" style="105" customWidth="1"/>
    <col min="2815" max="2815" width="15" style="105" customWidth="1"/>
    <col min="2816" max="2816" width="18.88671875" style="105"/>
    <col min="2817" max="2817" width="3.6640625" style="105" customWidth="1"/>
    <col min="2818" max="2818" width="3" style="105" customWidth="1"/>
    <col min="2819" max="2819" width="10.33203125" style="105" bestFit="1" customWidth="1"/>
    <col min="2820" max="2820" width="35.5546875" style="105" bestFit="1" customWidth="1"/>
    <col min="2821" max="2821" width="27.88671875" style="105" bestFit="1" customWidth="1"/>
    <col min="2822" max="2822" width="24.5546875" style="105" bestFit="1" customWidth="1"/>
    <col min="2823" max="2823" width="31.109375" style="105" bestFit="1" customWidth="1"/>
    <col min="2824" max="2824" width="3.6640625" style="105" customWidth="1"/>
    <col min="2825" max="3063" width="9.109375" style="105" customWidth="1"/>
    <col min="3064" max="3064" width="10.33203125" style="105" bestFit="1" customWidth="1"/>
    <col min="3065" max="3065" width="21.33203125" style="105" customWidth="1"/>
    <col min="3066" max="3066" width="28.109375" style="105" bestFit="1" customWidth="1"/>
    <col min="3067" max="3067" width="25" style="105" bestFit="1" customWidth="1"/>
    <col min="3068" max="3068" width="24.6640625" style="105" customWidth="1"/>
    <col min="3069" max="3069" width="26" style="105" customWidth="1"/>
    <col min="3070" max="3070" width="27.33203125" style="105" customWidth="1"/>
    <col min="3071" max="3071" width="15" style="105" customWidth="1"/>
    <col min="3072" max="3072" width="18.88671875" style="105"/>
    <col min="3073" max="3073" width="3.6640625" style="105" customWidth="1"/>
    <col min="3074" max="3074" width="3" style="105" customWidth="1"/>
    <col min="3075" max="3075" width="10.33203125" style="105" bestFit="1" customWidth="1"/>
    <col min="3076" max="3076" width="35.5546875" style="105" bestFit="1" customWidth="1"/>
    <col min="3077" max="3077" width="27.88671875" style="105" bestFit="1" customWidth="1"/>
    <col min="3078" max="3078" width="24.5546875" style="105" bestFit="1" customWidth="1"/>
    <col min="3079" max="3079" width="31.109375" style="105" bestFit="1" customWidth="1"/>
    <col min="3080" max="3080" width="3.6640625" style="105" customWidth="1"/>
    <col min="3081" max="3319" width="9.109375" style="105" customWidth="1"/>
    <col min="3320" max="3320" width="10.33203125" style="105" bestFit="1" customWidth="1"/>
    <col min="3321" max="3321" width="21.33203125" style="105" customWidth="1"/>
    <col min="3322" max="3322" width="28.109375" style="105" bestFit="1" customWidth="1"/>
    <col min="3323" max="3323" width="25" style="105" bestFit="1" customWidth="1"/>
    <col min="3324" max="3324" width="24.6640625" style="105" customWidth="1"/>
    <col min="3325" max="3325" width="26" style="105" customWidth="1"/>
    <col min="3326" max="3326" width="27.33203125" style="105" customWidth="1"/>
    <col min="3327" max="3327" width="15" style="105" customWidth="1"/>
    <col min="3328" max="3328" width="18.88671875" style="105"/>
    <col min="3329" max="3329" width="3.6640625" style="105" customWidth="1"/>
    <col min="3330" max="3330" width="3" style="105" customWidth="1"/>
    <col min="3331" max="3331" width="10.33203125" style="105" bestFit="1" customWidth="1"/>
    <col min="3332" max="3332" width="35.5546875" style="105" bestFit="1" customWidth="1"/>
    <col min="3333" max="3333" width="27.88671875" style="105" bestFit="1" customWidth="1"/>
    <col min="3334" max="3334" width="24.5546875" style="105" bestFit="1" customWidth="1"/>
    <col min="3335" max="3335" width="31.109375" style="105" bestFit="1" customWidth="1"/>
    <col min="3336" max="3336" width="3.6640625" style="105" customWidth="1"/>
    <col min="3337" max="3575" width="9.109375" style="105" customWidth="1"/>
    <col min="3576" max="3576" width="10.33203125" style="105" bestFit="1" customWidth="1"/>
    <col min="3577" max="3577" width="21.33203125" style="105" customWidth="1"/>
    <col min="3578" max="3578" width="28.109375" style="105" bestFit="1" customWidth="1"/>
    <col min="3579" max="3579" width="25" style="105" bestFit="1" customWidth="1"/>
    <col min="3580" max="3580" width="24.6640625" style="105" customWidth="1"/>
    <col min="3581" max="3581" width="26" style="105" customWidth="1"/>
    <col min="3582" max="3582" width="27.33203125" style="105" customWidth="1"/>
    <col min="3583" max="3583" width="15" style="105" customWidth="1"/>
    <col min="3584" max="3584" width="18.88671875" style="105"/>
    <col min="3585" max="3585" width="3.6640625" style="105" customWidth="1"/>
    <col min="3586" max="3586" width="3" style="105" customWidth="1"/>
    <col min="3587" max="3587" width="10.33203125" style="105" bestFit="1" customWidth="1"/>
    <col min="3588" max="3588" width="35.5546875" style="105" bestFit="1" customWidth="1"/>
    <col min="3589" max="3589" width="27.88671875" style="105" bestFit="1" customWidth="1"/>
    <col min="3590" max="3590" width="24.5546875" style="105" bestFit="1" customWidth="1"/>
    <col min="3591" max="3591" width="31.109375" style="105" bestFit="1" customWidth="1"/>
    <col min="3592" max="3592" width="3.6640625" style="105" customWidth="1"/>
    <col min="3593" max="3831" width="9.109375" style="105" customWidth="1"/>
    <col min="3832" max="3832" width="10.33203125" style="105" bestFit="1" customWidth="1"/>
    <col min="3833" max="3833" width="21.33203125" style="105" customWidth="1"/>
    <col min="3834" max="3834" width="28.109375" style="105" bestFit="1" customWidth="1"/>
    <col min="3835" max="3835" width="25" style="105" bestFit="1" customWidth="1"/>
    <col min="3836" max="3836" width="24.6640625" style="105" customWidth="1"/>
    <col min="3837" max="3837" width="26" style="105" customWidth="1"/>
    <col min="3838" max="3838" width="27.33203125" style="105" customWidth="1"/>
    <col min="3839" max="3839" width="15" style="105" customWidth="1"/>
    <col min="3840" max="3840" width="18.88671875" style="105"/>
    <col min="3841" max="3841" width="3.6640625" style="105" customWidth="1"/>
    <col min="3842" max="3842" width="3" style="105" customWidth="1"/>
    <col min="3843" max="3843" width="10.33203125" style="105" bestFit="1" customWidth="1"/>
    <col min="3844" max="3844" width="35.5546875" style="105" bestFit="1" customWidth="1"/>
    <col min="3845" max="3845" width="27.88671875" style="105" bestFit="1" customWidth="1"/>
    <col min="3846" max="3846" width="24.5546875" style="105" bestFit="1" customWidth="1"/>
    <col min="3847" max="3847" width="31.109375" style="105" bestFit="1" customWidth="1"/>
    <col min="3848" max="3848" width="3.6640625" style="105" customWidth="1"/>
    <col min="3849" max="4087" width="9.109375" style="105" customWidth="1"/>
    <col min="4088" max="4088" width="10.33203125" style="105" bestFit="1" customWidth="1"/>
    <col min="4089" max="4089" width="21.33203125" style="105" customWidth="1"/>
    <col min="4090" max="4090" width="28.109375" style="105" bestFit="1" customWidth="1"/>
    <col min="4091" max="4091" width="25" style="105" bestFit="1" customWidth="1"/>
    <col min="4092" max="4092" width="24.6640625" style="105" customWidth="1"/>
    <col min="4093" max="4093" width="26" style="105" customWidth="1"/>
    <col min="4094" max="4094" width="27.33203125" style="105" customWidth="1"/>
    <col min="4095" max="4095" width="15" style="105" customWidth="1"/>
    <col min="4096" max="4096" width="18.88671875" style="105"/>
    <col min="4097" max="4097" width="3.6640625" style="105" customWidth="1"/>
    <col min="4098" max="4098" width="3" style="105" customWidth="1"/>
    <col min="4099" max="4099" width="10.33203125" style="105" bestFit="1" customWidth="1"/>
    <col min="4100" max="4100" width="35.5546875" style="105" bestFit="1" customWidth="1"/>
    <col min="4101" max="4101" width="27.88671875" style="105" bestFit="1" customWidth="1"/>
    <col min="4102" max="4102" width="24.5546875" style="105" bestFit="1" customWidth="1"/>
    <col min="4103" max="4103" width="31.109375" style="105" bestFit="1" customWidth="1"/>
    <col min="4104" max="4104" width="3.6640625" style="105" customWidth="1"/>
    <col min="4105" max="4343" width="9.109375" style="105" customWidth="1"/>
    <col min="4344" max="4344" width="10.33203125" style="105" bestFit="1" customWidth="1"/>
    <col min="4345" max="4345" width="21.33203125" style="105" customWidth="1"/>
    <col min="4346" max="4346" width="28.109375" style="105" bestFit="1" customWidth="1"/>
    <col min="4347" max="4347" width="25" style="105" bestFit="1" customWidth="1"/>
    <col min="4348" max="4348" width="24.6640625" style="105" customWidth="1"/>
    <col min="4349" max="4349" width="26" style="105" customWidth="1"/>
    <col min="4350" max="4350" width="27.33203125" style="105" customWidth="1"/>
    <col min="4351" max="4351" width="15" style="105" customWidth="1"/>
    <col min="4352" max="4352" width="18.88671875" style="105"/>
    <col min="4353" max="4353" width="3.6640625" style="105" customWidth="1"/>
    <col min="4354" max="4354" width="3" style="105" customWidth="1"/>
    <col min="4355" max="4355" width="10.33203125" style="105" bestFit="1" customWidth="1"/>
    <col min="4356" max="4356" width="35.5546875" style="105" bestFit="1" customWidth="1"/>
    <col min="4357" max="4357" width="27.88671875" style="105" bestFit="1" customWidth="1"/>
    <col min="4358" max="4358" width="24.5546875" style="105" bestFit="1" customWidth="1"/>
    <col min="4359" max="4359" width="31.109375" style="105" bestFit="1" customWidth="1"/>
    <col min="4360" max="4360" width="3.6640625" style="105" customWidth="1"/>
    <col min="4361" max="4599" width="9.109375" style="105" customWidth="1"/>
    <col min="4600" max="4600" width="10.33203125" style="105" bestFit="1" customWidth="1"/>
    <col min="4601" max="4601" width="21.33203125" style="105" customWidth="1"/>
    <col min="4602" max="4602" width="28.109375" style="105" bestFit="1" customWidth="1"/>
    <col min="4603" max="4603" width="25" style="105" bestFit="1" customWidth="1"/>
    <col min="4604" max="4604" width="24.6640625" style="105" customWidth="1"/>
    <col min="4605" max="4605" width="26" style="105" customWidth="1"/>
    <col min="4606" max="4606" width="27.33203125" style="105" customWidth="1"/>
    <col min="4607" max="4607" width="15" style="105" customWidth="1"/>
    <col min="4608" max="4608" width="18.88671875" style="105"/>
    <col min="4609" max="4609" width="3.6640625" style="105" customWidth="1"/>
    <col min="4610" max="4610" width="3" style="105" customWidth="1"/>
    <col min="4611" max="4611" width="10.33203125" style="105" bestFit="1" customWidth="1"/>
    <col min="4612" max="4612" width="35.5546875" style="105" bestFit="1" customWidth="1"/>
    <col min="4613" max="4613" width="27.88671875" style="105" bestFit="1" customWidth="1"/>
    <col min="4614" max="4614" width="24.5546875" style="105" bestFit="1" customWidth="1"/>
    <col min="4615" max="4615" width="31.109375" style="105" bestFit="1" customWidth="1"/>
    <col min="4616" max="4616" width="3.6640625" style="105" customWidth="1"/>
    <col min="4617" max="4855" width="9.109375" style="105" customWidth="1"/>
    <col min="4856" max="4856" width="10.33203125" style="105" bestFit="1" customWidth="1"/>
    <col min="4857" max="4857" width="21.33203125" style="105" customWidth="1"/>
    <col min="4858" max="4858" width="28.109375" style="105" bestFit="1" customWidth="1"/>
    <col min="4859" max="4859" width="25" style="105" bestFit="1" customWidth="1"/>
    <col min="4860" max="4860" width="24.6640625" style="105" customWidth="1"/>
    <col min="4861" max="4861" width="26" style="105" customWidth="1"/>
    <col min="4862" max="4862" width="27.33203125" style="105" customWidth="1"/>
    <col min="4863" max="4863" width="15" style="105" customWidth="1"/>
    <col min="4864" max="4864" width="18.88671875" style="105"/>
    <col min="4865" max="4865" width="3.6640625" style="105" customWidth="1"/>
    <col min="4866" max="4866" width="3" style="105" customWidth="1"/>
    <col min="4867" max="4867" width="10.33203125" style="105" bestFit="1" customWidth="1"/>
    <col min="4868" max="4868" width="35.5546875" style="105" bestFit="1" customWidth="1"/>
    <col min="4869" max="4869" width="27.88671875" style="105" bestFit="1" customWidth="1"/>
    <col min="4870" max="4870" width="24.5546875" style="105" bestFit="1" customWidth="1"/>
    <col min="4871" max="4871" width="31.109375" style="105" bestFit="1" customWidth="1"/>
    <col min="4872" max="4872" width="3.6640625" style="105" customWidth="1"/>
    <col min="4873" max="5111" width="9.109375" style="105" customWidth="1"/>
    <col min="5112" max="5112" width="10.33203125" style="105" bestFit="1" customWidth="1"/>
    <col min="5113" max="5113" width="21.33203125" style="105" customWidth="1"/>
    <col min="5114" max="5114" width="28.109375" style="105" bestFit="1" customWidth="1"/>
    <col min="5115" max="5115" width="25" style="105" bestFit="1" customWidth="1"/>
    <col min="5116" max="5116" width="24.6640625" style="105" customWidth="1"/>
    <col min="5117" max="5117" width="26" style="105" customWidth="1"/>
    <col min="5118" max="5118" width="27.33203125" style="105" customWidth="1"/>
    <col min="5119" max="5119" width="15" style="105" customWidth="1"/>
    <col min="5120" max="5120" width="18.88671875" style="105"/>
    <col min="5121" max="5121" width="3.6640625" style="105" customWidth="1"/>
    <col min="5122" max="5122" width="3" style="105" customWidth="1"/>
    <col min="5123" max="5123" width="10.33203125" style="105" bestFit="1" customWidth="1"/>
    <col min="5124" max="5124" width="35.5546875" style="105" bestFit="1" customWidth="1"/>
    <col min="5125" max="5125" width="27.88671875" style="105" bestFit="1" customWidth="1"/>
    <col min="5126" max="5126" width="24.5546875" style="105" bestFit="1" customWidth="1"/>
    <col min="5127" max="5127" width="31.109375" style="105" bestFit="1" customWidth="1"/>
    <col min="5128" max="5128" width="3.6640625" style="105" customWidth="1"/>
    <col min="5129" max="5367" width="9.109375" style="105" customWidth="1"/>
    <col min="5368" max="5368" width="10.33203125" style="105" bestFit="1" customWidth="1"/>
    <col min="5369" max="5369" width="21.33203125" style="105" customWidth="1"/>
    <col min="5370" max="5370" width="28.109375" style="105" bestFit="1" customWidth="1"/>
    <col min="5371" max="5371" width="25" style="105" bestFit="1" customWidth="1"/>
    <col min="5372" max="5372" width="24.6640625" style="105" customWidth="1"/>
    <col min="5373" max="5373" width="26" style="105" customWidth="1"/>
    <col min="5374" max="5374" width="27.33203125" style="105" customWidth="1"/>
    <col min="5375" max="5375" width="15" style="105" customWidth="1"/>
    <col min="5376" max="5376" width="18.88671875" style="105"/>
    <col min="5377" max="5377" width="3.6640625" style="105" customWidth="1"/>
    <col min="5378" max="5378" width="3" style="105" customWidth="1"/>
    <col min="5379" max="5379" width="10.33203125" style="105" bestFit="1" customWidth="1"/>
    <col min="5380" max="5380" width="35.5546875" style="105" bestFit="1" customWidth="1"/>
    <col min="5381" max="5381" width="27.88671875" style="105" bestFit="1" customWidth="1"/>
    <col min="5382" max="5382" width="24.5546875" style="105" bestFit="1" customWidth="1"/>
    <col min="5383" max="5383" width="31.109375" style="105" bestFit="1" customWidth="1"/>
    <col min="5384" max="5384" width="3.6640625" style="105" customWidth="1"/>
    <col min="5385" max="5623" width="9.109375" style="105" customWidth="1"/>
    <col min="5624" max="5624" width="10.33203125" style="105" bestFit="1" customWidth="1"/>
    <col min="5625" max="5625" width="21.33203125" style="105" customWidth="1"/>
    <col min="5626" max="5626" width="28.109375" style="105" bestFit="1" customWidth="1"/>
    <col min="5627" max="5627" width="25" style="105" bestFit="1" customWidth="1"/>
    <col min="5628" max="5628" width="24.6640625" style="105" customWidth="1"/>
    <col min="5629" max="5629" width="26" style="105" customWidth="1"/>
    <col min="5630" max="5630" width="27.33203125" style="105" customWidth="1"/>
    <col min="5631" max="5631" width="15" style="105" customWidth="1"/>
    <col min="5632" max="5632" width="18.88671875" style="105"/>
    <col min="5633" max="5633" width="3.6640625" style="105" customWidth="1"/>
    <col min="5634" max="5634" width="3" style="105" customWidth="1"/>
    <col min="5635" max="5635" width="10.33203125" style="105" bestFit="1" customWidth="1"/>
    <col min="5636" max="5636" width="35.5546875" style="105" bestFit="1" customWidth="1"/>
    <col min="5637" max="5637" width="27.88671875" style="105" bestFit="1" customWidth="1"/>
    <col min="5638" max="5638" width="24.5546875" style="105" bestFit="1" customWidth="1"/>
    <col min="5639" max="5639" width="31.109375" style="105" bestFit="1" customWidth="1"/>
    <col min="5640" max="5640" width="3.6640625" style="105" customWidth="1"/>
    <col min="5641" max="5879" width="9.109375" style="105" customWidth="1"/>
    <col min="5880" max="5880" width="10.33203125" style="105" bestFit="1" customWidth="1"/>
    <col min="5881" max="5881" width="21.33203125" style="105" customWidth="1"/>
    <col min="5882" max="5882" width="28.109375" style="105" bestFit="1" customWidth="1"/>
    <col min="5883" max="5883" width="25" style="105" bestFit="1" customWidth="1"/>
    <col min="5884" max="5884" width="24.6640625" style="105" customWidth="1"/>
    <col min="5885" max="5885" width="26" style="105" customWidth="1"/>
    <col min="5886" max="5886" width="27.33203125" style="105" customWidth="1"/>
    <col min="5887" max="5887" width="15" style="105" customWidth="1"/>
    <col min="5888" max="5888" width="18.88671875" style="105"/>
    <col min="5889" max="5889" width="3.6640625" style="105" customWidth="1"/>
    <col min="5890" max="5890" width="3" style="105" customWidth="1"/>
    <col min="5891" max="5891" width="10.33203125" style="105" bestFit="1" customWidth="1"/>
    <col min="5892" max="5892" width="35.5546875" style="105" bestFit="1" customWidth="1"/>
    <col min="5893" max="5893" width="27.88671875" style="105" bestFit="1" customWidth="1"/>
    <col min="5894" max="5894" width="24.5546875" style="105" bestFit="1" customWidth="1"/>
    <col min="5895" max="5895" width="31.109375" style="105" bestFit="1" customWidth="1"/>
    <col min="5896" max="5896" width="3.6640625" style="105" customWidth="1"/>
    <col min="5897" max="6135" width="9.109375" style="105" customWidth="1"/>
    <col min="6136" max="6136" width="10.33203125" style="105" bestFit="1" customWidth="1"/>
    <col min="6137" max="6137" width="21.33203125" style="105" customWidth="1"/>
    <col min="6138" max="6138" width="28.109375" style="105" bestFit="1" customWidth="1"/>
    <col min="6139" max="6139" width="25" style="105" bestFit="1" customWidth="1"/>
    <col min="6140" max="6140" width="24.6640625" style="105" customWidth="1"/>
    <col min="6141" max="6141" width="26" style="105" customWidth="1"/>
    <col min="6142" max="6142" width="27.33203125" style="105" customWidth="1"/>
    <col min="6143" max="6143" width="15" style="105" customWidth="1"/>
    <col min="6144" max="6144" width="18.88671875" style="105"/>
    <col min="6145" max="6145" width="3.6640625" style="105" customWidth="1"/>
    <col min="6146" max="6146" width="3" style="105" customWidth="1"/>
    <col min="6147" max="6147" width="10.33203125" style="105" bestFit="1" customWidth="1"/>
    <col min="6148" max="6148" width="35.5546875" style="105" bestFit="1" customWidth="1"/>
    <col min="6149" max="6149" width="27.88671875" style="105" bestFit="1" customWidth="1"/>
    <col min="6150" max="6150" width="24.5546875" style="105" bestFit="1" customWidth="1"/>
    <col min="6151" max="6151" width="31.109375" style="105" bestFit="1" customWidth="1"/>
    <col min="6152" max="6152" width="3.6640625" style="105" customWidth="1"/>
    <col min="6153" max="6391" width="9.109375" style="105" customWidth="1"/>
    <col min="6392" max="6392" width="10.33203125" style="105" bestFit="1" customWidth="1"/>
    <col min="6393" max="6393" width="21.33203125" style="105" customWidth="1"/>
    <col min="6394" max="6394" width="28.109375" style="105" bestFit="1" customWidth="1"/>
    <col min="6395" max="6395" width="25" style="105" bestFit="1" customWidth="1"/>
    <col min="6396" max="6396" width="24.6640625" style="105" customWidth="1"/>
    <col min="6397" max="6397" width="26" style="105" customWidth="1"/>
    <col min="6398" max="6398" width="27.33203125" style="105" customWidth="1"/>
    <col min="6399" max="6399" width="15" style="105" customWidth="1"/>
    <col min="6400" max="6400" width="18.88671875" style="105"/>
    <col min="6401" max="6401" width="3.6640625" style="105" customWidth="1"/>
    <col min="6402" max="6402" width="3" style="105" customWidth="1"/>
    <col min="6403" max="6403" width="10.33203125" style="105" bestFit="1" customWidth="1"/>
    <col min="6404" max="6404" width="35.5546875" style="105" bestFit="1" customWidth="1"/>
    <col min="6405" max="6405" width="27.88671875" style="105" bestFit="1" customWidth="1"/>
    <col min="6406" max="6406" width="24.5546875" style="105" bestFit="1" customWidth="1"/>
    <col min="6407" max="6407" width="31.109375" style="105" bestFit="1" customWidth="1"/>
    <col min="6408" max="6408" width="3.6640625" style="105" customWidth="1"/>
    <col min="6409" max="6647" width="9.109375" style="105" customWidth="1"/>
    <col min="6648" max="6648" width="10.33203125" style="105" bestFit="1" customWidth="1"/>
    <col min="6649" max="6649" width="21.33203125" style="105" customWidth="1"/>
    <col min="6650" max="6650" width="28.109375" style="105" bestFit="1" customWidth="1"/>
    <col min="6651" max="6651" width="25" style="105" bestFit="1" customWidth="1"/>
    <col min="6652" max="6652" width="24.6640625" style="105" customWidth="1"/>
    <col min="6653" max="6653" width="26" style="105" customWidth="1"/>
    <col min="6654" max="6654" width="27.33203125" style="105" customWidth="1"/>
    <col min="6655" max="6655" width="15" style="105" customWidth="1"/>
    <col min="6656" max="6656" width="18.88671875" style="105"/>
    <col min="6657" max="6657" width="3.6640625" style="105" customWidth="1"/>
    <col min="6658" max="6658" width="3" style="105" customWidth="1"/>
    <col min="6659" max="6659" width="10.33203125" style="105" bestFit="1" customWidth="1"/>
    <col min="6660" max="6660" width="35.5546875" style="105" bestFit="1" customWidth="1"/>
    <col min="6661" max="6661" width="27.88671875" style="105" bestFit="1" customWidth="1"/>
    <col min="6662" max="6662" width="24.5546875" style="105" bestFit="1" customWidth="1"/>
    <col min="6663" max="6663" width="31.109375" style="105" bestFit="1" customWidth="1"/>
    <col min="6664" max="6664" width="3.6640625" style="105" customWidth="1"/>
    <col min="6665" max="6903" width="9.109375" style="105" customWidth="1"/>
    <col min="6904" max="6904" width="10.33203125" style="105" bestFit="1" customWidth="1"/>
    <col min="6905" max="6905" width="21.33203125" style="105" customWidth="1"/>
    <col min="6906" max="6906" width="28.109375" style="105" bestFit="1" customWidth="1"/>
    <col min="6907" max="6907" width="25" style="105" bestFit="1" customWidth="1"/>
    <col min="6908" max="6908" width="24.6640625" style="105" customWidth="1"/>
    <col min="6909" max="6909" width="26" style="105" customWidth="1"/>
    <col min="6910" max="6910" width="27.33203125" style="105" customWidth="1"/>
    <col min="6911" max="6911" width="15" style="105" customWidth="1"/>
    <col min="6912" max="6912" width="18.88671875" style="105"/>
    <col min="6913" max="6913" width="3.6640625" style="105" customWidth="1"/>
    <col min="6914" max="6914" width="3" style="105" customWidth="1"/>
    <col min="6915" max="6915" width="10.33203125" style="105" bestFit="1" customWidth="1"/>
    <col min="6916" max="6916" width="35.5546875" style="105" bestFit="1" customWidth="1"/>
    <col min="6917" max="6917" width="27.88671875" style="105" bestFit="1" customWidth="1"/>
    <col min="6918" max="6918" width="24.5546875" style="105" bestFit="1" customWidth="1"/>
    <col min="6919" max="6919" width="31.109375" style="105" bestFit="1" customWidth="1"/>
    <col min="6920" max="6920" width="3.6640625" style="105" customWidth="1"/>
    <col min="6921" max="7159" width="9.109375" style="105" customWidth="1"/>
    <col min="7160" max="7160" width="10.33203125" style="105" bestFit="1" customWidth="1"/>
    <col min="7161" max="7161" width="21.33203125" style="105" customWidth="1"/>
    <col min="7162" max="7162" width="28.109375" style="105" bestFit="1" customWidth="1"/>
    <col min="7163" max="7163" width="25" style="105" bestFit="1" customWidth="1"/>
    <col min="7164" max="7164" width="24.6640625" style="105" customWidth="1"/>
    <col min="7165" max="7165" width="26" style="105" customWidth="1"/>
    <col min="7166" max="7166" width="27.33203125" style="105" customWidth="1"/>
    <col min="7167" max="7167" width="15" style="105" customWidth="1"/>
    <col min="7168" max="7168" width="18.88671875" style="105"/>
    <col min="7169" max="7169" width="3.6640625" style="105" customWidth="1"/>
    <col min="7170" max="7170" width="3" style="105" customWidth="1"/>
    <col min="7171" max="7171" width="10.33203125" style="105" bestFit="1" customWidth="1"/>
    <col min="7172" max="7172" width="35.5546875" style="105" bestFit="1" customWidth="1"/>
    <col min="7173" max="7173" width="27.88671875" style="105" bestFit="1" customWidth="1"/>
    <col min="7174" max="7174" width="24.5546875" style="105" bestFit="1" customWidth="1"/>
    <col min="7175" max="7175" width="31.109375" style="105" bestFit="1" customWidth="1"/>
    <col min="7176" max="7176" width="3.6640625" style="105" customWidth="1"/>
    <col min="7177" max="7415" width="9.109375" style="105" customWidth="1"/>
    <col min="7416" max="7416" width="10.33203125" style="105" bestFit="1" customWidth="1"/>
    <col min="7417" max="7417" width="21.33203125" style="105" customWidth="1"/>
    <col min="7418" max="7418" width="28.109375" style="105" bestFit="1" customWidth="1"/>
    <col min="7419" max="7419" width="25" style="105" bestFit="1" customWidth="1"/>
    <col min="7420" max="7420" width="24.6640625" style="105" customWidth="1"/>
    <col min="7421" max="7421" width="26" style="105" customWidth="1"/>
    <col min="7422" max="7422" width="27.33203125" style="105" customWidth="1"/>
    <col min="7423" max="7423" width="15" style="105" customWidth="1"/>
    <col min="7424" max="7424" width="18.88671875" style="105"/>
    <col min="7425" max="7425" width="3.6640625" style="105" customWidth="1"/>
    <col min="7426" max="7426" width="3" style="105" customWidth="1"/>
    <col min="7427" max="7427" width="10.33203125" style="105" bestFit="1" customWidth="1"/>
    <col min="7428" max="7428" width="35.5546875" style="105" bestFit="1" customWidth="1"/>
    <col min="7429" max="7429" width="27.88671875" style="105" bestFit="1" customWidth="1"/>
    <col min="7430" max="7430" width="24.5546875" style="105" bestFit="1" customWidth="1"/>
    <col min="7431" max="7431" width="31.109375" style="105" bestFit="1" customWidth="1"/>
    <col min="7432" max="7432" width="3.6640625" style="105" customWidth="1"/>
    <col min="7433" max="7671" width="9.109375" style="105" customWidth="1"/>
    <col min="7672" max="7672" width="10.33203125" style="105" bestFit="1" customWidth="1"/>
    <col min="7673" max="7673" width="21.33203125" style="105" customWidth="1"/>
    <col min="7674" max="7674" width="28.109375" style="105" bestFit="1" customWidth="1"/>
    <col min="7675" max="7675" width="25" style="105" bestFit="1" customWidth="1"/>
    <col min="7676" max="7676" width="24.6640625" style="105" customWidth="1"/>
    <col min="7677" max="7677" width="26" style="105" customWidth="1"/>
    <col min="7678" max="7678" width="27.33203125" style="105" customWidth="1"/>
    <col min="7679" max="7679" width="15" style="105" customWidth="1"/>
    <col min="7680" max="7680" width="18.88671875" style="105"/>
    <col min="7681" max="7681" width="3.6640625" style="105" customWidth="1"/>
    <col min="7682" max="7682" width="3" style="105" customWidth="1"/>
    <col min="7683" max="7683" width="10.33203125" style="105" bestFit="1" customWidth="1"/>
    <col min="7684" max="7684" width="35.5546875" style="105" bestFit="1" customWidth="1"/>
    <col min="7685" max="7685" width="27.88671875" style="105" bestFit="1" customWidth="1"/>
    <col min="7686" max="7686" width="24.5546875" style="105" bestFit="1" customWidth="1"/>
    <col min="7687" max="7687" width="31.109375" style="105" bestFit="1" customWidth="1"/>
    <col min="7688" max="7688" width="3.6640625" style="105" customWidth="1"/>
    <col min="7689" max="7927" width="9.109375" style="105" customWidth="1"/>
    <col min="7928" max="7928" width="10.33203125" style="105" bestFit="1" customWidth="1"/>
    <col min="7929" max="7929" width="21.33203125" style="105" customWidth="1"/>
    <col min="7930" max="7930" width="28.109375" style="105" bestFit="1" customWidth="1"/>
    <col min="7931" max="7931" width="25" style="105" bestFit="1" customWidth="1"/>
    <col min="7932" max="7932" width="24.6640625" style="105" customWidth="1"/>
    <col min="7933" max="7933" width="26" style="105" customWidth="1"/>
    <col min="7934" max="7934" width="27.33203125" style="105" customWidth="1"/>
    <col min="7935" max="7935" width="15" style="105" customWidth="1"/>
    <col min="7936" max="7936" width="18.88671875" style="105"/>
    <col min="7937" max="7937" width="3.6640625" style="105" customWidth="1"/>
    <col min="7938" max="7938" width="3" style="105" customWidth="1"/>
    <col min="7939" max="7939" width="10.33203125" style="105" bestFit="1" customWidth="1"/>
    <col min="7940" max="7940" width="35.5546875" style="105" bestFit="1" customWidth="1"/>
    <col min="7941" max="7941" width="27.88671875" style="105" bestFit="1" customWidth="1"/>
    <col min="7942" max="7942" width="24.5546875" style="105" bestFit="1" customWidth="1"/>
    <col min="7943" max="7943" width="31.109375" style="105" bestFit="1" customWidth="1"/>
    <col min="7944" max="7944" width="3.6640625" style="105" customWidth="1"/>
    <col min="7945" max="8183" width="9.109375" style="105" customWidth="1"/>
    <col min="8184" max="8184" width="10.33203125" style="105" bestFit="1" customWidth="1"/>
    <col min="8185" max="8185" width="21.33203125" style="105" customWidth="1"/>
    <col min="8186" max="8186" width="28.109375" style="105" bestFit="1" customWidth="1"/>
    <col min="8187" max="8187" width="25" style="105" bestFit="1" customWidth="1"/>
    <col min="8188" max="8188" width="24.6640625" style="105" customWidth="1"/>
    <col min="8189" max="8189" width="26" style="105" customWidth="1"/>
    <col min="8190" max="8190" width="27.33203125" style="105" customWidth="1"/>
    <col min="8191" max="8191" width="15" style="105" customWidth="1"/>
    <col min="8192" max="8192" width="18.88671875" style="105"/>
    <col min="8193" max="8193" width="3.6640625" style="105" customWidth="1"/>
    <col min="8194" max="8194" width="3" style="105" customWidth="1"/>
    <col min="8195" max="8195" width="10.33203125" style="105" bestFit="1" customWidth="1"/>
    <col min="8196" max="8196" width="35.5546875" style="105" bestFit="1" customWidth="1"/>
    <col min="8197" max="8197" width="27.88671875" style="105" bestFit="1" customWidth="1"/>
    <col min="8198" max="8198" width="24.5546875" style="105" bestFit="1" customWidth="1"/>
    <col min="8199" max="8199" width="31.109375" style="105" bestFit="1" customWidth="1"/>
    <col min="8200" max="8200" width="3.6640625" style="105" customWidth="1"/>
    <col min="8201" max="8439" width="9.109375" style="105" customWidth="1"/>
    <col min="8440" max="8440" width="10.33203125" style="105" bestFit="1" customWidth="1"/>
    <col min="8441" max="8441" width="21.33203125" style="105" customWidth="1"/>
    <col min="8442" max="8442" width="28.109375" style="105" bestFit="1" customWidth="1"/>
    <col min="8443" max="8443" width="25" style="105" bestFit="1" customWidth="1"/>
    <col min="8444" max="8444" width="24.6640625" style="105" customWidth="1"/>
    <col min="8445" max="8445" width="26" style="105" customWidth="1"/>
    <col min="8446" max="8446" width="27.33203125" style="105" customWidth="1"/>
    <col min="8447" max="8447" width="15" style="105" customWidth="1"/>
    <col min="8448" max="8448" width="18.88671875" style="105"/>
    <col min="8449" max="8449" width="3.6640625" style="105" customWidth="1"/>
    <col min="8450" max="8450" width="3" style="105" customWidth="1"/>
    <col min="8451" max="8451" width="10.33203125" style="105" bestFit="1" customWidth="1"/>
    <col min="8452" max="8452" width="35.5546875" style="105" bestFit="1" customWidth="1"/>
    <col min="8453" max="8453" width="27.88671875" style="105" bestFit="1" customWidth="1"/>
    <col min="8454" max="8454" width="24.5546875" style="105" bestFit="1" customWidth="1"/>
    <col min="8455" max="8455" width="31.109375" style="105" bestFit="1" customWidth="1"/>
    <col min="8456" max="8456" width="3.6640625" style="105" customWidth="1"/>
    <col min="8457" max="8695" width="9.109375" style="105" customWidth="1"/>
    <col min="8696" max="8696" width="10.33203125" style="105" bestFit="1" customWidth="1"/>
    <col min="8697" max="8697" width="21.33203125" style="105" customWidth="1"/>
    <col min="8698" max="8698" width="28.109375" style="105" bestFit="1" customWidth="1"/>
    <col min="8699" max="8699" width="25" style="105" bestFit="1" customWidth="1"/>
    <col min="8700" max="8700" width="24.6640625" style="105" customWidth="1"/>
    <col min="8701" max="8701" width="26" style="105" customWidth="1"/>
    <col min="8702" max="8702" width="27.33203125" style="105" customWidth="1"/>
    <col min="8703" max="8703" width="15" style="105" customWidth="1"/>
    <col min="8704" max="8704" width="18.88671875" style="105"/>
    <col min="8705" max="8705" width="3.6640625" style="105" customWidth="1"/>
    <col min="8706" max="8706" width="3" style="105" customWidth="1"/>
    <col min="8707" max="8707" width="10.33203125" style="105" bestFit="1" customWidth="1"/>
    <col min="8708" max="8708" width="35.5546875" style="105" bestFit="1" customWidth="1"/>
    <col min="8709" max="8709" width="27.88671875" style="105" bestFit="1" customWidth="1"/>
    <col min="8710" max="8710" width="24.5546875" style="105" bestFit="1" customWidth="1"/>
    <col min="8711" max="8711" width="31.109375" style="105" bestFit="1" customWidth="1"/>
    <col min="8712" max="8712" width="3.6640625" style="105" customWidth="1"/>
    <col min="8713" max="8951" width="9.109375" style="105" customWidth="1"/>
    <col min="8952" max="8952" width="10.33203125" style="105" bestFit="1" customWidth="1"/>
    <col min="8953" max="8953" width="21.33203125" style="105" customWidth="1"/>
    <col min="8954" max="8954" width="28.109375" style="105" bestFit="1" customWidth="1"/>
    <col min="8955" max="8955" width="25" style="105" bestFit="1" customWidth="1"/>
    <col min="8956" max="8956" width="24.6640625" style="105" customWidth="1"/>
    <col min="8957" max="8957" width="26" style="105" customWidth="1"/>
    <col min="8958" max="8958" width="27.33203125" style="105" customWidth="1"/>
    <col min="8959" max="8959" width="15" style="105" customWidth="1"/>
    <col min="8960" max="8960" width="18.88671875" style="105"/>
    <col min="8961" max="8961" width="3.6640625" style="105" customWidth="1"/>
    <col min="8962" max="8962" width="3" style="105" customWidth="1"/>
    <col min="8963" max="8963" width="10.33203125" style="105" bestFit="1" customWidth="1"/>
    <col min="8964" max="8964" width="35.5546875" style="105" bestFit="1" customWidth="1"/>
    <col min="8965" max="8965" width="27.88671875" style="105" bestFit="1" customWidth="1"/>
    <col min="8966" max="8966" width="24.5546875" style="105" bestFit="1" customWidth="1"/>
    <col min="8967" max="8967" width="31.109375" style="105" bestFit="1" customWidth="1"/>
    <col min="8968" max="8968" width="3.6640625" style="105" customWidth="1"/>
    <col min="8969" max="9207" width="9.109375" style="105" customWidth="1"/>
    <col min="9208" max="9208" width="10.33203125" style="105" bestFit="1" customWidth="1"/>
    <col min="9209" max="9209" width="21.33203125" style="105" customWidth="1"/>
    <col min="9210" max="9210" width="28.109375" style="105" bestFit="1" customWidth="1"/>
    <col min="9211" max="9211" width="25" style="105" bestFit="1" customWidth="1"/>
    <col min="9212" max="9212" width="24.6640625" style="105" customWidth="1"/>
    <col min="9213" max="9213" width="26" style="105" customWidth="1"/>
    <col min="9214" max="9214" width="27.33203125" style="105" customWidth="1"/>
    <col min="9215" max="9215" width="15" style="105" customWidth="1"/>
    <col min="9216" max="9216" width="18.88671875" style="105"/>
    <col min="9217" max="9217" width="3.6640625" style="105" customWidth="1"/>
    <col min="9218" max="9218" width="3" style="105" customWidth="1"/>
    <col min="9219" max="9219" width="10.33203125" style="105" bestFit="1" customWidth="1"/>
    <col min="9220" max="9220" width="35.5546875" style="105" bestFit="1" customWidth="1"/>
    <col min="9221" max="9221" width="27.88671875" style="105" bestFit="1" customWidth="1"/>
    <col min="9222" max="9222" width="24.5546875" style="105" bestFit="1" customWidth="1"/>
    <col min="9223" max="9223" width="31.109375" style="105" bestFit="1" customWidth="1"/>
    <col min="9224" max="9224" width="3.6640625" style="105" customWidth="1"/>
    <col min="9225" max="9463" width="9.109375" style="105" customWidth="1"/>
    <col min="9464" max="9464" width="10.33203125" style="105" bestFit="1" customWidth="1"/>
    <col min="9465" max="9465" width="21.33203125" style="105" customWidth="1"/>
    <col min="9466" max="9466" width="28.109375" style="105" bestFit="1" customWidth="1"/>
    <col min="9467" max="9467" width="25" style="105" bestFit="1" customWidth="1"/>
    <col min="9468" max="9468" width="24.6640625" style="105" customWidth="1"/>
    <col min="9469" max="9469" width="26" style="105" customWidth="1"/>
    <col min="9470" max="9470" width="27.33203125" style="105" customWidth="1"/>
    <col min="9471" max="9471" width="15" style="105" customWidth="1"/>
    <col min="9472" max="9472" width="18.88671875" style="105"/>
    <col min="9473" max="9473" width="3.6640625" style="105" customWidth="1"/>
    <col min="9474" max="9474" width="3" style="105" customWidth="1"/>
    <col min="9475" max="9475" width="10.33203125" style="105" bestFit="1" customWidth="1"/>
    <col min="9476" max="9476" width="35.5546875" style="105" bestFit="1" customWidth="1"/>
    <col min="9477" max="9477" width="27.88671875" style="105" bestFit="1" customWidth="1"/>
    <col min="9478" max="9478" width="24.5546875" style="105" bestFit="1" customWidth="1"/>
    <col min="9479" max="9479" width="31.109375" style="105" bestFit="1" customWidth="1"/>
    <col min="9480" max="9480" width="3.6640625" style="105" customWidth="1"/>
    <col min="9481" max="9719" width="9.109375" style="105" customWidth="1"/>
    <col min="9720" max="9720" width="10.33203125" style="105" bestFit="1" customWidth="1"/>
    <col min="9721" max="9721" width="21.33203125" style="105" customWidth="1"/>
    <col min="9722" max="9722" width="28.109375" style="105" bestFit="1" customWidth="1"/>
    <col min="9723" max="9723" width="25" style="105" bestFit="1" customWidth="1"/>
    <col min="9724" max="9724" width="24.6640625" style="105" customWidth="1"/>
    <col min="9725" max="9725" width="26" style="105" customWidth="1"/>
    <col min="9726" max="9726" width="27.33203125" style="105" customWidth="1"/>
    <col min="9727" max="9727" width="15" style="105" customWidth="1"/>
    <col min="9728" max="9728" width="18.88671875" style="105"/>
    <col min="9729" max="9729" width="3.6640625" style="105" customWidth="1"/>
    <col min="9730" max="9730" width="3" style="105" customWidth="1"/>
    <col min="9731" max="9731" width="10.33203125" style="105" bestFit="1" customWidth="1"/>
    <col min="9732" max="9732" width="35.5546875" style="105" bestFit="1" customWidth="1"/>
    <col min="9733" max="9733" width="27.88671875" style="105" bestFit="1" customWidth="1"/>
    <col min="9734" max="9734" width="24.5546875" style="105" bestFit="1" customWidth="1"/>
    <col min="9735" max="9735" width="31.109375" style="105" bestFit="1" customWidth="1"/>
    <col min="9736" max="9736" width="3.6640625" style="105" customWidth="1"/>
    <col min="9737" max="9975" width="9.109375" style="105" customWidth="1"/>
    <col min="9976" max="9976" width="10.33203125" style="105" bestFit="1" customWidth="1"/>
    <col min="9977" max="9977" width="21.33203125" style="105" customWidth="1"/>
    <col min="9978" max="9978" width="28.109375" style="105" bestFit="1" customWidth="1"/>
    <col min="9979" max="9979" width="25" style="105" bestFit="1" customWidth="1"/>
    <col min="9980" max="9980" width="24.6640625" style="105" customWidth="1"/>
    <col min="9981" max="9981" width="26" style="105" customWidth="1"/>
    <col min="9982" max="9982" width="27.33203125" style="105" customWidth="1"/>
    <col min="9983" max="9983" width="15" style="105" customWidth="1"/>
    <col min="9984" max="9984" width="18.88671875" style="105"/>
    <col min="9985" max="9985" width="3.6640625" style="105" customWidth="1"/>
    <col min="9986" max="9986" width="3" style="105" customWidth="1"/>
    <col min="9987" max="9987" width="10.33203125" style="105" bestFit="1" customWidth="1"/>
    <col min="9988" max="9988" width="35.5546875" style="105" bestFit="1" customWidth="1"/>
    <col min="9989" max="9989" width="27.88671875" style="105" bestFit="1" customWidth="1"/>
    <col min="9990" max="9990" width="24.5546875" style="105" bestFit="1" customWidth="1"/>
    <col min="9991" max="9991" width="31.109375" style="105" bestFit="1" customWidth="1"/>
    <col min="9992" max="9992" width="3.6640625" style="105" customWidth="1"/>
    <col min="9993" max="10231" width="9.109375" style="105" customWidth="1"/>
    <col min="10232" max="10232" width="10.33203125" style="105" bestFit="1" customWidth="1"/>
    <col min="10233" max="10233" width="21.33203125" style="105" customWidth="1"/>
    <col min="10234" max="10234" width="28.109375" style="105" bestFit="1" customWidth="1"/>
    <col min="10235" max="10235" width="25" style="105" bestFit="1" customWidth="1"/>
    <col min="10236" max="10236" width="24.6640625" style="105" customWidth="1"/>
    <col min="10237" max="10237" width="26" style="105" customWidth="1"/>
    <col min="10238" max="10238" width="27.33203125" style="105" customWidth="1"/>
    <col min="10239" max="10239" width="15" style="105" customWidth="1"/>
    <col min="10240" max="10240" width="18.88671875" style="105"/>
    <col min="10241" max="10241" width="3.6640625" style="105" customWidth="1"/>
    <col min="10242" max="10242" width="3" style="105" customWidth="1"/>
    <col min="10243" max="10243" width="10.33203125" style="105" bestFit="1" customWidth="1"/>
    <col min="10244" max="10244" width="35.5546875" style="105" bestFit="1" customWidth="1"/>
    <col min="10245" max="10245" width="27.88671875" style="105" bestFit="1" customWidth="1"/>
    <col min="10246" max="10246" width="24.5546875" style="105" bestFit="1" customWidth="1"/>
    <col min="10247" max="10247" width="31.109375" style="105" bestFit="1" customWidth="1"/>
    <col min="10248" max="10248" width="3.6640625" style="105" customWidth="1"/>
    <col min="10249" max="10487" width="9.109375" style="105" customWidth="1"/>
    <col min="10488" max="10488" width="10.33203125" style="105" bestFit="1" customWidth="1"/>
    <col min="10489" max="10489" width="21.33203125" style="105" customWidth="1"/>
    <col min="10490" max="10490" width="28.109375" style="105" bestFit="1" customWidth="1"/>
    <col min="10491" max="10491" width="25" style="105" bestFit="1" customWidth="1"/>
    <col min="10492" max="10492" width="24.6640625" style="105" customWidth="1"/>
    <col min="10493" max="10493" width="26" style="105" customWidth="1"/>
    <col min="10494" max="10494" width="27.33203125" style="105" customWidth="1"/>
    <col min="10495" max="10495" width="15" style="105" customWidth="1"/>
    <col min="10496" max="10496" width="18.88671875" style="105"/>
    <col min="10497" max="10497" width="3.6640625" style="105" customWidth="1"/>
    <col min="10498" max="10498" width="3" style="105" customWidth="1"/>
    <col min="10499" max="10499" width="10.33203125" style="105" bestFit="1" customWidth="1"/>
    <col min="10500" max="10500" width="35.5546875" style="105" bestFit="1" customWidth="1"/>
    <col min="10501" max="10501" width="27.88671875" style="105" bestFit="1" customWidth="1"/>
    <col min="10502" max="10502" width="24.5546875" style="105" bestFit="1" customWidth="1"/>
    <col min="10503" max="10503" width="31.109375" style="105" bestFit="1" customWidth="1"/>
    <col min="10504" max="10504" width="3.6640625" style="105" customWidth="1"/>
    <col min="10505" max="10743" width="9.109375" style="105" customWidth="1"/>
    <col min="10744" max="10744" width="10.33203125" style="105" bestFit="1" customWidth="1"/>
    <col min="10745" max="10745" width="21.33203125" style="105" customWidth="1"/>
    <col min="10746" max="10746" width="28.109375" style="105" bestFit="1" customWidth="1"/>
    <col min="10747" max="10747" width="25" style="105" bestFit="1" customWidth="1"/>
    <col min="10748" max="10748" width="24.6640625" style="105" customWidth="1"/>
    <col min="10749" max="10749" width="26" style="105" customWidth="1"/>
    <col min="10750" max="10750" width="27.33203125" style="105" customWidth="1"/>
    <col min="10751" max="10751" width="15" style="105" customWidth="1"/>
    <col min="10752" max="10752" width="18.88671875" style="105"/>
    <col min="10753" max="10753" width="3.6640625" style="105" customWidth="1"/>
    <col min="10754" max="10754" width="3" style="105" customWidth="1"/>
    <col min="10755" max="10755" width="10.33203125" style="105" bestFit="1" customWidth="1"/>
    <col min="10756" max="10756" width="35.5546875" style="105" bestFit="1" customWidth="1"/>
    <col min="10757" max="10757" width="27.88671875" style="105" bestFit="1" customWidth="1"/>
    <col min="10758" max="10758" width="24.5546875" style="105" bestFit="1" customWidth="1"/>
    <col min="10759" max="10759" width="31.109375" style="105" bestFit="1" customWidth="1"/>
    <col min="10760" max="10760" width="3.6640625" style="105" customWidth="1"/>
    <col min="10761" max="10999" width="9.109375" style="105" customWidth="1"/>
    <col min="11000" max="11000" width="10.33203125" style="105" bestFit="1" customWidth="1"/>
    <col min="11001" max="11001" width="21.33203125" style="105" customWidth="1"/>
    <col min="11002" max="11002" width="28.109375" style="105" bestFit="1" customWidth="1"/>
    <col min="11003" max="11003" width="25" style="105" bestFit="1" customWidth="1"/>
    <col min="11004" max="11004" width="24.6640625" style="105" customWidth="1"/>
    <col min="11005" max="11005" width="26" style="105" customWidth="1"/>
    <col min="11006" max="11006" width="27.33203125" style="105" customWidth="1"/>
    <col min="11007" max="11007" width="15" style="105" customWidth="1"/>
    <col min="11008" max="11008" width="18.88671875" style="105"/>
    <col min="11009" max="11009" width="3.6640625" style="105" customWidth="1"/>
    <col min="11010" max="11010" width="3" style="105" customWidth="1"/>
    <col min="11011" max="11011" width="10.33203125" style="105" bestFit="1" customWidth="1"/>
    <col min="11012" max="11012" width="35.5546875" style="105" bestFit="1" customWidth="1"/>
    <col min="11013" max="11013" width="27.88671875" style="105" bestFit="1" customWidth="1"/>
    <col min="11014" max="11014" width="24.5546875" style="105" bestFit="1" customWidth="1"/>
    <col min="11015" max="11015" width="31.109375" style="105" bestFit="1" customWidth="1"/>
    <col min="11016" max="11016" width="3.6640625" style="105" customWidth="1"/>
    <col min="11017" max="11255" width="9.109375" style="105" customWidth="1"/>
    <col min="11256" max="11256" width="10.33203125" style="105" bestFit="1" customWidth="1"/>
    <col min="11257" max="11257" width="21.33203125" style="105" customWidth="1"/>
    <col min="11258" max="11258" width="28.109375" style="105" bestFit="1" customWidth="1"/>
    <col min="11259" max="11259" width="25" style="105" bestFit="1" customWidth="1"/>
    <col min="11260" max="11260" width="24.6640625" style="105" customWidth="1"/>
    <col min="11261" max="11261" width="26" style="105" customWidth="1"/>
    <col min="11262" max="11262" width="27.33203125" style="105" customWidth="1"/>
    <col min="11263" max="11263" width="15" style="105" customWidth="1"/>
    <col min="11264" max="11264" width="18.88671875" style="105"/>
    <col min="11265" max="11265" width="3.6640625" style="105" customWidth="1"/>
    <col min="11266" max="11266" width="3" style="105" customWidth="1"/>
    <col min="11267" max="11267" width="10.33203125" style="105" bestFit="1" customWidth="1"/>
    <col min="11268" max="11268" width="35.5546875" style="105" bestFit="1" customWidth="1"/>
    <col min="11269" max="11269" width="27.88671875" style="105" bestFit="1" customWidth="1"/>
    <col min="11270" max="11270" width="24.5546875" style="105" bestFit="1" customWidth="1"/>
    <col min="11271" max="11271" width="31.109375" style="105" bestFit="1" customWidth="1"/>
    <col min="11272" max="11272" width="3.6640625" style="105" customWidth="1"/>
    <col min="11273" max="11511" width="9.109375" style="105" customWidth="1"/>
    <col min="11512" max="11512" width="10.33203125" style="105" bestFit="1" customWidth="1"/>
    <col min="11513" max="11513" width="21.33203125" style="105" customWidth="1"/>
    <col min="11514" max="11514" width="28.109375" style="105" bestFit="1" customWidth="1"/>
    <col min="11515" max="11515" width="25" style="105" bestFit="1" customWidth="1"/>
    <col min="11516" max="11516" width="24.6640625" style="105" customWidth="1"/>
    <col min="11517" max="11517" width="26" style="105" customWidth="1"/>
    <col min="11518" max="11518" width="27.33203125" style="105" customWidth="1"/>
    <col min="11519" max="11519" width="15" style="105" customWidth="1"/>
    <col min="11520" max="11520" width="18.88671875" style="105"/>
    <col min="11521" max="11521" width="3.6640625" style="105" customWidth="1"/>
    <col min="11522" max="11522" width="3" style="105" customWidth="1"/>
    <col min="11523" max="11523" width="10.33203125" style="105" bestFit="1" customWidth="1"/>
    <col min="11524" max="11524" width="35.5546875" style="105" bestFit="1" customWidth="1"/>
    <col min="11525" max="11525" width="27.88671875" style="105" bestFit="1" customWidth="1"/>
    <col min="11526" max="11526" width="24.5546875" style="105" bestFit="1" customWidth="1"/>
    <col min="11527" max="11527" width="31.109375" style="105" bestFit="1" customWidth="1"/>
    <col min="11528" max="11528" width="3.6640625" style="105" customWidth="1"/>
    <col min="11529" max="11767" width="9.109375" style="105" customWidth="1"/>
    <col min="11768" max="11768" width="10.33203125" style="105" bestFit="1" customWidth="1"/>
    <col min="11769" max="11769" width="21.33203125" style="105" customWidth="1"/>
    <col min="11770" max="11770" width="28.109375" style="105" bestFit="1" customWidth="1"/>
    <col min="11771" max="11771" width="25" style="105" bestFit="1" customWidth="1"/>
    <col min="11772" max="11772" width="24.6640625" style="105" customWidth="1"/>
    <col min="11773" max="11773" width="26" style="105" customWidth="1"/>
    <col min="11774" max="11774" width="27.33203125" style="105" customWidth="1"/>
    <col min="11775" max="11775" width="15" style="105" customWidth="1"/>
    <col min="11776" max="11776" width="18.88671875" style="105"/>
    <col min="11777" max="11777" width="3.6640625" style="105" customWidth="1"/>
    <col min="11778" max="11778" width="3" style="105" customWidth="1"/>
    <col min="11779" max="11779" width="10.33203125" style="105" bestFit="1" customWidth="1"/>
    <col min="11780" max="11780" width="35.5546875" style="105" bestFit="1" customWidth="1"/>
    <col min="11781" max="11781" width="27.88671875" style="105" bestFit="1" customWidth="1"/>
    <col min="11782" max="11782" width="24.5546875" style="105" bestFit="1" customWidth="1"/>
    <col min="11783" max="11783" width="31.109375" style="105" bestFit="1" customWidth="1"/>
    <col min="11784" max="11784" width="3.6640625" style="105" customWidth="1"/>
    <col min="11785" max="12023" width="9.109375" style="105" customWidth="1"/>
    <col min="12024" max="12024" width="10.33203125" style="105" bestFit="1" customWidth="1"/>
    <col min="12025" max="12025" width="21.33203125" style="105" customWidth="1"/>
    <col min="12026" max="12026" width="28.109375" style="105" bestFit="1" customWidth="1"/>
    <col min="12027" max="12027" width="25" style="105" bestFit="1" customWidth="1"/>
    <col min="12028" max="12028" width="24.6640625" style="105" customWidth="1"/>
    <col min="12029" max="12029" width="26" style="105" customWidth="1"/>
    <col min="12030" max="12030" width="27.33203125" style="105" customWidth="1"/>
    <col min="12031" max="12031" width="15" style="105" customWidth="1"/>
    <col min="12032" max="12032" width="18.88671875" style="105"/>
    <col min="12033" max="12033" width="3.6640625" style="105" customWidth="1"/>
    <col min="12034" max="12034" width="3" style="105" customWidth="1"/>
    <col min="12035" max="12035" width="10.33203125" style="105" bestFit="1" customWidth="1"/>
    <col min="12036" max="12036" width="35.5546875" style="105" bestFit="1" customWidth="1"/>
    <col min="12037" max="12037" width="27.88671875" style="105" bestFit="1" customWidth="1"/>
    <col min="12038" max="12038" width="24.5546875" style="105" bestFit="1" customWidth="1"/>
    <col min="12039" max="12039" width="31.109375" style="105" bestFit="1" customWidth="1"/>
    <col min="12040" max="12040" width="3.6640625" style="105" customWidth="1"/>
    <col min="12041" max="12279" width="9.109375" style="105" customWidth="1"/>
    <col min="12280" max="12280" width="10.33203125" style="105" bestFit="1" customWidth="1"/>
    <col min="12281" max="12281" width="21.33203125" style="105" customWidth="1"/>
    <col min="12282" max="12282" width="28.109375" style="105" bestFit="1" customWidth="1"/>
    <col min="12283" max="12283" width="25" style="105" bestFit="1" customWidth="1"/>
    <col min="12284" max="12284" width="24.6640625" style="105" customWidth="1"/>
    <col min="12285" max="12285" width="26" style="105" customWidth="1"/>
    <col min="12286" max="12286" width="27.33203125" style="105" customWidth="1"/>
    <col min="12287" max="12287" width="15" style="105" customWidth="1"/>
    <col min="12288" max="12288" width="18.88671875" style="105"/>
    <col min="12289" max="12289" width="3.6640625" style="105" customWidth="1"/>
    <col min="12290" max="12290" width="3" style="105" customWidth="1"/>
    <col min="12291" max="12291" width="10.33203125" style="105" bestFit="1" customWidth="1"/>
    <col min="12292" max="12292" width="35.5546875" style="105" bestFit="1" customWidth="1"/>
    <col min="12293" max="12293" width="27.88671875" style="105" bestFit="1" customWidth="1"/>
    <col min="12294" max="12294" width="24.5546875" style="105" bestFit="1" customWidth="1"/>
    <col min="12295" max="12295" width="31.109375" style="105" bestFit="1" customWidth="1"/>
    <col min="12296" max="12296" width="3.6640625" style="105" customWidth="1"/>
    <col min="12297" max="12535" width="9.109375" style="105" customWidth="1"/>
    <col min="12536" max="12536" width="10.33203125" style="105" bestFit="1" customWidth="1"/>
    <col min="12537" max="12537" width="21.33203125" style="105" customWidth="1"/>
    <col min="12538" max="12538" width="28.109375" style="105" bestFit="1" customWidth="1"/>
    <col min="12539" max="12539" width="25" style="105" bestFit="1" customWidth="1"/>
    <col min="12540" max="12540" width="24.6640625" style="105" customWidth="1"/>
    <col min="12541" max="12541" width="26" style="105" customWidth="1"/>
    <col min="12542" max="12542" width="27.33203125" style="105" customWidth="1"/>
    <col min="12543" max="12543" width="15" style="105" customWidth="1"/>
    <col min="12544" max="12544" width="18.88671875" style="105"/>
    <col min="12545" max="12545" width="3.6640625" style="105" customWidth="1"/>
    <col min="12546" max="12546" width="3" style="105" customWidth="1"/>
    <col min="12547" max="12547" width="10.33203125" style="105" bestFit="1" customWidth="1"/>
    <col min="12548" max="12548" width="35.5546875" style="105" bestFit="1" customWidth="1"/>
    <col min="12549" max="12549" width="27.88671875" style="105" bestFit="1" customWidth="1"/>
    <col min="12550" max="12550" width="24.5546875" style="105" bestFit="1" customWidth="1"/>
    <col min="12551" max="12551" width="31.109375" style="105" bestFit="1" customWidth="1"/>
    <col min="12552" max="12552" width="3.6640625" style="105" customWidth="1"/>
    <col min="12553" max="12791" width="9.109375" style="105" customWidth="1"/>
    <col min="12792" max="12792" width="10.33203125" style="105" bestFit="1" customWidth="1"/>
    <col min="12793" max="12793" width="21.33203125" style="105" customWidth="1"/>
    <col min="12794" max="12794" width="28.109375" style="105" bestFit="1" customWidth="1"/>
    <col min="12795" max="12795" width="25" style="105" bestFit="1" customWidth="1"/>
    <col min="12796" max="12796" width="24.6640625" style="105" customWidth="1"/>
    <col min="12797" max="12797" width="26" style="105" customWidth="1"/>
    <col min="12798" max="12798" width="27.33203125" style="105" customWidth="1"/>
    <col min="12799" max="12799" width="15" style="105" customWidth="1"/>
    <col min="12800" max="12800" width="18.88671875" style="105"/>
    <col min="12801" max="12801" width="3.6640625" style="105" customWidth="1"/>
    <col min="12802" max="12802" width="3" style="105" customWidth="1"/>
    <col min="12803" max="12803" width="10.33203125" style="105" bestFit="1" customWidth="1"/>
    <col min="12804" max="12804" width="35.5546875" style="105" bestFit="1" customWidth="1"/>
    <col min="12805" max="12805" width="27.88671875" style="105" bestFit="1" customWidth="1"/>
    <col min="12806" max="12806" width="24.5546875" style="105" bestFit="1" customWidth="1"/>
    <col min="12807" max="12807" width="31.109375" style="105" bestFit="1" customWidth="1"/>
    <col min="12808" max="12808" width="3.6640625" style="105" customWidth="1"/>
    <col min="12809" max="13047" width="9.109375" style="105" customWidth="1"/>
    <col min="13048" max="13048" width="10.33203125" style="105" bestFit="1" customWidth="1"/>
    <col min="13049" max="13049" width="21.33203125" style="105" customWidth="1"/>
    <col min="13050" max="13050" width="28.109375" style="105" bestFit="1" customWidth="1"/>
    <col min="13051" max="13051" width="25" style="105" bestFit="1" customWidth="1"/>
    <col min="13052" max="13052" width="24.6640625" style="105" customWidth="1"/>
    <col min="13053" max="13053" width="26" style="105" customWidth="1"/>
    <col min="13054" max="13054" width="27.33203125" style="105" customWidth="1"/>
    <col min="13055" max="13055" width="15" style="105" customWidth="1"/>
    <col min="13056" max="13056" width="18.88671875" style="105"/>
    <col min="13057" max="13057" width="3.6640625" style="105" customWidth="1"/>
    <col min="13058" max="13058" width="3" style="105" customWidth="1"/>
    <col min="13059" max="13059" width="10.33203125" style="105" bestFit="1" customWidth="1"/>
    <col min="13060" max="13060" width="35.5546875" style="105" bestFit="1" customWidth="1"/>
    <col min="13061" max="13061" width="27.88671875" style="105" bestFit="1" customWidth="1"/>
    <col min="13062" max="13062" width="24.5546875" style="105" bestFit="1" customWidth="1"/>
    <col min="13063" max="13063" width="31.109375" style="105" bestFit="1" customWidth="1"/>
    <col min="13064" max="13064" width="3.6640625" style="105" customWidth="1"/>
    <col min="13065" max="13303" width="9.109375" style="105" customWidth="1"/>
    <col min="13304" max="13304" width="10.33203125" style="105" bestFit="1" customWidth="1"/>
    <col min="13305" max="13305" width="21.33203125" style="105" customWidth="1"/>
    <col min="13306" max="13306" width="28.109375" style="105" bestFit="1" customWidth="1"/>
    <col min="13307" max="13307" width="25" style="105" bestFit="1" customWidth="1"/>
    <col min="13308" max="13308" width="24.6640625" style="105" customWidth="1"/>
    <col min="13309" max="13309" width="26" style="105" customWidth="1"/>
    <col min="13310" max="13310" width="27.33203125" style="105" customWidth="1"/>
    <col min="13311" max="13311" width="15" style="105" customWidth="1"/>
    <col min="13312" max="13312" width="18.88671875" style="105"/>
    <col min="13313" max="13313" width="3.6640625" style="105" customWidth="1"/>
    <col min="13314" max="13314" width="3" style="105" customWidth="1"/>
    <col min="13315" max="13315" width="10.33203125" style="105" bestFit="1" customWidth="1"/>
    <col min="13316" max="13316" width="35.5546875" style="105" bestFit="1" customWidth="1"/>
    <col min="13317" max="13317" width="27.88671875" style="105" bestFit="1" customWidth="1"/>
    <col min="13318" max="13318" width="24.5546875" style="105" bestFit="1" customWidth="1"/>
    <col min="13319" max="13319" width="31.109375" style="105" bestFit="1" customWidth="1"/>
    <col min="13320" max="13320" width="3.6640625" style="105" customWidth="1"/>
    <col min="13321" max="13559" width="9.109375" style="105" customWidth="1"/>
    <col min="13560" max="13560" width="10.33203125" style="105" bestFit="1" customWidth="1"/>
    <col min="13561" max="13561" width="21.33203125" style="105" customWidth="1"/>
    <col min="13562" max="13562" width="28.109375" style="105" bestFit="1" customWidth="1"/>
    <col min="13563" max="13563" width="25" style="105" bestFit="1" customWidth="1"/>
    <col min="13564" max="13564" width="24.6640625" style="105" customWidth="1"/>
    <col min="13565" max="13565" width="26" style="105" customWidth="1"/>
    <col min="13566" max="13566" width="27.33203125" style="105" customWidth="1"/>
    <col min="13567" max="13567" width="15" style="105" customWidth="1"/>
    <col min="13568" max="13568" width="18.88671875" style="105"/>
    <col min="13569" max="13569" width="3.6640625" style="105" customWidth="1"/>
    <col min="13570" max="13570" width="3" style="105" customWidth="1"/>
    <col min="13571" max="13571" width="10.33203125" style="105" bestFit="1" customWidth="1"/>
    <col min="13572" max="13572" width="35.5546875" style="105" bestFit="1" customWidth="1"/>
    <col min="13573" max="13573" width="27.88671875" style="105" bestFit="1" customWidth="1"/>
    <col min="13574" max="13574" width="24.5546875" style="105" bestFit="1" customWidth="1"/>
    <col min="13575" max="13575" width="31.109375" style="105" bestFit="1" customWidth="1"/>
    <col min="13576" max="13576" width="3.6640625" style="105" customWidth="1"/>
    <col min="13577" max="13815" width="9.109375" style="105" customWidth="1"/>
    <col min="13816" max="13816" width="10.33203125" style="105" bestFit="1" customWidth="1"/>
    <col min="13817" max="13817" width="21.33203125" style="105" customWidth="1"/>
    <col min="13818" max="13818" width="28.109375" style="105" bestFit="1" customWidth="1"/>
    <col min="13819" max="13819" width="25" style="105" bestFit="1" customWidth="1"/>
    <col min="13820" max="13820" width="24.6640625" style="105" customWidth="1"/>
    <col min="13821" max="13821" width="26" style="105" customWidth="1"/>
    <col min="13822" max="13822" width="27.33203125" style="105" customWidth="1"/>
    <col min="13823" max="13823" width="15" style="105" customWidth="1"/>
    <col min="13824" max="13824" width="18.88671875" style="105"/>
    <col min="13825" max="13825" width="3.6640625" style="105" customWidth="1"/>
    <col min="13826" max="13826" width="3" style="105" customWidth="1"/>
    <col min="13827" max="13827" width="10.33203125" style="105" bestFit="1" customWidth="1"/>
    <col min="13828" max="13828" width="35.5546875" style="105" bestFit="1" customWidth="1"/>
    <col min="13829" max="13829" width="27.88671875" style="105" bestFit="1" customWidth="1"/>
    <col min="13830" max="13830" width="24.5546875" style="105" bestFit="1" customWidth="1"/>
    <col min="13831" max="13831" width="31.109375" style="105" bestFit="1" customWidth="1"/>
    <col min="13832" max="13832" width="3.6640625" style="105" customWidth="1"/>
    <col min="13833" max="14071" width="9.109375" style="105" customWidth="1"/>
    <col min="14072" max="14072" width="10.33203125" style="105" bestFit="1" customWidth="1"/>
    <col min="14073" max="14073" width="21.33203125" style="105" customWidth="1"/>
    <col min="14074" max="14074" width="28.109375" style="105" bestFit="1" customWidth="1"/>
    <col min="14075" max="14075" width="25" style="105" bestFit="1" customWidth="1"/>
    <col min="14076" max="14076" width="24.6640625" style="105" customWidth="1"/>
    <col min="14077" max="14077" width="26" style="105" customWidth="1"/>
    <col min="14078" max="14078" width="27.33203125" style="105" customWidth="1"/>
    <col min="14079" max="14079" width="15" style="105" customWidth="1"/>
    <col min="14080" max="14080" width="18.88671875" style="105"/>
    <col min="14081" max="14081" width="3.6640625" style="105" customWidth="1"/>
    <col min="14082" max="14082" width="3" style="105" customWidth="1"/>
    <col min="14083" max="14083" width="10.33203125" style="105" bestFit="1" customWidth="1"/>
    <col min="14084" max="14084" width="35.5546875" style="105" bestFit="1" customWidth="1"/>
    <col min="14085" max="14085" width="27.88671875" style="105" bestFit="1" customWidth="1"/>
    <col min="14086" max="14086" width="24.5546875" style="105" bestFit="1" customWidth="1"/>
    <col min="14087" max="14087" width="31.109375" style="105" bestFit="1" customWidth="1"/>
    <col min="14088" max="14088" width="3.6640625" style="105" customWidth="1"/>
    <col min="14089" max="14327" width="9.109375" style="105" customWidth="1"/>
    <col min="14328" max="14328" width="10.33203125" style="105" bestFit="1" customWidth="1"/>
    <col min="14329" max="14329" width="21.33203125" style="105" customWidth="1"/>
    <col min="14330" max="14330" width="28.109375" style="105" bestFit="1" customWidth="1"/>
    <col min="14331" max="14331" width="25" style="105" bestFit="1" customWidth="1"/>
    <col min="14332" max="14332" width="24.6640625" style="105" customWidth="1"/>
    <col min="14333" max="14333" width="26" style="105" customWidth="1"/>
    <col min="14334" max="14334" width="27.33203125" style="105" customWidth="1"/>
    <col min="14335" max="14335" width="15" style="105" customWidth="1"/>
    <col min="14336" max="14336" width="18.88671875" style="105"/>
    <col min="14337" max="14337" width="3.6640625" style="105" customWidth="1"/>
    <col min="14338" max="14338" width="3" style="105" customWidth="1"/>
    <col min="14339" max="14339" width="10.33203125" style="105" bestFit="1" customWidth="1"/>
    <col min="14340" max="14340" width="35.5546875" style="105" bestFit="1" customWidth="1"/>
    <col min="14341" max="14341" width="27.88671875" style="105" bestFit="1" customWidth="1"/>
    <col min="14342" max="14342" width="24.5546875" style="105" bestFit="1" customWidth="1"/>
    <col min="14343" max="14343" width="31.109375" style="105" bestFit="1" customWidth="1"/>
    <col min="14344" max="14344" width="3.6640625" style="105" customWidth="1"/>
    <col min="14345" max="14583" width="9.109375" style="105" customWidth="1"/>
    <col min="14584" max="14584" width="10.33203125" style="105" bestFit="1" customWidth="1"/>
    <col min="14585" max="14585" width="21.33203125" style="105" customWidth="1"/>
    <col min="14586" max="14586" width="28.109375" style="105" bestFit="1" customWidth="1"/>
    <col min="14587" max="14587" width="25" style="105" bestFit="1" customWidth="1"/>
    <col min="14588" max="14588" width="24.6640625" style="105" customWidth="1"/>
    <col min="14589" max="14589" width="26" style="105" customWidth="1"/>
    <col min="14590" max="14590" width="27.33203125" style="105" customWidth="1"/>
    <col min="14591" max="14591" width="15" style="105" customWidth="1"/>
    <col min="14592" max="14592" width="18.88671875" style="105"/>
    <col min="14593" max="14593" width="3.6640625" style="105" customWidth="1"/>
    <col min="14594" max="14594" width="3" style="105" customWidth="1"/>
    <col min="14595" max="14595" width="10.33203125" style="105" bestFit="1" customWidth="1"/>
    <col min="14596" max="14596" width="35.5546875" style="105" bestFit="1" customWidth="1"/>
    <col min="14597" max="14597" width="27.88671875" style="105" bestFit="1" customWidth="1"/>
    <col min="14598" max="14598" width="24.5546875" style="105" bestFit="1" customWidth="1"/>
    <col min="14599" max="14599" width="31.109375" style="105" bestFit="1" customWidth="1"/>
    <col min="14600" max="14600" width="3.6640625" style="105" customWidth="1"/>
    <col min="14601" max="14839" width="9.109375" style="105" customWidth="1"/>
    <col min="14840" max="14840" width="10.33203125" style="105" bestFit="1" customWidth="1"/>
    <col min="14841" max="14841" width="21.33203125" style="105" customWidth="1"/>
    <col min="14842" max="14842" width="28.109375" style="105" bestFit="1" customWidth="1"/>
    <col min="14843" max="14843" width="25" style="105" bestFit="1" customWidth="1"/>
    <col min="14844" max="14844" width="24.6640625" style="105" customWidth="1"/>
    <col min="14845" max="14845" width="26" style="105" customWidth="1"/>
    <col min="14846" max="14846" width="27.33203125" style="105" customWidth="1"/>
    <col min="14847" max="14847" width="15" style="105" customWidth="1"/>
    <col min="14848" max="14848" width="18.88671875" style="105"/>
    <col min="14849" max="14849" width="3.6640625" style="105" customWidth="1"/>
    <col min="14850" max="14850" width="3" style="105" customWidth="1"/>
    <col min="14851" max="14851" width="10.33203125" style="105" bestFit="1" customWidth="1"/>
    <col min="14852" max="14852" width="35.5546875" style="105" bestFit="1" customWidth="1"/>
    <col min="14853" max="14853" width="27.88671875" style="105" bestFit="1" customWidth="1"/>
    <col min="14854" max="14854" width="24.5546875" style="105" bestFit="1" customWidth="1"/>
    <col min="14855" max="14855" width="31.109375" style="105" bestFit="1" customWidth="1"/>
    <col min="14856" max="14856" width="3.6640625" style="105" customWidth="1"/>
    <col min="14857" max="15095" width="9.109375" style="105" customWidth="1"/>
    <col min="15096" max="15096" width="10.33203125" style="105" bestFit="1" customWidth="1"/>
    <col min="15097" max="15097" width="21.33203125" style="105" customWidth="1"/>
    <col min="15098" max="15098" width="28.109375" style="105" bestFit="1" customWidth="1"/>
    <col min="15099" max="15099" width="25" style="105" bestFit="1" customWidth="1"/>
    <col min="15100" max="15100" width="24.6640625" style="105" customWidth="1"/>
    <col min="15101" max="15101" width="26" style="105" customWidth="1"/>
    <col min="15102" max="15102" width="27.33203125" style="105" customWidth="1"/>
    <col min="15103" max="15103" width="15" style="105" customWidth="1"/>
    <col min="15104" max="15104" width="18.88671875" style="105"/>
    <col min="15105" max="15105" width="3.6640625" style="105" customWidth="1"/>
    <col min="15106" max="15106" width="3" style="105" customWidth="1"/>
    <col min="15107" max="15107" width="10.33203125" style="105" bestFit="1" customWidth="1"/>
    <col min="15108" max="15108" width="35.5546875" style="105" bestFit="1" customWidth="1"/>
    <col min="15109" max="15109" width="27.88671875" style="105" bestFit="1" customWidth="1"/>
    <col min="15110" max="15110" width="24.5546875" style="105" bestFit="1" customWidth="1"/>
    <col min="15111" max="15111" width="31.109375" style="105" bestFit="1" customWidth="1"/>
    <col min="15112" max="15112" width="3.6640625" style="105" customWidth="1"/>
    <col min="15113" max="15351" width="9.109375" style="105" customWidth="1"/>
    <col min="15352" max="15352" width="10.33203125" style="105" bestFit="1" customWidth="1"/>
    <col min="15353" max="15353" width="21.33203125" style="105" customWidth="1"/>
    <col min="15354" max="15354" width="28.109375" style="105" bestFit="1" customWidth="1"/>
    <col min="15355" max="15355" width="25" style="105" bestFit="1" customWidth="1"/>
    <col min="15356" max="15356" width="24.6640625" style="105" customWidth="1"/>
    <col min="15357" max="15357" width="26" style="105" customWidth="1"/>
    <col min="15358" max="15358" width="27.33203125" style="105" customWidth="1"/>
    <col min="15359" max="15359" width="15" style="105" customWidth="1"/>
    <col min="15360" max="15360" width="18.88671875" style="105"/>
    <col min="15361" max="15361" width="3.6640625" style="105" customWidth="1"/>
    <col min="15362" max="15362" width="3" style="105" customWidth="1"/>
    <col min="15363" max="15363" width="10.33203125" style="105" bestFit="1" customWidth="1"/>
    <col min="15364" max="15364" width="35.5546875" style="105" bestFit="1" customWidth="1"/>
    <col min="15365" max="15365" width="27.88671875" style="105" bestFit="1" customWidth="1"/>
    <col min="15366" max="15366" width="24.5546875" style="105" bestFit="1" customWidth="1"/>
    <col min="15367" max="15367" width="31.109375" style="105" bestFit="1" customWidth="1"/>
    <col min="15368" max="15368" width="3.6640625" style="105" customWidth="1"/>
    <col min="15369" max="15607" width="9.109375" style="105" customWidth="1"/>
    <col min="15608" max="15608" width="10.33203125" style="105" bestFit="1" customWidth="1"/>
    <col min="15609" max="15609" width="21.33203125" style="105" customWidth="1"/>
    <col min="15610" max="15610" width="28.109375" style="105" bestFit="1" customWidth="1"/>
    <col min="15611" max="15611" width="25" style="105" bestFit="1" customWidth="1"/>
    <col min="15612" max="15612" width="24.6640625" style="105" customWidth="1"/>
    <col min="15613" max="15613" width="26" style="105" customWidth="1"/>
    <col min="15614" max="15614" width="27.33203125" style="105" customWidth="1"/>
    <col min="15615" max="15615" width="15" style="105" customWidth="1"/>
    <col min="15616" max="15616" width="18.88671875" style="105"/>
    <col min="15617" max="15617" width="3.6640625" style="105" customWidth="1"/>
    <col min="15618" max="15618" width="3" style="105" customWidth="1"/>
    <col min="15619" max="15619" width="10.33203125" style="105" bestFit="1" customWidth="1"/>
    <col min="15620" max="15620" width="35.5546875" style="105" bestFit="1" customWidth="1"/>
    <col min="15621" max="15621" width="27.88671875" style="105" bestFit="1" customWidth="1"/>
    <col min="15622" max="15622" width="24.5546875" style="105" bestFit="1" customWidth="1"/>
    <col min="15623" max="15623" width="31.109375" style="105" bestFit="1" customWidth="1"/>
    <col min="15624" max="15624" width="3.6640625" style="105" customWidth="1"/>
    <col min="15625" max="15863" width="9.109375" style="105" customWidth="1"/>
    <col min="15864" max="15864" width="10.33203125" style="105" bestFit="1" customWidth="1"/>
    <col min="15865" max="15865" width="21.33203125" style="105" customWidth="1"/>
    <col min="15866" max="15866" width="28.109375" style="105" bestFit="1" customWidth="1"/>
    <col min="15867" max="15867" width="25" style="105" bestFit="1" customWidth="1"/>
    <col min="15868" max="15868" width="24.6640625" style="105" customWidth="1"/>
    <col min="15869" max="15869" width="26" style="105" customWidth="1"/>
    <col min="15870" max="15870" width="27.33203125" style="105" customWidth="1"/>
    <col min="15871" max="15871" width="15" style="105" customWidth="1"/>
    <col min="15872" max="15872" width="18.88671875" style="105"/>
    <col min="15873" max="15873" width="3.6640625" style="105" customWidth="1"/>
    <col min="15874" max="15874" width="3" style="105" customWidth="1"/>
    <col min="15875" max="15875" width="10.33203125" style="105" bestFit="1" customWidth="1"/>
    <col min="15876" max="15876" width="35.5546875" style="105" bestFit="1" customWidth="1"/>
    <col min="15877" max="15877" width="27.88671875" style="105" bestFit="1" customWidth="1"/>
    <col min="15878" max="15878" width="24.5546875" style="105" bestFit="1" customWidth="1"/>
    <col min="15879" max="15879" width="31.109375" style="105" bestFit="1" customWidth="1"/>
    <col min="15880" max="15880" width="3.6640625" style="105" customWidth="1"/>
    <col min="15881" max="16119" width="9.109375" style="105" customWidth="1"/>
    <col min="16120" max="16120" width="10.33203125" style="105" bestFit="1" customWidth="1"/>
    <col min="16121" max="16121" width="21.33203125" style="105" customWidth="1"/>
    <col min="16122" max="16122" width="28.109375" style="105" bestFit="1" customWidth="1"/>
    <col min="16123" max="16123" width="25" style="105" bestFit="1" customWidth="1"/>
    <col min="16124" max="16124" width="24.6640625" style="105" customWidth="1"/>
    <col min="16125" max="16125" width="26" style="105" customWidth="1"/>
    <col min="16126" max="16126" width="27.33203125" style="105" customWidth="1"/>
    <col min="16127" max="16127" width="15" style="105" customWidth="1"/>
    <col min="16128" max="16128" width="18.88671875" style="105"/>
    <col min="16129" max="16129" width="3.6640625" style="105" customWidth="1"/>
    <col min="16130" max="16130" width="3" style="105" customWidth="1"/>
    <col min="16131" max="16131" width="10.33203125" style="105" bestFit="1" customWidth="1"/>
    <col min="16132" max="16132" width="35.5546875" style="105" bestFit="1" customWidth="1"/>
    <col min="16133" max="16133" width="27.88671875" style="105" bestFit="1" customWidth="1"/>
    <col min="16134" max="16134" width="24.5546875" style="105" bestFit="1" customWidth="1"/>
    <col min="16135" max="16135" width="31.109375" style="105" bestFit="1" customWidth="1"/>
    <col min="16136" max="16136" width="3.6640625" style="105" customWidth="1"/>
    <col min="16137" max="16375" width="9.109375" style="105" customWidth="1"/>
    <col min="16376" max="16376" width="10.33203125" style="105" bestFit="1" customWidth="1"/>
    <col min="16377" max="16377" width="21.33203125" style="105" customWidth="1"/>
    <col min="16378" max="16378" width="28.109375" style="105" bestFit="1" customWidth="1"/>
    <col min="16379" max="16379" width="25" style="105" bestFit="1" customWidth="1"/>
    <col min="16380" max="16380" width="24.6640625" style="105" customWidth="1"/>
    <col min="16381" max="16381" width="26" style="105" customWidth="1"/>
    <col min="16382" max="16382" width="27.33203125" style="105" customWidth="1"/>
    <col min="16383" max="16383" width="15" style="105" customWidth="1"/>
    <col min="16384" max="16384" width="18.88671875" style="105"/>
  </cols>
  <sheetData>
    <row r="1" spans="2:8" ht="14.4" thickBot="1"/>
    <row r="2" spans="2:8">
      <c r="B2" s="106"/>
      <c r="C2" s="107"/>
      <c r="D2" s="62"/>
      <c r="E2" s="62"/>
      <c r="F2" s="62"/>
      <c r="G2" s="62"/>
      <c r="H2" s="108"/>
    </row>
    <row r="3" spans="2:8" ht="16.5" customHeight="1">
      <c r="B3" s="109"/>
      <c r="C3" s="157" t="s">
        <v>82</v>
      </c>
      <c r="D3" s="157"/>
      <c r="E3" s="157"/>
      <c r="F3" s="157"/>
      <c r="G3" s="157"/>
      <c r="H3" s="110"/>
    </row>
    <row r="4" spans="2:8" ht="16.5" customHeight="1">
      <c r="B4" s="109"/>
      <c r="C4" s="158" t="s">
        <v>83</v>
      </c>
      <c r="D4" s="158" t="s">
        <v>84</v>
      </c>
      <c r="E4" s="158"/>
      <c r="F4" s="158"/>
      <c r="G4" s="158"/>
      <c r="H4" s="110"/>
    </row>
    <row r="5" spans="2:8">
      <c r="B5" s="109"/>
      <c r="C5" s="158"/>
      <c r="D5" s="111" t="s">
        <v>20</v>
      </c>
      <c r="E5" s="111" t="s">
        <v>21</v>
      </c>
      <c r="F5" s="111" t="s">
        <v>85</v>
      </c>
      <c r="G5" s="111" t="s">
        <v>86</v>
      </c>
      <c r="H5" s="110"/>
    </row>
    <row r="6" spans="2:8" ht="15.6">
      <c r="B6" s="109"/>
      <c r="C6" s="112" t="s">
        <v>87</v>
      </c>
      <c r="D6" s="113">
        <v>2</v>
      </c>
      <c r="E6" s="113">
        <v>1</v>
      </c>
      <c r="F6" s="113">
        <v>1</v>
      </c>
      <c r="G6" s="113">
        <v>3</v>
      </c>
      <c r="H6" s="110"/>
    </row>
    <row r="7" spans="2:8" ht="15.6">
      <c r="B7" s="109"/>
      <c r="C7" s="112" t="s">
        <v>88</v>
      </c>
      <c r="D7" s="113">
        <v>3</v>
      </c>
      <c r="E7" s="113">
        <v>2</v>
      </c>
      <c r="F7" s="113">
        <v>1</v>
      </c>
      <c r="G7" s="113">
        <v>5</v>
      </c>
      <c r="H7" s="110"/>
    </row>
    <row r="8" spans="2:8" ht="15.6">
      <c r="B8" s="109"/>
      <c r="C8" s="112" t="s">
        <v>89</v>
      </c>
      <c r="D8" s="113">
        <v>5</v>
      </c>
      <c r="E8" s="113">
        <v>4</v>
      </c>
      <c r="F8" s="113">
        <v>2</v>
      </c>
      <c r="G8" s="113">
        <v>7</v>
      </c>
      <c r="H8" s="110"/>
    </row>
    <row r="9" spans="2:8">
      <c r="B9" s="109"/>
      <c r="C9" s="114"/>
      <c r="D9" s="114"/>
      <c r="E9" s="114"/>
      <c r="F9" s="114"/>
      <c r="G9" s="114"/>
      <c r="H9" s="110"/>
    </row>
    <row r="10" spans="2:8" ht="15.75" customHeight="1">
      <c r="B10" s="109"/>
      <c r="C10" s="157" t="s">
        <v>90</v>
      </c>
      <c r="D10" s="157"/>
      <c r="E10" s="157"/>
      <c r="F10" s="157"/>
      <c r="G10" s="157"/>
      <c r="H10" s="110"/>
    </row>
    <row r="11" spans="2:8">
      <c r="B11" s="109"/>
      <c r="C11" s="158" t="s">
        <v>83</v>
      </c>
      <c r="D11" s="158" t="s">
        <v>91</v>
      </c>
      <c r="E11" s="158"/>
      <c r="F11" s="158"/>
      <c r="G11" s="158"/>
      <c r="H11" s="110"/>
    </row>
    <row r="12" spans="2:8">
      <c r="B12" s="109"/>
      <c r="C12" s="158"/>
      <c r="D12" s="63" t="s">
        <v>92</v>
      </c>
      <c r="E12" s="63" t="s">
        <v>21</v>
      </c>
      <c r="F12" s="63" t="s">
        <v>93</v>
      </c>
      <c r="G12" s="63" t="s">
        <v>86</v>
      </c>
      <c r="H12" s="110"/>
    </row>
    <row r="13" spans="2:8" ht="45.75" customHeight="1">
      <c r="B13" s="109"/>
      <c r="C13" s="112" t="s">
        <v>87</v>
      </c>
      <c r="D13" s="112" t="s">
        <v>94</v>
      </c>
      <c r="E13" s="112" t="s">
        <v>95</v>
      </c>
      <c r="F13" s="112" t="s">
        <v>96</v>
      </c>
      <c r="G13" s="112" t="s">
        <v>97</v>
      </c>
      <c r="H13" s="110"/>
    </row>
    <row r="14" spans="2:8" ht="39.6">
      <c r="B14" s="109"/>
      <c r="C14" s="112" t="s">
        <v>88</v>
      </c>
      <c r="D14" s="112" t="s">
        <v>98</v>
      </c>
      <c r="E14" s="112" t="s">
        <v>99</v>
      </c>
      <c r="F14" s="112" t="s">
        <v>100</v>
      </c>
      <c r="G14" s="112" t="s">
        <v>101</v>
      </c>
      <c r="H14" s="110"/>
    </row>
    <row r="15" spans="2:8" ht="39.6">
      <c r="B15" s="109"/>
      <c r="C15" s="112" t="s">
        <v>89</v>
      </c>
      <c r="D15" s="112" t="s">
        <v>102</v>
      </c>
      <c r="E15" s="112" t="s">
        <v>103</v>
      </c>
      <c r="F15" s="112" t="s">
        <v>104</v>
      </c>
      <c r="G15" s="112" t="s">
        <v>105</v>
      </c>
      <c r="H15" s="110"/>
    </row>
    <row r="16" spans="2:8" ht="26.4">
      <c r="B16" s="109"/>
      <c r="C16" s="112" t="s">
        <v>106</v>
      </c>
      <c r="D16" s="112" t="s">
        <v>107</v>
      </c>
      <c r="E16" s="112" t="s">
        <v>108</v>
      </c>
      <c r="F16" s="112" t="s">
        <v>108</v>
      </c>
      <c r="G16" s="112" t="s">
        <v>108</v>
      </c>
      <c r="H16" s="110"/>
    </row>
    <row r="17" spans="2:8">
      <c r="B17" s="109"/>
      <c r="C17" s="114"/>
      <c r="D17" s="114"/>
      <c r="E17" s="114"/>
      <c r="F17" s="114"/>
      <c r="G17" s="114"/>
      <c r="H17" s="110"/>
    </row>
    <row r="18" spans="2:8" ht="13.5" customHeight="1">
      <c r="B18" s="109"/>
      <c r="C18" s="159" t="s">
        <v>109</v>
      </c>
      <c r="D18" s="159"/>
      <c r="E18" s="159"/>
      <c r="F18" s="159"/>
      <c r="G18" s="159"/>
      <c r="H18" s="110"/>
    </row>
    <row r="19" spans="2:8" ht="14.4" thickBot="1">
      <c r="B19" s="115"/>
      <c r="C19" s="116"/>
      <c r="D19" s="116"/>
      <c r="E19" s="116"/>
      <c r="F19" s="116"/>
      <c r="G19" s="116"/>
      <c r="H19" s="117"/>
    </row>
    <row r="20" spans="2:8" ht="14.4" thickBot="1">
      <c r="C20" s="103"/>
      <c r="D20" s="103"/>
      <c r="E20" s="103"/>
      <c r="F20" s="103"/>
      <c r="G20" s="103"/>
    </row>
    <row r="21" spans="2:8">
      <c r="B21" s="106"/>
      <c r="C21" s="118"/>
      <c r="D21" s="118"/>
      <c r="E21" s="118"/>
      <c r="F21" s="118"/>
      <c r="G21" s="118"/>
      <c r="H21" s="108"/>
    </row>
    <row r="22" spans="2:8">
      <c r="B22" s="109"/>
      <c r="C22" s="160" t="s">
        <v>110</v>
      </c>
      <c r="D22" s="160"/>
      <c r="E22" s="160"/>
      <c r="F22" s="160"/>
      <c r="G22" s="160"/>
      <c r="H22" s="110"/>
    </row>
    <row r="23" spans="2:8" ht="27.75" customHeight="1">
      <c r="B23" s="109"/>
      <c r="C23" s="161" t="s">
        <v>111</v>
      </c>
      <c r="D23" s="161"/>
      <c r="E23" s="162" t="s">
        <v>112</v>
      </c>
      <c r="F23" s="163"/>
      <c r="G23" s="164"/>
      <c r="H23" s="110"/>
    </row>
    <row r="24" spans="2:8">
      <c r="B24" s="109"/>
      <c r="C24" s="161" t="s">
        <v>113</v>
      </c>
      <c r="D24" s="161"/>
      <c r="E24" s="162" t="s">
        <v>114</v>
      </c>
      <c r="F24" s="163"/>
      <c r="G24" s="164"/>
      <c r="H24" s="110"/>
    </row>
    <row r="25" spans="2:8" hidden="1">
      <c r="B25" s="109"/>
      <c r="C25" s="161"/>
      <c r="D25" s="161" t="e">
        <f>CONCATENATE(#REF!,$D$5)</f>
        <v>#REF!</v>
      </c>
      <c r="E25" s="162" t="e">
        <f>#REF!</f>
        <v>#REF!</v>
      </c>
      <c r="F25" s="163"/>
      <c r="G25" s="164"/>
      <c r="H25" s="110"/>
    </row>
    <row r="26" spans="2:8" hidden="1">
      <c r="B26" s="109"/>
      <c r="C26" s="161"/>
      <c r="D26" s="161" t="e">
        <f>CONCATENATE(#REF!,$E$5)</f>
        <v>#REF!</v>
      </c>
      <c r="E26" s="162" t="e">
        <f>#REF!</f>
        <v>#REF!</v>
      </c>
      <c r="F26" s="163"/>
      <c r="G26" s="164"/>
      <c r="H26" s="110"/>
    </row>
    <row r="27" spans="2:8" hidden="1">
      <c r="B27" s="109"/>
      <c r="C27" s="161"/>
      <c r="D27" s="161" t="e">
        <f>CONCATENATE(#REF!,$F$5)</f>
        <v>#REF!</v>
      </c>
      <c r="E27" s="162" t="e">
        <f>#REF!</f>
        <v>#REF!</v>
      </c>
      <c r="F27" s="163"/>
      <c r="G27" s="164"/>
      <c r="H27" s="110"/>
    </row>
    <row r="28" spans="2:8" hidden="1">
      <c r="B28" s="109"/>
      <c r="C28" s="161"/>
      <c r="D28" s="161" t="e">
        <f>CONCATENATE(#REF!,$G$5)</f>
        <v>#REF!</v>
      </c>
      <c r="E28" s="162" t="e">
        <f>#REF!</f>
        <v>#REF!</v>
      </c>
      <c r="F28" s="163"/>
      <c r="G28" s="164"/>
      <c r="H28" s="110"/>
    </row>
    <row r="29" spans="2:8" hidden="1">
      <c r="B29" s="109"/>
      <c r="C29" s="161"/>
      <c r="D29" s="161" t="str">
        <f>CONCATENATE(C6,$D$5)</f>
        <v>SimplePages/Screens</v>
      </c>
      <c r="E29" s="162">
        <f>$D6</f>
        <v>2</v>
      </c>
      <c r="F29" s="163"/>
      <c r="G29" s="164"/>
      <c r="H29" s="110"/>
    </row>
    <row r="30" spans="2:8" hidden="1">
      <c r="B30" s="109"/>
      <c r="C30" s="161"/>
      <c r="D30" s="161" t="str">
        <f>CONCATENATE(C6,$E$5)</f>
        <v>SimpleServices</v>
      </c>
      <c r="E30" s="162">
        <f>$E6</f>
        <v>1</v>
      </c>
      <c r="F30" s="163"/>
      <c r="G30" s="164"/>
      <c r="H30" s="110"/>
    </row>
    <row r="31" spans="2:8" hidden="1">
      <c r="B31" s="109"/>
      <c r="C31" s="161"/>
      <c r="D31" s="161" t="str">
        <f>CONCATENATE(C6,$F$5)</f>
        <v>SimpleDatabase</v>
      </c>
      <c r="E31" s="162">
        <f>$F6</f>
        <v>1</v>
      </c>
      <c r="F31" s="163"/>
      <c r="G31" s="164"/>
      <c r="H31" s="110"/>
    </row>
    <row r="32" spans="2:8" hidden="1">
      <c r="B32" s="109"/>
      <c r="C32" s="161"/>
      <c r="D32" s="161" t="str">
        <f>CONCATENATE(C6,$G$5)</f>
        <v>SimpleIntegration with Other Systems</v>
      </c>
      <c r="E32" s="162">
        <f>$G6</f>
        <v>3</v>
      </c>
      <c r="F32" s="163"/>
      <c r="G32" s="164"/>
      <c r="H32" s="110"/>
    </row>
    <row r="33" spans="2:8" hidden="1">
      <c r="B33" s="109"/>
      <c r="C33" s="161"/>
      <c r="D33" s="161" t="str">
        <f>CONCATENATE(C7,$D$5)</f>
        <v>MediumPages/Screens</v>
      </c>
      <c r="E33" s="162">
        <f>$D7</f>
        <v>3</v>
      </c>
      <c r="F33" s="163"/>
      <c r="G33" s="164"/>
      <c r="H33" s="110"/>
    </row>
    <row r="34" spans="2:8" hidden="1">
      <c r="B34" s="109"/>
      <c r="C34" s="161"/>
      <c r="D34" s="161" t="str">
        <f>CONCATENATE(C7,$E$5)</f>
        <v>MediumServices</v>
      </c>
      <c r="E34" s="162">
        <f>$E7</f>
        <v>2</v>
      </c>
      <c r="F34" s="163"/>
      <c r="G34" s="164"/>
      <c r="H34" s="110"/>
    </row>
    <row r="35" spans="2:8" hidden="1">
      <c r="B35" s="109"/>
      <c r="C35" s="161"/>
      <c r="D35" s="161" t="str">
        <f>CONCATENATE(C7,$F$5)</f>
        <v>MediumDatabase</v>
      </c>
      <c r="E35" s="162">
        <f>$F7</f>
        <v>1</v>
      </c>
      <c r="F35" s="163"/>
      <c r="G35" s="164"/>
      <c r="H35" s="110"/>
    </row>
    <row r="36" spans="2:8" hidden="1">
      <c r="B36" s="109"/>
      <c r="C36" s="161"/>
      <c r="D36" s="161" t="str">
        <f>CONCATENATE(C7,$G$5)</f>
        <v>MediumIntegration with Other Systems</v>
      </c>
      <c r="E36" s="162">
        <f>$G7</f>
        <v>5</v>
      </c>
      <c r="F36" s="163"/>
      <c r="G36" s="164"/>
      <c r="H36" s="110"/>
    </row>
    <row r="37" spans="2:8" hidden="1">
      <c r="B37" s="109"/>
      <c r="C37" s="161"/>
      <c r="D37" s="161" t="str">
        <f>CONCATENATE(C8,$D$5)</f>
        <v>Complex Pages/Screens</v>
      </c>
      <c r="E37" s="162">
        <f>$D8</f>
        <v>5</v>
      </c>
      <c r="F37" s="163"/>
      <c r="G37" s="164"/>
      <c r="H37" s="110"/>
    </row>
    <row r="38" spans="2:8" hidden="1">
      <c r="B38" s="109"/>
      <c r="C38" s="161"/>
      <c r="D38" s="161" t="str">
        <f>CONCATENATE(C8,$E$5)</f>
        <v>Complex Services</v>
      </c>
      <c r="E38" s="162">
        <f>$E8</f>
        <v>4</v>
      </c>
      <c r="F38" s="163"/>
      <c r="G38" s="164"/>
      <c r="H38" s="110"/>
    </row>
    <row r="39" spans="2:8" hidden="1">
      <c r="B39" s="109"/>
      <c r="C39" s="161"/>
      <c r="D39" s="161" t="str">
        <f>CONCATENATE(C8,$F$5)</f>
        <v>Complex Database</v>
      </c>
      <c r="E39" s="162">
        <f>$F8</f>
        <v>2</v>
      </c>
      <c r="F39" s="163"/>
      <c r="G39" s="164"/>
      <c r="H39" s="110"/>
    </row>
    <row r="40" spans="2:8" hidden="1">
      <c r="B40" s="109"/>
      <c r="C40" s="161"/>
      <c r="D40" s="161" t="str">
        <f>CONCATENATE(C8,$G$5)</f>
        <v>Complex Integration with Other Systems</v>
      </c>
      <c r="E40" s="162">
        <f>$G8</f>
        <v>7</v>
      </c>
      <c r="F40" s="163"/>
      <c r="G40" s="164"/>
      <c r="H40" s="110"/>
    </row>
    <row r="41" spans="2:8">
      <c r="B41" s="109"/>
      <c r="C41" s="161" t="s">
        <v>115</v>
      </c>
      <c r="D41" s="161"/>
      <c r="E41" s="162" t="s">
        <v>116</v>
      </c>
      <c r="F41" s="163"/>
      <c r="G41" s="164"/>
      <c r="H41" s="110"/>
    </row>
    <row r="42" spans="2:8">
      <c r="B42" s="109"/>
      <c r="C42" s="161" t="s">
        <v>117</v>
      </c>
      <c r="D42" s="161"/>
      <c r="E42" s="162" t="s">
        <v>118</v>
      </c>
      <c r="F42" s="163"/>
      <c r="G42" s="164"/>
      <c r="H42" s="110"/>
    </row>
    <row r="43" spans="2:8">
      <c r="B43" s="109"/>
      <c r="C43" s="161" t="s">
        <v>119</v>
      </c>
      <c r="D43" s="161"/>
      <c r="E43" s="162" t="s">
        <v>120</v>
      </c>
      <c r="F43" s="163"/>
      <c r="G43" s="164"/>
      <c r="H43" s="110"/>
    </row>
    <row r="44" spans="2:8">
      <c r="B44" s="109"/>
      <c r="C44" s="161" t="s">
        <v>121</v>
      </c>
      <c r="D44" s="161"/>
      <c r="E44" s="162" t="s">
        <v>122</v>
      </c>
      <c r="F44" s="163"/>
      <c r="G44" s="164"/>
      <c r="H44" s="110"/>
    </row>
    <row r="45" spans="2:8">
      <c r="B45" s="109"/>
      <c r="C45" s="161" t="s">
        <v>123</v>
      </c>
      <c r="D45" s="161"/>
      <c r="E45" s="162" t="s">
        <v>124</v>
      </c>
      <c r="F45" s="163"/>
      <c r="G45" s="164"/>
      <c r="H45" s="110"/>
    </row>
    <row r="46" spans="2:8">
      <c r="B46" s="109"/>
      <c r="C46" s="161" t="s">
        <v>125</v>
      </c>
      <c r="D46" s="161"/>
      <c r="E46" s="162" t="s">
        <v>126</v>
      </c>
      <c r="F46" s="163"/>
      <c r="G46" s="164"/>
      <c r="H46" s="110"/>
    </row>
    <row r="47" spans="2:8">
      <c r="B47" s="109"/>
      <c r="C47" s="161" t="s">
        <v>127</v>
      </c>
      <c r="D47" s="161"/>
      <c r="E47" s="162" t="s">
        <v>128</v>
      </c>
      <c r="F47" s="163"/>
      <c r="G47" s="164"/>
      <c r="H47" s="110"/>
    </row>
    <row r="48" spans="2:8">
      <c r="B48" s="109"/>
      <c r="C48" s="161" t="s">
        <v>129</v>
      </c>
      <c r="D48" s="161"/>
      <c r="E48" s="162" t="s">
        <v>130</v>
      </c>
      <c r="F48" s="163"/>
      <c r="G48" s="164"/>
      <c r="H48" s="110"/>
    </row>
    <row r="49" spans="2:8">
      <c r="B49" s="109"/>
      <c r="C49" s="161" t="s">
        <v>131</v>
      </c>
      <c r="D49" s="161"/>
      <c r="E49" s="162" t="s">
        <v>132</v>
      </c>
      <c r="F49" s="163"/>
      <c r="G49" s="164"/>
      <c r="H49" s="110"/>
    </row>
    <row r="50" spans="2:8">
      <c r="B50" s="109"/>
      <c r="C50" s="161" t="s">
        <v>133</v>
      </c>
      <c r="D50" s="161"/>
      <c r="E50" s="162" t="s">
        <v>134</v>
      </c>
      <c r="F50" s="163"/>
      <c r="G50" s="164"/>
      <c r="H50" s="110"/>
    </row>
    <row r="51" spans="2:8" ht="27.75" customHeight="1">
      <c r="B51" s="109"/>
      <c r="C51" s="161" t="s">
        <v>135</v>
      </c>
      <c r="D51" s="161"/>
      <c r="E51" s="162" t="s">
        <v>136</v>
      </c>
      <c r="F51" s="163"/>
      <c r="G51" s="164"/>
      <c r="H51" s="110"/>
    </row>
    <row r="52" spans="2:8">
      <c r="B52" s="109"/>
      <c r="C52" s="161" t="s">
        <v>137</v>
      </c>
      <c r="D52" s="161"/>
      <c r="E52" s="162" t="s">
        <v>138</v>
      </c>
      <c r="F52" s="163"/>
      <c r="G52" s="164"/>
      <c r="H52" s="110"/>
    </row>
    <row r="53" spans="2:8" ht="14.4" thickBot="1">
      <c r="B53" s="115"/>
      <c r="C53" s="165"/>
      <c r="D53" s="165"/>
      <c r="E53" s="64"/>
      <c r="F53" s="64"/>
      <c r="G53" s="64"/>
      <c r="H53" s="117"/>
    </row>
  </sheetData>
  <mergeCells count="69">
    <mergeCell ref="C52:D52"/>
    <mergeCell ref="E52:G52"/>
    <mergeCell ref="C53:D53"/>
    <mergeCell ref="C49:D49"/>
    <mergeCell ref="E49:G49"/>
    <mergeCell ref="C50:D50"/>
    <mergeCell ref="E50:G50"/>
    <mergeCell ref="C51:D51"/>
    <mergeCell ref="E51:G51"/>
    <mergeCell ref="C46:D46"/>
    <mergeCell ref="E46:G46"/>
    <mergeCell ref="C47:D47"/>
    <mergeCell ref="E47:G47"/>
    <mergeCell ref="C48:D48"/>
    <mergeCell ref="E48:G48"/>
    <mergeCell ref="C43:D43"/>
    <mergeCell ref="E43:G43"/>
    <mergeCell ref="C44:D44"/>
    <mergeCell ref="E44:G44"/>
    <mergeCell ref="C45:D45"/>
    <mergeCell ref="E45:G45"/>
    <mergeCell ref="C40:D40"/>
    <mergeCell ref="E40:G40"/>
    <mergeCell ref="C41:D41"/>
    <mergeCell ref="E41:G41"/>
    <mergeCell ref="C42:D42"/>
    <mergeCell ref="E42:G42"/>
    <mergeCell ref="C37:D37"/>
    <mergeCell ref="E37:G37"/>
    <mergeCell ref="C38:D38"/>
    <mergeCell ref="E38:G38"/>
    <mergeCell ref="C39:D39"/>
    <mergeCell ref="E39:G39"/>
    <mergeCell ref="C34:D34"/>
    <mergeCell ref="E34:G34"/>
    <mergeCell ref="C35:D35"/>
    <mergeCell ref="E35:G35"/>
    <mergeCell ref="C36:D36"/>
    <mergeCell ref="E36:G36"/>
    <mergeCell ref="C31:D31"/>
    <mergeCell ref="E31:G31"/>
    <mergeCell ref="C32:D32"/>
    <mergeCell ref="E32:G32"/>
    <mergeCell ref="C33:D33"/>
    <mergeCell ref="E33:G33"/>
    <mergeCell ref="C28:D28"/>
    <mergeCell ref="E28:G28"/>
    <mergeCell ref="C29:D29"/>
    <mergeCell ref="E29:G29"/>
    <mergeCell ref="C30:D30"/>
    <mergeCell ref="E30:G30"/>
    <mergeCell ref="C25:D25"/>
    <mergeCell ref="E25:G25"/>
    <mergeCell ref="C26:D26"/>
    <mergeCell ref="E26:G26"/>
    <mergeCell ref="C27:D27"/>
    <mergeCell ref="E27:G27"/>
    <mergeCell ref="C18:G18"/>
    <mergeCell ref="C22:G22"/>
    <mergeCell ref="C23:D23"/>
    <mergeCell ref="E23:G23"/>
    <mergeCell ref="C24:D24"/>
    <mergeCell ref="E24:G24"/>
    <mergeCell ref="C3:G3"/>
    <mergeCell ref="C4:C5"/>
    <mergeCell ref="D4:G4"/>
    <mergeCell ref="C10:G10"/>
    <mergeCell ref="C11:C12"/>
    <mergeCell ref="D11:G11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A.Tasks Sheet</vt:lpstr>
      <vt:lpstr>B.CBI</vt:lpstr>
      <vt:lpstr>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VPN</dc:creator>
  <cp:lastModifiedBy>Mugdha D</cp:lastModifiedBy>
  <dcterms:created xsi:type="dcterms:W3CDTF">2015-06-05T18:17:20Z</dcterms:created>
  <dcterms:modified xsi:type="dcterms:W3CDTF">2021-07-15T13:47:43Z</dcterms:modified>
</cp:coreProperties>
</file>