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<sst xmlns="http://schemas.openxmlformats.org/spreadsheetml/2006/main" count="28" uniqueCount="12">
  <si>
    <t>Наименование</t>
  </si>
  <si>
    <t>Артикул</t>
  </si>
  <si>
    <t>Категория</t>
  </si>
  <si>
    <t>Цена без карты</t>
  </si>
  <si>
    <t>Цена с картой</t>
  </si>
  <si>
    <t>https://stroypark.su/catalog/stroitelnyie-materialyi-i-himiya/stroitelstvo-iz-gkl/gipsokarton</t>
  </si>
  <si>
    <t>Строительные Материалы-Строительство из ГКЛ-Гипсокартон</t>
  </si>
  <si>
    <t>//div[@class='c-good-item-title']</t>
  </si>
  <si>
    <t>//div[@class='c-good-item-code']//strong</t>
  </si>
  <si>
    <t>//section[@class='c-breadcrumb']//a</t>
  </si>
  <si>
    <t>//div[@class='c-good-item-price']//strong[@class='o-highlight']</t>
  </si>
  <si>
    <t>//div[@class='c-good-item-prices']/div[1]/strong[1]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</si>
</sst>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color rgb="FF7E3794"/>
      <name val="Arial"/>
    </font>
    <font>
      <color theme="1"/>
      <name val="Arial"/>
    </font>
    <font>
      <u/>
      <color rgb="FF0000FF"/>
    </font>
    <font>
      <sz val="11.0"/>
      <color rgb="FF11A9CC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1" numFmtId="0" xfId="0" applyAlignment="1" applyFont="1">
      <alignment readingOrder="0" shrinkToFit="0" wrapText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troypark.su/catalog/stroitelnyie-materialyi-i-himiya/stroitelstvo-iz-gkl/gipsokarton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K1" s="3" t="s">
        <v>5</v>
      </c>
    </row>
    <row r="2">
      <c r="A2" s="4" t="str">
        <f>IFERROR(__xludf.DUMMYFUNCTION("IMPORTXML($K$1,K2)"),"Гипсокартонный лист МАГМА 2500х1200х12,5мм")</f>
        <v>Гипсокартонный лист МАГМА 2500х1200х12,5мм</v>
      </c>
      <c r="B2" s="5">
        <f>IFERROR(__xludf.DUMMYFUNCTION("IMPORTXML($K$1,L2)"),2.2924201E7)</f>
        <v>22924201</v>
      </c>
      <c r="C2" s="6" t="s">
        <v>6</v>
      </c>
      <c r="D2" s="2" t="str">
        <f>IFERROR(__xludf.DUMMYFUNCTION("IMPORTXML($K$1,O2)"),"272.00 ₽")</f>
        <v>272.00 ₽</v>
      </c>
      <c r="E2" s="5" t="str">
        <f>IFERROR(__xludf.DUMMYFUNCTION("IMPORTXML($K$1,N2)"),"258.40 ₽")</f>
        <v>258.40 ₽</v>
      </c>
      <c r="I2" s="7"/>
      <c r="K2" s="8" t="s">
        <v>7</v>
      </c>
      <c r="L2" s="2" t="s">
        <v>8</v>
      </c>
      <c r="M2" s="2" t="s">
        <v>9</v>
      </c>
      <c r="N2" s="2" t="s">
        <v>10</v>
      </c>
      <c r="O2" s="2" t="s">
        <v>11</v>
      </c>
    </row>
    <row r="3">
      <c r="A3" s="9" t="str">
        <f>IFERROR(__xludf.DUMMYFUNCTION("""COMPUTED_VALUE"""),"Гипсоволокнистый суперлист КНАУФ ФК 2500х1200х12,5мм")</f>
        <v>Гипсоволокнистый суперлист КНАУФ ФК 2500х1200х12,5мм</v>
      </c>
      <c r="B3" s="5">
        <f>IFERROR(__xludf.DUMMYFUNCTION("""COMPUTED_VALUE"""),2.2125201E7)</f>
        <v>22125201</v>
      </c>
      <c r="C3" s="6" t="s">
        <v>6</v>
      </c>
      <c r="D3" s="5" t="str">
        <f>IFERROR(__xludf.DUMMYFUNCTION("""COMPUTED_VALUE"""),"719.50 ₽")</f>
        <v>719.50 ₽</v>
      </c>
      <c r="E3" s="5" t="str">
        <f>IFERROR(__xludf.DUMMYFUNCTION("""COMPUTED_VALUE"""),"683.52 ₽")</f>
        <v>683.52 ₽</v>
      </c>
      <c r="I3" s="7"/>
    </row>
    <row r="4">
      <c r="A4" s="9" t="str">
        <f>IFERROR(__xludf.DUMMYFUNCTION("""COMPUTED_VALUE"""),"Гипсоволокнистый суперлист КНАУФ ФК 2500х1200х10мм")</f>
        <v>Гипсоволокнистый суперлист КНАУФ ФК 2500х1200х10мм</v>
      </c>
      <c r="B4" s="5">
        <f>IFERROR(__xludf.DUMMYFUNCTION("""COMPUTED_VALUE"""),2.2125101E7)</f>
        <v>22125101</v>
      </c>
      <c r="C4" s="6" t="s">
        <v>6</v>
      </c>
      <c r="D4" s="5" t="str">
        <f>IFERROR(__xludf.DUMMYFUNCTION("""COMPUTED_VALUE"""),"607.90 ₽")</f>
        <v>607.90 ₽</v>
      </c>
      <c r="E4" s="5" t="str">
        <f>IFERROR(__xludf.DUMMYFUNCTION("""COMPUTED_VALUE"""),"577.50 ₽")</f>
        <v>577.50 ₽</v>
      </c>
      <c r="I4" s="7"/>
    </row>
    <row r="5">
      <c r="A5" s="9" t="str">
        <f>IFERROR(__xludf.DUMMYFUNCTION("""COMPUTED_VALUE"""),"ГКЛВ МАГМА 2500x1200x9,5мм ")</f>
        <v>ГКЛВ МАГМА 2500x1200x9,5мм </v>
      </c>
      <c r="B5" s="5">
        <f>IFERROR(__xludf.DUMMYFUNCTION("""COMPUTED_VALUE"""),1.9459201E7)</f>
        <v>19459201</v>
      </c>
      <c r="C5" s="6" t="s">
        <v>6</v>
      </c>
      <c r="D5" s="5" t="str">
        <f>IFERROR(__xludf.DUMMYFUNCTION("""COMPUTED_VALUE"""),"364.70 ₽")</f>
        <v>364.70 ₽</v>
      </c>
      <c r="E5" s="5" t="str">
        <f>IFERROR(__xludf.DUMMYFUNCTION("""COMPUTED_VALUE"""),"346.46 ₽")</f>
        <v>346.46 ₽</v>
      </c>
      <c r="I5" s="7"/>
    </row>
    <row r="6">
      <c r="A6" s="9" t="str">
        <f>IFERROR(__xludf.DUMMYFUNCTION("""COMPUTED_VALUE"""),"ГКЛ GYPROC Лайт 2500х1200х9,5мм")</f>
        <v>ГКЛ GYPROC Лайт 2500х1200х9,5мм</v>
      </c>
      <c r="B6" s="5">
        <f>IFERROR(__xludf.DUMMYFUNCTION("""COMPUTED_VALUE"""),1.6826101E7)</f>
        <v>16826101</v>
      </c>
      <c r="C6" s="6" t="s">
        <v>6</v>
      </c>
      <c r="D6" s="5" t="str">
        <f>IFERROR(__xludf.DUMMYFUNCTION("""COMPUTED_VALUE"""),"326.60 ₽")</f>
        <v>326.60 ₽</v>
      </c>
      <c r="E6" s="5" t="str">
        <f>IFERROR(__xludf.DUMMYFUNCTION("""COMPUTED_VALUE"""),"310.27 ₽")</f>
        <v>310.27 ₽</v>
      </c>
      <c r="I6" s="7"/>
    </row>
    <row r="7">
      <c r="A7" s="9" t="str">
        <f>IFERROR(__xludf.DUMMYFUNCTION("""COMPUTED_VALUE"""),"Гипсоволокнистый суперлист КНАУФ ПК 1200х600х10мм")</f>
        <v>Гипсоволокнистый суперлист КНАУФ ПК 1200х600х10мм</v>
      </c>
      <c r="B7" s="5">
        <f>IFERROR(__xludf.DUMMYFUNCTION("""COMPUTED_VALUE"""),1.0043801E7)</f>
        <v>10043801</v>
      </c>
      <c r="C7" s="6" t="s">
        <v>6</v>
      </c>
      <c r="D7" s="5" t="str">
        <f>IFERROR(__xludf.DUMMYFUNCTION("""COMPUTED_VALUE"""),"159.90 ₽")</f>
        <v>159.90 ₽</v>
      </c>
      <c r="E7" s="5" t="str">
        <f>IFERROR(__xludf.DUMMYFUNCTION("""COMPUTED_VALUE"""),"143.91 ₽")</f>
        <v>143.91 ₽</v>
      </c>
      <c r="I7" s="7"/>
    </row>
    <row r="8">
      <c r="A8" s="9" t="str">
        <f>IFERROR(__xludf.DUMMYFUNCTION("""COMPUTED_VALUE"""),"ГКЛ МАГМА ПлСт 2500х1200х9,5мм")</f>
        <v>ГКЛ МАГМА ПлСт 2500х1200х9,5мм</v>
      </c>
      <c r="B8" s="5">
        <f>IFERROR(__xludf.DUMMYFUNCTION("""COMPUTED_VALUE"""),7916501.0)</f>
        <v>7916501</v>
      </c>
      <c r="C8" s="6" t="s">
        <v>6</v>
      </c>
      <c r="D8" s="5" t="str">
        <f>IFERROR(__xludf.DUMMYFUNCTION("""COMPUTED_VALUE"""),"253.00 ₽")</f>
        <v>253.00 ₽</v>
      </c>
      <c r="E8" s="5" t="str">
        <f>IFERROR(__xludf.DUMMYFUNCTION("""COMPUTED_VALUE"""),"227.70 ₽")</f>
        <v>227.70 ₽</v>
      </c>
      <c r="I8" s="7"/>
    </row>
    <row r="9">
      <c r="A9" s="9" t="str">
        <f>IFERROR(__xludf.DUMMYFUNCTION("""COMPUTED_VALUE"""),"Элемент пола КНАУФ Суперпол 1200х600х20мм")</f>
        <v>Элемент пола КНАУФ Суперпол 1200х600х20мм</v>
      </c>
      <c r="B9" s="5">
        <f>IFERROR(__xludf.DUMMYFUNCTION("""COMPUTED_VALUE"""),132943.0)</f>
        <v>132943</v>
      </c>
      <c r="C9" s="6" t="s">
        <v>6</v>
      </c>
      <c r="D9" s="5" t="str">
        <f>IFERROR(__xludf.DUMMYFUNCTION("""COMPUTED_VALUE"""),"393.69 ₽")</f>
        <v>393.69 ₽</v>
      </c>
      <c r="E9" s="5" t="str">
        <f>IFERROR(__xludf.DUMMYFUNCTION("""COMPUTED_VALUE"""),"374.01 ₽")</f>
        <v>374.01 ₽</v>
      </c>
      <c r="I9" s="7"/>
    </row>
    <row r="10">
      <c r="A10" s="9" t="str">
        <f>IFERROR(__xludf.DUMMYFUNCTION("""COMPUTED_VALUE"""),"Гипсокартонный лист КНАУФ Влагостойкий 2500x1200x9,5мм")</f>
        <v>Гипсокартонный лист КНАУФ Влагостойкий 2500x1200x9,5мм</v>
      </c>
      <c r="B10" s="5">
        <f>IFERROR(__xludf.DUMMYFUNCTION("""COMPUTED_VALUE"""),15653.0)</f>
        <v>15653</v>
      </c>
      <c r="C10" s="6" t="s">
        <v>6</v>
      </c>
      <c r="D10" s="5" t="str">
        <f>IFERROR(__xludf.DUMMYFUNCTION("""COMPUTED_VALUE"""),"484.21 ₽")</f>
        <v>484.21 ₽</v>
      </c>
      <c r="E10" s="5" t="str">
        <f>IFERROR(__xludf.DUMMYFUNCTION("""COMPUTED_VALUE"""),"460.00 ₽")</f>
        <v>460.00 ₽</v>
      </c>
      <c r="I10" s="7"/>
    </row>
    <row r="11">
      <c r="A11" s="9" t="str">
        <f>IFERROR(__xludf.DUMMYFUNCTION("""COMPUTED_VALUE"""),"Гипсокартонный лист КНАУФ Влагостойкий 2500х1200х12,5мм")</f>
        <v>Гипсокартонный лист КНАУФ Влагостойкий 2500х1200х12,5мм</v>
      </c>
      <c r="B11" s="5">
        <f>IFERROR(__xludf.DUMMYFUNCTION("""COMPUTED_VALUE"""),822.0)</f>
        <v>822</v>
      </c>
      <c r="C11" s="6" t="s">
        <v>6</v>
      </c>
      <c r="D11" s="5" t="str">
        <f>IFERROR(__xludf.DUMMYFUNCTION("""COMPUTED_VALUE"""),"510.53 ₽")</f>
        <v>510.53 ₽</v>
      </c>
      <c r="E11" s="5" t="str">
        <f>IFERROR(__xludf.DUMMYFUNCTION("""COMPUTED_VALUE"""),"485.00 ₽")</f>
        <v>485.00 ₽</v>
      </c>
      <c r="I11" s="7"/>
    </row>
    <row r="12">
      <c r="A12" s="9" t="str">
        <f>IFERROR(__xludf.DUMMYFUNCTION("""COMPUTED_VALUE"""),"Гипсокартонный лист КНАУФ ГСП-А 2500х1200х9,5мм")</f>
        <v>Гипсокартонный лист КНАУФ ГСП-А 2500х1200х9,5мм</v>
      </c>
      <c r="B12" s="5">
        <f>IFERROR(__xludf.DUMMYFUNCTION("""COMPUTED_VALUE"""),821.0)</f>
        <v>821</v>
      </c>
      <c r="C12" s="6" t="s">
        <v>6</v>
      </c>
      <c r="D12" s="5" t="str">
        <f>IFERROR(__xludf.DUMMYFUNCTION("""COMPUTED_VALUE"""),"301.00 ₽")</f>
        <v>301.00 ₽</v>
      </c>
      <c r="E12" s="5" t="str">
        <f>IFERROR(__xludf.DUMMYFUNCTION("""COMPUTED_VALUE"""),"285.95 ₽")</f>
        <v>285.95 ₽</v>
      </c>
      <c r="I12" s="7"/>
    </row>
    <row r="13">
      <c r="A13" s="9" t="str">
        <f>IFERROR(__xludf.DUMMYFUNCTION("""COMPUTED_VALUE"""),"Гипсокартонный лист КНАУФ ГСП-А 2500х1200х12,5мм")</f>
        <v>Гипсокартонный лист КНАУФ ГСП-А 2500х1200х12,5мм</v>
      </c>
      <c r="B13" s="5">
        <f>IFERROR(__xludf.DUMMYFUNCTION("""COMPUTED_VALUE"""),820.0)</f>
        <v>820</v>
      </c>
      <c r="C13" s="6" t="s">
        <v>6</v>
      </c>
      <c r="D13" s="5" t="str">
        <f>IFERROR(__xludf.DUMMYFUNCTION("""COMPUTED_VALUE"""),"351.00 ₽")</f>
        <v>351.00 ₽</v>
      </c>
      <c r="E13" s="5" t="str">
        <f>IFERROR(__xludf.DUMMYFUNCTION("""COMPUTED_VALUE"""),"315.90 ₽")</f>
        <v>315.90 ₽</v>
      </c>
      <c r="I13" s="7"/>
    </row>
    <row r="14">
      <c r="A14" s="9" t="str">
        <f>IFERROR(__xludf.DUMMYFUNCTION("""COMPUTED_VALUE"""),"Гипсокартонный лист КНАУФ ГСП-А 1500х600х12,5мм")</f>
        <v>Гипсокартонный лист КНАУФ ГСП-А 1500х600х12,5мм</v>
      </c>
      <c r="B14" s="5">
        <f>IFERROR(__xludf.DUMMYFUNCTION("""COMPUTED_VALUE"""),192193.0)</f>
        <v>192193</v>
      </c>
      <c r="C14" s="6" t="s">
        <v>6</v>
      </c>
      <c r="D14" s="5" t="str">
        <f>IFERROR(__xludf.DUMMYFUNCTION("""COMPUTED_VALUE"""),"174.00 ₽")</f>
        <v>174.00 ₽</v>
      </c>
      <c r="E14" s="5" t="str">
        <f>IFERROR(__xludf.DUMMYFUNCTION("""COMPUTED_VALUE"""),"156.60 ₽")</f>
        <v>156.60 ₽</v>
      </c>
      <c r="I14" s="7"/>
    </row>
    <row r="15">
      <c r="A15" s="9" t="str">
        <f>IFERROR(__xludf.DUMMYFUNCTION("""COMPUTED_VALUE"""),"Гипсоволокнистый суперлист КНАУФ ФК 2500x1200x12,5мм")</f>
        <v>Гипсоволокнистый суперлист КНАУФ ФК 2500x1200x12,5мм</v>
      </c>
      <c r="B15" s="5">
        <f>IFERROR(__xludf.DUMMYFUNCTION("""COMPUTED_VALUE"""),23755.0)</f>
        <v>23755</v>
      </c>
      <c r="C15" s="6" t="s">
        <v>6</v>
      </c>
      <c r="D15" s="5" t="str">
        <f>IFERROR(__xludf.DUMMYFUNCTION("""COMPUTED_VALUE"""),"699.99 ₽")</f>
        <v>699.99 ₽</v>
      </c>
      <c r="E15" s="5" t="str">
        <f>IFERROR(__xludf.DUMMYFUNCTION("""COMPUTED_VALUE"""),"629.99 ₽")</f>
        <v>629.99 ₽</v>
      </c>
      <c r="I15" s="7"/>
    </row>
    <row r="16">
      <c r="A16" s="9" t="str">
        <f>IFERROR(__xludf.DUMMYFUNCTION("""COMPUTED_VALUE"""),"Гипсоволокнистый суперлист КНАУФ ФК 2500х1200х10мм")</f>
        <v>Гипсоволокнистый суперлист КНАУФ ФК 2500х1200х10мм</v>
      </c>
      <c r="B16" s="5">
        <f>IFERROR(__xludf.DUMMYFUNCTION("""COMPUTED_VALUE"""),2101.0)</f>
        <v>2101</v>
      </c>
      <c r="C16" s="6" t="s">
        <v>6</v>
      </c>
      <c r="D16" s="5" t="str">
        <f>IFERROR(__xludf.DUMMYFUNCTION("""COMPUTED_VALUE"""),"605.78 ₽")</f>
        <v>605.78 ₽</v>
      </c>
      <c r="E16" s="5" t="str">
        <f>IFERROR(__xludf.DUMMYFUNCTION("""COMPUTED_VALUE"""),"514.91 ₽")</f>
        <v>514.91 ₽</v>
      </c>
      <c r="I16" s="7"/>
    </row>
    <row r="17">
      <c r="A17" s="9" t="str">
        <f>IFERROR(__xludf.DUMMYFUNCTION("""COMPUTED_VALUE"""),"Аквапанель КНАУФ Наружная 900х1200мм")</f>
        <v>Аквапанель КНАУФ Наружная 900х1200мм</v>
      </c>
      <c r="B17" s="5">
        <f>IFERROR(__xludf.DUMMYFUNCTION("""COMPUTED_VALUE"""),154455.0)</f>
        <v>154455</v>
      </c>
      <c r="C17" s="6" t="s">
        <v>6</v>
      </c>
      <c r="D17" s="5" t="str">
        <f>IFERROR(__xludf.DUMMYFUNCTION("""COMPUTED_VALUE"""),"1 175.25 ₽")</f>
        <v>1 175.25 ₽</v>
      </c>
      <c r="E17" s="5" t="str">
        <f>IFERROR(__xludf.DUMMYFUNCTION("""COMPUTED_VALUE"""),"1 116.49 ₽")</f>
        <v>1 116.49 ₽</v>
      </c>
      <c r="I17" s="7"/>
    </row>
    <row r="18">
      <c r="A18" s="9" t="str">
        <f>IFERROR(__xludf.DUMMYFUNCTION("""COMPUTED_VALUE"""),"Гипсокартонный лист КНАУФ Сейфборд 2400х625х12,5мм")</f>
        <v>Гипсокартонный лист КНАУФ Сейфборд 2400х625х12,5мм</v>
      </c>
      <c r="B18" s="5">
        <f>IFERROR(__xludf.DUMMYFUNCTION("""COMPUTED_VALUE"""),1.9409001E7)</f>
        <v>19409001</v>
      </c>
      <c r="C18" s="6" t="s">
        <v>6</v>
      </c>
      <c r="D18" s="5" t="str">
        <f>IFERROR(__xludf.DUMMYFUNCTION("""COMPUTED_VALUE"""),"4 699.00 ₽")</f>
        <v>4 699.00 ₽</v>
      </c>
      <c r="E18" s="5" t="str">
        <f>IFERROR(__xludf.DUMMYFUNCTION("""COMPUTED_VALUE"""),"4 464.05 ₽")</f>
        <v>4 464.05 ₽</v>
      </c>
      <c r="I18" s="7"/>
    </row>
    <row r="19">
      <c r="A19" s="9"/>
      <c r="I19" s="7"/>
    </row>
    <row r="20">
      <c r="A20" s="9"/>
      <c r="I20" s="7"/>
    </row>
    <row r="21">
      <c r="A21" s="9"/>
      <c r="I21" s="7"/>
    </row>
    <row r="22">
      <c r="A22" s="9"/>
      <c r="I22" s="7"/>
    </row>
    <row r="23">
      <c r="A23" s="9"/>
      <c r="I23" s="7"/>
    </row>
    <row r="24">
      <c r="A24" s="9"/>
      <c r="I24" s="7"/>
    </row>
    <row r="25">
      <c r="A25" s="9"/>
      <c r="I25" s="7"/>
    </row>
    <row r="26">
      <c r="A26" s="9"/>
      <c r="I26" s="7"/>
    </row>
    <row r="27">
      <c r="A27" s="9"/>
      <c r="I27" s="7"/>
    </row>
    <row r="28">
      <c r="A28" s="9"/>
      <c r="I28" s="7"/>
    </row>
    <row r="29">
      <c r="A29" s="9"/>
      <c r="I29" s="7"/>
    </row>
    <row r="30">
      <c r="A30" s="9"/>
      <c r="I30" s="7"/>
    </row>
    <row r="31">
      <c r="A31" s="9"/>
      <c r="I31" s="7"/>
    </row>
    <row r="32">
      <c r="A32" s="9"/>
      <c r="I32" s="7"/>
    </row>
    <row r="33">
      <c r="A33" s="9"/>
      <c r="I33" s="7"/>
    </row>
    <row r="34">
      <c r="A34" s="9"/>
      <c r="I34" s="7"/>
    </row>
    <row r="35">
      <c r="A35" s="9"/>
      <c r="I35" s="7"/>
    </row>
    <row r="36">
      <c r="A36" s="9"/>
      <c r="I36" s="7"/>
    </row>
    <row r="37">
      <c r="A37" s="9"/>
      <c r="I37" s="7"/>
    </row>
    <row r="38">
      <c r="A38" s="9"/>
      <c r="I38" s="7"/>
    </row>
    <row r="39">
      <c r="A39" s="9"/>
      <c r="I39" s="7"/>
    </row>
    <row r="40">
      <c r="A40" s="9"/>
      <c r="I40" s="7"/>
    </row>
    <row r="41">
      <c r="A41" s="9"/>
      <c r="I41" s="7"/>
    </row>
    <row r="42">
      <c r="A42" s="9"/>
      <c r="I42" s="7"/>
    </row>
    <row r="43">
      <c r="A43" s="9"/>
      <c r="I43" s="7"/>
    </row>
    <row r="44">
      <c r="A44" s="9"/>
      <c r="I44" s="7"/>
    </row>
    <row r="45">
      <c r="A45" s="9"/>
      <c r="I45" s="7"/>
    </row>
    <row r="46">
      <c r="A46" s="9"/>
      <c r="I46" s="7"/>
    </row>
    <row r="47">
      <c r="A47" s="9"/>
      <c r="I47" s="7"/>
    </row>
    <row r="48">
      <c r="A48" s="9"/>
      <c r="I48" s="7"/>
    </row>
    <row r="49">
      <c r="A49" s="9"/>
      <c r="I49" s="7"/>
    </row>
    <row r="50">
      <c r="A50" s="9"/>
      <c r="I50" s="7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  <row r="1001">
      <c r="A1001" s="9"/>
    </row>
    <row r="1002">
      <c r="A1002" s="9"/>
    </row>
    <row r="1003">
      <c r="A1003" s="9"/>
    </row>
    <row r="1004">
      <c r="A1004" s="9"/>
    </row>
    <row r="1005">
      <c r="A1005" s="9"/>
    </row>
    <row r="1006">
      <c r="A1006" s="9"/>
    </row>
    <row r="1007">
      <c r="A1007" s="9"/>
    </row>
    <row r="1008">
      <c r="A1008" s="9"/>
    </row>
    <row r="1009">
      <c r="A1009" s="9"/>
    </row>
    <row r="1010">
      <c r="A1010" s="9"/>
    </row>
    <row r="1011">
      <c r="A1011" s="9"/>
    </row>
    <row r="1012">
      <c r="A1012" s="9"/>
    </row>
    <row r="1013">
      <c r="A1013" s="9"/>
    </row>
    <row r="1014">
      <c r="A1014" s="9"/>
    </row>
    <row r="1015">
      <c r="A1015" s="9"/>
    </row>
    <row r="1016">
      <c r="A1016" s="9"/>
    </row>
    <row r="1017">
      <c r="A1017" s="9"/>
    </row>
    <row r="1018">
      <c r="A1018" s="9"/>
    </row>
    <row r="1019">
      <c r="A1019" s="9"/>
    </row>
    <row r="1020">
      <c r="A1020" s="9"/>
    </row>
    <row r="1021">
      <c r="A1021" s="9"/>
    </row>
    <row r="1022">
      <c r="A1022" s="9"/>
    </row>
    <row r="1023">
      <c r="A1023" s="9"/>
    </row>
    <row r="1024">
      <c r="A1024" s="9"/>
    </row>
    <row r="1025">
      <c r="A1025" s="9"/>
    </row>
    <row r="1026">
      <c r="A1026" s="9"/>
    </row>
    <row r="1027">
      <c r="A1027" s="9"/>
    </row>
    <row r="1028">
      <c r="A1028" s="9"/>
    </row>
    <row r="1029">
      <c r="A1029" s="9"/>
    </row>
    <row r="1030">
      <c r="A1030" s="9"/>
    </row>
    <row r="1031">
      <c r="A1031" s="9"/>
    </row>
    <row r="1032">
      <c r="A1032" s="9"/>
    </row>
    <row r="1033">
      <c r="A1033" s="9"/>
    </row>
    <row r="1034">
      <c r="A1034" s="9"/>
    </row>
    <row r="1035">
      <c r="A1035" s="9"/>
    </row>
    <row r="1036">
      <c r="A1036" s="9"/>
    </row>
    <row r="1037">
      <c r="A1037" s="9"/>
    </row>
    <row r="1038">
      <c r="A1038" s="9"/>
    </row>
    <row r="1039">
      <c r="A1039" s="9"/>
    </row>
    <row r="1040">
      <c r="A1040" s="9"/>
    </row>
    <row r="1041">
      <c r="A1041" s="9"/>
    </row>
    <row r="1042">
      <c r="A1042" s="9"/>
    </row>
    <row r="1043">
      <c r="A1043" s="9"/>
    </row>
    <row r="1044">
      <c r="A1044" s="9"/>
    </row>
    <row r="1045">
      <c r="A1045" s="9"/>
    </row>
    <row r="1046">
      <c r="A1046" s="9"/>
    </row>
    <row r="1047">
      <c r="A1047" s="9"/>
    </row>
    <row r="1048">
      <c r="A1048" s="9"/>
    </row>
    <row r="1049">
      <c r="A1049" s="9"/>
    </row>
    <row r="1050">
      <c r="A1050" s="9"/>
    </row>
    <row r="1051">
      <c r="A1051" s="9"/>
    </row>
    <row r="1052">
      <c r="A1052" s="9"/>
    </row>
    <row r="1053">
      <c r="A1053" s="9"/>
    </row>
    <row r="1054">
      <c r="A1054" s="9"/>
    </row>
    <row r="1055">
      <c r="A1055" s="9"/>
    </row>
    <row r="1056">
      <c r="A1056" s="9"/>
    </row>
    <row r="1057">
      <c r="A1057" s="9"/>
    </row>
    <row r="1058">
      <c r="A1058" s="9"/>
    </row>
    <row r="1059">
      <c r="A1059" s="9"/>
    </row>
    <row r="1060">
      <c r="A1060" s="9"/>
    </row>
    <row r="1061">
      <c r="A1061" s="9"/>
    </row>
    <row r="1062">
      <c r="A1062" s="9"/>
    </row>
    <row r="1063">
      <c r="A1063" s="9"/>
    </row>
    <row r="1064">
      <c r="A1064" s="9"/>
    </row>
    <row r="1065">
      <c r="A1065" s="9"/>
    </row>
    <row r="1066">
      <c r="A1066" s="9"/>
    </row>
    <row r="1067">
      <c r="A1067" s="9"/>
    </row>
    <row r="1068">
      <c r="A1068" s="9"/>
    </row>
    <row r="1069">
      <c r="A1069" s="9"/>
    </row>
    <row r="1070">
      <c r="A1070" s="9"/>
    </row>
    <row r="1071">
      <c r="A1071" s="9"/>
    </row>
    <row r="1072">
      <c r="A1072" s="9"/>
    </row>
    <row r="1073">
      <c r="A1073" s="9"/>
    </row>
    <row r="1074">
      <c r="A1074" s="9"/>
    </row>
    <row r="1075">
      <c r="A1075" s="9"/>
    </row>
    <row r="1076">
      <c r="A1076" s="9"/>
    </row>
    <row r="1077">
      <c r="A1077" s="9"/>
    </row>
    <row r="1078">
      <c r="A1078" s="9"/>
    </row>
    <row r="1079">
      <c r="A1079" s="9"/>
    </row>
    <row r="1080">
      <c r="A1080" s="9"/>
    </row>
    <row r="1081">
      <c r="A1081" s="9"/>
    </row>
    <row r="1082">
      <c r="A1082" s="9"/>
    </row>
    <row r="1083">
      <c r="A1083" s="9"/>
    </row>
    <row r="1084">
      <c r="A1084" s="9"/>
    </row>
    <row r="1085">
      <c r="A1085" s="9"/>
    </row>
    <row r="1086">
      <c r="A1086" s="9"/>
    </row>
    <row r="1087">
      <c r="A1087" s="9"/>
    </row>
    <row r="1088">
      <c r="A1088" s="9"/>
    </row>
    <row r="1089">
      <c r="A1089" s="9"/>
    </row>
    <row r="1090">
      <c r="A1090" s="9"/>
    </row>
    <row r="1091">
      <c r="A1091" s="9"/>
    </row>
    <row r="1092">
      <c r="A1092" s="9"/>
    </row>
    <row r="1093">
      <c r="A1093" s="9"/>
    </row>
    <row r="1094">
      <c r="A1094" s="9"/>
    </row>
    <row r="1095">
      <c r="A1095" s="9"/>
    </row>
    <row r="1096">
      <c r="A1096" s="9"/>
    </row>
    <row r="1097">
      <c r="A1097" s="9"/>
    </row>
    <row r="1098">
      <c r="A1098" s="9"/>
    </row>
    <row r="1099">
      <c r="A1099" s="9"/>
    </row>
    <row r="1100">
      <c r="A1100" s="9"/>
    </row>
    <row r="1101">
      <c r="A1101" s="9"/>
    </row>
    <row r="1102">
      <c r="A1102" s="9"/>
    </row>
    <row r="1103">
      <c r="A1103" s="9"/>
    </row>
    <row r="1104">
      <c r="A1104" s="9"/>
    </row>
    <row r="1105">
      <c r="A1105" s="9"/>
    </row>
    <row r="1106">
      <c r="A1106" s="9"/>
    </row>
    <row r="1107">
      <c r="A1107" s="9"/>
    </row>
    <row r="1108">
      <c r="A1108" s="9"/>
    </row>
    <row r="1109">
      <c r="A1109" s="9"/>
    </row>
    <row r="1110">
      <c r="A1110" s="9"/>
    </row>
    <row r="1111">
      <c r="A1111" s="9"/>
    </row>
    <row r="1112">
      <c r="A1112" s="9"/>
    </row>
    <row r="1113">
      <c r="A1113" s="9"/>
    </row>
    <row r="1114">
      <c r="A1114" s="9"/>
    </row>
    <row r="1115">
      <c r="A1115" s="9"/>
    </row>
    <row r="1116">
      <c r="A1116" s="9"/>
    </row>
    <row r="1117">
      <c r="A1117" s="9"/>
    </row>
    <row r="1118">
      <c r="A1118" s="9"/>
    </row>
    <row r="1119">
      <c r="A1119" s="9"/>
    </row>
    <row r="1120">
      <c r="A1120" s="9"/>
    </row>
    <row r="1121">
      <c r="A1121" s="9"/>
    </row>
    <row r="1122">
      <c r="A1122" s="9"/>
    </row>
    <row r="1123">
      <c r="A1123" s="9"/>
    </row>
    <row r="1124">
      <c r="A1124" s="9"/>
    </row>
    <row r="1125">
      <c r="A1125" s="9"/>
    </row>
    <row r="1126">
      <c r="A1126" s="9"/>
    </row>
    <row r="1127">
      <c r="A1127" s="9"/>
    </row>
    <row r="1128">
      <c r="A1128" s="9"/>
    </row>
    <row r="1129">
      <c r="A1129" s="9"/>
    </row>
    <row r="1130">
      <c r="A1130" s="9"/>
    </row>
    <row r="1131">
      <c r="A1131" s="9"/>
    </row>
    <row r="1132">
      <c r="A1132" s="9"/>
    </row>
    <row r="1133">
      <c r="A1133" s="9"/>
    </row>
    <row r="1134">
      <c r="A1134" s="9"/>
    </row>
    <row r="1135">
      <c r="A1135" s="9"/>
    </row>
    <row r="1136">
      <c r="A1136" s="9"/>
    </row>
    <row r="1137">
      <c r="A1137" s="9"/>
    </row>
    <row r="1138">
      <c r="A1138" s="9"/>
    </row>
    <row r="1139">
      <c r="A1139" s="9"/>
    </row>
    <row r="1140">
      <c r="A1140" s="9"/>
    </row>
    <row r="1141">
      <c r="A1141" s="9"/>
    </row>
    <row r="1142">
      <c r="A1142" s="9"/>
    </row>
    <row r="1143">
      <c r="A1143" s="9"/>
    </row>
    <row r="1144">
      <c r="A1144" s="9"/>
    </row>
    <row r="1145">
      <c r="A1145" s="9"/>
    </row>
    <row r="1146">
      <c r="A1146" s="9"/>
    </row>
    <row r="1147">
      <c r="A1147" s="9"/>
    </row>
    <row r="1148">
      <c r="A1148" s="9"/>
    </row>
    <row r="1149">
      <c r="A1149" s="9"/>
    </row>
    <row r="1150">
      <c r="A1150" s="9"/>
    </row>
    <row r="1151">
      <c r="A1151" s="9"/>
    </row>
    <row r="1152">
      <c r="A1152" s="9"/>
    </row>
    <row r="1153">
      <c r="A1153" s="9"/>
    </row>
    <row r="1154">
      <c r="A1154" s="9"/>
    </row>
    <row r="1155">
      <c r="A1155" s="9"/>
    </row>
    <row r="1156">
      <c r="A1156" s="9"/>
    </row>
    <row r="1157">
      <c r="A1157" s="9"/>
    </row>
    <row r="1158">
      <c r="A1158" s="9"/>
    </row>
    <row r="1159">
      <c r="A1159" s="9"/>
    </row>
    <row r="1160">
      <c r="A1160" s="9"/>
    </row>
    <row r="1161">
      <c r="A1161" s="9"/>
    </row>
    <row r="1162">
      <c r="A1162" s="9"/>
    </row>
    <row r="1163">
      <c r="A1163" s="9"/>
    </row>
    <row r="1164">
      <c r="A1164" s="9"/>
    </row>
    <row r="1165">
      <c r="A1165" s="9"/>
    </row>
    <row r="1166">
      <c r="A1166" s="9"/>
    </row>
    <row r="1167">
      <c r="A1167" s="9"/>
    </row>
    <row r="1168">
      <c r="A1168" s="9"/>
    </row>
    <row r="1169">
      <c r="A1169" s="9"/>
    </row>
    <row r="1170">
      <c r="A1170" s="9"/>
    </row>
    <row r="1171">
      <c r="A1171" s="9"/>
    </row>
    <row r="1172">
      <c r="A1172" s="9"/>
    </row>
    <row r="1173">
      <c r="A1173" s="9"/>
    </row>
    <row r="1174">
      <c r="A1174" s="9"/>
    </row>
    <row r="1175">
      <c r="A1175" s="9"/>
    </row>
    <row r="1176">
      <c r="A1176" s="9"/>
    </row>
    <row r="1177">
      <c r="A1177" s="9"/>
    </row>
    <row r="1178">
      <c r="A1178" s="9"/>
    </row>
    <row r="1179">
      <c r="A1179" s="9"/>
    </row>
    <row r="1180">
      <c r="A1180" s="9"/>
    </row>
    <row r="1181">
      <c r="A1181" s="9"/>
    </row>
    <row r="1182">
      <c r="A1182" s="9"/>
    </row>
    <row r="1183">
      <c r="A1183" s="9"/>
    </row>
    <row r="1184">
      <c r="A1184" s="9"/>
    </row>
    <row r="1185">
      <c r="A1185" s="9"/>
    </row>
    <row r="1186">
      <c r="A1186" s="9"/>
    </row>
    <row r="1187">
      <c r="A1187" s="9"/>
    </row>
    <row r="1188">
      <c r="A1188" s="9"/>
    </row>
    <row r="1189">
      <c r="A1189" s="9"/>
    </row>
    <row r="1190">
      <c r="A1190" s="9"/>
    </row>
    <row r="1191">
      <c r="A1191" s="9"/>
    </row>
    <row r="1192">
      <c r="A1192" s="9"/>
    </row>
    <row r="1193">
      <c r="A1193" s="9"/>
    </row>
    <row r="1194">
      <c r="A1194" s="9"/>
    </row>
    <row r="1195">
      <c r="A1195" s="9"/>
    </row>
    <row r="1196">
      <c r="A1196" s="9"/>
    </row>
    <row r="1197">
      <c r="A1197" s="9"/>
    </row>
    <row r="1198">
      <c r="A1198" s="9"/>
    </row>
    <row r="1199">
      <c r="A1199" s="9"/>
    </row>
    <row r="1200">
      <c r="A1200" s="9"/>
    </row>
    <row r="1201">
      <c r="A1201" s="9"/>
    </row>
    <row r="1202">
      <c r="A1202" s="9"/>
    </row>
    <row r="1203">
      <c r="A1203" s="9"/>
    </row>
    <row r="1204">
      <c r="A1204" s="9"/>
    </row>
    <row r="1205">
      <c r="A1205" s="9"/>
    </row>
    <row r="1206">
      <c r="A1206" s="9"/>
    </row>
    <row r="1207">
      <c r="A1207" s="9"/>
    </row>
    <row r="1208">
      <c r="A1208" s="9"/>
    </row>
    <row r="1209">
      <c r="A1209" s="9"/>
    </row>
    <row r="1210">
      <c r="A1210" s="9"/>
    </row>
    <row r="1211">
      <c r="A1211" s="9"/>
    </row>
    <row r="1212">
      <c r="A1212" s="9"/>
    </row>
    <row r="1213">
      <c r="A1213" s="9"/>
    </row>
    <row r="1214">
      <c r="A1214" s="9"/>
    </row>
    <row r="1215">
      <c r="A1215" s="9"/>
    </row>
    <row r="1216">
      <c r="A1216" s="9"/>
    </row>
    <row r="1217">
      <c r="A1217" s="9"/>
    </row>
    <row r="1218">
      <c r="A1218" s="9"/>
    </row>
    <row r="1219">
      <c r="A1219" s="9"/>
    </row>
    <row r="1220">
      <c r="A1220" s="9"/>
    </row>
    <row r="1221">
      <c r="A1221" s="9"/>
    </row>
    <row r="1222">
      <c r="A1222" s="9"/>
    </row>
    <row r="1223">
      <c r="A1223" s="9"/>
    </row>
    <row r="1224">
      <c r="A1224" s="9"/>
    </row>
    <row r="1225">
      <c r="A1225" s="9"/>
    </row>
    <row r="1226">
      <c r="A1226" s="9"/>
    </row>
    <row r="1227">
      <c r="A1227" s="9"/>
    </row>
    <row r="1228">
      <c r="A1228" s="9"/>
    </row>
    <row r="1229">
      <c r="A1229" s="9"/>
    </row>
    <row r="1230">
      <c r="A1230" s="9"/>
    </row>
    <row r="1231">
      <c r="A1231" s="9"/>
    </row>
    <row r="1232">
      <c r="A1232" s="9"/>
    </row>
    <row r="1233">
      <c r="A1233" s="9"/>
    </row>
    <row r="1234">
      <c r="A1234" s="9"/>
    </row>
    <row r="1235">
      <c r="A1235" s="9"/>
    </row>
    <row r="1236">
      <c r="A1236" s="9"/>
    </row>
    <row r="1237">
      <c r="A1237" s="9"/>
    </row>
    <row r="1238">
      <c r="A1238" s="9"/>
    </row>
    <row r="1239">
      <c r="A1239" s="9"/>
    </row>
    <row r="1240">
      <c r="A1240" s="9"/>
    </row>
    <row r="1241">
      <c r="A1241" s="9"/>
    </row>
    <row r="1242">
      <c r="A1242" s="9"/>
    </row>
    <row r="1243">
      <c r="A1243" s="9"/>
    </row>
    <row r="1244">
      <c r="A1244" s="9"/>
    </row>
    <row r="1245">
      <c r="A1245" s="9"/>
    </row>
    <row r="1246">
      <c r="A1246" s="9"/>
    </row>
    <row r="1247">
      <c r="A1247" s="9"/>
    </row>
    <row r="1248">
      <c r="A1248" s="9"/>
    </row>
    <row r="1249">
      <c r="A1249" s="9"/>
    </row>
    <row r="1250">
      <c r="A1250" s="9"/>
    </row>
    <row r="1251">
      <c r="A1251" s="9"/>
    </row>
    <row r="1252">
      <c r="A1252" s="9"/>
    </row>
    <row r="1253">
      <c r="A1253" s="9"/>
    </row>
    <row r="1254">
      <c r="A1254" s="9"/>
    </row>
    <row r="1255">
      <c r="A1255" s="9"/>
    </row>
    <row r="1256">
      <c r="A1256" s="9"/>
    </row>
    <row r="1257">
      <c r="A1257" s="9"/>
    </row>
    <row r="1258">
      <c r="A1258" s="9"/>
    </row>
    <row r="1259">
      <c r="A1259" s="9"/>
    </row>
    <row r="1260">
      <c r="A1260" s="9"/>
    </row>
    <row r="1261">
      <c r="A1261" s="9"/>
    </row>
    <row r="1262">
      <c r="A1262" s="9"/>
    </row>
    <row r="1263">
      <c r="A1263" s="9"/>
    </row>
    <row r="1264">
      <c r="A1264" s="9"/>
    </row>
    <row r="1265">
      <c r="A1265" s="9"/>
    </row>
    <row r="1266">
      <c r="A1266" s="9"/>
    </row>
    <row r="1267">
      <c r="A1267" s="9"/>
    </row>
    <row r="1268">
      <c r="A1268" s="9"/>
    </row>
    <row r="1269">
      <c r="A1269" s="9"/>
    </row>
    <row r="1270">
      <c r="A1270" s="9"/>
    </row>
    <row r="1271">
      <c r="A1271" s="9"/>
    </row>
    <row r="1272">
      <c r="A1272" s="9"/>
    </row>
    <row r="1273">
      <c r="A1273" s="9"/>
    </row>
    <row r="1274">
      <c r="A1274" s="9"/>
    </row>
    <row r="1275">
      <c r="A1275" s="9"/>
    </row>
    <row r="1276">
      <c r="A1276" s="9"/>
    </row>
    <row r="1277">
      <c r="A1277" s="9"/>
    </row>
    <row r="1278">
      <c r="A1278" s="9"/>
    </row>
    <row r="1279">
      <c r="A1279" s="9"/>
    </row>
    <row r="1280">
      <c r="A1280" s="9"/>
    </row>
    <row r="1281">
      <c r="A1281" s="9"/>
    </row>
    <row r="1282">
      <c r="A1282" s="9"/>
    </row>
    <row r="1283">
      <c r="A1283" s="9"/>
    </row>
    <row r="1284">
      <c r="A1284" s="9"/>
    </row>
    <row r="1285">
      <c r="A1285" s="9"/>
    </row>
    <row r="1286">
      <c r="A1286" s="9"/>
    </row>
    <row r="1287">
      <c r="A1287" s="9"/>
    </row>
    <row r="1288">
      <c r="A1288" s="9"/>
    </row>
    <row r="1289">
      <c r="A1289" s="9"/>
    </row>
    <row r="1290">
      <c r="A1290" s="9"/>
    </row>
    <row r="1291">
      <c r="A1291" s="9"/>
    </row>
    <row r="1292">
      <c r="A1292" s="9"/>
    </row>
    <row r="1293">
      <c r="A1293" s="9"/>
    </row>
    <row r="1294">
      <c r="A1294" s="9"/>
    </row>
    <row r="1295">
      <c r="A1295" s="9"/>
    </row>
    <row r="1296">
      <c r="A1296" s="9"/>
    </row>
    <row r="1297">
      <c r="A1297" s="9"/>
    </row>
    <row r="1298">
      <c r="A1298" s="9"/>
    </row>
    <row r="1299">
      <c r="A1299" s="9"/>
    </row>
    <row r="1300">
      <c r="A1300" s="9"/>
    </row>
    <row r="1301">
      <c r="A1301" s="9"/>
    </row>
    <row r="1302">
      <c r="A1302" s="9"/>
    </row>
    <row r="1303">
      <c r="A1303" s="9"/>
    </row>
    <row r="1304">
      <c r="A1304" s="9"/>
    </row>
    <row r="1305">
      <c r="A1305" s="9"/>
    </row>
    <row r="1306">
      <c r="A1306" s="9"/>
    </row>
    <row r="1307">
      <c r="A1307" s="9"/>
    </row>
    <row r="1308">
      <c r="A1308" s="9"/>
    </row>
    <row r="1309">
      <c r="A1309" s="9"/>
    </row>
    <row r="1310">
      <c r="A1310" s="9"/>
    </row>
    <row r="1311">
      <c r="A1311" s="9"/>
    </row>
    <row r="1312">
      <c r="A1312" s="9"/>
    </row>
    <row r="1313">
      <c r="A1313" s="9"/>
    </row>
    <row r="1314">
      <c r="A1314" s="9"/>
    </row>
    <row r="1315">
      <c r="A1315" s="9"/>
    </row>
    <row r="1316">
      <c r="A1316" s="9"/>
    </row>
    <row r="1317">
      <c r="A1317" s="9"/>
    </row>
    <row r="1318">
      <c r="A1318" s="9"/>
    </row>
    <row r="1319">
      <c r="A1319" s="9"/>
    </row>
    <row r="1320">
      <c r="A1320" s="9"/>
    </row>
    <row r="1321">
      <c r="A1321" s="9"/>
    </row>
    <row r="1322">
      <c r="A1322" s="9"/>
    </row>
    <row r="1323">
      <c r="A1323" s="9"/>
    </row>
    <row r="1324">
      <c r="A1324" s="9"/>
    </row>
    <row r="1325">
      <c r="A1325" s="9"/>
    </row>
    <row r="1326">
      <c r="A1326" s="9"/>
    </row>
    <row r="1327">
      <c r="A1327" s="9"/>
    </row>
    <row r="1328">
      <c r="A1328" s="9"/>
    </row>
    <row r="1329">
      <c r="A1329" s="9"/>
    </row>
    <row r="1330">
      <c r="A1330" s="9"/>
    </row>
    <row r="1331">
      <c r="A1331" s="9"/>
    </row>
    <row r="1332">
      <c r="A1332" s="9"/>
    </row>
    <row r="1333">
      <c r="A1333" s="9"/>
    </row>
    <row r="1334">
      <c r="A1334" s="9"/>
    </row>
    <row r="1335">
      <c r="A1335" s="9"/>
    </row>
    <row r="1336">
      <c r="A1336" s="9"/>
    </row>
    <row r="1337">
      <c r="A1337" s="9"/>
    </row>
    <row r="1338">
      <c r="A1338" s="9"/>
    </row>
    <row r="1339">
      <c r="A1339" s="9"/>
    </row>
    <row r="1340">
      <c r="A1340" s="9"/>
    </row>
    <row r="1341">
      <c r="A1341" s="9"/>
    </row>
    <row r="1342">
      <c r="A1342" s="9"/>
    </row>
    <row r="1343">
      <c r="A1343" s="9"/>
    </row>
    <row r="1344">
      <c r="A1344" s="9"/>
    </row>
    <row r="1345">
      <c r="A1345" s="9"/>
    </row>
    <row r="1346">
      <c r="A1346" s="9"/>
    </row>
    <row r="1347">
      <c r="A1347" s="9"/>
    </row>
    <row r="1348">
      <c r="A1348" s="9"/>
    </row>
    <row r="1349">
      <c r="A1349" s="9"/>
    </row>
    <row r="1350">
      <c r="A1350" s="9"/>
    </row>
    <row r="1351">
      <c r="A1351" s="9"/>
    </row>
    <row r="1352">
      <c r="A1352" s="9"/>
    </row>
    <row r="1353">
      <c r="A1353" s="9"/>
    </row>
    <row r="1354">
      <c r="A1354" s="9"/>
    </row>
    <row r="1355">
      <c r="A1355" s="9"/>
    </row>
    <row r="1356">
      <c r="A1356" s="9"/>
    </row>
    <row r="1357">
      <c r="A1357" s="9"/>
    </row>
    <row r="1358">
      <c r="A1358" s="9"/>
    </row>
    <row r="1359">
      <c r="A1359" s="9"/>
    </row>
    <row r="1360">
      <c r="A1360" s="9"/>
    </row>
    <row r="1361">
      <c r="A1361" s="9"/>
    </row>
    <row r="1362">
      <c r="A1362" s="9"/>
    </row>
    <row r="1363">
      <c r="A1363" s="9"/>
    </row>
    <row r="1364">
      <c r="A1364" s="9"/>
    </row>
    <row r="1365">
      <c r="A1365" s="9"/>
    </row>
    <row r="1366">
      <c r="A1366" s="9"/>
    </row>
    <row r="1367">
      <c r="A1367" s="9"/>
    </row>
    <row r="1368">
      <c r="A1368" s="9"/>
    </row>
    <row r="1369">
      <c r="A1369" s="9"/>
    </row>
    <row r="1370">
      <c r="A1370" s="9"/>
    </row>
    <row r="1371">
      <c r="A1371" s="9"/>
    </row>
    <row r="1372">
      <c r="A1372" s="9"/>
    </row>
    <row r="1373">
      <c r="A1373" s="9"/>
    </row>
    <row r="1374">
      <c r="A1374" s="9"/>
    </row>
    <row r="1375">
      <c r="A1375" s="9"/>
    </row>
    <row r="1376">
      <c r="A1376" s="9"/>
    </row>
    <row r="1377">
      <c r="A1377" s="9"/>
    </row>
    <row r="1378">
      <c r="A1378" s="9"/>
    </row>
    <row r="1379">
      <c r="A1379" s="9"/>
    </row>
    <row r="1380">
      <c r="A1380" s="9"/>
    </row>
    <row r="1381">
      <c r="A1381" s="9"/>
    </row>
    <row r="1382">
      <c r="A1382" s="9"/>
    </row>
    <row r="1383">
      <c r="A1383" s="9"/>
    </row>
    <row r="1384">
      <c r="A1384" s="9"/>
    </row>
    <row r="1385">
      <c r="A1385" s="9"/>
    </row>
    <row r="1386">
      <c r="A1386" s="9"/>
    </row>
    <row r="1387">
      <c r="A1387" s="9"/>
    </row>
    <row r="1388">
      <c r="A1388" s="9"/>
    </row>
    <row r="1389">
      <c r="A1389" s="9"/>
    </row>
    <row r="1390">
      <c r="A1390" s="9"/>
    </row>
    <row r="1391">
      <c r="A1391" s="9"/>
    </row>
    <row r="1392">
      <c r="A1392" s="9"/>
    </row>
    <row r="1393">
      <c r="A1393" s="9"/>
    </row>
    <row r="1394">
      <c r="A1394" s="9"/>
    </row>
    <row r="1395">
      <c r="A1395" s="9"/>
    </row>
    <row r="1396">
      <c r="A1396" s="9"/>
    </row>
    <row r="1397">
      <c r="A1397" s="9"/>
    </row>
    <row r="1398">
      <c r="A1398" s="9"/>
    </row>
    <row r="1399">
      <c r="A1399" s="9"/>
    </row>
    <row r="1400">
      <c r="A1400" s="9"/>
    </row>
    <row r="1401">
      <c r="A1401" s="9"/>
    </row>
    <row r="1402">
      <c r="A1402" s="9"/>
    </row>
    <row r="1403">
      <c r="A1403" s="9"/>
    </row>
    <row r="1404">
      <c r="A1404" s="9"/>
    </row>
    <row r="1405">
      <c r="A1405" s="9"/>
    </row>
    <row r="1406">
      <c r="A1406" s="9"/>
    </row>
    <row r="1407">
      <c r="A1407" s="9"/>
    </row>
    <row r="1408">
      <c r="A1408" s="9"/>
    </row>
    <row r="1409">
      <c r="A1409" s="9"/>
    </row>
    <row r="1410">
      <c r="A1410" s="9"/>
    </row>
    <row r="1411">
      <c r="A1411" s="9"/>
    </row>
    <row r="1412">
      <c r="A1412" s="9"/>
    </row>
    <row r="1413">
      <c r="A1413" s="9"/>
    </row>
    <row r="1414">
      <c r="A1414" s="9"/>
    </row>
    <row r="1415">
      <c r="A1415" s="9"/>
    </row>
    <row r="1416">
      <c r="A1416" s="9"/>
    </row>
    <row r="1417">
      <c r="A1417" s="9"/>
    </row>
    <row r="1418">
      <c r="A1418" s="9"/>
    </row>
    <row r="1419">
      <c r="A1419" s="9"/>
    </row>
    <row r="1420">
      <c r="A1420" s="9"/>
    </row>
    <row r="1421">
      <c r="A1421" s="9"/>
    </row>
    <row r="1422">
      <c r="A1422" s="9"/>
    </row>
    <row r="1423">
      <c r="A1423" s="9"/>
    </row>
    <row r="1424">
      <c r="A1424" s="9"/>
    </row>
    <row r="1425">
      <c r="A1425" s="9"/>
    </row>
    <row r="1426">
      <c r="A1426" s="9"/>
    </row>
    <row r="1427">
      <c r="A1427" s="9"/>
    </row>
    <row r="1428">
      <c r="A1428" s="9"/>
    </row>
    <row r="1429">
      <c r="A1429" s="9"/>
    </row>
    <row r="1430">
      <c r="A1430" s="9"/>
    </row>
    <row r="1431">
      <c r="A1431" s="9"/>
    </row>
    <row r="1432">
      <c r="A1432" s="9"/>
    </row>
    <row r="1433">
      <c r="A1433" s="9"/>
    </row>
    <row r="1434">
      <c r="A1434" s="9"/>
    </row>
    <row r="1435">
      <c r="A1435" s="9"/>
    </row>
    <row r="1436">
      <c r="A1436" s="9"/>
    </row>
    <row r="1437">
      <c r="A1437" s="9"/>
    </row>
    <row r="1438">
      <c r="A1438" s="9"/>
    </row>
    <row r="1439">
      <c r="A1439" s="9"/>
    </row>
    <row r="1440">
      <c r="A1440" s="9"/>
    </row>
    <row r="1441">
      <c r="A1441" s="9"/>
    </row>
    <row r="1442">
      <c r="A1442" s="9"/>
    </row>
    <row r="1443">
      <c r="A1443" s="9"/>
    </row>
    <row r="1444">
      <c r="A1444" s="9"/>
    </row>
    <row r="1445">
      <c r="A1445" s="9"/>
    </row>
    <row r="1446">
      <c r="A1446" s="9"/>
    </row>
    <row r="1447">
      <c r="A1447" s="9"/>
    </row>
    <row r="1448">
      <c r="A1448" s="9"/>
    </row>
    <row r="1449">
      <c r="A1449" s="9"/>
    </row>
    <row r="1450">
      <c r="A1450" s="9"/>
    </row>
    <row r="1451">
      <c r="A1451" s="9"/>
    </row>
    <row r="1452">
      <c r="A1452" s="9"/>
    </row>
    <row r="1453">
      <c r="A1453" s="9"/>
    </row>
    <row r="1454">
      <c r="A1454" s="9"/>
    </row>
    <row r="1455">
      <c r="A1455" s="9"/>
    </row>
    <row r="1456">
      <c r="A1456" s="9"/>
    </row>
    <row r="1457">
      <c r="A1457" s="9"/>
    </row>
    <row r="1458">
      <c r="A1458" s="9"/>
    </row>
    <row r="1459">
      <c r="A1459" s="9"/>
    </row>
    <row r="1460">
      <c r="A1460" s="9"/>
    </row>
    <row r="1461">
      <c r="A1461" s="9"/>
    </row>
    <row r="1462">
      <c r="A1462" s="9"/>
    </row>
    <row r="1463">
      <c r="A1463" s="9"/>
    </row>
    <row r="1464">
      <c r="A1464" s="9"/>
    </row>
    <row r="1465">
      <c r="A1465" s="9"/>
    </row>
    <row r="1466">
      <c r="A1466" s="9"/>
    </row>
    <row r="1467">
      <c r="A1467" s="9"/>
    </row>
    <row r="1468">
      <c r="A1468" s="9"/>
    </row>
    <row r="1469">
      <c r="A1469" s="9"/>
    </row>
    <row r="1470">
      <c r="A1470" s="9"/>
    </row>
    <row r="1471">
      <c r="A1471" s="9"/>
    </row>
    <row r="1472">
      <c r="A1472" s="9"/>
    </row>
    <row r="1473">
      <c r="A1473" s="9"/>
    </row>
    <row r="1474">
      <c r="A1474" s="9"/>
    </row>
    <row r="1475">
      <c r="A1475" s="9"/>
    </row>
    <row r="1476">
      <c r="A1476" s="9"/>
    </row>
    <row r="1477">
      <c r="A1477" s="9"/>
    </row>
    <row r="1478">
      <c r="A1478" s="9"/>
    </row>
    <row r="1479">
      <c r="A1479" s="9"/>
    </row>
    <row r="1480">
      <c r="A1480" s="9"/>
    </row>
    <row r="1481">
      <c r="A1481" s="9"/>
    </row>
    <row r="1482">
      <c r="A1482" s="9"/>
    </row>
    <row r="1483">
      <c r="A1483" s="9"/>
    </row>
    <row r="1484">
      <c r="A1484" s="9"/>
    </row>
    <row r="1485">
      <c r="A1485" s="9"/>
    </row>
    <row r="1486">
      <c r="A1486" s="9"/>
    </row>
    <row r="1487">
      <c r="A1487" s="9"/>
    </row>
    <row r="1488">
      <c r="A1488" s="9"/>
    </row>
    <row r="1489">
      <c r="A1489" s="9"/>
    </row>
    <row r="1490">
      <c r="A1490" s="9"/>
    </row>
    <row r="1491">
      <c r="A1491" s="9"/>
    </row>
    <row r="1492">
      <c r="A1492" s="9"/>
    </row>
    <row r="1493">
      <c r="A1493" s="9"/>
    </row>
    <row r="1494">
      <c r="A1494" s="9"/>
    </row>
    <row r="1495">
      <c r="A1495" s="9"/>
    </row>
    <row r="1496">
      <c r="A1496" s="9"/>
    </row>
    <row r="1497">
      <c r="A1497" s="9"/>
    </row>
    <row r="1498">
      <c r="A1498" s="9"/>
    </row>
    <row r="1499">
      <c r="A1499" s="9"/>
    </row>
    <row r="1500">
      <c r="A1500" s="9"/>
    </row>
    <row r="1501">
      <c r="A1501" s="9"/>
    </row>
    <row r="1502">
      <c r="A1502" s="9"/>
    </row>
    <row r="1503">
      <c r="A1503" s="9"/>
    </row>
    <row r="1504">
      <c r="A1504" s="9"/>
    </row>
    <row r="1505">
      <c r="A1505" s="9"/>
    </row>
    <row r="1506">
      <c r="A1506" s="9"/>
    </row>
    <row r="1507">
      <c r="A1507" s="9"/>
    </row>
    <row r="1508">
      <c r="A1508" s="9"/>
    </row>
    <row r="1509">
      <c r="A1509" s="9"/>
    </row>
    <row r="1510">
      <c r="A1510" s="9"/>
    </row>
    <row r="1511">
      <c r="A1511" s="9"/>
    </row>
    <row r="1512">
      <c r="A1512" s="9"/>
    </row>
    <row r="1513">
      <c r="A1513" s="9"/>
    </row>
    <row r="1514">
      <c r="A1514" s="9"/>
    </row>
    <row r="1515">
      <c r="A1515" s="9"/>
    </row>
    <row r="1516">
      <c r="A1516" s="9"/>
    </row>
    <row r="1517">
      <c r="A1517" s="9"/>
    </row>
    <row r="1518">
      <c r="A1518" s="9"/>
    </row>
    <row r="1519">
      <c r="A1519" s="9"/>
    </row>
    <row r="1520">
      <c r="A1520" s="9"/>
    </row>
    <row r="1521">
      <c r="A1521" s="9"/>
    </row>
    <row r="1522">
      <c r="A1522" s="9"/>
    </row>
    <row r="1523">
      <c r="A1523" s="9"/>
    </row>
    <row r="1524">
      <c r="A1524" s="9"/>
    </row>
    <row r="1525">
      <c r="A1525" s="9"/>
    </row>
    <row r="1526">
      <c r="A1526" s="9"/>
    </row>
    <row r="1527">
      <c r="A1527" s="9"/>
    </row>
    <row r="1528">
      <c r="A1528" s="9"/>
    </row>
    <row r="1529">
      <c r="A1529" s="9"/>
    </row>
    <row r="1530">
      <c r="A1530" s="9"/>
    </row>
    <row r="1531">
      <c r="A1531" s="9"/>
    </row>
    <row r="1532">
      <c r="A1532" s="9"/>
    </row>
    <row r="1533">
      <c r="A1533" s="9"/>
    </row>
    <row r="1534">
      <c r="A1534" s="9"/>
    </row>
    <row r="1535">
      <c r="A1535" s="9"/>
    </row>
    <row r="1536">
      <c r="A1536" s="9"/>
    </row>
    <row r="1537">
      <c r="A1537" s="9"/>
    </row>
    <row r="1538">
      <c r="A1538" s="9"/>
    </row>
    <row r="1539">
      <c r="A1539" s="9"/>
    </row>
    <row r="1540">
      <c r="A1540" s="9"/>
    </row>
    <row r="1541">
      <c r="A1541" s="9"/>
    </row>
    <row r="1542">
      <c r="A1542" s="9"/>
    </row>
    <row r="1543">
      <c r="A1543" s="9"/>
    </row>
    <row r="1544">
      <c r="A1544" s="9"/>
    </row>
    <row r="1545">
      <c r="A1545" s="9"/>
    </row>
    <row r="1546">
      <c r="A1546" s="9"/>
    </row>
    <row r="1547">
      <c r="A1547" s="9"/>
    </row>
    <row r="1548">
      <c r="A1548" s="9"/>
    </row>
    <row r="1549">
      <c r="A1549" s="9"/>
    </row>
    <row r="1550">
      <c r="A1550" s="9"/>
    </row>
    <row r="1551">
      <c r="A1551" s="9"/>
    </row>
    <row r="1552">
      <c r="A1552" s="9"/>
    </row>
    <row r="1553">
      <c r="A1553" s="9"/>
    </row>
    <row r="1554">
      <c r="A1554" s="9"/>
    </row>
    <row r="1555">
      <c r="A1555" s="9"/>
    </row>
    <row r="1556">
      <c r="A1556" s="9"/>
    </row>
    <row r="1557">
      <c r="A1557" s="9"/>
    </row>
    <row r="1558">
      <c r="A1558" s="9"/>
    </row>
    <row r="1559">
      <c r="A1559" s="9"/>
    </row>
    <row r="1560">
      <c r="A1560" s="9"/>
    </row>
    <row r="1561">
      <c r="A1561" s="9"/>
    </row>
    <row r="1562">
      <c r="A1562" s="9"/>
    </row>
    <row r="1563">
      <c r="A1563" s="9"/>
    </row>
    <row r="1564">
      <c r="A1564" s="9"/>
    </row>
    <row r="1565">
      <c r="A1565" s="9"/>
    </row>
    <row r="1566">
      <c r="A1566" s="9"/>
    </row>
    <row r="1567">
      <c r="A1567" s="9"/>
    </row>
    <row r="1568">
      <c r="A1568" s="9"/>
    </row>
    <row r="1569">
      <c r="A1569" s="9"/>
    </row>
    <row r="1570">
      <c r="A1570" s="9"/>
    </row>
    <row r="1571">
      <c r="A1571" s="9"/>
    </row>
    <row r="1572">
      <c r="A1572" s="9"/>
    </row>
    <row r="1573">
      <c r="A1573" s="9"/>
    </row>
    <row r="1574">
      <c r="A1574" s="9"/>
    </row>
    <row r="1575">
      <c r="A1575" s="9"/>
    </row>
    <row r="1576">
      <c r="A1576" s="9"/>
    </row>
    <row r="1577">
      <c r="A1577" s="9"/>
    </row>
    <row r="1578">
      <c r="A1578" s="9"/>
    </row>
    <row r="1579">
      <c r="A1579" s="9"/>
    </row>
    <row r="1580">
      <c r="A1580" s="9"/>
    </row>
    <row r="1581">
      <c r="A1581" s="9"/>
    </row>
    <row r="1582">
      <c r="A1582" s="9"/>
    </row>
  </sheetData>
  <hyperlinks>
    <hyperlink r:id="rId1" ref="K1"/>
  </hyperlinks>
  <drawing r:id="rId2"/>
</worksheet>
</file>