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n\Desktop\programSkripsi\1.1\"/>
    </mc:Choice>
  </mc:AlternateContent>
  <xr:revisionPtr revIDLastSave="0" documentId="13_ncr:1_{F5900B08-A206-4817-8EE1-344F917AF02C}" xr6:coauthVersionLast="47" xr6:coauthVersionMax="47" xr10:uidLastSave="{00000000-0000-0000-0000-000000000000}"/>
  <bookViews>
    <workbookView xWindow="-120" yWindow="-120" windowWidth="19800" windowHeight="11760" xr2:uid="{28874C38-D82B-4CE7-AA47-1DAFC7AE77C5}"/>
  </bookViews>
  <sheets>
    <sheet name="Transaksi" sheetId="1" r:id="rId1"/>
    <sheet name="Stock" sheetId="2" r:id="rId2"/>
    <sheet name="Hasil" sheetId="3" r:id="rId3"/>
  </sheets>
  <definedNames>
    <definedName name="_xlnm._FilterDatabase" localSheetId="0" hidden="1">Transaksi!$A$1:$D$16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B4" i="3" s="1"/>
  <c r="C5" i="3"/>
  <c r="B5" i="3" s="1"/>
  <c r="C6" i="3"/>
  <c r="B6" i="3" s="1"/>
  <c r="C7" i="3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4" i="3"/>
  <c r="B14" i="3" s="1"/>
  <c r="C15" i="3"/>
  <c r="B15" i="3" s="1"/>
  <c r="C16" i="3"/>
  <c r="B16" i="3" s="1"/>
  <c r="C17" i="3"/>
  <c r="B17" i="3" s="1"/>
  <c r="C18" i="3"/>
  <c r="B18" i="3" s="1"/>
  <c r="C19" i="3"/>
  <c r="D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4" i="3"/>
  <c r="B34" i="3" s="1"/>
  <c r="C35" i="3"/>
  <c r="B35" i="3" s="1"/>
  <c r="C36" i="3"/>
  <c r="B36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D47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D55" i="3" s="1"/>
  <c r="C56" i="3"/>
  <c r="B56" i="3" s="1"/>
  <c r="C57" i="3"/>
  <c r="B57" i="3" s="1"/>
  <c r="C58" i="3"/>
  <c r="B58" i="3" s="1"/>
  <c r="C59" i="3"/>
  <c r="B59" i="3" s="1"/>
  <c r="C3" i="3"/>
  <c r="B3" i="3" s="1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2" i="2"/>
  <c r="D59" i="3" l="1"/>
  <c r="D51" i="3"/>
  <c r="D43" i="3"/>
  <c r="D39" i="3"/>
  <c r="D35" i="3"/>
  <c r="D31" i="3"/>
  <c r="D27" i="3"/>
  <c r="D23" i="3"/>
  <c r="D15" i="3"/>
  <c r="D11" i="3"/>
  <c r="D7" i="3"/>
  <c r="B55" i="3"/>
  <c r="B47" i="3"/>
  <c r="B19" i="3"/>
  <c r="D58" i="3"/>
  <c r="D54" i="3"/>
  <c r="D50" i="3"/>
  <c r="D46" i="3"/>
  <c r="D42" i="3"/>
  <c r="D38" i="3"/>
  <c r="D34" i="3"/>
  <c r="D30" i="3"/>
  <c r="D26" i="3"/>
  <c r="D22" i="3"/>
  <c r="D18" i="3"/>
  <c r="D14" i="3"/>
  <c r="D10" i="3"/>
  <c r="D6" i="3"/>
  <c r="D57" i="3"/>
  <c r="D53" i="3"/>
  <c r="D49" i="3"/>
  <c r="D45" i="3"/>
  <c r="D41" i="3"/>
  <c r="D37" i="3"/>
  <c r="D33" i="3"/>
  <c r="D29" i="3"/>
  <c r="D25" i="3"/>
  <c r="D21" i="3"/>
  <c r="D17" i="3"/>
  <c r="D13" i="3"/>
  <c r="D9" i="3"/>
  <c r="D5" i="3"/>
  <c r="D56" i="3"/>
  <c r="D52" i="3"/>
  <c r="D48" i="3"/>
  <c r="D44" i="3"/>
  <c r="D40" i="3"/>
  <c r="D36" i="3"/>
  <c r="D32" i="3"/>
  <c r="D28" i="3"/>
  <c r="D24" i="3"/>
  <c r="D20" i="3"/>
  <c r="D16" i="3"/>
  <c r="D12" i="3"/>
  <c r="D8" i="3"/>
  <c r="D4" i="3"/>
  <c r="B2" i="3"/>
  <c r="D2" i="3"/>
  <c r="D3" i="3"/>
</calcChain>
</file>

<file path=xl/sharedStrings.xml><?xml version="1.0" encoding="utf-8"?>
<sst xmlns="http://schemas.openxmlformats.org/spreadsheetml/2006/main" count="129" uniqueCount="70">
  <si>
    <t>No</t>
  </si>
  <si>
    <t>Tanggal</t>
  </si>
  <si>
    <t>Merek</t>
  </si>
  <si>
    <t>banyak</t>
  </si>
  <si>
    <t>merek</t>
  </si>
  <si>
    <t>stock</t>
  </si>
  <si>
    <t>Harga Jual</t>
  </si>
  <si>
    <t>Harga awal/ box atau sachet</t>
  </si>
  <si>
    <t>Keuntungan</t>
  </si>
  <si>
    <t>ArthurMask Earloop</t>
  </si>
  <si>
    <t>Careion 4ply</t>
  </si>
  <si>
    <t>DB Alkindo 4ply</t>
  </si>
  <si>
    <t>DB Alkindo 3ply</t>
  </si>
  <si>
    <t>DB Y&amp;B Anak Motif (isi 10)</t>
  </si>
  <si>
    <t>DB Careion</t>
  </si>
  <si>
    <t>DB Careion Anak</t>
  </si>
  <si>
    <t>DB Ccare</t>
  </si>
  <si>
    <t>DB EzyCare</t>
  </si>
  <si>
    <t>DB FaceMask</t>
  </si>
  <si>
    <t>DB JSP</t>
  </si>
  <si>
    <t>DB Mouson</t>
  </si>
  <si>
    <t>DB Nobita</t>
  </si>
  <si>
    <t>DB Oncare</t>
  </si>
  <si>
    <t>DB Orlee</t>
  </si>
  <si>
    <t>DB Orlee isi 10</t>
  </si>
  <si>
    <t>DB Orlee Baby isi 10</t>
  </si>
  <si>
    <t>DB Orliin</t>
  </si>
  <si>
    <t>DB Orliin isi 10</t>
  </si>
  <si>
    <t>DB QueenMask</t>
  </si>
  <si>
    <t>DB Sensi</t>
  </si>
  <si>
    <t>DB WeMaze</t>
  </si>
  <si>
    <t>DB Y&amp;B</t>
  </si>
  <si>
    <t>DB Y&amp;B Anak</t>
  </si>
  <si>
    <t>DB Y&amp;B Headloop</t>
  </si>
  <si>
    <t>Herba CleanMask</t>
  </si>
  <si>
    <t>DB MNC</t>
  </si>
  <si>
    <t>KF94 Careion</t>
  </si>
  <si>
    <t>KF94 Careion Headloop</t>
  </si>
  <si>
    <t>KF94 Careion Kids</t>
  </si>
  <si>
    <t>KF Belmask Kids</t>
  </si>
  <si>
    <t>KF SuperHero Prince</t>
  </si>
  <si>
    <t>KF94 Dr. Itc</t>
  </si>
  <si>
    <t>KF94 FlithCare</t>
  </si>
  <si>
    <t>KF94 Mouson</t>
  </si>
  <si>
    <t>KF94 Oncare Kids</t>
  </si>
  <si>
    <t>KF94 Orlee</t>
  </si>
  <si>
    <t>KF94 Orliin</t>
  </si>
  <si>
    <t>KF94 Sensi</t>
  </si>
  <si>
    <t>KF94 Thumb</t>
  </si>
  <si>
    <t>KF94 Y&amp;B</t>
  </si>
  <si>
    <t>KF JSP (isi 25)</t>
  </si>
  <si>
    <t>KN95 Orlee</t>
  </si>
  <si>
    <t>KN95 Pro Anak Careion</t>
  </si>
  <si>
    <t>KN95 Pro Anak Motif</t>
  </si>
  <si>
    <t>KN95 Pro Careion</t>
  </si>
  <si>
    <t>KN95 Y&amp;B</t>
  </si>
  <si>
    <t>KN95 Mouson (isi 50)</t>
  </si>
  <si>
    <t>Mouson Earloop</t>
  </si>
  <si>
    <t>Mouson Pro</t>
  </si>
  <si>
    <t>Onemed Earloop</t>
  </si>
  <si>
    <t>Orlee Earloop</t>
  </si>
  <si>
    <t>Orlee Earloop Surgical</t>
  </si>
  <si>
    <t>Orlee Earloop Anak</t>
  </si>
  <si>
    <t>Orlee Headloop</t>
  </si>
  <si>
    <t>Orlee Headloop Surgical</t>
  </si>
  <si>
    <t>Y&amp;B Earloop Anak Motif</t>
  </si>
  <si>
    <t>QueenMask Earloop Hitam</t>
  </si>
  <si>
    <t>total_penjualan</t>
  </si>
  <si>
    <t>total_pendapatan</t>
  </si>
  <si>
    <t>stock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</si>
</sst>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2" borderId="1" xfId="0" applyFill="1" applyBorder="1"/>
    <xf numFmtId="1" fontId="0" fillId="2" borderId="0" xfId="0" applyNumberFormat="1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459-3AC5-498A-8893-2C034DD0899B}">
  <dimension ref="A1:D17"/>
  <sheetViews>
    <sheetView tabSelected="1" workbookViewId="0">
      <selection activeCell="G14" sqref="G14"/>
    </sheetView>
  </sheetViews>
  <sheetFormatPr defaultRowHeight="15" x14ac:dyDescent="0.25"/>
  <cols>
    <col min="2" max="2" width="10.7109375" bestFit="1" customWidth="1"/>
    <col min="3" max="3" width="27.85546875" customWidth="1"/>
    <col min="4" max="4" width="9.140625" style="1"/>
    <col min="5" max="5" width="17.85546875" customWidth="1"/>
    <col min="6" max="6" width="9.5703125" bestFit="1" customWidth="1"/>
    <col min="7" max="8" width="18.42578125" bestFit="1" customWidth="1"/>
    <col min="11" max="11" width="20.5703125" bestFit="1" customWidth="1"/>
    <col min="12" max="12" width="2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B2" s="7"/>
    </row>
    <row r="3" spans="1:4" x14ac:dyDescent="0.25">
      <c r="B3" s="7"/>
    </row>
    <row r="4" spans="1:4" x14ac:dyDescent="0.25">
      <c r="B4" s="7"/>
    </row>
    <row r="5" spans="1:4" x14ac:dyDescent="0.25">
      <c r="B5" s="7"/>
    </row>
    <row r="6" spans="1:4" x14ac:dyDescent="0.25">
      <c r="B6" s="7"/>
    </row>
    <row r="7" spans="1:4" x14ac:dyDescent="0.25">
      <c r="B7" s="7"/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ta tidak ada" error="Masker tidak ada" promptTitle="Pilih berdasarkan data yang ada" prompt="Pilih masker yang sesuai, pada menu tanda panah disamping " xr:uid="{C12ADFA3-FAC7-4DB0-99BE-D0556A49A019}">
          <x14:formula1>
            <xm:f>Stock!$A:$A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E24-18BB-4A07-935B-12484FEB510D}">
  <sheetPr>
    <tabColor rgb="FFFFC000"/>
  </sheetPr>
  <dimension ref="A1:E59"/>
  <sheetViews>
    <sheetView workbookViewId="0">
      <selection activeCell="C3" sqref="C3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26.140625" style="8" bestFit="1" customWidth="1"/>
    <col min="4" max="4" width="13.28515625" style="8" customWidth="1"/>
    <col min="5" max="5" width="11.42578125" style="2" bestFit="1" customWidth="1"/>
  </cols>
  <sheetData>
    <row r="1" spans="1:5" x14ac:dyDescent="0.25">
      <c r="A1" t="s">
        <v>4</v>
      </c>
      <c r="B1" t="s">
        <v>69</v>
      </c>
      <c r="C1" s="8" t="s">
        <v>7</v>
      </c>
      <c r="D1" s="8" t="s">
        <v>8</v>
      </c>
      <c r="E1" s="2" t="s">
        <v>6</v>
      </c>
    </row>
    <row r="2" spans="1:5" x14ac:dyDescent="0.25">
      <c r="A2" s="6" t="s">
        <v>9</v>
      </c>
      <c r="C2" s="9">
        <v>6000</v>
      </c>
      <c r="D2" s="8">
        <v>4000</v>
      </c>
      <c r="E2" s="3">
        <f>C2+D2</f>
        <v>10000</v>
      </c>
    </row>
    <row r="3" spans="1:5" x14ac:dyDescent="0.25">
      <c r="A3" s="6" t="s">
        <v>10</v>
      </c>
      <c r="C3" s="9">
        <v>17000</v>
      </c>
      <c r="D3" s="8">
        <v>5000</v>
      </c>
      <c r="E3" s="3">
        <f t="shared" ref="E3:E59" si="0">C3+D3</f>
        <v>22000</v>
      </c>
    </row>
    <row r="4" spans="1:5" x14ac:dyDescent="0.25">
      <c r="A4" s="6" t="s">
        <v>11</v>
      </c>
      <c r="C4" s="9">
        <v>16000</v>
      </c>
      <c r="D4" s="8">
        <v>9000</v>
      </c>
      <c r="E4" s="3">
        <f t="shared" si="0"/>
        <v>25000</v>
      </c>
    </row>
    <row r="5" spans="1:5" x14ac:dyDescent="0.25">
      <c r="A5" s="6" t="s">
        <v>12</v>
      </c>
      <c r="C5" s="9">
        <v>15000</v>
      </c>
      <c r="D5" s="8">
        <v>5000</v>
      </c>
      <c r="E5" s="3">
        <f t="shared" si="0"/>
        <v>20000</v>
      </c>
    </row>
    <row r="6" spans="1:5" x14ac:dyDescent="0.25">
      <c r="A6" t="s">
        <v>13</v>
      </c>
      <c r="C6" s="9">
        <v>4000</v>
      </c>
      <c r="D6" s="8">
        <v>3000</v>
      </c>
      <c r="E6" s="3">
        <f t="shared" si="0"/>
        <v>7000</v>
      </c>
    </row>
    <row r="7" spans="1:5" x14ac:dyDescent="0.25">
      <c r="A7" s="6" t="s">
        <v>14</v>
      </c>
      <c r="C7" s="9">
        <v>21000</v>
      </c>
      <c r="D7" s="8">
        <v>4000</v>
      </c>
      <c r="E7" s="3">
        <f t="shared" si="0"/>
        <v>25000</v>
      </c>
    </row>
    <row r="8" spans="1:5" x14ac:dyDescent="0.25">
      <c r="A8" s="6" t="s">
        <v>15</v>
      </c>
      <c r="C8" s="9">
        <v>17000</v>
      </c>
      <c r="D8" s="8">
        <v>3000</v>
      </c>
      <c r="E8" s="3">
        <f t="shared" si="0"/>
        <v>20000</v>
      </c>
    </row>
    <row r="9" spans="1:5" x14ac:dyDescent="0.25">
      <c r="A9" s="6" t="s">
        <v>16</v>
      </c>
      <c r="C9" s="9">
        <v>14000</v>
      </c>
      <c r="D9" s="8">
        <v>6000</v>
      </c>
      <c r="E9" s="3">
        <f t="shared" si="0"/>
        <v>20000</v>
      </c>
    </row>
    <row r="10" spans="1:5" x14ac:dyDescent="0.25">
      <c r="A10" s="6" t="s">
        <v>17</v>
      </c>
      <c r="C10" s="9">
        <v>8000</v>
      </c>
      <c r="D10" s="8">
        <v>5000</v>
      </c>
      <c r="E10" s="3">
        <f t="shared" si="0"/>
        <v>13000</v>
      </c>
    </row>
    <row r="11" spans="1:5" x14ac:dyDescent="0.25">
      <c r="A11" s="6" t="s">
        <v>18</v>
      </c>
      <c r="C11" s="9">
        <v>7000</v>
      </c>
      <c r="D11" s="8">
        <v>8000</v>
      </c>
      <c r="E11" s="3">
        <f t="shared" si="0"/>
        <v>15000</v>
      </c>
    </row>
    <row r="12" spans="1:5" x14ac:dyDescent="0.25">
      <c r="A12" s="6" t="s">
        <v>19</v>
      </c>
      <c r="C12" s="9">
        <v>19000</v>
      </c>
      <c r="D12" s="8">
        <v>6000</v>
      </c>
      <c r="E12" s="3">
        <f t="shared" si="0"/>
        <v>25000</v>
      </c>
    </row>
    <row r="13" spans="1:5" x14ac:dyDescent="0.25">
      <c r="A13" s="6" t="s">
        <v>20</v>
      </c>
      <c r="C13" s="9">
        <v>16000</v>
      </c>
      <c r="D13" s="8">
        <v>9000</v>
      </c>
      <c r="E13" s="3">
        <f t="shared" si="0"/>
        <v>25000</v>
      </c>
    </row>
    <row r="14" spans="1:5" x14ac:dyDescent="0.25">
      <c r="A14" s="6" t="s">
        <v>21</v>
      </c>
      <c r="C14" s="9">
        <v>7000</v>
      </c>
      <c r="D14" s="8">
        <v>8000</v>
      </c>
      <c r="E14" s="3">
        <f t="shared" si="0"/>
        <v>15000</v>
      </c>
    </row>
    <row r="15" spans="1:5" x14ac:dyDescent="0.25">
      <c r="A15" s="6" t="s">
        <v>22</v>
      </c>
      <c r="C15" s="9">
        <v>17000</v>
      </c>
      <c r="D15" s="8">
        <v>8000</v>
      </c>
      <c r="E15" s="3">
        <f t="shared" si="0"/>
        <v>25000</v>
      </c>
    </row>
    <row r="16" spans="1:5" x14ac:dyDescent="0.25">
      <c r="A16" s="6" t="s">
        <v>23</v>
      </c>
      <c r="C16" s="9">
        <v>29000</v>
      </c>
      <c r="D16" s="8">
        <v>6000</v>
      </c>
      <c r="E16" s="3">
        <f t="shared" si="0"/>
        <v>35000</v>
      </c>
    </row>
    <row r="17" spans="1:5" x14ac:dyDescent="0.25">
      <c r="A17" t="s">
        <v>24</v>
      </c>
      <c r="C17" s="9">
        <v>6500</v>
      </c>
      <c r="D17" s="8">
        <v>3500</v>
      </c>
      <c r="E17" s="3">
        <f t="shared" si="0"/>
        <v>10000</v>
      </c>
    </row>
    <row r="18" spans="1:5" x14ac:dyDescent="0.25">
      <c r="A18" t="s">
        <v>25</v>
      </c>
      <c r="C18" s="9">
        <v>6500</v>
      </c>
      <c r="D18" s="8">
        <v>3500</v>
      </c>
      <c r="E18" s="3">
        <f t="shared" si="0"/>
        <v>10000</v>
      </c>
    </row>
    <row r="19" spans="1:5" x14ac:dyDescent="0.25">
      <c r="A19" s="6" t="s">
        <v>26</v>
      </c>
      <c r="C19" s="9">
        <v>20500</v>
      </c>
      <c r="D19" s="8">
        <v>5500</v>
      </c>
      <c r="E19" s="3">
        <f t="shared" si="0"/>
        <v>26000</v>
      </c>
    </row>
    <row r="20" spans="1:5" x14ac:dyDescent="0.25">
      <c r="A20" t="s">
        <v>27</v>
      </c>
      <c r="C20" s="9">
        <v>6000</v>
      </c>
      <c r="D20" s="8">
        <v>4000</v>
      </c>
      <c r="E20" s="3">
        <f t="shared" si="0"/>
        <v>10000</v>
      </c>
    </row>
    <row r="21" spans="1:5" x14ac:dyDescent="0.25">
      <c r="A21" s="6" t="s">
        <v>28</v>
      </c>
      <c r="C21" s="9">
        <v>15000</v>
      </c>
      <c r="D21" s="8">
        <v>5000</v>
      </c>
      <c r="E21" s="3">
        <f t="shared" si="0"/>
        <v>20000</v>
      </c>
    </row>
    <row r="22" spans="1:5" x14ac:dyDescent="0.25">
      <c r="A22" s="6" t="s">
        <v>29</v>
      </c>
      <c r="C22" s="9">
        <v>125000</v>
      </c>
      <c r="D22" s="8">
        <v>5000</v>
      </c>
      <c r="E22" s="3">
        <f t="shared" si="0"/>
        <v>130000</v>
      </c>
    </row>
    <row r="23" spans="1:5" x14ac:dyDescent="0.25">
      <c r="A23" s="6" t="s">
        <v>30</v>
      </c>
      <c r="C23" s="9">
        <v>15000</v>
      </c>
      <c r="D23" s="8">
        <v>5000</v>
      </c>
      <c r="E23" s="3">
        <f t="shared" si="0"/>
        <v>20000</v>
      </c>
    </row>
    <row r="24" spans="1:5" x14ac:dyDescent="0.25">
      <c r="A24" s="6" t="s">
        <v>31</v>
      </c>
      <c r="C24" s="9">
        <v>14500</v>
      </c>
      <c r="D24" s="8">
        <v>5500</v>
      </c>
      <c r="E24" s="3">
        <f t="shared" si="0"/>
        <v>20000</v>
      </c>
    </row>
    <row r="25" spans="1:5" x14ac:dyDescent="0.25">
      <c r="A25" s="6" t="s">
        <v>32</v>
      </c>
      <c r="C25" s="9">
        <v>14500</v>
      </c>
      <c r="D25" s="8">
        <v>5500</v>
      </c>
      <c r="E25" s="3">
        <f t="shared" si="0"/>
        <v>20000</v>
      </c>
    </row>
    <row r="26" spans="1:5" x14ac:dyDescent="0.25">
      <c r="A26" s="6" t="s">
        <v>33</v>
      </c>
      <c r="C26" s="9">
        <v>19000</v>
      </c>
      <c r="D26" s="8">
        <v>6000</v>
      </c>
      <c r="E26" s="3">
        <f t="shared" si="0"/>
        <v>25000</v>
      </c>
    </row>
    <row r="27" spans="1:5" x14ac:dyDescent="0.25">
      <c r="A27" s="6" t="s">
        <v>34</v>
      </c>
      <c r="C27" s="9">
        <v>26000</v>
      </c>
      <c r="D27" s="8">
        <v>4000</v>
      </c>
      <c r="E27" s="3">
        <f t="shared" si="0"/>
        <v>30000</v>
      </c>
    </row>
    <row r="28" spans="1:5" x14ac:dyDescent="0.25">
      <c r="A28" s="6" t="s">
        <v>35</v>
      </c>
      <c r="C28" s="9">
        <v>19000</v>
      </c>
      <c r="D28" s="8">
        <v>6000</v>
      </c>
      <c r="E28" s="3">
        <f t="shared" si="0"/>
        <v>25000</v>
      </c>
    </row>
    <row r="29" spans="1:5" x14ac:dyDescent="0.25">
      <c r="A29" t="s">
        <v>36</v>
      </c>
      <c r="C29" s="9">
        <v>6700</v>
      </c>
      <c r="D29" s="8">
        <v>3300</v>
      </c>
      <c r="E29" s="3">
        <f t="shared" si="0"/>
        <v>10000</v>
      </c>
    </row>
    <row r="30" spans="1:5" x14ac:dyDescent="0.25">
      <c r="A30" t="s">
        <v>37</v>
      </c>
      <c r="C30" s="9">
        <v>7700</v>
      </c>
      <c r="D30" s="8">
        <v>4300</v>
      </c>
      <c r="E30" s="3">
        <f t="shared" si="0"/>
        <v>12000</v>
      </c>
    </row>
    <row r="31" spans="1:5" x14ac:dyDescent="0.25">
      <c r="A31" t="s">
        <v>38</v>
      </c>
      <c r="C31" s="9">
        <v>6700</v>
      </c>
      <c r="D31" s="8">
        <v>3300</v>
      </c>
      <c r="E31" s="3">
        <f t="shared" si="0"/>
        <v>10000</v>
      </c>
    </row>
    <row r="32" spans="1:5" x14ac:dyDescent="0.25">
      <c r="A32" t="s">
        <v>39</v>
      </c>
      <c r="C32" s="9">
        <v>6500</v>
      </c>
      <c r="D32" s="8">
        <v>3500</v>
      </c>
      <c r="E32" s="3">
        <f t="shared" si="0"/>
        <v>10000</v>
      </c>
    </row>
    <row r="33" spans="1:5" x14ac:dyDescent="0.25">
      <c r="A33" t="s">
        <v>40</v>
      </c>
      <c r="C33" s="9">
        <v>8000</v>
      </c>
      <c r="D33" s="8">
        <v>4000</v>
      </c>
      <c r="E33" s="3">
        <f t="shared" si="0"/>
        <v>12000</v>
      </c>
    </row>
    <row r="34" spans="1:5" x14ac:dyDescent="0.25">
      <c r="A34" t="s">
        <v>41</v>
      </c>
      <c r="C34" s="9">
        <v>6500</v>
      </c>
      <c r="D34" s="8">
        <v>3500</v>
      </c>
      <c r="E34" s="3">
        <f t="shared" si="0"/>
        <v>10000</v>
      </c>
    </row>
    <row r="35" spans="1:5" x14ac:dyDescent="0.25">
      <c r="A35" t="s">
        <v>42</v>
      </c>
      <c r="C35" s="9">
        <v>6500</v>
      </c>
      <c r="D35" s="8">
        <v>3500</v>
      </c>
      <c r="E35" s="3">
        <f t="shared" si="0"/>
        <v>10000</v>
      </c>
    </row>
    <row r="36" spans="1:5" x14ac:dyDescent="0.25">
      <c r="A36" t="s">
        <v>43</v>
      </c>
      <c r="C36" s="9">
        <v>8500</v>
      </c>
      <c r="D36" s="8">
        <v>4500</v>
      </c>
      <c r="E36" s="3">
        <f t="shared" si="0"/>
        <v>13000</v>
      </c>
    </row>
    <row r="37" spans="1:5" x14ac:dyDescent="0.25">
      <c r="A37" t="s">
        <v>44</v>
      </c>
      <c r="C37" s="9">
        <v>8000</v>
      </c>
      <c r="D37" s="8">
        <v>4000</v>
      </c>
      <c r="E37" s="3">
        <f t="shared" si="0"/>
        <v>12000</v>
      </c>
    </row>
    <row r="38" spans="1:5" x14ac:dyDescent="0.25">
      <c r="A38" t="s">
        <v>45</v>
      </c>
      <c r="C38" s="9">
        <v>8500</v>
      </c>
      <c r="D38" s="8">
        <v>4500</v>
      </c>
      <c r="E38" s="3">
        <f t="shared" si="0"/>
        <v>13000</v>
      </c>
    </row>
    <row r="39" spans="1:5" x14ac:dyDescent="0.25">
      <c r="A39" t="s">
        <v>46</v>
      </c>
      <c r="C39" s="9">
        <v>6500</v>
      </c>
      <c r="D39" s="8">
        <v>3500</v>
      </c>
      <c r="E39" s="3">
        <f t="shared" si="0"/>
        <v>10000</v>
      </c>
    </row>
    <row r="40" spans="1:5" x14ac:dyDescent="0.25">
      <c r="A40" t="s">
        <v>47</v>
      </c>
      <c r="C40" s="9">
        <v>125000</v>
      </c>
      <c r="D40" s="8">
        <v>5000</v>
      </c>
      <c r="E40" s="3">
        <f t="shared" si="0"/>
        <v>130000</v>
      </c>
    </row>
    <row r="41" spans="1:5" x14ac:dyDescent="0.25">
      <c r="A41" t="s">
        <v>48</v>
      </c>
      <c r="C41" s="9">
        <v>8500</v>
      </c>
      <c r="D41" s="8">
        <v>4500</v>
      </c>
      <c r="E41" s="3">
        <f t="shared" si="0"/>
        <v>13000</v>
      </c>
    </row>
    <row r="42" spans="1:5" x14ac:dyDescent="0.25">
      <c r="A42" t="s">
        <v>49</v>
      </c>
      <c r="C42" s="9">
        <v>3500</v>
      </c>
      <c r="D42" s="8">
        <v>4500</v>
      </c>
      <c r="E42" s="3">
        <f t="shared" si="0"/>
        <v>8000</v>
      </c>
    </row>
    <row r="43" spans="1:5" x14ac:dyDescent="0.25">
      <c r="A43" s="6" t="s">
        <v>50</v>
      </c>
      <c r="C43" s="9">
        <v>18500</v>
      </c>
      <c r="D43" s="8">
        <v>6500</v>
      </c>
      <c r="E43" s="3">
        <f t="shared" si="0"/>
        <v>25000</v>
      </c>
    </row>
    <row r="44" spans="1:5" x14ac:dyDescent="0.25">
      <c r="A44" t="s">
        <v>51</v>
      </c>
      <c r="C44" s="9">
        <v>8500</v>
      </c>
      <c r="D44" s="8">
        <v>4500</v>
      </c>
      <c r="E44" s="3">
        <f t="shared" si="0"/>
        <v>13000</v>
      </c>
    </row>
    <row r="45" spans="1:5" x14ac:dyDescent="0.25">
      <c r="A45" t="s">
        <v>52</v>
      </c>
      <c r="C45" s="9">
        <v>8500</v>
      </c>
      <c r="D45" s="8">
        <v>3500</v>
      </c>
      <c r="E45" s="3">
        <f t="shared" si="0"/>
        <v>12000</v>
      </c>
    </row>
    <row r="46" spans="1:5" x14ac:dyDescent="0.25">
      <c r="A46" t="s">
        <v>53</v>
      </c>
      <c r="C46" s="9">
        <v>6500</v>
      </c>
      <c r="D46" s="8">
        <v>3500</v>
      </c>
      <c r="E46" s="3">
        <f t="shared" si="0"/>
        <v>10000</v>
      </c>
    </row>
    <row r="47" spans="1:5" x14ac:dyDescent="0.25">
      <c r="A47" t="s">
        <v>54</v>
      </c>
      <c r="C47" s="9">
        <v>6700</v>
      </c>
      <c r="D47" s="8">
        <v>6300</v>
      </c>
      <c r="E47" s="3">
        <f t="shared" si="0"/>
        <v>13000</v>
      </c>
    </row>
    <row r="48" spans="1:5" x14ac:dyDescent="0.25">
      <c r="A48" t="s">
        <v>55</v>
      </c>
      <c r="C48" s="9">
        <v>7000</v>
      </c>
      <c r="D48" s="8">
        <v>3000</v>
      </c>
      <c r="E48" s="3">
        <f t="shared" si="0"/>
        <v>10000</v>
      </c>
    </row>
    <row r="49" spans="1:5" x14ac:dyDescent="0.25">
      <c r="A49" s="6" t="s">
        <v>56</v>
      </c>
      <c r="C49" s="9">
        <v>31000</v>
      </c>
      <c r="D49" s="8">
        <v>14000</v>
      </c>
      <c r="E49" s="3">
        <f t="shared" si="0"/>
        <v>45000</v>
      </c>
    </row>
    <row r="50" spans="1:5" x14ac:dyDescent="0.25">
      <c r="A50" s="6" t="s">
        <v>57</v>
      </c>
      <c r="C50" s="9">
        <v>10000</v>
      </c>
      <c r="D50" s="8">
        <v>5000</v>
      </c>
      <c r="E50" s="3">
        <f t="shared" si="0"/>
        <v>15000</v>
      </c>
    </row>
    <row r="51" spans="1:5" x14ac:dyDescent="0.25">
      <c r="A51" t="s">
        <v>58</v>
      </c>
      <c r="C51" s="9">
        <v>6700</v>
      </c>
      <c r="D51" s="8">
        <v>6300</v>
      </c>
      <c r="E51" s="3">
        <f t="shared" si="0"/>
        <v>13000</v>
      </c>
    </row>
    <row r="52" spans="1:5" x14ac:dyDescent="0.25">
      <c r="A52" s="6" t="s">
        <v>59</v>
      </c>
      <c r="C52" s="9">
        <v>20000</v>
      </c>
      <c r="D52" s="8">
        <v>5000</v>
      </c>
      <c r="E52" s="3">
        <f t="shared" si="0"/>
        <v>25000</v>
      </c>
    </row>
    <row r="53" spans="1:5" x14ac:dyDescent="0.25">
      <c r="A53" s="6" t="s">
        <v>60</v>
      </c>
      <c r="C53" s="9">
        <v>14000</v>
      </c>
      <c r="D53" s="8">
        <v>4000</v>
      </c>
      <c r="E53" s="3">
        <f t="shared" si="0"/>
        <v>18000</v>
      </c>
    </row>
    <row r="54" spans="1:5" x14ac:dyDescent="0.25">
      <c r="A54" s="6" t="s">
        <v>61</v>
      </c>
      <c r="C54" s="9">
        <v>19000</v>
      </c>
      <c r="D54" s="8">
        <v>4000</v>
      </c>
      <c r="E54" s="3">
        <f t="shared" si="0"/>
        <v>23000</v>
      </c>
    </row>
    <row r="55" spans="1:5" x14ac:dyDescent="0.25">
      <c r="A55" s="6" t="s">
        <v>62</v>
      </c>
      <c r="C55" s="9">
        <v>19000</v>
      </c>
      <c r="D55" s="8">
        <v>4000</v>
      </c>
      <c r="E55" s="3">
        <f t="shared" si="0"/>
        <v>23000</v>
      </c>
    </row>
    <row r="56" spans="1:5" x14ac:dyDescent="0.25">
      <c r="A56" s="6" t="s">
        <v>63</v>
      </c>
      <c r="C56" s="9">
        <v>19000</v>
      </c>
      <c r="D56" s="8">
        <v>4000</v>
      </c>
      <c r="E56" s="3">
        <f t="shared" si="0"/>
        <v>23000</v>
      </c>
    </row>
    <row r="57" spans="1:5" x14ac:dyDescent="0.25">
      <c r="A57" s="6" t="s">
        <v>64</v>
      </c>
      <c r="C57" s="9">
        <v>14000</v>
      </c>
      <c r="D57" s="8">
        <v>14000</v>
      </c>
      <c r="E57" s="3">
        <f t="shared" si="0"/>
        <v>28000</v>
      </c>
    </row>
    <row r="58" spans="1:5" x14ac:dyDescent="0.25">
      <c r="A58" s="6" t="s">
        <v>65</v>
      </c>
      <c r="C58" s="9">
        <v>15000</v>
      </c>
      <c r="D58" s="8">
        <v>5000</v>
      </c>
      <c r="E58" s="3">
        <f t="shared" si="0"/>
        <v>20000</v>
      </c>
    </row>
    <row r="59" spans="1:5" x14ac:dyDescent="0.25">
      <c r="A59" s="6" t="s">
        <v>66</v>
      </c>
      <c r="C59" s="9">
        <v>7000</v>
      </c>
      <c r="D59" s="8">
        <v>6000</v>
      </c>
      <c r="E59" s="3">
        <f t="shared" si="0"/>
        <v>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B97C-195C-41C0-A3D1-5259C6600563}">
  <sheetPr>
    <tabColor rgb="FFFF0000"/>
  </sheetPr>
  <dimension ref="A1:D59"/>
  <sheetViews>
    <sheetView workbookViewId="0">
      <selection activeCell="B2" sqref="B2"/>
    </sheetView>
  </sheetViews>
  <sheetFormatPr defaultRowHeight="15" x14ac:dyDescent="0.25"/>
  <cols>
    <col min="1" max="1" width="24.85546875" style="4" bestFit="1" customWidth="1"/>
    <col min="2" max="2" width="5.5703125" style="4" bestFit="1" customWidth="1"/>
    <col min="3" max="3" width="20.5703125" style="4" bestFit="1" customWidth="1"/>
    <col min="4" max="4" width="22.42578125" style="4" bestFit="1" customWidth="1"/>
  </cols>
  <sheetData>
    <row r="1" spans="1:4" x14ac:dyDescent="0.25">
      <c r="A1" s="4" t="s">
        <v>4</v>
      </c>
      <c r="B1" s="4" t="s">
        <v>5</v>
      </c>
      <c r="C1" s="4" t="s">
        <v>67</v>
      </c>
      <c r="D1" s="4" t="s">
        <v>68</v>
      </c>
    </row>
    <row r="2" spans="1:4" x14ac:dyDescent="0.25">
      <c r="A2" s="4" t="s">
        <v>9</v>
      </c>
      <c r="B2" s="4">
        <f>Stock!B2-Hasil!C2</f>
        <v>0</v>
      </c>
      <c r="C2" s="4">
        <f>SUMIF(Transaksi!C:C, A2, Transaksi!D:D)</f>
        <v>0</v>
      </c>
      <c r="D2" s="4">
        <f>C2*Stock!D2</f>
        <v>0</v>
      </c>
    </row>
    <row r="3" spans="1:4" x14ac:dyDescent="0.25">
      <c r="A3" s="4" t="s">
        <v>10</v>
      </c>
      <c r="B3" s="4">
        <f>Stock!B3-Hasil!C3</f>
        <v>0</v>
      </c>
      <c r="C3" s="4">
        <f>SUMIF(Transaksi!C:C, A3, Transaksi!D:D)</f>
        <v>0</v>
      </c>
      <c r="D3" s="4">
        <f>C3*Stock!D3</f>
        <v>0</v>
      </c>
    </row>
    <row r="4" spans="1:4" x14ac:dyDescent="0.25">
      <c r="A4" s="4" t="s">
        <v>11</v>
      </c>
      <c r="B4" s="4">
        <f>Stock!B4-Hasil!C4</f>
        <v>0</v>
      </c>
      <c r="C4" s="4">
        <f>SUMIF(Transaksi!C:C, A4, Transaksi!D:D)</f>
        <v>0</v>
      </c>
      <c r="D4" s="4">
        <f>C4*Stock!D4</f>
        <v>0</v>
      </c>
    </row>
    <row r="5" spans="1:4" x14ac:dyDescent="0.25">
      <c r="A5" s="4" t="s">
        <v>12</v>
      </c>
      <c r="B5" s="4">
        <f>Stock!B5-Hasil!C5</f>
        <v>0</v>
      </c>
      <c r="C5" s="4">
        <f>SUMIF(Transaksi!C:C, A5, Transaksi!D:D)</f>
        <v>0</v>
      </c>
      <c r="D5" s="4">
        <f>C5*Stock!D5</f>
        <v>0</v>
      </c>
    </row>
    <row r="6" spans="1:4" x14ac:dyDescent="0.25">
      <c r="A6" s="4" t="s">
        <v>13</v>
      </c>
      <c r="B6" s="4">
        <f>Stock!B6-Hasil!C6</f>
        <v>0</v>
      </c>
      <c r="C6" s="4">
        <f>SUMIF(Transaksi!C:C, A6, Transaksi!D:D)</f>
        <v>0</v>
      </c>
      <c r="D6" s="4">
        <f>C6*Stock!D6</f>
        <v>0</v>
      </c>
    </row>
    <row r="7" spans="1:4" x14ac:dyDescent="0.25">
      <c r="A7" s="4" t="s">
        <v>14</v>
      </c>
      <c r="B7" s="4">
        <f>Stock!B7-Hasil!C7</f>
        <v>0</v>
      </c>
      <c r="C7" s="4">
        <f>SUMIF(Transaksi!C:C, A7, Transaksi!D:D)</f>
        <v>0</v>
      </c>
      <c r="D7" s="4">
        <f>C7*Stock!D7</f>
        <v>0</v>
      </c>
    </row>
    <row r="8" spans="1:4" x14ac:dyDescent="0.25">
      <c r="A8" s="4" t="s">
        <v>15</v>
      </c>
      <c r="B8" s="4">
        <f>Stock!B8-Hasil!C8</f>
        <v>0</v>
      </c>
      <c r="C8" s="4">
        <f>SUMIF(Transaksi!C:C, A8, Transaksi!D:D)</f>
        <v>0</v>
      </c>
      <c r="D8" s="4">
        <f>C8*Stock!D8</f>
        <v>0</v>
      </c>
    </row>
    <row r="9" spans="1:4" x14ac:dyDescent="0.25">
      <c r="A9" s="4" t="s">
        <v>16</v>
      </c>
      <c r="B9" s="4">
        <f>Stock!B9-Hasil!C9</f>
        <v>0</v>
      </c>
      <c r="C9" s="4">
        <f>SUMIF(Transaksi!C:C, A9, Transaksi!D:D)</f>
        <v>0</v>
      </c>
      <c r="D9" s="4">
        <f>C9*Stock!D9</f>
        <v>0</v>
      </c>
    </row>
    <row r="10" spans="1:4" x14ac:dyDescent="0.25">
      <c r="A10" s="4" t="s">
        <v>17</v>
      </c>
      <c r="B10" s="4">
        <f>Stock!B10-Hasil!C10</f>
        <v>0</v>
      </c>
      <c r="C10" s="4">
        <f>SUMIF(Transaksi!C:C, A10, Transaksi!D:D)</f>
        <v>0</v>
      </c>
      <c r="D10" s="4">
        <f>C10*Stock!D10</f>
        <v>0</v>
      </c>
    </row>
    <row r="11" spans="1:4" x14ac:dyDescent="0.25">
      <c r="A11" s="4" t="s">
        <v>18</v>
      </c>
      <c r="B11" s="4">
        <f>Stock!B11-Hasil!C11</f>
        <v>0</v>
      </c>
      <c r="C11" s="4">
        <f>SUMIF(Transaksi!C:C, A11, Transaksi!D:D)</f>
        <v>0</v>
      </c>
      <c r="D11" s="4">
        <f>C11*Stock!D11</f>
        <v>0</v>
      </c>
    </row>
    <row r="12" spans="1:4" x14ac:dyDescent="0.25">
      <c r="A12" s="4" t="s">
        <v>19</v>
      </c>
      <c r="B12" s="4">
        <f>Stock!B12-Hasil!C12</f>
        <v>0</v>
      </c>
      <c r="C12" s="4">
        <f>SUMIF(Transaksi!C:C, A12, Transaksi!D:D)</f>
        <v>0</v>
      </c>
      <c r="D12" s="4">
        <f>C12*Stock!D12</f>
        <v>0</v>
      </c>
    </row>
    <row r="13" spans="1:4" x14ac:dyDescent="0.25">
      <c r="A13" s="4" t="s">
        <v>20</v>
      </c>
      <c r="B13" s="4">
        <f>Stock!B13-Hasil!C13</f>
        <v>0</v>
      </c>
      <c r="C13" s="4">
        <f>SUMIF(Transaksi!C:C, A13, Transaksi!D:D)</f>
        <v>0</v>
      </c>
      <c r="D13" s="4">
        <f>C13*Stock!D13</f>
        <v>0</v>
      </c>
    </row>
    <row r="14" spans="1:4" x14ac:dyDescent="0.25">
      <c r="A14" s="4" t="s">
        <v>21</v>
      </c>
      <c r="B14" s="4">
        <f>Stock!B14-Hasil!C14</f>
        <v>0</v>
      </c>
      <c r="C14" s="4">
        <f>SUMIF(Transaksi!C:C, A14, Transaksi!D:D)</f>
        <v>0</v>
      </c>
      <c r="D14" s="4">
        <f>C14*Stock!D14</f>
        <v>0</v>
      </c>
    </row>
    <row r="15" spans="1:4" x14ac:dyDescent="0.25">
      <c r="A15" s="4" t="s">
        <v>22</v>
      </c>
      <c r="B15" s="4">
        <f>Stock!B15-Hasil!C15</f>
        <v>0</v>
      </c>
      <c r="C15" s="4">
        <f>SUMIF(Transaksi!C:C, A15, Transaksi!D:D)</f>
        <v>0</v>
      </c>
      <c r="D15" s="4">
        <f>C15*Stock!D15</f>
        <v>0</v>
      </c>
    </row>
    <row r="16" spans="1:4" x14ac:dyDescent="0.25">
      <c r="A16" s="4" t="s">
        <v>23</v>
      </c>
      <c r="B16" s="4">
        <f>Stock!B16-Hasil!C16</f>
        <v>0</v>
      </c>
      <c r="C16" s="4">
        <f>SUMIF(Transaksi!C:C, A16, Transaksi!D:D)</f>
        <v>0</v>
      </c>
      <c r="D16" s="4">
        <f>C16*Stock!D16</f>
        <v>0</v>
      </c>
    </row>
    <row r="17" spans="1:4" x14ac:dyDescent="0.25">
      <c r="A17" s="4" t="s">
        <v>24</v>
      </c>
      <c r="B17" s="4">
        <f>Stock!B17-Hasil!C17</f>
        <v>0</v>
      </c>
      <c r="C17" s="4">
        <f>SUMIF(Transaksi!C:C, A17, Transaksi!D:D)</f>
        <v>0</v>
      </c>
      <c r="D17" s="4">
        <f>C17*Stock!D17</f>
        <v>0</v>
      </c>
    </row>
    <row r="18" spans="1:4" x14ac:dyDescent="0.25">
      <c r="A18" s="4" t="s">
        <v>25</v>
      </c>
      <c r="B18" s="4">
        <f>Stock!B18-Hasil!C18</f>
        <v>0</v>
      </c>
      <c r="C18" s="4">
        <f>SUMIF(Transaksi!C:C, A18, Transaksi!D:D)</f>
        <v>0</v>
      </c>
      <c r="D18" s="4">
        <f>C18*Stock!D18</f>
        <v>0</v>
      </c>
    </row>
    <row r="19" spans="1:4" x14ac:dyDescent="0.25">
      <c r="A19" s="4" t="s">
        <v>26</v>
      </c>
      <c r="B19" s="4">
        <f>Stock!B19-Hasil!C19</f>
        <v>0</v>
      </c>
      <c r="C19" s="4">
        <f>SUMIF(Transaksi!C:C, A19, Transaksi!D:D)</f>
        <v>0</v>
      </c>
      <c r="D19" s="4">
        <f>C19*Stock!D19</f>
        <v>0</v>
      </c>
    </row>
    <row r="20" spans="1:4" x14ac:dyDescent="0.25">
      <c r="A20" s="4" t="s">
        <v>27</v>
      </c>
      <c r="B20" s="4">
        <f>Stock!B20-Hasil!C20</f>
        <v>0</v>
      </c>
      <c r="C20" s="4">
        <f>SUMIF(Transaksi!C:C, A20, Transaksi!D:D)</f>
        <v>0</v>
      </c>
      <c r="D20" s="4">
        <f>C20*Stock!D20</f>
        <v>0</v>
      </c>
    </row>
    <row r="21" spans="1:4" x14ac:dyDescent="0.25">
      <c r="A21" s="4" t="s">
        <v>28</v>
      </c>
      <c r="B21" s="4">
        <f>Stock!B21-Hasil!C21</f>
        <v>0</v>
      </c>
      <c r="C21" s="4">
        <f>SUMIF(Transaksi!C:C, A21, Transaksi!D:D)</f>
        <v>0</v>
      </c>
      <c r="D21" s="4">
        <f>C21*Stock!D21</f>
        <v>0</v>
      </c>
    </row>
    <row r="22" spans="1:4" x14ac:dyDescent="0.25">
      <c r="A22" s="4" t="s">
        <v>29</v>
      </c>
      <c r="B22" s="4">
        <f>Stock!B22-Hasil!C22</f>
        <v>0</v>
      </c>
      <c r="C22" s="4">
        <f>SUMIF(Transaksi!C:C, A22, Transaksi!D:D)</f>
        <v>0</v>
      </c>
      <c r="D22" s="4">
        <f>C22*Stock!D22</f>
        <v>0</v>
      </c>
    </row>
    <row r="23" spans="1:4" x14ac:dyDescent="0.25">
      <c r="A23" s="4" t="s">
        <v>30</v>
      </c>
      <c r="B23" s="4">
        <f>Stock!B23-Hasil!C23</f>
        <v>0</v>
      </c>
      <c r="C23" s="4">
        <f>SUMIF(Transaksi!C:C, A23, Transaksi!D:D)</f>
        <v>0</v>
      </c>
      <c r="D23" s="4">
        <f>C23*Stock!D23</f>
        <v>0</v>
      </c>
    </row>
    <row r="24" spans="1:4" x14ac:dyDescent="0.25">
      <c r="A24" s="4" t="s">
        <v>31</v>
      </c>
      <c r="B24" s="4">
        <f>Stock!B24-Hasil!C24</f>
        <v>0</v>
      </c>
      <c r="C24" s="4">
        <f>SUMIF(Transaksi!C:C, A24, Transaksi!D:D)</f>
        <v>0</v>
      </c>
      <c r="D24" s="4">
        <f>C24*Stock!D24</f>
        <v>0</v>
      </c>
    </row>
    <row r="25" spans="1:4" x14ac:dyDescent="0.25">
      <c r="A25" s="4" t="s">
        <v>32</v>
      </c>
      <c r="B25" s="4">
        <f>Stock!B25-Hasil!C25</f>
        <v>0</v>
      </c>
      <c r="C25" s="4">
        <f>SUMIF(Transaksi!C:C, A25, Transaksi!D:D)</f>
        <v>0</v>
      </c>
      <c r="D25" s="4">
        <f>C25*Stock!D25</f>
        <v>0</v>
      </c>
    </row>
    <row r="26" spans="1:4" x14ac:dyDescent="0.25">
      <c r="A26" s="4" t="s">
        <v>33</v>
      </c>
      <c r="B26" s="4">
        <f>Stock!B26-Hasil!C26</f>
        <v>0</v>
      </c>
      <c r="C26" s="4">
        <f>SUMIF(Transaksi!C:C, A26, Transaksi!D:D)</f>
        <v>0</v>
      </c>
      <c r="D26" s="4">
        <f>C26*Stock!D26</f>
        <v>0</v>
      </c>
    </row>
    <row r="27" spans="1:4" x14ac:dyDescent="0.25">
      <c r="A27" s="4" t="s">
        <v>34</v>
      </c>
      <c r="B27" s="4">
        <f>Stock!B27-Hasil!C27</f>
        <v>0</v>
      </c>
      <c r="C27" s="4">
        <f>SUMIF(Transaksi!C:C, A27, Transaksi!D:D)</f>
        <v>0</v>
      </c>
      <c r="D27" s="4">
        <f>C27*Stock!D27</f>
        <v>0</v>
      </c>
    </row>
    <row r="28" spans="1:4" x14ac:dyDescent="0.25">
      <c r="A28" s="4" t="s">
        <v>35</v>
      </c>
      <c r="B28" s="4">
        <f>Stock!B28-Hasil!C28</f>
        <v>0</v>
      </c>
      <c r="C28" s="4">
        <f>SUMIF(Transaksi!C:C, A28, Transaksi!D:D)</f>
        <v>0</v>
      </c>
      <c r="D28" s="4">
        <f>C28*Stock!D28</f>
        <v>0</v>
      </c>
    </row>
    <row r="29" spans="1:4" x14ac:dyDescent="0.25">
      <c r="A29" s="4" t="s">
        <v>36</v>
      </c>
      <c r="B29" s="4">
        <f>Stock!B29-Hasil!C29</f>
        <v>0</v>
      </c>
      <c r="C29" s="4">
        <f>SUMIF(Transaksi!C:C, A29, Transaksi!D:D)</f>
        <v>0</v>
      </c>
      <c r="D29" s="4">
        <f>C29*Stock!D29</f>
        <v>0</v>
      </c>
    </row>
    <row r="30" spans="1:4" x14ac:dyDescent="0.25">
      <c r="A30" s="4" t="s">
        <v>37</v>
      </c>
      <c r="B30" s="4">
        <f>Stock!B30-Hasil!C30</f>
        <v>0</v>
      </c>
      <c r="C30" s="4">
        <f>SUMIF(Transaksi!C:C, A30, Transaksi!D:D)</f>
        <v>0</v>
      </c>
      <c r="D30" s="4">
        <f>C30*Stock!D30</f>
        <v>0</v>
      </c>
    </row>
    <row r="31" spans="1:4" x14ac:dyDescent="0.25">
      <c r="A31" s="4" t="s">
        <v>38</v>
      </c>
      <c r="B31" s="4">
        <f>Stock!B31-Hasil!C31</f>
        <v>0</v>
      </c>
      <c r="C31" s="4">
        <f>SUMIF(Transaksi!C:C, A31, Transaksi!D:D)</f>
        <v>0</v>
      </c>
      <c r="D31" s="4">
        <f>C31*Stock!D31</f>
        <v>0</v>
      </c>
    </row>
    <row r="32" spans="1:4" x14ac:dyDescent="0.25">
      <c r="A32" s="4" t="s">
        <v>39</v>
      </c>
      <c r="B32" s="4">
        <f>Stock!B32-Hasil!C32</f>
        <v>0</v>
      </c>
      <c r="C32" s="4">
        <f>SUMIF(Transaksi!C:C, A32, Transaksi!D:D)</f>
        <v>0</v>
      </c>
      <c r="D32" s="4">
        <f>C32*Stock!D32</f>
        <v>0</v>
      </c>
    </row>
    <row r="33" spans="1:4" x14ac:dyDescent="0.25">
      <c r="A33" s="4" t="s">
        <v>40</v>
      </c>
      <c r="B33" s="4">
        <f>Stock!B33-Hasil!C33</f>
        <v>0</v>
      </c>
      <c r="C33" s="4">
        <f>SUMIF(Transaksi!C:C, A33, Transaksi!D:D)</f>
        <v>0</v>
      </c>
      <c r="D33" s="4">
        <f>C33*Stock!D33</f>
        <v>0</v>
      </c>
    </row>
    <row r="34" spans="1:4" x14ac:dyDescent="0.25">
      <c r="A34" s="4" t="s">
        <v>41</v>
      </c>
      <c r="B34" s="4">
        <f>Stock!B34-Hasil!C34</f>
        <v>0</v>
      </c>
      <c r="C34" s="4">
        <f>SUMIF(Transaksi!C:C, A34, Transaksi!D:D)</f>
        <v>0</v>
      </c>
      <c r="D34" s="4">
        <f>C34*Stock!D34</f>
        <v>0</v>
      </c>
    </row>
    <row r="35" spans="1:4" x14ac:dyDescent="0.25">
      <c r="A35" s="4" t="s">
        <v>42</v>
      </c>
      <c r="B35" s="4">
        <f>Stock!B35-Hasil!C35</f>
        <v>0</v>
      </c>
      <c r="C35" s="4">
        <f>SUMIF(Transaksi!C:C, A35, Transaksi!D:D)</f>
        <v>0</v>
      </c>
      <c r="D35" s="4">
        <f>C35*Stock!D35</f>
        <v>0</v>
      </c>
    </row>
    <row r="36" spans="1:4" x14ac:dyDescent="0.25">
      <c r="A36" s="4" t="s">
        <v>43</v>
      </c>
      <c r="B36" s="4">
        <f>Stock!B36-Hasil!C36</f>
        <v>0</v>
      </c>
      <c r="C36" s="4">
        <f>SUMIF(Transaksi!C:C, A36, Transaksi!D:D)</f>
        <v>0</v>
      </c>
      <c r="D36" s="4">
        <f>C36*Stock!D36</f>
        <v>0</v>
      </c>
    </row>
    <row r="37" spans="1:4" x14ac:dyDescent="0.25">
      <c r="A37" s="4" t="s">
        <v>44</v>
      </c>
      <c r="B37" s="4">
        <f>Stock!B37-Hasil!C37</f>
        <v>0</v>
      </c>
      <c r="C37" s="4">
        <f>SUMIF(Transaksi!C:C, A37, Transaksi!D:D)</f>
        <v>0</v>
      </c>
      <c r="D37" s="4">
        <f>C37*Stock!D37</f>
        <v>0</v>
      </c>
    </row>
    <row r="38" spans="1:4" x14ac:dyDescent="0.25">
      <c r="A38" s="4" t="s">
        <v>45</v>
      </c>
      <c r="B38" s="4">
        <f>Stock!B38-Hasil!C38</f>
        <v>0</v>
      </c>
      <c r="C38" s="4">
        <f>SUMIF(Transaksi!C:C, A38, Transaksi!D:D)</f>
        <v>0</v>
      </c>
      <c r="D38" s="4">
        <f>C38*Stock!D38</f>
        <v>0</v>
      </c>
    </row>
    <row r="39" spans="1:4" x14ac:dyDescent="0.25">
      <c r="A39" s="4" t="s">
        <v>46</v>
      </c>
      <c r="B39" s="4">
        <f>Stock!B39-Hasil!C39</f>
        <v>0</v>
      </c>
      <c r="C39" s="4">
        <f>SUMIF(Transaksi!C:C, A39, Transaksi!D:D)</f>
        <v>0</v>
      </c>
      <c r="D39" s="4">
        <f>C39*Stock!D39</f>
        <v>0</v>
      </c>
    </row>
    <row r="40" spans="1:4" x14ac:dyDescent="0.25">
      <c r="A40" s="4" t="s">
        <v>47</v>
      </c>
      <c r="B40" s="4">
        <f>Stock!B40-Hasil!C40</f>
        <v>0</v>
      </c>
      <c r="C40" s="4">
        <f>SUMIF(Transaksi!C:C, A40, Transaksi!D:D)</f>
        <v>0</v>
      </c>
      <c r="D40" s="4">
        <f>C40*Stock!D40</f>
        <v>0</v>
      </c>
    </row>
    <row r="41" spans="1:4" x14ac:dyDescent="0.25">
      <c r="A41" s="4" t="s">
        <v>48</v>
      </c>
      <c r="B41" s="4">
        <f>Stock!B41-Hasil!C41</f>
        <v>0</v>
      </c>
      <c r="C41" s="4">
        <f>SUMIF(Transaksi!C:C, A41, Transaksi!D:D)</f>
        <v>0</v>
      </c>
      <c r="D41" s="4">
        <f>C41*Stock!D41</f>
        <v>0</v>
      </c>
    </row>
    <row r="42" spans="1:4" x14ac:dyDescent="0.25">
      <c r="A42" s="4" t="s">
        <v>49</v>
      </c>
      <c r="B42" s="4">
        <f>Stock!B42-Hasil!C42</f>
        <v>0</v>
      </c>
      <c r="C42" s="4">
        <f>SUMIF(Transaksi!C:C, A42, Transaksi!D:D)</f>
        <v>0</v>
      </c>
      <c r="D42" s="4">
        <f>C42*Stock!D42</f>
        <v>0</v>
      </c>
    </row>
    <row r="43" spans="1:4" x14ac:dyDescent="0.25">
      <c r="A43" s="4" t="s">
        <v>50</v>
      </c>
      <c r="B43" s="4">
        <f>Stock!B43-Hasil!C43</f>
        <v>0</v>
      </c>
      <c r="C43" s="4">
        <f>SUMIF(Transaksi!C:C, A43, Transaksi!D:D)</f>
        <v>0</v>
      </c>
      <c r="D43" s="4">
        <f>C43*Stock!D43</f>
        <v>0</v>
      </c>
    </row>
    <row r="44" spans="1:4" x14ac:dyDescent="0.25">
      <c r="A44" s="4" t="s">
        <v>51</v>
      </c>
      <c r="B44" s="4">
        <f>Stock!B44-Hasil!C44</f>
        <v>0</v>
      </c>
      <c r="C44" s="4">
        <f>SUMIF(Transaksi!C:C, A44, Transaksi!D:D)</f>
        <v>0</v>
      </c>
      <c r="D44" s="4">
        <f>C44*Stock!D44</f>
        <v>0</v>
      </c>
    </row>
    <row r="45" spans="1:4" x14ac:dyDescent="0.25">
      <c r="A45" s="4" t="s">
        <v>52</v>
      </c>
      <c r="B45" s="4">
        <f>Stock!B45-Hasil!C45</f>
        <v>0</v>
      </c>
      <c r="C45" s="4">
        <f>SUMIF(Transaksi!C:C, A45, Transaksi!D:D)</f>
        <v>0</v>
      </c>
      <c r="D45" s="4">
        <f>C45*Stock!D45</f>
        <v>0</v>
      </c>
    </row>
    <row r="46" spans="1:4" x14ac:dyDescent="0.25">
      <c r="A46" s="4" t="s">
        <v>53</v>
      </c>
      <c r="B46" s="4">
        <f>Stock!B46-Hasil!C46</f>
        <v>0</v>
      </c>
      <c r="C46" s="4">
        <f>SUMIF(Transaksi!C:C, A46, Transaksi!D:D)</f>
        <v>0</v>
      </c>
      <c r="D46" s="4">
        <f>C46*Stock!D46</f>
        <v>0</v>
      </c>
    </row>
    <row r="47" spans="1:4" x14ac:dyDescent="0.25">
      <c r="A47" s="4" t="s">
        <v>54</v>
      </c>
      <c r="B47" s="4">
        <f>Stock!B47-Hasil!C47</f>
        <v>0</v>
      </c>
      <c r="C47" s="4">
        <f>SUMIF(Transaksi!C:C, A47, Transaksi!D:D)</f>
        <v>0</v>
      </c>
      <c r="D47" s="4">
        <f>C47*Stock!D47</f>
        <v>0</v>
      </c>
    </row>
    <row r="48" spans="1:4" x14ac:dyDescent="0.25">
      <c r="A48" s="4" t="s">
        <v>55</v>
      </c>
      <c r="B48" s="4">
        <f>Stock!B48-Hasil!C48</f>
        <v>0</v>
      </c>
      <c r="C48" s="4">
        <f>SUMIF(Transaksi!C:C, A48, Transaksi!D:D)</f>
        <v>0</v>
      </c>
      <c r="D48" s="4">
        <f>C48*Stock!D48</f>
        <v>0</v>
      </c>
    </row>
    <row r="49" spans="1:4" x14ac:dyDescent="0.25">
      <c r="A49" s="4" t="s">
        <v>56</v>
      </c>
      <c r="B49" s="4">
        <f>Stock!B49-Hasil!C49</f>
        <v>0</v>
      </c>
      <c r="C49" s="4">
        <f>SUMIF(Transaksi!C:C, A49, Transaksi!D:D)</f>
        <v>0</v>
      </c>
      <c r="D49" s="4">
        <f>C49*Stock!D49</f>
        <v>0</v>
      </c>
    </row>
    <row r="50" spans="1:4" x14ac:dyDescent="0.25">
      <c r="A50" s="4" t="s">
        <v>57</v>
      </c>
      <c r="B50" s="4">
        <f>Stock!B50-Hasil!C50</f>
        <v>0</v>
      </c>
      <c r="C50" s="4">
        <f>SUMIF(Transaksi!C:C, A50, Transaksi!D:D)</f>
        <v>0</v>
      </c>
      <c r="D50" s="4">
        <f>C50*Stock!D50</f>
        <v>0</v>
      </c>
    </row>
    <row r="51" spans="1:4" x14ac:dyDescent="0.25">
      <c r="A51" s="4" t="s">
        <v>58</v>
      </c>
      <c r="B51" s="4">
        <f>Stock!B51-Hasil!C51</f>
        <v>0</v>
      </c>
      <c r="C51" s="4">
        <f>SUMIF(Transaksi!C:C, A51, Transaksi!D:D)</f>
        <v>0</v>
      </c>
      <c r="D51" s="4">
        <f>C51*Stock!D51</f>
        <v>0</v>
      </c>
    </row>
    <row r="52" spans="1:4" x14ac:dyDescent="0.25">
      <c r="A52" s="4" t="s">
        <v>59</v>
      </c>
      <c r="B52" s="4">
        <f>Stock!B52-Hasil!C52</f>
        <v>0</v>
      </c>
      <c r="C52" s="4">
        <f>SUMIF(Transaksi!C:C, A52, Transaksi!D:D)</f>
        <v>0</v>
      </c>
      <c r="D52" s="4">
        <f>C52*Stock!D52</f>
        <v>0</v>
      </c>
    </row>
    <row r="53" spans="1:4" x14ac:dyDescent="0.25">
      <c r="A53" s="4" t="s">
        <v>60</v>
      </c>
      <c r="B53" s="4">
        <f>Stock!B53-Hasil!C53</f>
        <v>0</v>
      </c>
      <c r="C53" s="4">
        <f>SUMIF(Transaksi!C:C, A53, Transaksi!D:D)</f>
        <v>0</v>
      </c>
      <c r="D53" s="4">
        <f>C53*Stock!D53</f>
        <v>0</v>
      </c>
    </row>
    <row r="54" spans="1:4" x14ac:dyDescent="0.25">
      <c r="A54" s="4" t="s">
        <v>61</v>
      </c>
      <c r="B54" s="4">
        <f>Stock!B54-Hasil!C54</f>
        <v>0</v>
      </c>
      <c r="C54" s="4">
        <f>SUMIF(Transaksi!C:C, A54, Transaksi!D:D)</f>
        <v>0</v>
      </c>
      <c r="D54" s="4">
        <f>C54*Stock!D54</f>
        <v>0</v>
      </c>
    </row>
    <row r="55" spans="1:4" x14ac:dyDescent="0.25">
      <c r="A55" s="4" t="s">
        <v>62</v>
      </c>
      <c r="B55" s="4">
        <f>Stock!B55-Hasil!C55</f>
        <v>0</v>
      </c>
      <c r="C55" s="4">
        <f>SUMIF(Transaksi!C:C, A55, Transaksi!D:D)</f>
        <v>0</v>
      </c>
      <c r="D55" s="4">
        <f>C55*Stock!D55</f>
        <v>0</v>
      </c>
    </row>
    <row r="56" spans="1:4" x14ac:dyDescent="0.25">
      <c r="A56" s="4" t="s">
        <v>63</v>
      </c>
      <c r="B56" s="4">
        <f>Stock!B56-Hasil!C56</f>
        <v>0</v>
      </c>
      <c r="C56" s="4">
        <f>SUMIF(Transaksi!C:C, A56, Transaksi!D:D)</f>
        <v>0</v>
      </c>
      <c r="D56" s="4">
        <f>C56*Stock!D56</f>
        <v>0</v>
      </c>
    </row>
    <row r="57" spans="1:4" x14ac:dyDescent="0.25">
      <c r="A57" s="4" t="s">
        <v>64</v>
      </c>
      <c r="B57" s="4">
        <f>Stock!B57-Hasil!C57</f>
        <v>0</v>
      </c>
      <c r="C57" s="4">
        <f>SUMIF(Transaksi!C:C, A57, Transaksi!D:D)</f>
        <v>0</v>
      </c>
      <c r="D57" s="4">
        <f>C57*Stock!D57</f>
        <v>0</v>
      </c>
    </row>
    <row r="58" spans="1:4" x14ac:dyDescent="0.25">
      <c r="A58" s="4" t="s">
        <v>65</v>
      </c>
      <c r="B58" s="4">
        <f>Stock!B58-Hasil!C58</f>
        <v>0</v>
      </c>
      <c r="C58" s="4">
        <f>SUMIF(Transaksi!C:C, A58, Transaksi!D:D)</f>
        <v>0</v>
      </c>
      <c r="D58" s="4">
        <f>C58*Stock!D58</f>
        <v>0</v>
      </c>
    </row>
    <row r="59" spans="1:4" x14ac:dyDescent="0.25">
      <c r="A59" s="4" t="s">
        <v>66</v>
      </c>
      <c r="B59" s="4">
        <f>Stock!B59-Hasil!C59</f>
        <v>0</v>
      </c>
      <c r="C59" s="4">
        <f>SUMIF(Transaksi!C:C, A59, Transaksi!D:D)</f>
        <v>0</v>
      </c>
      <c r="D59" s="4">
        <f>C59*Stock!D59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Transaksi</vt:lpstr>
      <vt:lpstr>Stock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</dc:creator>
  <cp:lastModifiedBy>Asman</cp:lastModifiedBy>
  <dcterms:created xsi:type="dcterms:W3CDTF">2023-04-02T15:12:11Z</dcterms:created>
  <dcterms:modified xsi:type="dcterms:W3CDTF">2023-04-16T09:59:04Z</dcterms:modified>
</cp:coreProperties>
</file>