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201753028\assets\"/>
    </mc:Choice>
  </mc:AlternateContent>
  <bookViews>
    <workbookView xWindow="0" yWindow="0" windowWidth="20490" windowHeight="9045"/>
  </bookViews>
  <sheets>
    <sheet name="contoh 1" sheetId="1" r:id="rId1"/>
    <sheet name="Sheet1" sheetId="4" r:id="rId2"/>
    <sheet name="Sheet2" sheetId="2" r:id="rId3"/>
    <sheet name="sheet3" sheetId="3" r:id="rId4"/>
    <sheet name="percobaan" sheetId="5"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9" i="5" l="1"/>
  <c r="O40" i="5"/>
  <c r="O41" i="5"/>
  <c r="O42" i="5"/>
  <c r="O43" i="5"/>
  <c r="O38" i="5"/>
  <c r="O14" i="5"/>
  <c r="O15" i="5"/>
  <c r="O16" i="5"/>
  <c r="O17" i="5"/>
  <c r="O18" i="5"/>
  <c r="O19" i="5"/>
  <c r="O20" i="5"/>
  <c r="O21" i="5"/>
  <c r="O22" i="5"/>
  <c r="O23" i="5"/>
  <c r="O24" i="5"/>
  <c r="O25" i="5"/>
  <c r="O26" i="5"/>
  <c r="O27" i="5"/>
  <c r="O28" i="5"/>
  <c r="O29" i="5"/>
  <c r="O30" i="5"/>
  <c r="O31" i="5"/>
  <c r="O12" i="5"/>
  <c r="O13" i="5"/>
  <c r="L25" i="5"/>
  <c r="L26" i="5"/>
  <c r="L27" i="5"/>
  <c r="L28" i="5"/>
  <c r="L29" i="5"/>
  <c r="L30" i="5"/>
  <c r="L31" i="5"/>
  <c r="L19" i="5"/>
  <c r="L20" i="5"/>
  <c r="L21" i="5"/>
  <c r="L22" i="5"/>
  <c r="L23" i="5"/>
  <c r="L24" i="5"/>
  <c r="L16" i="5"/>
  <c r="L17" i="5"/>
  <c r="L18" i="5"/>
  <c r="L14" i="5" l="1"/>
  <c r="L15" i="5"/>
  <c r="L13" i="5"/>
  <c r="C23" i="1" l="1"/>
  <c r="C22" i="1"/>
  <c r="K15" i="1" l="1"/>
  <c r="K16" i="1"/>
  <c r="K14" i="1"/>
  <c r="C25" i="1"/>
  <c r="C31" i="1"/>
  <c r="C26" i="1"/>
</calcChain>
</file>

<file path=xl/sharedStrings.xml><?xml version="1.0" encoding="utf-8"?>
<sst xmlns="http://schemas.openxmlformats.org/spreadsheetml/2006/main" count="224" uniqueCount="162">
  <si>
    <t>Data</t>
  </si>
  <si>
    <t>Transaksi</t>
  </si>
  <si>
    <t>Barang</t>
  </si>
  <si>
    <t>potato, burger, milk</t>
  </si>
  <si>
    <t>milk, tea</t>
  </si>
  <si>
    <t>onion, potato, burger, milk</t>
  </si>
  <si>
    <t>Item set 1</t>
  </si>
  <si>
    <t>Support count</t>
  </si>
  <si>
    <t>Item</t>
  </si>
  <si>
    <t>Item set-1</t>
  </si>
  <si>
    <t>Item set-2</t>
  </si>
  <si>
    <t>Pattern</t>
  </si>
  <si>
    <t>Support Count</t>
  </si>
  <si>
    <t>Item set-3</t>
  </si>
  <si>
    <t>Contoh data</t>
  </si>
  <si>
    <t>ID Transaksi</t>
  </si>
  <si>
    <t>Items</t>
  </si>
  <si>
    <t>Telur, Beras</t>
  </si>
  <si>
    <t>Minyak, topi, beras, telur</t>
  </si>
  <si>
    <t>Telur, minyak, beras, buku</t>
  </si>
  <si>
    <t>buku, minyak, topi</t>
  </si>
  <si>
    <t>beras, telur. Topi, minyak</t>
  </si>
  <si>
    <t>telur, minyak, buku</t>
  </si>
  <si>
    <t>beras, buku</t>
  </si>
  <si>
    <t>K-itemset (k=1)</t>
  </si>
  <si>
    <t>peluang</t>
  </si>
  <si>
    <t>Beras</t>
  </si>
  <si>
    <t>buku</t>
  </si>
  <si>
    <t>minyak</t>
  </si>
  <si>
    <t>telur</t>
  </si>
  <si>
    <t>topi</t>
  </si>
  <si>
    <t>K-itemset (k=2)</t>
  </si>
  <si>
    <t>items</t>
  </si>
  <si>
    <t>beras, minyak</t>
  </si>
  <si>
    <t>beras, telur</t>
  </si>
  <si>
    <t>beras, topi</t>
  </si>
  <si>
    <t>buku, minyak</t>
  </si>
  <si>
    <t>buku, telur</t>
  </si>
  <si>
    <t>buku, topi</t>
  </si>
  <si>
    <t>telur, minyak</t>
  </si>
  <si>
    <t>minyak, topi</t>
  </si>
  <si>
    <t>telur, topi</t>
  </si>
  <si>
    <t>…..</t>
  </si>
  <si>
    <t>K-itemset k=3</t>
  </si>
  <si>
    <t>telur, minyak, beras</t>
  </si>
  <si>
    <t>telur, minyak, topi</t>
  </si>
  <si>
    <t>telur, beras, buku</t>
  </si>
  <si>
    <t>telur, beras, topi</t>
  </si>
  <si>
    <t>beras, buku, topi</t>
  </si>
  <si>
    <t>beras, topi, minyak</t>
  </si>
  <si>
    <t>beras, buku, minyak</t>
  </si>
  <si>
    <t>k-itemset k=4</t>
  </si>
  <si>
    <t>telur, minyak, beras, topi</t>
  </si>
  <si>
    <t>telur, minyak, buku, topi</t>
  </si>
  <si>
    <t>…</t>
  </si>
  <si>
    <t>Buku</t>
  </si>
  <si>
    <t>Minyak</t>
  </si>
  <si>
    <t>Telur</t>
  </si>
  <si>
    <t>Topi</t>
  </si>
  <si>
    <t>..</t>
  </si>
  <si>
    <t>Item yang dibeli</t>
  </si>
  <si>
    <t>Susu, Roti</t>
  </si>
  <si>
    <t>Susu, Gula, Roti</t>
  </si>
  <si>
    <t>Gula, Kopi, Susu</t>
  </si>
  <si>
    <t>Susu, Roti, Kopi</t>
  </si>
  <si>
    <t>Gula</t>
  </si>
  <si>
    <t>Kopi</t>
  </si>
  <si>
    <t>Susu</t>
  </si>
  <si>
    <t>Roti</t>
  </si>
  <si>
    <t>Susu, Teh, Gula</t>
  </si>
  <si>
    <t>Teh, Gula, Roti</t>
  </si>
  <si>
    <t>Gula, Teh, Kopi</t>
  </si>
  <si>
    <t>Teh</t>
  </si>
  <si>
    <t>Item set 2</t>
  </si>
  <si>
    <t>Gula, Kopi</t>
  </si>
  <si>
    <t>Gula, Susu</t>
  </si>
  <si>
    <t>Gula, Roti</t>
  </si>
  <si>
    <t>Kopi, Susu</t>
  </si>
  <si>
    <t>Kopi, Roti</t>
  </si>
  <si>
    <t>Teh, Gula</t>
  </si>
  <si>
    <t>Teh, Kopi</t>
  </si>
  <si>
    <t>Teh, Susu</t>
  </si>
  <si>
    <t>Teh, Roti</t>
  </si>
  <si>
    <t>Kombinasi</t>
  </si>
  <si>
    <t>Jumlah</t>
  </si>
  <si>
    <t>Item set 3</t>
  </si>
  <si>
    <t>Gula, Susu, Kopi</t>
  </si>
  <si>
    <t>Gula, Susu, Roti</t>
  </si>
  <si>
    <t>Kopi, Susu, Roti</t>
  </si>
  <si>
    <t>Teh, Gula, Kopi</t>
  </si>
  <si>
    <t>Teh, Gula, Susu</t>
  </si>
  <si>
    <t>Gula, Kopi, Roti</t>
  </si>
  <si>
    <t>Aturan</t>
  </si>
  <si>
    <t>Confidence</t>
  </si>
  <si>
    <t>gula, susu, kopi</t>
  </si>
  <si>
    <t>gula, kopi, susu</t>
  </si>
  <si>
    <t>kopi, susu, gula</t>
  </si>
  <si>
    <t>trans</t>
  </si>
  <si>
    <t>onion, potato, burger</t>
  </si>
  <si>
    <t>onion, potato, milk</t>
  </si>
  <si>
    <t>onion, potato, burger, tea</t>
  </si>
  <si>
    <t>onion</t>
  </si>
  <si>
    <t>potato</t>
  </si>
  <si>
    <t>burger</t>
  </si>
  <si>
    <t>milk</t>
  </si>
  <si>
    <t>tea</t>
  </si>
  <si>
    <t>onion, burger</t>
  </si>
  <si>
    <t>onion, potato</t>
  </si>
  <si>
    <t>ionion, milk</t>
  </si>
  <si>
    <t>potato, burger</t>
  </si>
  <si>
    <t>potato, milk</t>
  </si>
  <si>
    <t>burger, milk</t>
  </si>
  <si>
    <t>onion, burger, milk</t>
  </si>
  <si>
    <t>Jika Membeli onion dan potato maka membeli burger</t>
  </si>
  <si>
    <t>Jika Membeli onion dan burger maka membeli potato</t>
  </si>
  <si>
    <t>Jika Membeli burger dan potato maka membeli onion</t>
  </si>
  <si>
    <t>onion,burger…... potato</t>
  </si>
  <si>
    <t>onion, potato….burger</t>
  </si>
  <si>
    <t>burger, potato….onion</t>
  </si>
  <si>
    <t>Misal, ditentukan minim confident 70%</t>
  </si>
  <si>
    <t>Nilai Support</t>
  </si>
  <si>
    <t>3/4</t>
  </si>
  <si>
    <t>3/3</t>
  </si>
  <si>
    <t>Aturan yang didapat</t>
  </si>
  <si>
    <t xml:space="preserve">username </t>
  </si>
  <si>
    <t>yusuf_hidayat</t>
  </si>
  <si>
    <t>$tr2    = [$barang0, $barang2, $barang3, $barang4];</t>
  </si>
  <si>
    <t>$tr1    = [$barang0, $barang1, $barang2, $barang3];</t>
  </si>
  <si>
    <t>$tr3    = [$barang0, $barang4, $barang5];</t>
  </si>
  <si>
    <t>$tr4    = [$barang0, $barang1, $barang2, $barang4];</t>
  </si>
  <si>
    <t>$tr5    = [$barang0, $barang1, $barang2, $barang3, $barang5];</t>
  </si>
  <si>
    <t>$tr6    = [$barang0, $barang1, $barang2, $barang3, $barang4];</t>
  </si>
  <si>
    <t>checkout1</t>
  </si>
  <si>
    <t>checkout2</t>
  </si>
  <si>
    <t>checkout3</t>
  </si>
  <si>
    <t>checkout4</t>
  </si>
  <si>
    <t>checkout5</t>
  </si>
  <si>
    <t>checkout6</t>
  </si>
  <si>
    <t>checkout = [ id_produk ]</t>
  </si>
  <si>
    <t>SQL INSERT</t>
  </si>
  <si>
    <t>INSERT INTO `keranjang`(`id_keranjang`, `id_user`, `id_produk`, `jumlah_keranjang`, `harga_keranjang`, `status_keranjang`) VALUES ('[value-1]','[value-2]','[value-3]','[value-4]','[value-5]','[value-6]')</t>
  </si>
  <si>
    <t>id_keranjang</t>
  </si>
  <si>
    <t>id_produk</t>
  </si>
  <si>
    <t>id_user</t>
  </si>
  <si>
    <t>jumlah_keranjang</t>
  </si>
  <si>
    <t>harga_keranjang</t>
  </si>
  <si>
    <t>status_keranjang</t>
  </si>
  <si>
    <t>keranjang1</t>
  </si>
  <si>
    <t>keranjang</t>
  </si>
  <si>
    <t>INSERT INTO `checkout`(`id_checkout`, `tanggal_transaksi`, `tanggal_kadaluarsa`, `status_transaksi`, `jumlah_checkout`, `id_keranjang`, `id_user`) VALUES ('[value-1]','[value-2]','[value-3]','[value-4]','[value-5]','[value-6]','[value-7]')</t>
  </si>
  <si>
    <t>2022-08-01</t>
  </si>
  <si>
    <t>2022-08-02</t>
  </si>
  <si>
    <t>2022-08-03</t>
  </si>
  <si>
    <t>2022-08-04</t>
  </si>
  <si>
    <t>2022-08-05</t>
  </si>
  <si>
    <t>2022-08-06</t>
  </si>
  <si>
    <t>1,2,3</t>
  </si>
  <si>
    <t>4,5,6</t>
  </si>
  <si>
    <t>7,8</t>
  </si>
  <si>
    <t>9,10,11</t>
  </si>
  <si>
    <t>12,13,14,15</t>
  </si>
  <si>
    <t>16,17,18,19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</si>
</sst>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sz val="11"/>
      <name val="Calibri"/>
      <family val="2"/>
      <scheme val="minor"/>
    </font>
    <font>
      <sz val="11"/>
      <color theme="1"/>
      <name val="Consolas"/>
      <family val="3"/>
    </font>
  </fonts>
  <fills count="10">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3" borderId="1" xfId="0" applyFont="1" applyFill="1" applyBorder="1" applyAlignment="1">
      <alignment horizontal="center"/>
    </xf>
    <xf numFmtId="1" fontId="0" fillId="0" borderId="0" xfId="0" applyNumberForma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7" xfId="0" applyFont="1" applyBorder="1"/>
    <xf numFmtId="0" fontId="0" fillId="0" borderId="1" xfId="0" applyBorder="1"/>
    <xf numFmtId="0" fontId="0" fillId="0" borderId="8" xfId="0" applyFill="1" applyBorder="1" applyAlignment="1">
      <alignment horizontal="center"/>
    </xf>
    <xf numFmtId="0" fontId="0" fillId="0" borderId="1" xfId="0" applyBorder="1" applyAlignment="1">
      <alignment horizontal="center" vertical="center"/>
    </xf>
    <xf numFmtId="0" fontId="0" fillId="0" borderId="10" xfId="0" applyBorder="1"/>
    <xf numFmtId="0" fontId="0" fillId="0" borderId="11" xfId="0" applyBorder="1"/>
    <xf numFmtId="49" fontId="0" fillId="0" borderId="1" xfId="0" applyNumberFormat="1" applyBorder="1"/>
    <xf numFmtId="0" fontId="3" fillId="0" borderId="0" xfId="0" applyFont="1" applyAlignment="1">
      <alignment horizontal="left" vertical="center"/>
    </xf>
    <xf numFmtId="0" fontId="0" fillId="4" borderId="0" xfId="0" applyFill="1"/>
    <xf numFmtId="0" fontId="0" fillId="0" borderId="0" xfId="0"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0" xfId="0" applyAlignment="1">
      <alignment wrapText="1"/>
    </xf>
    <xf numFmtId="0" fontId="3" fillId="0" borderId="0" xfId="0" applyFont="1" applyAlignment="1">
      <alignment horizontal="left" vertical="center"/>
    </xf>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485775</xdr:colOff>
      <xdr:row>1</xdr:row>
      <xdr:rowOff>180975</xdr:rowOff>
    </xdr:from>
    <xdr:to>
      <xdr:col>6</xdr:col>
      <xdr:colOff>104775</xdr:colOff>
      <xdr:row>4</xdr:row>
      <xdr:rowOff>57150</xdr:rowOff>
    </xdr:to>
    <xdr:sp macro="" textlink="">
      <xdr:nvSpPr>
        <xdr:cNvPr id="2" name="TextBox 1"/>
        <xdr:cNvSpPr txBox="1"/>
      </xdr:nvSpPr>
      <xdr:spPr>
        <a:xfrm>
          <a:off x="4038600" y="371475"/>
          <a:ext cx="212407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Terdapat ada 6 Transaksi</a:t>
          </a:r>
        </a:p>
        <a:p>
          <a:r>
            <a:rPr lang="en-US" sz="1100"/>
            <a:t>Dengan jenis barang berjumlah 5</a:t>
          </a:r>
        </a:p>
      </xdr:txBody>
    </xdr:sp>
    <xdr:clientData/>
  </xdr:twoCellAnchor>
  <xdr:twoCellAnchor>
    <xdr:from>
      <xdr:col>2</xdr:col>
      <xdr:colOff>390525</xdr:colOff>
      <xdr:row>5</xdr:row>
      <xdr:rowOff>57150</xdr:rowOff>
    </xdr:from>
    <xdr:to>
      <xdr:col>6</xdr:col>
      <xdr:colOff>9525</xdr:colOff>
      <xdr:row>10</xdr:row>
      <xdr:rowOff>133350</xdr:rowOff>
    </xdr:to>
    <xdr:sp macro="" textlink="">
      <xdr:nvSpPr>
        <xdr:cNvPr id="3" name="TextBox 2"/>
        <xdr:cNvSpPr txBox="1"/>
      </xdr:nvSpPr>
      <xdr:spPr>
        <a:xfrm>
          <a:off x="3943350" y="1009650"/>
          <a:ext cx="21240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Tentukan minim nilai support</a:t>
          </a:r>
        </a:p>
        <a:p>
          <a:r>
            <a:rPr lang="en-US" sz="1100"/>
            <a:t>Contoh</a:t>
          </a:r>
        </a:p>
        <a:p>
          <a:r>
            <a:rPr lang="en-US" sz="1100"/>
            <a:t>Minim</a:t>
          </a:r>
          <a:r>
            <a:rPr lang="en-US" sz="1100" baseline="0"/>
            <a:t> nilai support 50%</a:t>
          </a:r>
        </a:p>
        <a:p>
          <a:r>
            <a:rPr lang="en-US" sz="1100" u="sng" baseline="0"/>
            <a:t>Minim support = 3 (mengambil item sejumlah)</a:t>
          </a:r>
          <a:endParaRPr lang="en-US" sz="1100" u="sng"/>
        </a:p>
      </xdr:txBody>
    </xdr:sp>
    <xdr:clientData/>
  </xdr:twoCellAnchor>
  <xdr:twoCellAnchor>
    <xdr:from>
      <xdr:col>3</xdr:col>
      <xdr:colOff>38100</xdr:colOff>
      <xdr:row>11</xdr:row>
      <xdr:rowOff>161924</xdr:rowOff>
    </xdr:from>
    <xdr:to>
      <xdr:col>6</xdr:col>
      <xdr:colOff>266700</xdr:colOff>
      <xdr:row>17</xdr:row>
      <xdr:rowOff>171449</xdr:rowOff>
    </xdr:to>
    <xdr:sp macro="" textlink="">
      <xdr:nvSpPr>
        <xdr:cNvPr id="4" name="TextBox 3"/>
        <xdr:cNvSpPr txBox="1"/>
      </xdr:nvSpPr>
      <xdr:spPr>
        <a:xfrm>
          <a:off x="4267200" y="2257424"/>
          <a:ext cx="20574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Menentukan peluang item sering muncul</a:t>
          </a:r>
        </a:p>
        <a:p>
          <a:endParaRPr lang="en-US" sz="1100"/>
        </a:p>
        <a:p>
          <a:r>
            <a:rPr lang="en-US" sz="1100"/>
            <a:t>Item Tea dieliminasi</a:t>
          </a:r>
          <a:r>
            <a:rPr lang="en-US" sz="1100" baseline="0"/>
            <a:t> karena tidak memenuhi nilai minimal support 3</a:t>
          </a:r>
          <a:endParaRPr lang="en-US" sz="1100"/>
        </a:p>
      </xdr:txBody>
    </xdr:sp>
    <xdr:clientData/>
  </xdr:twoCellAnchor>
  <xdr:twoCellAnchor>
    <xdr:from>
      <xdr:col>3</xdr:col>
      <xdr:colOff>47625</xdr:colOff>
      <xdr:row>20</xdr:row>
      <xdr:rowOff>28576</xdr:rowOff>
    </xdr:from>
    <xdr:to>
      <xdr:col>6</xdr:col>
      <xdr:colOff>276225</xdr:colOff>
      <xdr:row>26</xdr:row>
      <xdr:rowOff>76200</xdr:rowOff>
    </xdr:to>
    <xdr:sp macro="" textlink="">
      <xdr:nvSpPr>
        <xdr:cNvPr id="5" name="TextBox 4"/>
        <xdr:cNvSpPr txBox="1"/>
      </xdr:nvSpPr>
      <xdr:spPr>
        <a:xfrm>
          <a:off x="4276725" y="3838576"/>
          <a:ext cx="2057400"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2 item yang</a:t>
          </a:r>
          <a:r>
            <a:rPr lang="en-US" sz="1100" baseline="0"/>
            <a:t> memiliki peluang diambil bersamaan</a:t>
          </a:r>
        </a:p>
        <a:p>
          <a:endParaRPr lang="en-US" sz="1100" baseline="0"/>
        </a:p>
        <a:p>
          <a:r>
            <a:rPr lang="en-US" sz="1100" baseline="0"/>
            <a:t>Mengeliminasi peluang kurang dari nilai support 3</a:t>
          </a:r>
          <a:endParaRPr lang="en-US" sz="1100"/>
        </a:p>
      </xdr:txBody>
    </xdr:sp>
    <xdr:clientData/>
  </xdr:twoCellAnchor>
  <xdr:twoCellAnchor>
    <xdr:from>
      <xdr:col>3</xdr:col>
      <xdr:colOff>28575</xdr:colOff>
      <xdr:row>28</xdr:row>
      <xdr:rowOff>180975</xdr:rowOff>
    </xdr:from>
    <xdr:to>
      <xdr:col>6</xdr:col>
      <xdr:colOff>257175</xdr:colOff>
      <xdr:row>36</xdr:row>
      <xdr:rowOff>66674</xdr:rowOff>
    </xdr:to>
    <xdr:sp macro="" textlink="">
      <xdr:nvSpPr>
        <xdr:cNvPr id="6" name="TextBox 5"/>
        <xdr:cNvSpPr txBox="1"/>
      </xdr:nvSpPr>
      <xdr:spPr>
        <a:xfrm>
          <a:off x="4257675" y="5514975"/>
          <a:ext cx="2057400" cy="1409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Mengambil berjumlah 3 item yang</a:t>
          </a:r>
          <a:r>
            <a:rPr lang="en-US" sz="1100" baseline="0"/>
            <a:t> memiliki peuang paling sering</a:t>
          </a:r>
        </a:p>
        <a:p>
          <a:endParaRPr lang="en-US" sz="1100" baseline="0"/>
        </a:p>
        <a:p>
          <a:r>
            <a:rPr lang="en-US" sz="1100" baseline="0"/>
            <a:t>Dan, mengeliminasi peluang support kurang dari 3</a:t>
          </a:r>
          <a:endParaRPr lang="en-US" sz="1100"/>
        </a:p>
      </xdr:txBody>
    </xdr:sp>
    <xdr:clientData/>
  </xdr:twoCellAnchor>
  <xdr:twoCellAnchor>
    <xdr:from>
      <xdr:col>1</xdr:col>
      <xdr:colOff>400051</xdr:colOff>
      <xdr:row>9</xdr:row>
      <xdr:rowOff>161926</xdr:rowOff>
    </xdr:from>
    <xdr:to>
      <xdr:col>1</xdr:col>
      <xdr:colOff>1085851</xdr:colOff>
      <xdr:row>11</xdr:row>
      <xdr:rowOff>47625</xdr:rowOff>
    </xdr:to>
    <xdr:sp macro="" textlink="">
      <xdr:nvSpPr>
        <xdr:cNvPr id="7" name="TextBox 6"/>
        <xdr:cNvSpPr txBox="1"/>
      </xdr:nvSpPr>
      <xdr:spPr>
        <a:xfrm>
          <a:off x="2286001" y="1876426"/>
          <a:ext cx="685800"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Support</a:t>
          </a:r>
          <a:endParaRPr lang="en-US" sz="1100"/>
        </a:p>
      </xdr:txBody>
    </xdr:sp>
    <xdr:clientData/>
  </xdr:twoCellAnchor>
  <xdr:twoCellAnchor>
    <xdr:from>
      <xdr:col>12</xdr:col>
      <xdr:colOff>21168</xdr:colOff>
      <xdr:row>4</xdr:row>
      <xdr:rowOff>98426</xdr:rowOff>
    </xdr:from>
    <xdr:to>
      <xdr:col>13</xdr:col>
      <xdr:colOff>497417</xdr:colOff>
      <xdr:row>5</xdr:row>
      <xdr:rowOff>174625</xdr:rowOff>
    </xdr:to>
    <xdr:sp macro="" textlink="">
      <xdr:nvSpPr>
        <xdr:cNvPr id="8" name="TextBox 7"/>
        <xdr:cNvSpPr txBox="1"/>
      </xdr:nvSpPr>
      <xdr:spPr>
        <a:xfrm>
          <a:off x="9948335" y="860426"/>
          <a:ext cx="1090082" cy="266699"/>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endParaRPr lang="en-US" sz="1100"/>
        </a:p>
      </xdr:txBody>
    </xdr:sp>
    <xdr:clientData/>
  </xdr:twoCellAnchor>
  <xdr:twoCellAnchor>
    <xdr:from>
      <xdr:col>7</xdr:col>
      <xdr:colOff>364069</xdr:colOff>
      <xdr:row>4</xdr:row>
      <xdr:rowOff>176742</xdr:rowOff>
    </xdr:from>
    <xdr:to>
      <xdr:col>11</xdr:col>
      <xdr:colOff>550334</xdr:colOff>
      <xdr:row>10</xdr:row>
      <xdr:rowOff>52916</xdr:rowOff>
    </xdr:to>
    <xdr:sp macro="" textlink="">
      <xdr:nvSpPr>
        <xdr:cNvPr id="9" name="TextBox 8"/>
        <xdr:cNvSpPr txBox="1"/>
      </xdr:nvSpPr>
      <xdr:spPr>
        <a:xfrm>
          <a:off x="7222069" y="938742"/>
          <a:ext cx="2641598" cy="101917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Confident</a:t>
          </a:r>
          <a:r>
            <a:rPr lang="en-US" sz="1100" b="0" i="0" u="none" strike="noStrike" baseline="0">
              <a:solidFill>
                <a:schemeClr val="dk1"/>
              </a:solidFill>
              <a:effectLst/>
              <a:latin typeface="+mn-lt"/>
              <a:ea typeface="+mn-ea"/>
              <a:cs typeface="+mn-cs"/>
            </a:rPr>
            <a:t> = P ( B | A)</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    Transaksi mengandung A dan B </a:t>
          </a:r>
        </a:p>
        <a:p>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Transaksi mengandung A</a:t>
          </a:r>
        </a:p>
      </xdr:txBody>
    </xdr:sp>
    <xdr:clientData/>
  </xdr:twoCellAnchor>
  <xdr:twoCellAnchor>
    <xdr:from>
      <xdr:col>9</xdr:col>
      <xdr:colOff>575735</xdr:colOff>
      <xdr:row>23</xdr:row>
      <xdr:rowOff>123825</xdr:rowOff>
    </xdr:from>
    <xdr:to>
      <xdr:col>9</xdr:col>
      <xdr:colOff>2626785</xdr:colOff>
      <xdr:row>27</xdr:row>
      <xdr:rowOff>0</xdr:rowOff>
    </xdr:to>
    <xdr:sp macro="" textlink="">
      <xdr:nvSpPr>
        <xdr:cNvPr id="10" name="TextBox 9"/>
        <xdr:cNvSpPr txBox="1"/>
      </xdr:nvSpPr>
      <xdr:spPr>
        <a:xfrm>
          <a:off x="6534152" y="4505325"/>
          <a:ext cx="20510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Support =</a:t>
          </a:r>
          <a:r>
            <a:rPr lang="en-US" sz="1100" baseline="0"/>
            <a:t> Jumlah transaksi</a:t>
          </a:r>
        </a:p>
        <a:p>
          <a:r>
            <a:rPr lang="en-US" sz="1100" baseline="0"/>
            <a:t>                  --------------------</a:t>
          </a:r>
        </a:p>
        <a:p>
          <a:r>
            <a:rPr lang="en-US" sz="1100" baseline="0"/>
            <a:t>                 Total seluruh transaksi</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46</xdr:row>
      <xdr:rowOff>95249</xdr:rowOff>
    </xdr:from>
    <xdr:to>
      <xdr:col>5</xdr:col>
      <xdr:colOff>202406</xdr:colOff>
      <xdr:row>61</xdr:row>
      <xdr:rowOff>47624</xdr:rowOff>
    </xdr:to>
    <xdr:sp macro="" textlink="">
      <xdr:nvSpPr>
        <xdr:cNvPr id="2" name="TextBox 1"/>
        <xdr:cNvSpPr txBox="1"/>
      </xdr:nvSpPr>
      <xdr:spPr>
        <a:xfrm>
          <a:off x="571500" y="8953499"/>
          <a:ext cx="5641181" cy="2809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a:t>
          </a:r>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:nsaksi pada contoh, terdapat 1 transaksi yang membeli item {telur,minyak,beras dan buku} bersamaan, 1 transaksi yang membeli item {telur,minyak,beras dan topi} bersamaan dan selanjutnya.</a:t>
          </a:r>
          <a:r>
            <a:rPr lang="en-US"/>
            <a:t/>
          </a:r>
          <a:br>
            <a:rPr lang="en-US"/>
          </a:br>
          <a:r>
            <a:rPr lang="en-US" sz="1100" b="0" i="0" u="none" strike="noStrike">
              <a:solidFill>
                <a:schemeClr val="dk1"/>
              </a:solidFill>
              <a:effectLst/>
              <a:latin typeface="+mn-lt"/>
              <a:ea typeface="+mn-ea"/>
              <a:cs typeface="+mn-cs"/>
            </a:rPr>
            <a:t>Bisa dibayangkan hanya untuk 8 transaksi dengan maksimal item yang dibeli setiap transaksi adalah 4 item saja bisa menghasilkan 31 kombinasi asosiasi. Gimana jika tidak menggunakan konsep asosiasi? Mungkin bisa sampai (8x4x31) =992 peluang, gimana jika ada ribuan transaksi ? *makin puyeng euyy.</a:t>
          </a:r>
          <a:r>
            <a:rPr lang="en-US"/>
            <a:t/>
          </a:r>
          <a:br>
            <a:rPr lang="en-US"/>
          </a:br>
          <a:r>
            <a:rPr lang="en-US" sz="1100" b="0" i="0" u="none" strike="noStrike">
              <a:solidFill>
                <a:schemeClr val="dk1"/>
              </a:solidFill>
              <a:effectLst/>
              <a:latin typeface="+mn-lt"/>
              <a:ea typeface="+mn-ea"/>
              <a:cs typeface="+mn-cs"/>
            </a:rPr>
            <a:t>Well, pada tahap itemset frequent kita sudah menghasilkan setidaknya 31 kombinasi itemset yang menjadi kandidat. Selanjutnya kita bisa menghitung nilai confident untuk setiap kandidat itemset frequent yang akan dijadikan sebagai aturan-aturan asosiasi jika nilai confident-nya tinggi.</a:t>
          </a:r>
          <a:r>
            <a:rPr lang="en-US"/>
            <a:t/>
          </a:r>
          <a:br>
            <a:rPr lang="en-US"/>
          </a:br>
          <a:endParaRPr lang="en-US" sz="1100"/>
        </a:p>
      </xdr:txBody>
    </xdr:sp>
    <xdr:clientData/>
  </xdr:twoCellAnchor>
  <xdr:twoCellAnchor>
    <xdr:from>
      <xdr:col>3</xdr:col>
      <xdr:colOff>119061</xdr:colOff>
      <xdr:row>12</xdr:row>
      <xdr:rowOff>190498</xdr:rowOff>
    </xdr:from>
    <xdr:to>
      <xdr:col>10</xdr:col>
      <xdr:colOff>357186</xdr:colOff>
      <xdr:row>16</xdr:row>
      <xdr:rowOff>154779</xdr:rowOff>
    </xdr:to>
    <xdr:sp macro="" textlink="">
      <xdr:nvSpPr>
        <xdr:cNvPr id="3" name="TextBox 2"/>
        <xdr:cNvSpPr txBox="1"/>
      </xdr:nvSpPr>
      <xdr:spPr>
        <a:xfrm>
          <a:off x="4910136" y="2495548"/>
          <a:ext cx="4505325" cy="7358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kita mulai dari pembangkitan itemset k=1, maka itemset yang dapat dibentuk beserta dengan jumlah kemunculan nya dalam seluruh transaksi sebagai berikut :</a:t>
          </a:r>
          <a:r>
            <a:rPr lang="en-US">
              <a:effectLst/>
            </a:rPr>
            <a:t> </a:t>
          </a:r>
          <a:endParaRPr lang="en-US" sz="1100"/>
        </a:p>
      </xdr:txBody>
    </xdr:sp>
    <xdr:clientData/>
  </xdr:twoCellAnchor>
  <xdr:twoCellAnchor>
    <xdr:from>
      <xdr:col>3</xdr:col>
      <xdr:colOff>104773</xdr:colOff>
      <xdr:row>18</xdr:row>
      <xdr:rowOff>200025</xdr:rowOff>
    </xdr:from>
    <xdr:to>
      <xdr:col>10</xdr:col>
      <xdr:colOff>342898</xdr:colOff>
      <xdr:row>21</xdr:row>
      <xdr:rowOff>95251</xdr:rowOff>
    </xdr:to>
    <xdr:sp macro="" textlink="">
      <xdr:nvSpPr>
        <xdr:cNvPr id="4" name="TextBox 3"/>
        <xdr:cNvSpPr txBox="1"/>
      </xdr:nvSpPr>
      <xdr:spPr>
        <a:xfrm>
          <a:off x="4895848" y="3667125"/>
          <a:ext cx="4505325" cy="4762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lanjut pada tahap iterasi kedua dengan nilai k=2, berarti kita akan membentuk kombinasi dari 2 buah itemset sebagai berikut :</a:t>
          </a:r>
          <a:r>
            <a:rPr lang="en-US">
              <a:effectLst/>
            </a:rPr>
            <a:t> </a:t>
          </a:r>
          <a:endParaRPr lang="en-US" sz="1100"/>
        </a:p>
      </xdr:txBody>
    </xdr:sp>
    <xdr:clientData/>
  </xdr:twoCellAnchor>
  <xdr:twoCellAnchor>
    <xdr:from>
      <xdr:col>3</xdr:col>
      <xdr:colOff>104774</xdr:colOff>
      <xdr:row>22</xdr:row>
      <xdr:rowOff>45241</xdr:rowOff>
    </xdr:from>
    <xdr:to>
      <xdr:col>10</xdr:col>
      <xdr:colOff>342899</xdr:colOff>
      <xdr:row>26</xdr:row>
      <xdr:rowOff>21428</xdr:rowOff>
    </xdr:to>
    <xdr:sp macro="" textlink="">
      <xdr:nvSpPr>
        <xdr:cNvPr id="5" name="TextBox 4"/>
        <xdr:cNvSpPr txBox="1"/>
      </xdr:nvSpPr>
      <xdr:spPr>
        <a:xfrm>
          <a:off x="4895849" y="4283866"/>
          <a:ext cx="4505325" cy="73818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pembelian pada contoh, setidaknya ada 2 dari 8 transaksi yang membeli item Beras dan Buku bersamaan, 4 transaksi membeli item Beras dan Minyak, 5 Transaksi membeli item Beras dan Telur, dan begitu selanjutnya.</a:t>
          </a:r>
          <a:r>
            <a:rPr lang="en-US">
              <a:effectLst/>
            </a:rPr>
            <a:t> </a:t>
          </a:r>
          <a:endParaRPr lang="en-US" sz="1100"/>
        </a:p>
      </xdr:txBody>
    </xdr:sp>
    <xdr:clientData/>
  </xdr:twoCellAnchor>
  <xdr:twoCellAnchor>
    <xdr:from>
      <xdr:col>3</xdr:col>
      <xdr:colOff>114298</xdr:colOff>
      <xdr:row>31</xdr:row>
      <xdr:rowOff>197642</xdr:rowOff>
    </xdr:from>
    <xdr:to>
      <xdr:col>10</xdr:col>
      <xdr:colOff>352423</xdr:colOff>
      <xdr:row>34</xdr:row>
      <xdr:rowOff>35720</xdr:rowOff>
    </xdr:to>
    <xdr:sp macro="" textlink="">
      <xdr:nvSpPr>
        <xdr:cNvPr id="6" name="TextBox 5"/>
        <xdr:cNvSpPr txBox="1"/>
      </xdr:nvSpPr>
      <xdr:spPr>
        <a:xfrm>
          <a:off x="4905373" y="6160292"/>
          <a:ext cx="4505325" cy="41910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kemudian pada iterasi ketiga dengan nilai k=3, akan dibentuk kombinasi dari 3 buah itemset sebagai berikut :</a:t>
          </a:r>
          <a:r>
            <a:rPr lang="en-US">
              <a:effectLst/>
            </a:rPr>
            <a:t> </a:t>
          </a:r>
          <a:endParaRPr lang="en-US" sz="1100"/>
        </a:p>
      </xdr:txBody>
    </xdr:sp>
    <xdr:clientData/>
  </xdr:twoCellAnchor>
  <xdr:twoCellAnchor>
    <xdr:from>
      <xdr:col>3</xdr:col>
      <xdr:colOff>123823</xdr:colOff>
      <xdr:row>35</xdr:row>
      <xdr:rowOff>4761</xdr:rowOff>
    </xdr:from>
    <xdr:to>
      <xdr:col>10</xdr:col>
      <xdr:colOff>357188</xdr:colOff>
      <xdr:row>39</xdr:row>
      <xdr:rowOff>23813</xdr:rowOff>
    </xdr:to>
    <xdr:sp macro="" textlink="">
      <xdr:nvSpPr>
        <xdr:cNvPr id="7" name="TextBox 6"/>
        <xdr:cNvSpPr txBox="1"/>
      </xdr:nvSpPr>
      <xdr:spPr>
        <a:xfrm>
          <a:off x="4914898" y="6738936"/>
          <a:ext cx="4500565" cy="78105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Dari 8 transaksi pada contoh, terdapat 4 transaksi yang membeli item {telur,minyak dan beras} bersamaan, 2 transaksi yang membeli item {telur,minyak dan buku},2 transaksi yang membeli item {telur,minyak dan topi} dan selanjutnya.</a:t>
          </a:r>
          <a:r>
            <a:rPr lang="en-US">
              <a:effectLst/>
            </a:rPr>
            <a:t> </a:t>
          </a:r>
          <a:endParaRPr lang="en-US" sz="1100"/>
        </a:p>
      </xdr:txBody>
    </xdr:sp>
    <xdr:clientData/>
  </xdr:twoCellAnchor>
  <xdr:twoCellAnchor>
    <xdr:from>
      <xdr:col>3</xdr:col>
      <xdr:colOff>133347</xdr:colOff>
      <xdr:row>42</xdr:row>
      <xdr:rowOff>26192</xdr:rowOff>
    </xdr:from>
    <xdr:to>
      <xdr:col>10</xdr:col>
      <xdr:colOff>366712</xdr:colOff>
      <xdr:row>44</xdr:row>
      <xdr:rowOff>71438</xdr:rowOff>
    </xdr:to>
    <xdr:sp macro="" textlink="">
      <xdr:nvSpPr>
        <xdr:cNvPr id="8" name="TextBox 7"/>
        <xdr:cNvSpPr txBox="1"/>
      </xdr:nvSpPr>
      <xdr:spPr>
        <a:xfrm>
          <a:off x="4924422" y="8112917"/>
          <a:ext cx="4500565" cy="42624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terakhir pada iterasi keempat dengan nilai k=4, akan dibentuk kombinasi dari 4 buah itemset sebagai berikut :</a:t>
          </a:r>
          <a:r>
            <a:rPr lang="en-US">
              <a:effectLst/>
            </a:rPr>
            <a:t> </a:t>
          </a:r>
          <a:endParaRPr lang="en-US" sz="1100"/>
        </a:p>
      </xdr:txBody>
    </xdr:sp>
    <xdr:clientData/>
  </xdr:twoCellAnchor>
  <xdr:twoCellAnchor>
    <xdr:from>
      <xdr:col>0</xdr:col>
      <xdr:colOff>569119</xdr:colOff>
      <xdr:row>62</xdr:row>
      <xdr:rowOff>57150</xdr:rowOff>
    </xdr:from>
    <xdr:to>
      <xdr:col>5</xdr:col>
      <xdr:colOff>200025</xdr:colOff>
      <xdr:row>68</xdr:row>
      <xdr:rowOff>95250</xdr:rowOff>
    </xdr:to>
    <xdr:sp macro="" textlink="">
      <xdr:nvSpPr>
        <xdr:cNvPr id="9" name="TextBox 8"/>
        <xdr:cNvSpPr txBox="1"/>
      </xdr:nvSpPr>
      <xdr:spPr>
        <a:xfrm>
          <a:off x="569119" y="11963400"/>
          <a:ext cx="5641181"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Ekstraksi Aturan Asosiasi</a:t>
          </a:r>
          <a:r>
            <a:rPr lang="en-US"/>
            <a:t/>
          </a:r>
          <a:br>
            <a:rPr lang="en-US"/>
          </a:br>
          <a:r>
            <a:rPr lang="en-US" sz="1100" b="0" i="0" u="none" strike="noStrike">
              <a:solidFill>
                <a:schemeClr val="dk1"/>
              </a:solidFill>
              <a:effectLst/>
              <a:latin typeface="+mn-lt"/>
              <a:ea typeface="+mn-ea"/>
              <a:cs typeface="+mn-cs"/>
            </a:rPr>
            <a:t>Setelah didapatkan kombinasi itemset yang frequent, maka fase selanjutnya adalah mengekstrasi aturan asosiasi dari kombinasi itemset yang memiliki nilai confident yang tinggi.</a:t>
          </a:r>
          <a:r>
            <a:rPr lang="en-US"/>
            <a:t/>
          </a:r>
          <a:br>
            <a:rPr lang="en-US"/>
          </a:br>
          <a:r>
            <a:rPr lang="en-US" sz="1100" b="0" i="0" u="none" strike="noStrike">
              <a:solidFill>
                <a:schemeClr val="dk1"/>
              </a:solidFill>
              <a:effectLst/>
              <a:latin typeface="+mn-lt"/>
              <a:ea typeface="+mn-ea"/>
              <a:cs typeface="+mn-cs"/>
            </a:rPr>
            <a:t>Untuk menghitung nilai confident, setidaknya kita juga mesti menghitung nilai supportnya agar terlihat korelasi antara nilai support dan nilai confident tersebut. Sebagai contoh kita akan menghitung nilai support dan confident dari k-itemset (k=2) berikut :</a:t>
          </a:r>
          <a:endParaRPr lang="en-US" sz="1100"/>
        </a:p>
      </xdr:txBody>
    </xdr:sp>
    <xdr:clientData/>
  </xdr:twoCellAnchor>
  <xdr:twoCellAnchor>
    <xdr:from>
      <xdr:col>0</xdr:col>
      <xdr:colOff>590549</xdr:colOff>
      <xdr:row>75</xdr:row>
      <xdr:rowOff>126207</xdr:rowOff>
    </xdr:from>
    <xdr:to>
      <xdr:col>5</xdr:col>
      <xdr:colOff>221455</xdr:colOff>
      <xdr:row>92</xdr:row>
      <xdr:rowOff>178594</xdr:rowOff>
    </xdr:to>
    <xdr:sp macro="" textlink="">
      <xdr:nvSpPr>
        <xdr:cNvPr id="10" name="TextBox 9"/>
        <xdr:cNvSpPr txBox="1"/>
      </xdr:nvSpPr>
      <xdr:spPr>
        <a:xfrm>
          <a:off x="590549" y="14508957"/>
          <a:ext cx="5641181" cy="329088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Algoritma Apriori</a:t>
          </a:r>
          <a:r>
            <a:rPr lang="en-US"/>
            <a:t/>
          </a:r>
          <a:br>
            <a:rPr lang="en-US"/>
          </a:br>
          <a:r>
            <a:rPr lang="en-US" sz="1100" b="0" i="0" u="none" strike="noStrike">
              <a:solidFill>
                <a:schemeClr val="dk1"/>
              </a:solidFill>
              <a:effectLst/>
              <a:latin typeface="+mn-lt"/>
              <a:ea typeface="+mn-ea"/>
              <a:cs typeface="+mn-cs"/>
            </a:rPr>
            <a:t>Algoritma Apriori adalah algoritma yang cukup efisien dalam menentukan jumlah itemset frequent, prinsip dasar dari algoritma ini adalah jika sebuah itemset itu merupakan itemset frequent, maka semua subset (bagian) dari itemset tersebut juga frequent dan juga sebaliknya. Contohnya, jika itemset A tidak frequent (tidak sering muncul dalam transaksi), maka item apapun yang dikombinasikan ke itemset A tidak akan membuat itemset A menjadi frequent (sering muncul dalam transaksi). Nah, hal inilah yang dimanfaatkan oleh algoritma Apriori untuk mengurangi/mempersempit ruang pencarian kandidat itemset frequent. Hal ini tentu ditandai dengan pembatasan pada nilai ambang batas untuk nilai support (minSupport). Seperti pada contoh perhitungan sebelumnya, dapat ditarik kesimpulan bahwa, nilai support yang rendah akan mempengaruhi nilai confident. Contoh : nilai support untuk itemset ( Beras-&gt;Buku) adalah 25%, minim nya nilai support tersebut ternyata berpengaruh pada nilai confident nya yang hanya 33%. Tentu untuk itemset tersebut tidak layak dijadikan sebagai salah satu aturan asosiasi dikarenakan nilai akurasi nya hanya 33%. Tentu saja, aturan-aturan yang minim nilai confident ini yang akan dipangkas oleh algoritma Apriori sehingga nantinya yang dihasilkan adalah aturan-aturan asosiasi yang memiliki nilai confident yang sesuai.</a:t>
          </a:r>
          <a:r>
            <a:rPr lang="en-US"/>
            <a:t/>
          </a:r>
          <a:br>
            <a:rPr lang="en-US"/>
          </a:br>
          <a:r>
            <a:rPr lang="en-US" sz="1100" b="0" i="0" u="none" strike="noStrike">
              <a:solidFill>
                <a:schemeClr val="dk1"/>
              </a:solidFill>
              <a:effectLst/>
              <a:latin typeface="+mn-lt"/>
              <a:ea typeface="+mn-ea"/>
              <a:cs typeface="+mn-cs"/>
            </a:rPr>
            <a:t>Agar tidak bosan membaca penjelasan saya, mari kita eksekusi contoh transasksi sebelumnya.</a:t>
          </a:r>
          <a:r>
            <a:rPr lang="en-US"/>
            <a:t/>
          </a:r>
          <a:br>
            <a:rPr lang="en-US"/>
          </a:br>
          <a:r>
            <a:rPr lang="en-US" sz="1100" b="0" i="0" u="none" strike="noStrike">
              <a:solidFill>
                <a:schemeClr val="dk1"/>
              </a:solidFill>
              <a:effectLst/>
              <a:latin typeface="+mn-lt"/>
              <a:ea typeface="+mn-ea"/>
              <a:cs typeface="+mn-cs"/>
            </a:rPr>
            <a:t>Pada Algortima Apriori, langkah pertama yang harus dilakukan adalah :</a:t>
          </a:r>
          <a:endParaRPr lang="en-US" sz="1100"/>
        </a:p>
      </xdr:txBody>
    </xdr:sp>
    <xdr:clientData/>
  </xdr:twoCellAnchor>
  <xdr:twoCellAnchor>
    <xdr:from>
      <xdr:col>1</xdr:col>
      <xdr:colOff>1019175</xdr:colOff>
      <xdr:row>69</xdr:row>
      <xdr:rowOff>30955</xdr:rowOff>
    </xdr:from>
    <xdr:to>
      <xdr:col>3</xdr:col>
      <xdr:colOff>59530</xdr:colOff>
      <xdr:row>75</xdr:row>
      <xdr:rowOff>69055</xdr:rowOff>
    </xdr:to>
    <xdr:sp macro="" textlink="">
      <xdr:nvSpPr>
        <xdr:cNvPr id="11" name="TextBox 10"/>
        <xdr:cNvSpPr txBox="1"/>
      </xdr:nvSpPr>
      <xdr:spPr>
        <a:xfrm>
          <a:off x="1628775" y="13270705"/>
          <a:ext cx="3221830" cy="1181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1" u="none" strike="noStrike">
              <a:solidFill>
                <a:schemeClr val="dk1"/>
              </a:solidFill>
              <a:effectLst/>
              <a:latin typeface="+mn-lt"/>
              <a:ea typeface="+mn-ea"/>
              <a:cs typeface="+mn-cs"/>
            </a:rPr>
            <a:t>{Beras,Buku} = 2</a:t>
          </a:r>
        </a:p>
        <a:p>
          <a:pPr fontAlgn="base"/>
          <a:r>
            <a:rPr lang="en-US" sz="1100" b="0" i="1" u="none" strike="noStrike">
              <a:solidFill>
                <a:schemeClr val="dk1"/>
              </a:solidFill>
              <a:effectLst/>
              <a:latin typeface="+mn-lt"/>
              <a:ea typeface="+mn-ea"/>
              <a:cs typeface="+mn-cs"/>
            </a:rPr>
            <a:t>	s(Beras-&gt;Buku) = 2/8 = 0.25 = 25%</a:t>
          </a:r>
        </a:p>
        <a:p>
          <a:pPr fontAlgn="base"/>
          <a:r>
            <a:rPr lang="en-US" sz="1100" b="0" i="1" u="none" strike="noStrike">
              <a:solidFill>
                <a:schemeClr val="dk1"/>
              </a:solidFill>
              <a:effectLst/>
              <a:latin typeface="+mn-lt"/>
              <a:ea typeface="+mn-ea"/>
              <a:cs typeface="+mn-cs"/>
            </a:rPr>
            <a:t>	c(Beras-&gt;Buku)=2/6 = 0.33 = 33%</a:t>
          </a:r>
        </a:p>
        <a:p>
          <a:pPr fontAlgn="base"/>
          <a:r>
            <a:rPr lang="en-US" sz="1100" b="0" i="1" u="none" strike="noStrike">
              <a:solidFill>
                <a:schemeClr val="dk1"/>
              </a:solidFill>
              <a:effectLst/>
              <a:latin typeface="+mn-lt"/>
              <a:ea typeface="+mn-ea"/>
              <a:cs typeface="+mn-cs"/>
            </a:rPr>
            <a:t>{Beras,Telur}=5</a:t>
          </a:r>
        </a:p>
        <a:p>
          <a:pPr fontAlgn="base"/>
          <a:r>
            <a:rPr lang="en-US" sz="1100" b="0" i="1" u="none" strike="noStrike">
              <a:solidFill>
                <a:schemeClr val="dk1"/>
              </a:solidFill>
              <a:effectLst/>
              <a:latin typeface="+mn-lt"/>
              <a:ea typeface="+mn-ea"/>
              <a:cs typeface="+mn-cs"/>
            </a:rPr>
            <a:t>	s(Beras-&gt;Telur) = 5/8 = 0.625= 62.5%</a:t>
          </a:r>
        </a:p>
        <a:p>
          <a:pPr fontAlgn="base"/>
          <a:r>
            <a:rPr lang="en-US" sz="1100" b="0" i="1" u="none" strike="noStrike">
              <a:solidFill>
                <a:schemeClr val="dk1"/>
              </a:solidFill>
              <a:effectLst/>
              <a:latin typeface="+mn-lt"/>
              <a:ea typeface="+mn-ea"/>
              <a:cs typeface="+mn-cs"/>
            </a:rPr>
            <a:t>	c(Beras-&gt;Telur)=5/6 = 0.83 = 83%</a:t>
          </a:r>
        </a:p>
        <a:p>
          <a:endParaRPr lang="en-US" sz="1100"/>
        </a:p>
      </xdr:txBody>
    </xdr:sp>
    <xdr:clientData/>
  </xdr:twoCellAnchor>
  <xdr:twoCellAnchor>
    <xdr:from>
      <xdr:col>0</xdr:col>
      <xdr:colOff>600076</xdr:colOff>
      <xdr:row>93</xdr:row>
      <xdr:rowOff>147636</xdr:rowOff>
    </xdr:from>
    <xdr:to>
      <xdr:col>5</xdr:col>
      <xdr:colOff>595313</xdr:colOff>
      <xdr:row>98</xdr:row>
      <xdr:rowOff>-1</xdr:rowOff>
    </xdr:to>
    <xdr:sp macro="" textlink="">
      <xdr:nvSpPr>
        <xdr:cNvPr id="12" name="TextBox 11"/>
        <xdr:cNvSpPr txBox="1"/>
      </xdr:nvSpPr>
      <xdr:spPr>
        <a:xfrm>
          <a:off x="600076" y="17959386"/>
          <a:ext cx="6005512" cy="80486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1" u="none" strike="noStrike">
              <a:solidFill>
                <a:schemeClr val="dk1"/>
              </a:solidFill>
              <a:effectLst/>
              <a:latin typeface="+mn-lt"/>
              <a:ea typeface="+mn-ea"/>
              <a:cs typeface="+mn-cs"/>
            </a:rPr>
            <a:t>Menentukan nilai minimum Support</a:t>
          </a:r>
          <a:r>
            <a:rPr lang="en-US"/>
            <a:t/>
          </a:r>
          <a:br>
            <a:rPr lang="en-US"/>
          </a:br>
          <a:r>
            <a:rPr lang="en-US" sz="1100" u="none" strike="noStrike">
              <a:solidFill>
                <a:schemeClr val="dk1"/>
              </a:solidFill>
              <a:effectLst/>
              <a:latin typeface="+mn-lt"/>
              <a:ea typeface="+mn-ea"/>
              <a:cs typeface="+mn-cs"/>
            </a:rPr>
            <a:t>Misalkan nilai minimum support yang akan kita terapkan adalah</a:t>
          </a:r>
          <a:r>
            <a:rPr lang="en-US" sz="1100" b="1" u="none" strike="noStrike">
              <a:solidFill>
                <a:schemeClr val="dk1"/>
              </a:solidFill>
              <a:effectLst/>
              <a:latin typeface="+mn-lt"/>
              <a:ea typeface="+mn-ea"/>
              <a:cs typeface="+mn-cs"/>
            </a:rPr>
            <a:t> minSupport=4</a:t>
          </a:r>
          <a:r>
            <a:rPr lang="en-US" sz="1100" u="none" strike="noStrike">
              <a:solidFill>
                <a:schemeClr val="dk1"/>
              </a:solidFill>
              <a:effectLst/>
              <a:latin typeface="+mn-lt"/>
              <a:ea typeface="+mn-ea"/>
              <a:cs typeface="+mn-cs"/>
            </a:rPr>
            <a:t> ( setara dengan 4/8 = 0.5 atau </a:t>
          </a:r>
          <a:r>
            <a:rPr lang="en-US" sz="1100" b="1" u="none" strike="noStrike">
              <a:solidFill>
                <a:schemeClr val="dk1"/>
              </a:solidFill>
              <a:effectLst/>
              <a:latin typeface="+mn-lt"/>
              <a:ea typeface="+mn-ea"/>
              <a:cs typeface="+mn-cs"/>
            </a:rPr>
            <a:t>50%</a:t>
          </a:r>
          <a:r>
            <a:rPr lang="en-US" sz="1100" u="none" strike="noStrike">
              <a:solidFill>
                <a:schemeClr val="dk1"/>
              </a:solidFill>
              <a:effectLst/>
              <a:latin typeface="+mn-lt"/>
              <a:ea typeface="+mn-ea"/>
              <a:cs typeface="+mn-cs"/>
            </a:rPr>
            <a:t> )</a:t>
          </a:r>
          <a:r>
            <a:rPr lang="en-US"/>
            <a:t/>
          </a:r>
          <a:br>
            <a:rPr lang="en-US"/>
          </a:br>
          <a:r>
            <a:rPr lang="en-US" sz="1100" u="none" strike="noStrike">
              <a:solidFill>
                <a:schemeClr val="dk1"/>
              </a:solidFill>
              <a:effectLst/>
              <a:latin typeface="+mn-lt"/>
              <a:ea typeface="+mn-ea"/>
              <a:cs typeface="+mn-cs"/>
            </a:rPr>
            <a:t>Maka pada iterasi pertama k-itemset (k=1) akan terbentuk aturan sebagai berikut :</a:t>
          </a:r>
          <a:r>
            <a:rPr lang="en-US"/>
            <a:t/>
          </a:r>
          <a:br>
            <a:rPr lang="en-US"/>
          </a:br>
          <a:r>
            <a:rPr lang="en-US"/>
            <a:t/>
          </a:r>
          <a:br>
            <a:rPr lang="en-US"/>
          </a:br>
          <a:endParaRPr lang="en-US" sz="1100"/>
        </a:p>
      </xdr:txBody>
    </xdr:sp>
    <xdr:clientData/>
  </xdr:twoCellAnchor>
  <xdr:twoCellAnchor>
    <xdr:from>
      <xdr:col>1</xdr:col>
      <xdr:colOff>61913</xdr:colOff>
      <xdr:row>129</xdr:row>
      <xdr:rowOff>169069</xdr:rowOff>
    </xdr:from>
    <xdr:to>
      <xdr:col>6</xdr:col>
      <xdr:colOff>440530</xdr:colOff>
      <xdr:row>142</xdr:row>
      <xdr:rowOff>142875</xdr:rowOff>
    </xdr:to>
    <xdr:sp macro="" textlink="">
      <xdr:nvSpPr>
        <xdr:cNvPr id="13" name="TextBox 12"/>
        <xdr:cNvSpPr txBox="1"/>
      </xdr:nvSpPr>
      <xdr:spPr>
        <a:xfrm>
          <a:off x="671513" y="24895969"/>
          <a:ext cx="6388892" cy="24503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Berdasarkan algoritma Apriori, maka aturan asosiasi yang berhasil didapatkan adalah sebagai berikut : </a:t>
          </a:r>
        </a:p>
        <a:p>
          <a:pPr fontAlgn="base"/>
          <a:endParaRPr lang="en-US" sz="1100" b="0" i="0">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1.   {Beras,Minyak}</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c(Beras-&gt;Minyak) = 4/6 = 0.67 = </a:t>
          </a:r>
          <a:r>
            <a:rPr lang="en-US" sz="1100" b="1" i="1" u="none" strike="noStrike">
              <a:solidFill>
                <a:schemeClr val="dk1"/>
              </a:solidFill>
              <a:effectLst/>
              <a:latin typeface="+mn-lt"/>
              <a:ea typeface="+mn-ea"/>
              <a:cs typeface="+mn-cs"/>
            </a:rPr>
            <a:t>67%</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2.   {Beras,Telur}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c(Beras-&gt;Telur)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3.  {Minyak,Telur}</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 Nilai confident, c(Minyak-&gt;Telur) = 5/6 = 0.83 = </a:t>
          </a:r>
          <a:r>
            <a:rPr lang="en-US" sz="1100" b="1" i="1" u="none" strike="noStrike">
              <a:solidFill>
                <a:schemeClr val="dk1"/>
              </a:solidFill>
              <a:effectLst/>
              <a:latin typeface="+mn-lt"/>
              <a:ea typeface="+mn-ea"/>
              <a:cs typeface="+mn-cs"/>
            </a:rPr>
            <a:t>83%</a:t>
          </a:r>
          <a:endParaRPr lang="en-US" sz="1100" b="0" i="1" u="none" strike="noStrike">
            <a:solidFill>
              <a:schemeClr val="dk1"/>
            </a:solidFill>
            <a:effectLst/>
            <a:latin typeface="+mn-lt"/>
            <a:ea typeface="+mn-ea"/>
            <a:cs typeface="+mn-cs"/>
          </a:endParaRPr>
        </a:p>
        <a:p>
          <a:pPr fontAlgn="base"/>
          <a:r>
            <a:rPr lang="en-US" sz="1100" b="0" i="1" u="none" strike="noStrike">
              <a:solidFill>
                <a:schemeClr val="dk1"/>
              </a:solidFill>
              <a:effectLst/>
              <a:latin typeface="+mn-lt"/>
              <a:ea typeface="+mn-ea"/>
              <a:cs typeface="+mn-cs"/>
            </a:rPr>
            <a:t>4.  {Telur,Minyak,Beras}</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Nilai confident, c(Telur,Minyak-&gt;Beras) = 4/5 = 0.67 = </a:t>
          </a:r>
          <a:r>
            <a:rPr lang="en-US" sz="1100" b="1" i="1" u="none" strike="noStrike">
              <a:solidFill>
                <a:schemeClr val="dk1"/>
              </a:solidFill>
              <a:effectLst/>
              <a:latin typeface="+mn-lt"/>
              <a:ea typeface="+mn-ea"/>
              <a:cs typeface="+mn-cs"/>
            </a:rPr>
            <a:t>80%</a:t>
          </a:r>
        </a:p>
        <a:p>
          <a:pPr fontAlgn="base"/>
          <a:endParaRPr lang="en-US" sz="1100" b="1" i="1" u="none" strike="noStrike">
            <a:solidFill>
              <a:schemeClr val="dk1"/>
            </a:solidFill>
            <a:effectLst/>
            <a:latin typeface="+mn-lt"/>
            <a:ea typeface="+mn-ea"/>
            <a:cs typeface="+mn-cs"/>
          </a:endParaRPr>
        </a:p>
        <a:p>
          <a:pPr fontAlgn="base"/>
          <a:endParaRPr lang="en-US" sz="1100" b="1" i="1" u="none" strike="noStrike">
            <a:solidFill>
              <a:schemeClr val="dk1"/>
            </a:solidFill>
            <a:effectLst/>
            <a:latin typeface="+mn-lt"/>
            <a:ea typeface="+mn-ea"/>
            <a:cs typeface="+mn-cs"/>
          </a:endParaRPr>
        </a:p>
        <a:p>
          <a:pPr fontAlgn="base"/>
          <a:r>
            <a:rPr lang="en-US" sz="1100" b="0" i="0" u="none" strike="noStrike">
              <a:solidFill>
                <a:schemeClr val="dk1"/>
              </a:solidFill>
              <a:effectLst/>
              <a:latin typeface="+mn-lt"/>
              <a:ea typeface="+mn-ea"/>
              <a:cs typeface="+mn-cs"/>
            </a:rPr>
            <a:t>Aturan Asosiasi :</a:t>
          </a:r>
          <a:r>
            <a:rPr lang="en-US"/>
            <a:t/>
          </a:r>
          <a:br>
            <a:rPr lang="en-US"/>
          </a:br>
          <a:r>
            <a:rPr lang="en-US"/>
            <a:t> </a:t>
          </a:r>
          <a:r>
            <a:rPr lang="en-US" sz="1100" u="none" strike="noStrike">
              <a:solidFill>
                <a:schemeClr val="dk1"/>
              </a:solidFill>
              <a:effectLst/>
              <a:latin typeface="+mn-lt"/>
              <a:ea typeface="+mn-ea"/>
              <a:cs typeface="+mn-cs"/>
            </a:rPr>
            <a:t>1. If Beras, Maka Minyak</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2. If Beras,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3. If Minyak, Maka telur</a:t>
          </a:r>
          <a:br>
            <a:rPr lang="en-US" sz="1100" u="none" strike="noStrike">
              <a:solidFill>
                <a:schemeClr val="dk1"/>
              </a:solidFill>
              <a:effectLst/>
              <a:latin typeface="+mn-lt"/>
              <a:ea typeface="+mn-ea"/>
              <a:cs typeface="+mn-cs"/>
            </a:rPr>
          </a:br>
          <a:r>
            <a:rPr lang="en-US" sz="1100" u="none" strike="noStrike">
              <a:solidFill>
                <a:schemeClr val="dk1"/>
              </a:solidFill>
              <a:effectLst/>
              <a:latin typeface="+mn-lt"/>
              <a:ea typeface="+mn-ea"/>
              <a:cs typeface="+mn-cs"/>
            </a:rPr>
            <a:t>4. If Telur dan Minyak, Maka Beras</a:t>
          </a:r>
          <a:endParaRPr lang="en-US" sz="1100" b="0" i="1" u="none" strike="noStrike">
            <a:solidFill>
              <a:schemeClr val="dk1"/>
            </a:solidFill>
            <a:effectLst/>
            <a:latin typeface="+mn-lt"/>
            <a:ea typeface="+mn-ea"/>
            <a:cs typeface="+mn-cs"/>
          </a:endParaRPr>
        </a:p>
        <a:p>
          <a:pPr fontAlgn="base"/>
          <a:endParaRPr lang="en-US" sz="1100"/>
        </a:p>
      </xdr:txBody>
    </xdr:sp>
    <xdr:clientData/>
  </xdr:twoCellAnchor>
  <xdr:twoCellAnchor>
    <xdr:from>
      <xdr:col>1</xdr:col>
      <xdr:colOff>0</xdr:colOff>
      <xdr:row>104</xdr:row>
      <xdr:rowOff>154779</xdr:rowOff>
    </xdr:from>
    <xdr:to>
      <xdr:col>5</xdr:col>
      <xdr:colOff>428625</xdr:colOff>
      <xdr:row>108</xdr:row>
      <xdr:rowOff>59531</xdr:rowOff>
    </xdr:to>
    <xdr:sp macro="" textlink="">
      <xdr:nvSpPr>
        <xdr:cNvPr id="14" name="TextBox 13"/>
        <xdr:cNvSpPr txBox="1"/>
      </xdr:nvSpPr>
      <xdr:spPr>
        <a:xfrm>
          <a:off x="609600" y="20081079"/>
          <a:ext cx="5829300" cy="66675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Dari kelima itemset tersebut, item topi ( 3/8 = 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tidak memenuhi nilai minimum support=</a:t>
          </a:r>
          <a:r>
            <a:rPr lang="en-US" sz="1100" b="1" i="0" u="none" strike="noStrike">
              <a:solidFill>
                <a:schemeClr val="dk1"/>
              </a:solidFill>
              <a:effectLst/>
              <a:latin typeface="+mn-lt"/>
              <a:ea typeface="+mn-ea"/>
              <a:cs typeface="+mn-cs"/>
            </a:rPr>
            <a:t>50 %</a:t>
          </a:r>
          <a:r>
            <a:rPr lang="en-US" sz="1100" b="0" i="0">
              <a:solidFill>
                <a:schemeClr val="dk1"/>
              </a:solidFill>
              <a:effectLst/>
              <a:latin typeface="+mn-lt"/>
              <a:ea typeface="+mn-ea"/>
              <a:cs typeface="+mn-cs"/>
            </a:rPr>
            <a:t>. Sehingga pada iterasi kedua k-itemset (k=2). Semua itemset yang mengandung</a:t>
          </a:r>
          <a:r>
            <a:rPr lang="en-US" sz="1100" b="0" i="0" u="sng">
              <a:solidFill>
                <a:schemeClr val="dk1"/>
              </a:solidFill>
              <a:effectLst/>
              <a:latin typeface="+mn-lt"/>
              <a:ea typeface="+mn-ea"/>
              <a:cs typeface="+mn-cs"/>
            </a:rPr>
            <a:t> </a:t>
          </a:r>
          <a:r>
            <a:rPr lang="en-US" b="1" u="sng" strike="noStrike">
              <a:effectLst/>
            </a:rPr>
            <a:t>topi</a:t>
          </a:r>
          <a:r>
            <a:rPr lang="en-US" sz="1100" b="0" i="0">
              <a:solidFill>
                <a:schemeClr val="dk1"/>
              </a:solidFill>
              <a:effectLst/>
              <a:latin typeface="+mn-lt"/>
              <a:ea typeface="+mn-ea"/>
              <a:cs typeface="+mn-cs"/>
            </a:rPr>
            <a:t> juga akan dieliminasi /dihapus sesuai dengan prinsip algoritma apriori.</a:t>
          </a:r>
          <a:endParaRPr lang="en-US" sz="1100"/>
        </a:p>
      </xdr:txBody>
    </xdr:sp>
    <xdr:clientData/>
  </xdr:twoCellAnchor>
  <xdr:twoCellAnchor>
    <xdr:from>
      <xdr:col>3</xdr:col>
      <xdr:colOff>57150</xdr:colOff>
      <xdr:row>110</xdr:row>
      <xdr:rowOff>57149</xdr:rowOff>
    </xdr:from>
    <xdr:to>
      <xdr:col>9</xdr:col>
      <xdr:colOff>535781</xdr:colOff>
      <xdr:row>116</xdr:row>
      <xdr:rowOff>107155</xdr:rowOff>
    </xdr:to>
    <xdr:sp macro="" textlink="">
      <xdr:nvSpPr>
        <xdr:cNvPr id="15" name="TextBox 14"/>
        <xdr:cNvSpPr txBox="1"/>
      </xdr:nvSpPr>
      <xdr:spPr>
        <a:xfrm>
          <a:off x="4848225" y="21135974"/>
          <a:ext cx="4136231" cy="119300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1100" b="0" i="0">
              <a:solidFill>
                <a:schemeClr val="dk1"/>
              </a:solidFill>
              <a:effectLst/>
              <a:latin typeface="+mn-lt"/>
              <a:ea typeface="+mn-ea"/>
              <a:cs typeface="+mn-cs"/>
            </a:rPr>
            <a:t>Pada k-itemset (k=2) di atas, itemset {Beras,Buku} ( 2/8=0.25 atau </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{Buku,Minyak} ( 3/8=0.375 atau </a:t>
          </a:r>
          <a:r>
            <a:rPr lang="en-US" sz="1100" b="1" i="0" u="none" strike="noStrike">
              <a:solidFill>
                <a:schemeClr val="dk1"/>
              </a:solidFill>
              <a:effectLst/>
              <a:latin typeface="+mn-lt"/>
              <a:ea typeface="+mn-ea"/>
              <a:cs typeface="+mn-cs"/>
            </a:rPr>
            <a:t>37.5%</a:t>
          </a:r>
          <a:r>
            <a:rPr lang="en-US" sz="1100" b="0" i="0">
              <a:solidFill>
                <a:schemeClr val="dk1"/>
              </a:solidFill>
              <a:effectLst/>
              <a:latin typeface="+mn-lt"/>
              <a:ea typeface="+mn-ea"/>
              <a:cs typeface="+mn-cs"/>
            </a:rPr>
            <a:t>) dan {Buku,Telur} ( 2/8=</a:t>
          </a:r>
          <a:r>
            <a:rPr lang="en-US" sz="1100" b="1" i="0" u="none" strike="noStrike">
              <a:solidFill>
                <a:schemeClr val="dk1"/>
              </a:solidFill>
              <a:effectLst/>
              <a:latin typeface="+mn-lt"/>
              <a:ea typeface="+mn-ea"/>
              <a:cs typeface="+mn-cs"/>
            </a:rPr>
            <a:t>25%</a:t>
          </a:r>
          <a:r>
            <a:rPr lang="en-US" sz="1100" b="0" i="0">
              <a:solidFill>
                <a:schemeClr val="dk1"/>
              </a:solidFill>
              <a:effectLst/>
              <a:latin typeface="+mn-lt"/>
              <a:ea typeface="+mn-ea"/>
              <a:cs typeface="+mn-cs"/>
            </a:rPr>
            <a:t>)  tidak memenuhi nilai minimum support, sehingga itemset tersebut juga dieliminasi. Pada iterasi ketiga k-itemset (k=3) hanya tersisa 1 itemset yang memenuhi minimum nilai support yaitu itemset {Telur,Minyak,Beras} ( 4/8 =0.5 atau </a:t>
          </a:r>
          <a:r>
            <a:rPr lang="en-US" sz="1100" b="1" i="0" u="none" strike="noStrike">
              <a:solidFill>
                <a:schemeClr val="dk1"/>
              </a:solidFill>
              <a:effectLst/>
              <a:latin typeface="+mn-lt"/>
              <a:ea typeface="+mn-ea"/>
              <a:cs typeface="+mn-cs"/>
            </a:rPr>
            <a:t>50%</a:t>
          </a:r>
          <a:r>
            <a:rPr lang="en-US" sz="1100" b="0" i="0">
              <a:solidFill>
                <a:schemeClr val="dk1"/>
              </a:solidFill>
              <a:effectLst/>
              <a:latin typeface="+mn-lt"/>
              <a:ea typeface="+mn-ea"/>
              <a:cs typeface="+mn-cs"/>
            </a:rPr>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209550</xdr:colOff>
      <xdr:row>1</xdr:row>
      <xdr:rowOff>19050</xdr:rowOff>
    </xdr:from>
    <xdr:to>
      <xdr:col>11</xdr:col>
      <xdr:colOff>600075</xdr:colOff>
      <xdr:row>3</xdr:row>
      <xdr:rowOff>85725</xdr:rowOff>
    </xdr:to>
    <xdr:sp macro="" textlink="">
      <xdr:nvSpPr>
        <xdr:cNvPr id="2" name="TextBox 1"/>
        <xdr:cNvSpPr txBox="1"/>
      </xdr:nvSpPr>
      <xdr:spPr>
        <a:xfrm>
          <a:off x="6600825" y="209550"/>
          <a:ext cx="1609725" cy="4476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 berarti barang dibeli</a:t>
          </a:r>
        </a:p>
        <a:p>
          <a:r>
            <a:rPr lang="en-US" sz="1100" b="0" i="0" u="none" strike="noStrike">
              <a:solidFill>
                <a:schemeClr val="dk1"/>
              </a:solidFill>
              <a:effectLst/>
              <a:latin typeface="+mn-lt"/>
              <a:ea typeface="+mn-ea"/>
              <a:cs typeface="+mn-cs"/>
            </a:rPr>
            <a:t>0</a:t>
          </a:r>
          <a:r>
            <a:rPr lang="en-US" sz="1100" b="0" i="0" u="none" strike="noStrike" baseline="0">
              <a:solidFill>
                <a:schemeClr val="dk1"/>
              </a:solidFill>
              <a:effectLst/>
              <a:latin typeface="+mn-lt"/>
              <a:ea typeface="+mn-ea"/>
              <a:cs typeface="+mn-cs"/>
            </a:rPr>
            <a:t> berarti bukan dibeli</a:t>
          </a:r>
          <a:endParaRPr lang="en-US" sz="1100"/>
        </a:p>
      </xdr:txBody>
    </xdr:sp>
    <xdr:clientData/>
  </xdr:twoCellAnchor>
  <xdr:twoCellAnchor>
    <xdr:from>
      <xdr:col>9</xdr:col>
      <xdr:colOff>228601</xdr:colOff>
      <xdr:row>3</xdr:row>
      <xdr:rowOff>180975</xdr:rowOff>
    </xdr:from>
    <xdr:to>
      <xdr:col>14</xdr:col>
      <xdr:colOff>95251</xdr:colOff>
      <xdr:row>6</xdr:row>
      <xdr:rowOff>95251</xdr:rowOff>
    </xdr:to>
    <xdr:sp macro="" textlink="">
      <xdr:nvSpPr>
        <xdr:cNvPr id="3" name="TextBox 2"/>
        <xdr:cNvSpPr txBox="1"/>
      </xdr:nvSpPr>
      <xdr:spPr>
        <a:xfrm>
          <a:off x="6619876" y="752475"/>
          <a:ext cx="2914650" cy="48577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Jumlah Transaksi = 10</a:t>
          </a:r>
        </a:p>
        <a:p>
          <a:r>
            <a:rPr lang="en-US" sz="1100" b="0" i="0" u="none" strike="noStrike">
              <a:solidFill>
                <a:schemeClr val="dk1"/>
              </a:solidFill>
              <a:effectLst/>
              <a:latin typeface="+mn-lt"/>
              <a:ea typeface="+mn-ea"/>
              <a:cs typeface="+mn-cs"/>
            </a:rPr>
            <a:t>Jumlah item         = 5 (Teh, gula, kopi,</a:t>
          </a:r>
          <a:r>
            <a:rPr lang="en-US" sz="1100" b="0" i="0" u="none" strike="noStrike" baseline="0">
              <a:solidFill>
                <a:schemeClr val="dk1"/>
              </a:solidFill>
              <a:effectLst/>
              <a:latin typeface="+mn-lt"/>
              <a:ea typeface="+mn-ea"/>
              <a:cs typeface="+mn-cs"/>
            </a:rPr>
            <a:t> susu, Roti</a:t>
          </a:r>
          <a:r>
            <a:rPr lang="en-US" sz="1100" b="0" i="0" u="none" strike="noStrike">
              <a:solidFill>
                <a:schemeClr val="dk1"/>
              </a:solidFill>
              <a:effectLst/>
              <a:latin typeface="+mn-lt"/>
              <a:ea typeface="+mn-ea"/>
              <a:cs typeface="+mn-cs"/>
            </a:rPr>
            <a:t>)</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enta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sheetName val="Sheet7"/>
      <sheetName val="gerai"/>
      <sheetName val="user"/>
      <sheetName val="stok_gerai"/>
      <sheetName val="Sheet6"/>
      <sheetName val="clear"/>
      <sheetName val="produk"/>
    </sheetNames>
    <sheetDataSet>
      <sheetData sheetId="0"/>
      <sheetData sheetId="1"/>
      <sheetData sheetId="2"/>
      <sheetData sheetId="3"/>
      <sheetData sheetId="4"/>
      <sheetData sheetId="5"/>
      <sheetData sheetId="6"/>
      <sheetData sheetId="7">
        <row r="2">
          <cell r="A2">
            <v>2</v>
          </cell>
          <cell r="B2" t="str">
            <v>Dovpo MVV 2 Panda Edition</v>
          </cell>
          <cell r="C2">
            <v>1</v>
          </cell>
          <cell r="D2">
            <v>20</v>
          </cell>
          <cell r="E2">
            <v>1</v>
          </cell>
          <cell r="F2" t="str">
            <v>Vapor Terbaik</v>
          </cell>
          <cell r="G2" t="str">
            <v>Dovpo MVV 2 Panda Edition</v>
          </cell>
          <cell r="H2">
            <v>20000</v>
          </cell>
          <cell r="I2">
            <v>1</v>
          </cell>
        </row>
        <row r="3">
          <cell r="A3">
            <v>3</v>
          </cell>
          <cell r="B3" t="str">
            <v>Joyetech Exceed Grip</v>
          </cell>
          <cell r="C3">
            <v>2</v>
          </cell>
          <cell r="D3">
            <v>20</v>
          </cell>
          <cell r="E3">
            <v>1</v>
          </cell>
          <cell r="F3" t="str">
            <v>Vapor Terbaik</v>
          </cell>
          <cell r="G3" t="str">
            <v>Joyetech Exceed Grip</v>
          </cell>
          <cell r="H3">
            <v>30000</v>
          </cell>
          <cell r="I3">
            <v>1</v>
          </cell>
        </row>
        <row r="4">
          <cell r="A4">
            <v>4</v>
          </cell>
          <cell r="B4" t="str">
            <v>Upods Cube</v>
          </cell>
          <cell r="C4">
            <v>3</v>
          </cell>
          <cell r="D4">
            <v>20</v>
          </cell>
          <cell r="E4">
            <v>1</v>
          </cell>
          <cell r="F4" t="str">
            <v>Vapor Terbaik</v>
          </cell>
          <cell r="G4" t="str">
            <v>Upods Cube</v>
          </cell>
          <cell r="H4">
            <v>40000</v>
          </cell>
          <cell r="I4">
            <v>1</v>
          </cell>
        </row>
        <row r="5">
          <cell r="A5">
            <v>5</v>
          </cell>
          <cell r="B5" t="str">
            <v>Vaporite Mecha Kit 22mm</v>
          </cell>
          <cell r="C5">
            <v>4</v>
          </cell>
          <cell r="D5">
            <v>20</v>
          </cell>
          <cell r="E5">
            <v>1</v>
          </cell>
          <cell r="F5" t="str">
            <v>Vapor Terbaik</v>
          </cell>
          <cell r="G5" t="str">
            <v>Vaporite Mecha Kit 22mm</v>
          </cell>
          <cell r="H5">
            <v>50000</v>
          </cell>
          <cell r="I5">
            <v>1</v>
          </cell>
        </row>
        <row r="6">
          <cell r="A6">
            <v>6</v>
          </cell>
          <cell r="B6" t="str">
            <v>HexOhm v3.0 30 Amp Anodized by Craving Vapor</v>
          </cell>
          <cell r="C6">
            <v>5</v>
          </cell>
          <cell r="D6">
            <v>20</v>
          </cell>
          <cell r="E6">
            <v>1</v>
          </cell>
          <cell r="F6" t="str">
            <v>Vapor Terbaik</v>
          </cell>
          <cell r="G6" t="str">
            <v>HexOhm v3.0 30 Amp Anodized by Craving Vapor</v>
          </cell>
          <cell r="H6">
            <v>60000</v>
          </cell>
          <cell r="I6">
            <v>1</v>
          </cell>
        </row>
        <row r="7">
          <cell r="A7">
            <v>7</v>
          </cell>
          <cell r="B7" t="str">
            <v>JUUL</v>
          </cell>
          <cell r="C7">
            <v>1</v>
          </cell>
          <cell r="D7">
            <v>20</v>
          </cell>
          <cell r="E7">
            <v>1</v>
          </cell>
          <cell r="F7" t="str">
            <v>Vapor Terbaik</v>
          </cell>
          <cell r="G7" t="str">
            <v>JUUL</v>
          </cell>
          <cell r="H7">
            <v>70000</v>
          </cell>
          <cell r="I7">
            <v>1</v>
          </cell>
        </row>
        <row r="8">
          <cell r="A8">
            <v>8</v>
          </cell>
          <cell r="B8" t="str">
            <v>SMOK Fetch Mini</v>
          </cell>
          <cell r="C8">
            <v>2</v>
          </cell>
          <cell r="D8">
            <v>20</v>
          </cell>
          <cell r="E8">
            <v>1</v>
          </cell>
          <cell r="F8" t="str">
            <v>Vapor Terbaik</v>
          </cell>
          <cell r="G8" t="str">
            <v>SMOK Fetch Mini</v>
          </cell>
          <cell r="H8">
            <v>80000</v>
          </cell>
          <cell r="I8">
            <v>1</v>
          </cell>
        </row>
        <row r="9">
          <cell r="A9">
            <v>9</v>
          </cell>
          <cell r="B9" t="str">
            <v>Art Mod by Preva x Owlexandrea</v>
          </cell>
          <cell r="C9">
            <v>3</v>
          </cell>
          <cell r="D9">
            <v>20</v>
          </cell>
          <cell r="E9">
            <v>1</v>
          </cell>
          <cell r="F9" t="str">
            <v>Vapor Terbaik</v>
          </cell>
          <cell r="G9" t="str">
            <v>Art Mod by Preva x Owlexandrea</v>
          </cell>
          <cell r="H9">
            <v>90000</v>
          </cell>
          <cell r="I9">
            <v>1</v>
          </cell>
        </row>
        <row r="10">
          <cell r="A10">
            <v>10</v>
          </cell>
          <cell r="B10" t="str">
            <v>Joyetech Teros Zoo Pod</v>
          </cell>
          <cell r="C10">
            <v>4</v>
          </cell>
          <cell r="D10">
            <v>20</v>
          </cell>
          <cell r="E10">
            <v>1</v>
          </cell>
          <cell r="F10" t="str">
            <v>Vapor Terbaik</v>
          </cell>
          <cell r="G10" t="str">
            <v>Joyetech Teros Zoo Pod</v>
          </cell>
          <cell r="H10">
            <v>100000</v>
          </cell>
          <cell r="I10">
            <v>1</v>
          </cell>
        </row>
        <row r="11">
          <cell r="A11">
            <v>11</v>
          </cell>
          <cell r="B11" t="str">
            <v>Uwell Caliburn</v>
          </cell>
          <cell r="C11">
            <v>5</v>
          </cell>
          <cell r="D11">
            <v>20</v>
          </cell>
          <cell r="E11">
            <v>1</v>
          </cell>
          <cell r="F11" t="str">
            <v>Vapor Terbaik</v>
          </cell>
          <cell r="G11" t="str">
            <v>Uwell Caliburn</v>
          </cell>
          <cell r="H11">
            <v>110000</v>
          </cell>
          <cell r="I11">
            <v>1</v>
          </cell>
        </row>
        <row r="12">
          <cell r="A12">
            <v>12</v>
          </cell>
          <cell r="B12" t="str">
            <v>Teslacigs Terminator VAPE</v>
          </cell>
          <cell r="C12">
            <v>1</v>
          </cell>
          <cell r="D12">
            <v>20</v>
          </cell>
          <cell r="E12">
            <v>1</v>
          </cell>
          <cell r="F12" t="str">
            <v>Vapor Terbaik</v>
          </cell>
          <cell r="G12" t="str">
            <v>Teslacigs Terminator VAPE</v>
          </cell>
          <cell r="H12">
            <v>120000</v>
          </cell>
          <cell r="I12">
            <v>1</v>
          </cell>
        </row>
        <row r="13">
          <cell r="A13">
            <v>13</v>
          </cell>
          <cell r="B13" t="str">
            <v>Smok RPM 40</v>
          </cell>
          <cell r="C13">
            <v>2</v>
          </cell>
          <cell r="D13">
            <v>20</v>
          </cell>
          <cell r="E13">
            <v>1</v>
          </cell>
          <cell r="F13" t="str">
            <v>Vapor Terbaik</v>
          </cell>
          <cell r="G13" t="str">
            <v>Smok RPM 40</v>
          </cell>
          <cell r="H13">
            <v>130000</v>
          </cell>
          <cell r="I13">
            <v>1</v>
          </cell>
        </row>
        <row r="14">
          <cell r="A14">
            <v>14</v>
          </cell>
          <cell r="B14" t="str">
            <v>Eleaf iStick Pico (75 W) Authentic</v>
          </cell>
          <cell r="C14">
            <v>3</v>
          </cell>
          <cell r="D14">
            <v>20</v>
          </cell>
          <cell r="E14">
            <v>1</v>
          </cell>
          <cell r="F14" t="str">
            <v>Vapor Terbaik</v>
          </cell>
          <cell r="G14" t="str">
            <v>Eleaf iStick Pico (75 W) Authentic</v>
          </cell>
          <cell r="H14">
            <v>140000</v>
          </cell>
          <cell r="I14">
            <v>1</v>
          </cell>
        </row>
        <row r="15">
          <cell r="A15">
            <v>15</v>
          </cell>
          <cell r="B15" t="str">
            <v>Suorin Air</v>
          </cell>
          <cell r="C15">
            <v>4</v>
          </cell>
          <cell r="D15">
            <v>20</v>
          </cell>
          <cell r="E15">
            <v>1</v>
          </cell>
          <cell r="F15" t="str">
            <v>Vapor Terbaik</v>
          </cell>
          <cell r="G15" t="str">
            <v>Suorin Air</v>
          </cell>
          <cell r="H15">
            <v>150000</v>
          </cell>
          <cell r="I15">
            <v>1</v>
          </cell>
        </row>
        <row r="16">
          <cell r="A16">
            <v>16</v>
          </cell>
          <cell r="B16" t="str">
            <v>AugVape Druga Squonk</v>
          </cell>
          <cell r="C16">
            <v>5</v>
          </cell>
          <cell r="D16">
            <v>20</v>
          </cell>
          <cell r="E16">
            <v>1</v>
          </cell>
          <cell r="F16" t="str">
            <v>Vapor Terbaik</v>
          </cell>
          <cell r="G16" t="str">
            <v>AugVape Druga Squonk</v>
          </cell>
          <cell r="H16">
            <v>160000</v>
          </cell>
          <cell r="I16">
            <v>1</v>
          </cell>
        </row>
        <row r="17">
          <cell r="A17">
            <v>17</v>
          </cell>
          <cell r="B17" t="str">
            <v>Mecha Kit AV Timekeeper Revolver Kit</v>
          </cell>
          <cell r="C17">
            <v>1</v>
          </cell>
          <cell r="D17">
            <v>20</v>
          </cell>
          <cell r="E17">
            <v>1</v>
          </cell>
          <cell r="F17" t="str">
            <v>Vapor Terbaik</v>
          </cell>
          <cell r="G17" t="str">
            <v>Mecha Kit AV Timekeeper Revolver Kit</v>
          </cell>
          <cell r="H17">
            <v>170000</v>
          </cell>
          <cell r="I17">
            <v>1</v>
          </cell>
        </row>
        <row r="18">
          <cell r="A18">
            <v>18</v>
          </cell>
          <cell r="B18" t="str">
            <v>Smoant Charon TS (218 W)</v>
          </cell>
          <cell r="C18">
            <v>2</v>
          </cell>
          <cell r="D18">
            <v>20</v>
          </cell>
          <cell r="E18">
            <v>1</v>
          </cell>
          <cell r="F18" t="str">
            <v>Vapor Terbaik</v>
          </cell>
          <cell r="G18" t="str">
            <v>Smoant Charon TS (218 W)</v>
          </cell>
          <cell r="H18">
            <v>20000</v>
          </cell>
          <cell r="I18">
            <v>1</v>
          </cell>
        </row>
        <row r="19">
          <cell r="A19">
            <v>19</v>
          </cell>
          <cell r="B19" t="str">
            <v>GeekVape Aegis Legend</v>
          </cell>
          <cell r="C19">
            <v>3</v>
          </cell>
          <cell r="D19">
            <v>20</v>
          </cell>
          <cell r="E19">
            <v>1</v>
          </cell>
          <cell r="F19" t="str">
            <v>Vapor Terbaik</v>
          </cell>
          <cell r="G19" t="str">
            <v>GeekVape Aegis Legend</v>
          </cell>
          <cell r="H19">
            <v>180000</v>
          </cell>
          <cell r="I19">
            <v>1</v>
          </cell>
        </row>
        <row r="20">
          <cell r="A20">
            <v>20</v>
          </cell>
          <cell r="B20" t="str">
            <v>Voopoo Drag 2 Refresh Edition productnation</v>
          </cell>
          <cell r="C20">
            <v>4</v>
          </cell>
          <cell r="D20">
            <v>20</v>
          </cell>
          <cell r="E20">
            <v>1</v>
          </cell>
          <cell r="F20" t="str">
            <v>Vapor Terbaik</v>
          </cell>
          <cell r="G20" t="str">
            <v>Voopoo Drag 2 Refresh Edition productnation</v>
          </cell>
          <cell r="H20">
            <v>190000</v>
          </cell>
          <cell r="I20">
            <v>1</v>
          </cell>
        </row>
        <row r="21">
          <cell r="A21">
            <v>21</v>
          </cell>
          <cell r="B21" t="str">
            <v>Dovpo MVV 2 Panda Edition</v>
          </cell>
          <cell r="C21">
            <v>5</v>
          </cell>
          <cell r="D21">
            <v>20</v>
          </cell>
          <cell r="E21">
            <v>1</v>
          </cell>
          <cell r="F21" t="str">
            <v>Vapor Terbaik</v>
          </cell>
          <cell r="G21" t="str">
            <v>Dovpo MVV 2 Panda Edition</v>
          </cell>
          <cell r="H21">
            <v>200000</v>
          </cell>
          <cell r="I21">
            <v>1</v>
          </cell>
        </row>
        <row r="22">
          <cell r="A22">
            <v>22</v>
          </cell>
          <cell r="B22" t="str">
            <v>Joyetech Exceed Grip</v>
          </cell>
          <cell r="C22">
            <v>1</v>
          </cell>
          <cell r="D22">
            <v>20</v>
          </cell>
          <cell r="E22">
            <v>1</v>
          </cell>
          <cell r="F22" t="str">
            <v>Vapor Terbaik</v>
          </cell>
          <cell r="G22" t="str">
            <v>Joyetech Exceed Grip</v>
          </cell>
          <cell r="H22">
            <v>210000</v>
          </cell>
          <cell r="I22">
            <v>1</v>
          </cell>
        </row>
        <row r="23">
          <cell r="A23">
            <v>23</v>
          </cell>
          <cell r="B23" t="str">
            <v>Upods Cube</v>
          </cell>
          <cell r="C23">
            <v>2</v>
          </cell>
          <cell r="D23">
            <v>20</v>
          </cell>
          <cell r="E23">
            <v>1</v>
          </cell>
          <cell r="F23" t="str">
            <v>Vapor Terbaik</v>
          </cell>
          <cell r="G23" t="str">
            <v>Upods Cube</v>
          </cell>
          <cell r="H23">
            <v>220000</v>
          </cell>
          <cell r="I23">
            <v>1</v>
          </cell>
        </row>
        <row r="24">
          <cell r="A24">
            <v>24</v>
          </cell>
          <cell r="B24" t="str">
            <v>Vaporite Mecha Kit 22mm</v>
          </cell>
          <cell r="C24">
            <v>3</v>
          </cell>
          <cell r="D24">
            <v>20</v>
          </cell>
          <cell r="E24">
            <v>1</v>
          </cell>
          <cell r="F24" t="str">
            <v>Vapor Terbaik</v>
          </cell>
          <cell r="G24" t="str">
            <v>Vaporite Mecha Kit 22mm</v>
          </cell>
          <cell r="H24">
            <v>230000</v>
          </cell>
          <cell r="I24">
            <v>1</v>
          </cell>
        </row>
        <row r="25">
          <cell r="A25">
            <v>25</v>
          </cell>
          <cell r="B25" t="str">
            <v>HexOhm v3.0 30 Amp Anodized by Craving Vapor</v>
          </cell>
          <cell r="C25">
            <v>4</v>
          </cell>
          <cell r="D25">
            <v>20</v>
          </cell>
          <cell r="E25">
            <v>1</v>
          </cell>
          <cell r="F25" t="str">
            <v>Vapor Terbaik</v>
          </cell>
          <cell r="G25" t="str">
            <v>HexOhm v3.0 30 Amp Anodized by Craving Vapor</v>
          </cell>
          <cell r="H25">
            <v>240000</v>
          </cell>
          <cell r="I25">
            <v>1</v>
          </cell>
        </row>
        <row r="26">
          <cell r="A26">
            <v>26</v>
          </cell>
          <cell r="B26" t="str">
            <v>JUUL</v>
          </cell>
          <cell r="C26">
            <v>5</v>
          </cell>
          <cell r="D26">
            <v>20</v>
          </cell>
          <cell r="E26">
            <v>1</v>
          </cell>
          <cell r="F26" t="str">
            <v>Vapor Terbaik</v>
          </cell>
          <cell r="G26" t="str">
            <v>JUUL</v>
          </cell>
          <cell r="H26">
            <v>250000</v>
          </cell>
          <cell r="I26">
            <v>1</v>
          </cell>
        </row>
        <row r="27">
          <cell r="A27">
            <v>27</v>
          </cell>
          <cell r="B27" t="str">
            <v>SMOK Fetch Mini</v>
          </cell>
          <cell r="C27">
            <v>1</v>
          </cell>
          <cell r="D27">
            <v>20</v>
          </cell>
          <cell r="E27">
            <v>1</v>
          </cell>
          <cell r="F27" t="str">
            <v>Vapor Terbaik</v>
          </cell>
          <cell r="G27" t="str">
            <v>SMOK Fetch Mini</v>
          </cell>
          <cell r="H27">
            <v>260000</v>
          </cell>
          <cell r="I27">
            <v>1</v>
          </cell>
        </row>
        <row r="28">
          <cell r="A28">
            <v>28</v>
          </cell>
          <cell r="B28" t="str">
            <v>Art Mod by Preva x Owlexandrea</v>
          </cell>
          <cell r="C28">
            <v>2</v>
          </cell>
          <cell r="D28">
            <v>20</v>
          </cell>
          <cell r="E28">
            <v>1</v>
          </cell>
          <cell r="F28" t="str">
            <v>Vapor Terbaik</v>
          </cell>
          <cell r="G28" t="str">
            <v>Art Mod by Preva x Owlexandrea</v>
          </cell>
          <cell r="H28">
            <v>270000</v>
          </cell>
          <cell r="I28">
            <v>1</v>
          </cell>
        </row>
        <row r="29">
          <cell r="A29">
            <v>29</v>
          </cell>
          <cell r="B29" t="str">
            <v>Joyetech Teros Zoo Pod</v>
          </cell>
          <cell r="C29">
            <v>3</v>
          </cell>
          <cell r="D29">
            <v>20</v>
          </cell>
          <cell r="E29">
            <v>1</v>
          </cell>
          <cell r="F29" t="str">
            <v>Vapor Terbaik</v>
          </cell>
          <cell r="G29" t="str">
            <v>Joyetech Teros Zoo Pod</v>
          </cell>
          <cell r="H29">
            <v>280000</v>
          </cell>
          <cell r="I29">
            <v>1</v>
          </cell>
        </row>
        <row r="30">
          <cell r="A30">
            <v>30</v>
          </cell>
          <cell r="B30" t="str">
            <v>Uwell Caliburn</v>
          </cell>
          <cell r="C30">
            <v>4</v>
          </cell>
          <cell r="D30">
            <v>20</v>
          </cell>
          <cell r="E30">
            <v>1</v>
          </cell>
          <cell r="F30" t="str">
            <v>Vapor Terbaik</v>
          </cell>
          <cell r="G30" t="str">
            <v>Uwell Caliburn</v>
          </cell>
          <cell r="H30">
            <v>290000</v>
          </cell>
          <cell r="I30">
            <v>1</v>
          </cell>
        </row>
        <row r="31">
          <cell r="A31">
            <v>31</v>
          </cell>
          <cell r="B31" t="str">
            <v>Teslacigs Terminator VAPE</v>
          </cell>
          <cell r="C31">
            <v>5</v>
          </cell>
          <cell r="D31">
            <v>20</v>
          </cell>
          <cell r="E31">
            <v>1</v>
          </cell>
          <cell r="F31" t="str">
            <v>Vapor Terbaik</v>
          </cell>
          <cell r="G31" t="str">
            <v>Teslacigs Terminator VAPE</v>
          </cell>
          <cell r="H31">
            <v>300000</v>
          </cell>
          <cell r="I31">
            <v>1</v>
          </cell>
        </row>
        <row r="32">
          <cell r="A32">
            <v>32</v>
          </cell>
          <cell r="B32" t="str">
            <v>Smok RPM 40</v>
          </cell>
          <cell r="C32">
            <v>1</v>
          </cell>
          <cell r="D32">
            <v>20</v>
          </cell>
          <cell r="E32">
            <v>1</v>
          </cell>
          <cell r="F32" t="str">
            <v>Vapor Terbaik</v>
          </cell>
          <cell r="G32" t="str">
            <v>Smok RPM 40</v>
          </cell>
          <cell r="H32">
            <v>310000</v>
          </cell>
          <cell r="I32">
            <v>1</v>
          </cell>
        </row>
        <row r="33">
          <cell r="A33">
            <v>33</v>
          </cell>
          <cell r="B33" t="str">
            <v>Eleaf iStick Pico (75 W) Authentic</v>
          </cell>
          <cell r="C33">
            <v>2</v>
          </cell>
          <cell r="D33">
            <v>20</v>
          </cell>
          <cell r="E33">
            <v>1</v>
          </cell>
          <cell r="F33" t="str">
            <v>Vapor Terbaik</v>
          </cell>
          <cell r="G33" t="str">
            <v>Eleaf iStick Pico (75 W) Authentic</v>
          </cell>
          <cell r="H33">
            <v>320000</v>
          </cell>
          <cell r="I33">
            <v>1</v>
          </cell>
        </row>
        <row r="34">
          <cell r="A34">
            <v>34</v>
          </cell>
          <cell r="B34" t="str">
            <v>Suorin Air</v>
          </cell>
          <cell r="C34">
            <v>3</v>
          </cell>
          <cell r="D34">
            <v>20</v>
          </cell>
          <cell r="E34">
            <v>1</v>
          </cell>
          <cell r="F34" t="str">
            <v>Vapor Terbaik</v>
          </cell>
          <cell r="G34" t="str">
            <v>Suorin Air</v>
          </cell>
          <cell r="H34">
            <v>340000</v>
          </cell>
          <cell r="I34">
            <v>1</v>
          </cell>
        </row>
        <row r="35">
          <cell r="A35">
            <v>35</v>
          </cell>
          <cell r="B35" t="str">
            <v>AugVape Druga Squonk</v>
          </cell>
          <cell r="C35">
            <v>4</v>
          </cell>
          <cell r="D35">
            <v>20</v>
          </cell>
          <cell r="E35">
            <v>1</v>
          </cell>
          <cell r="F35" t="str">
            <v>Vapor Terbaik</v>
          </cell>
          <cell r="G35" t="str">
            <v>AugVape Druga Squonk</v>
          </cell>
          <cell r="H35">
            <v>350000</v>
          </cell>
          <cell r="I35">
            <v>1</v>
          </cell>
        </row>
        <row r="36">
          <cell r="A36">
            <v>36</v>
          </cell>
          <cell r="B36" t="str">
            <v>Mecha Kit AV Timekeeper Revolver Kit</v>
          </cell>
          <cell r="C36">
            <v>5</v>
          </cell>
          <cell r="D36">
            <v>20</v>
          </cell>
          <cell r="E36">
            <v>1</v>
          </cell>
          <cell r="F36" t="str">
            <v>Vapor Terbaik</v>
          </cell>
          <cell r="G36" t="str">
            <v>Mecha Kit AV Timekeeper Revolver Kit</v>
          </cell>
          <cell r="H36">
            <v>360000</v>
          </cell>
          <cell r="I36">
            <v>1</v>
          </cell>
        </row>
        <row r="37">
          <cell r="A37">
            <v>37</v>
          </cell>
          <cell r="B37" t="str">
            <v>Smoant Charon TS (218 W)</v>
          </cell>
          <cell r="C37">
            <v>1</v>
          </cell>
          <cell r="D37">
            <v>20</v>
          </cell>
          <cell r="E37">
            <v>1</v>
          </cell>
          <cell r="F37" t="str">
            <v>Vapor Terbaik</v>
          </cell>
          <cell r="G37" t="str">
            <v>Smoant Charon TS (218 W)</v>
          </cell>
          <cell r="H37">
            <v>370000</v>
          </cell>
          <cell r="I37">
            <v>1</v>
          </cell>
        </row>
        <row r="38">
          <cell r="A38">
            <v>38</v>
          </cell>
          <cell r="B38" t="str">
            <v>GeekVape Aegis Legend</v>
          </cell>
          <cell r="C38">
            <v>2</v>
          </cell>
          <cell r="D38">
            <v>20</v>
          </cell>
          <cell r="E38">
            <v>1</v>
          </cell>
          <cell r="F38" t="str">
            <v>Vapor Terbaik</v>
          </cell>
          <cell r="G38" t="str">
            <v>GeekVape Aegis Legend</v>
          </cell>
          <cell r="H38">
            <v>380000</v>
          </cell>
          <cell r="I38">
            <v>1</v>
          </cell>
        </row>
        <row r="39">
          <cell r="A39">
            <v>39</v>
          </cell>
          <cell r="B39" t="str">
            <v>Voopoo Drag 2 Refresh Edition productnation</v>
          </cell>
          <cell r="C39">
            <v>3</v>
          </cell>
          <cell r="D39">
            <v>20</v>
          </cell>
          <cell r="E39">
            <v>1</v>
          </cell>
          <cell r="F39" t="str">
            <v>Vapor Terbaik</v>
          </cell>
          <cell r="G39" t="str">
            <v>Voopoo Drag 2 Refresh Edition productnation</v>
          </cell>
          <cell r="H39">
            <v>380000</v>
          </cell>
          <cell r="I39">
            <v>1</v>
          </cell>
        </row>
        <row r="40">
          <cell r="A40">
            <v>40</v>
          </cell>
          <cell r="B40" t="str">
            <v>Dovpo MVV 2 Panda Edition</v>
          </cell>
          <cell r="C40">
            <v>4</v>
          </cell>
          <cell r="D40">
            <v>20</v>
          </cell>
          <cell r="E40">
            <v>1</v>
          </cell>
          <cell r="F40" t="str">
            <v>Vapor Terbaik</v>
          </cell>
          <cell r="G40" t="str">
            <v>Dovpo MVV 2 Panda Edition</v>
          </cell>
          <cell r="H40">
            <v>390000</v>
          </cell>
          <cell r="I40">
            <v>1</v>
          </cell>
        </row>
        <row r="41">
          <cell r="A41">
            <v>41</v>
          </cell>
          <cell r="B41" t="str">
            <v>Joyetech Exceed Grip</v>
          </cell>
          <cell r="C41">
            <v>5</v>
          </cell>
          <cell r="D41">
            <v>20</v>
          </cell>
          <cell r="E41">
            <v>1</v>
          </cell>
          <cell r="F41" t="str">
            <v>Vapor Terbaik</v>
          </cell>
          <cell r="G41" t="str">
            <v>Joyetech Exceed Grip</v>
          </cell>
          <cell r="H41">
            <v>400000</v>
          </cell>
          <cell r="I41">
            <v>1</v>
          </cell>
        </row>
        <row r="42">
          <cell r="A42">
            <v>42</v>
          </cell>
          <cell r="B42" t="str">
            <v>Upods Cube</v>
          </cell>
          <cell r="C42">
            <v>1</v>
          </cell>
          <cell r="D42">
            <v>20</v>
          </cell>
          <cell r="E42">
            <v>1</v>
          </cell>
          <cell r="F42" t="str">
            <v>Vapor Terbaik</v>
          </cell>
          <cell r="G42" t="str">
            <v>Upods Cube</v>
          </cell>
          <cell r="H42">
            <v>410000</v>
          </cell>
          <cell r="I42">
            <v>1</v>
          </cell>
        </row>
        <row r="43">
          <cell r="A43">
            <v>43</v>
          </cell>
          <cell r="B43" t="str">
            <v>Vaporite Mecha Kit 22mm</v>
          </cell>
          <cell r="C43">
            <v>2</v>
          </cell>
          <cell r="D43">
            <v>20</v>
          </cell>
          <cell r="E43">
            <v>1</v>
          </cell>
          <cell r="F43" t="str">
            <v>Vapor Terbaik</v>
          </cell>
          <cell r="G43" t="str">
            <v>Vaporite Mecha Kit 22mm</v>
          </cell>
          <cell r="H43">
            <v>420000</v>
          </cell>
          <cell r="I43">
            <v>1</v>
          </cell>
        </row>
        <row r="44">
          <cell r="A44">
            <v>44</v>
          </cell>
          <cell r="B44" t="str">
            <v>HexOhm v3.0 30 Amp Anodized by Craving Vapor</v>
          </cell>
          <cell r="C44">
            <v>3</v>
          </cell>
          <cell r="D44">
            <v>20</v>
          </cell>
          <cell r="E44">
            <v>1</v>
          </cell>
          <cell r="F44" t="str">
            <v>Vapor Terbaik</v>
          </cell>
          <cell r="G44" t="str">
            <v>HexOhm v3.0 30 Amp Anodized by Craving Vapor</v>
          </cell>
          <cell r="H44">
            <v>430000</v>
          </cell>
          <cell r="I44">
            <v>1</v>
          </cell>
        </row>
        <row r="45">
          <cell r="A45">
            <v>45</v>
          </cell>
          <cell r="B45" t="str">
            <v>JUUL</v>
          </cell>
          <cell r="C45">
            <v>4</v>
          </cell>
          <cell r="D45">
            <v>20</v>
          </cell>
          <cell r="E45">
            <v>1</v>
          </cell>
          <cell r="F45" t="str">
            <v>Vapor Terbaik</v>
          </cell>
          <cell r="G45" t="str">
            <v>JUUL</v>
          </cell>
          <cell r="H45">
            <v>440000</v>
          </cell>
          <cell r="I45">
            <v>1</v>
          </cell>
        </row>
        <row r="46">
          <cell r="A46">
            <v>46</v>
          </cell>
          <cell r="B46" t="str">
            <v>SMOK Fetch Mini</v>
          </cell>
          <cell r="C46">
            <v>5</v>
          </cell>
          <cell r="D46">
            <v>20</v>
          </cell>
          <cell r="E46">
            <v>1</v>
          </cell>
          <cell r="F46" t="str">
            <v>Vapor Terbaik</v>
          </cell>
          <cell r="G46" t="str">
            <v>SMOK Fetch Mini</v>
          </cell>
          <cell r="H46">
            <v>450000</v>
          </cell>
          <cell r="I46">
            <v>1</v>
          </cell>
        </row>
        <row r="47">
          <cell r="A47">
            <v>47</v>
          </cell>
          <cell r="B47" t="str">
            <v>Art Mod by Preva x Owlexandrea</v>
          </cell>
          <cell r="C47">
            <v>1</v>
          </cell>
          <cell r="D47">
            <v>20</v>
          </cell>
          <cell r="E47">
            <v>1</v>
          </cell>
          <cell r="F47" t="str">
            <v>Vapor Terbaik</v>
          </cell>
          <cell r="G47" t="str">
            <v>Art Mod by Preva x Owlexandrea</v>
          </cell>
          <cell r="H47">
            <v>460000</v>
          </cell>
          <cell r="I47">
            <v>1</v>
          </cell>
        </row>
        <row r="48">
          <cell r="A48">
            <v>48</v>
          </cell>
          <cell r="B48" t="str">
            <v>Joyetech Teros Zoo Pod</v>
          </cell>
          <cell r="C48">
            <v>2</v>
          </cell>
          <cell r="D48">
            <v>20</v>
          </cell>
          <cell r="E48">
            <v>1</v>
          </cell>
          <cell r="F48" t="str">
            <v>Vapor Terbaik</v>
          </cell>
          <cell r="G48" t="str">
            <v>Joyetech Teros Zoo Pod</v>
          </cell>
          <cell r="H48">
            <v>470000</v>
          </cell>
          <cell r="I48">
            <v>1</v>
          </cell>
        </row>
        <row r="49">
          <cell r="A49">
            <v>49</v>
          </cell>
          <cell r="B49" t="str">
            <v>Uwell Caliburn</v>
          </cell>
          <cell r="C49">
            <v>3</v>
          </cell>
          <cell r="D49">
            <v>20</v>
          </cell>
          <cell r="E49">
            <v>1</v>
          </cell>
          <cell r="F49" t="str">
            <v>Vapor Terbaik</v>
          </cell>
          <cell r="G49" t="str">
            <v>Uwell Caliburn</v>
          </cell>
          <cell r="H49">
            <v>480000</v>
          </cell>
          <cell r="I49">
            <v>1</v>
          </cell>
        </row>
        <row r="50">
          <cell r="A50">
            <v>50</v>
          </cell>
          <cell r="B50" t="str">
            <v>Teslacigs Terminator VAPE</v>
          </cell>
          <cell r="C50">
            <v>4</v>
          </cell>
          <cell r="D50">
            <v>20</v>
          </cell>
          <cell r="E50">
            <v>1</v>
          </cell>
          <cell r="F50" t="str">
            <v>Vapor Terbaik</v>
          </cell>
          <cell r="G50" t="str">
            <v>Teslacigs Terminator VAPE</v>
          </cell>
          <cell r="H50">
            <v>490000</v>
          </cell>
          <cell r="I50">
            <v>1</v>
          </cell>
        </row>
        <row r="51">
          <cell r="A51">
            <v>51</v>
          </cell>
          <cell r="B51" t="str">
            <v>Smok RPM 40</v>
          </cell>
          <cell r="C51">
            <v>5</v>
          </cell>
          <cell r="D51">
            <v>20</v>
          </cell>
          <cell r="E51">
            <v>1</v>
          </cell>
          <cell r="F51" t="str">
            <v>Vapor Terbaik</v>
          </cell>
          <cell r="G51" t="str">
            <v>Smok RPM 40</v>
          </cell>
          <cell r="H51">
            <v>500000</v>
          </cell>
          <cell r="I51">
            <v>1</v>
          </cell>
        </row>
        <row r="52">
          <cell r="A52">
            <v>53</v>
          </cell>
          <cell r="B52" t="str">
            <v>ervan</v>
          </cell>
          <cell r="C52">
            <v>2</v>
          </cell>
          <cell r="D52">
            <v>200</v>
          </cell>
          <cell r="E52">
            <v>0</v>
          </cell>
          <cell r="F52" t="str">
            <v>200                                 </v>
          </cell>
          <cell r="G52" t="str">
            <v>2022-07-17JANE.png</v>
          </cell>
          <cell r="H52">
            <v>200</v>
          </cell>
          <cell r="I5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90" zoomScaleNormal="90" workbookViewId="0">
      <selection activeCell="B14" sqref="B14"/>
    </sheetView>
  </sheetViews>
  <sheetFormatPr defaultRowHeight="15" x14ac:dyDescent="0.25"/>
  <cols>
    <col min="1" max="1" width="18.7109375" customWidth="1"/>
    <col min="2" max="2" width="23" customWidth="1"/>
    <col min="3" max="3" width="10.140625" bestFit="1" customWidth="1"/>
    <col min="7" max="7" width="3.5703125" customWidth="1"/>
    <col min="8" max="8" width="2.85546875" customWidth="1"/>
    <col min="9" max="9" width="3.28515625" customWidth="1"/>
    <col min="10" max="10" width="48.28515625" customWidth="1"/>
    <col min="11" max="11" width="12" customWidth="1"/>
    <col min="12" max="12" width="17.140625" customWidth="1"/>
  </cols>
  <sheetData>
    <row r="1" spans="1:12" x14ac:dyDescent="0.25">
      <c r="A1" t="s">
        <v>0</v>
      </c>
    </row>
    <row r="3" spans="1:12" x14ac:dyDescent="0.25">
      <c r="A3" s="18" t="s">
        <v>1</v>
      </c>
      <c r="B3" s="18" t="s">
        <v>2</v>
      </c>
    </row>
    <row r="4" spans="1:12" x14ac:dyDescent="0.25">
      <c r="A4" s="18">
        <v>1</v>
      </c>
      <c r="B4" s="18" t="s">
        <v>98</v>
      </c>
    </row>
    <row r="5" spans="1:12" x14ac:dyDescent="0.25">
      <c r="A5" s="18">
        <v>2</v>
      </c>
      <c r="B5" s="18" t="s">
        <v>3</v>
      </c>
    </row>
    <row r="6" spans="1:12" x14ac:dyDescent="0.25">
      <c r="A6" s="18">
        <v>3</v>
      </c>
      <c r="B6" s="18" t="s">
        <v>4</v>
      </c>
    </row>
    <row r="7" spans="1:12" x14ac:dyDescent="0.25">
      <c r="A7" s="18">
        <v>4</v>
      </c>
      <c r="B7" s="18" t="s">
        <v>99</v>
      </c>
    </row>
    <row r="8" spans="1:12" x14ac:dyDescent="0.25">
      <c r="A8" s="18">
        <v>5</v>
      </c>
      <c r="B8" s="18" t="s">
        <v>100</v>
      </c>
    </row>
    <row r="9" spans="1:12" x14ac:dyDescent="0.25">
      <c r="A9" s="18">
        <v>6</v>
      </c>
      <c r="B9" s="18" t="s">
        <v>5</v>
      </c>
    </row>
    <row r="12" spans="1:12" x14ac:dyDescent="0.25">
      <c r="A12" t="s">
        <v>9</v>
      </c>
    </row>
    <row r="13" spans="1:12" x14ac:dyDescent="0.25">
      <c r="A13" s="2" t="s">
        <v>11</v>
      </c>
      <c r="B13" s="2" t="s">
        <v>7</v>
      </c>
      <c r="J13" t="s">
        <v>92</v>
      </c>
      <c r="K13" s="24" t="s">
        <v>93</v>
      </c>
      <c r="L13" s="24"/>
    </row>
    <row r="14" spans="1:12" x14ac:dyDescent="0.25">
      <c r="A14" s="2" t="s">
        <v>101</v>
      </c>
      <c r="B14" s="2">
        <v>4</v>
      </c>
      <c r="J14" s="16" t="s">
        <v>113</v>
      </c>
      <c r="K14" s="16">
        <f>SUM(K18/L18*100)</f>
        <v>75</v>
      </c>
    </row>
    <row r="15" spans="1:12" x14ac:dyDescent="0.25">
      <c r="A15" s="2" t="s">
        <v>102</v>
      </c>
      <c r="B15" s="2">
        <v>5</v>
      </c>
      <c r="J15" s="16" t="s">
        <v>114</v>
      </c>
      <c r="K15" s="16">
        <f>SUM(K19/L19*100)</f>
        <v>100</v>
      </c>
    </row>
    <row r="16" spans="1:12" x14ac:dyDescent="0.25">
      <c r="A16" s="2" t="s">
        <v>103</v>
      </c>
      <c r="B16" s="2">
        <v>4</v>
      </c>
      <c r="J16" s="16" t="s">
        <v>115</v>
      </c>
      <c r="K16" s="16">
        <f>SUM(K20/L20*100)</f>
        <v>75</v>
      </c>
    </row>
    <row r="17" spans="1:12" x14ac:dyDescent="0.25">
      <c r="A17" s="2" t="s">
        <v>104</v>
      </c>
      <c r="B17" s="2">
        <v>4</v>
      </c>
    </row>
    <row r="18" spans="1:12" x14ac:dyDescent="0.25">
      <c r="A18" s="7" t="s">
        <v>105</v>
      </c>
      <c r="B18" s="7">
        <v>2</v>
      </c>
      <c r="J18" t="s">
        <v>117</v>
      </c>
      <c r="K18">
        <v>3</v>
      </c>
      <c r="L18">
        <v>4</v>
      </c>
    </row>
    <row r="19" spans="1:12" x14ac:dyDescent="0.25">
      <c r="J19" t="s">
        <v>116</v>
      </c>
      <c r="K19">
        <v>3</v>
      </c>
      <c r="L19">
        <v>3</v>
      </c>
    </row>
    <row r="20" spans="1:12" x14ac:dyDescent="0.25">
      <c r="A20" s="3" t="s">
        <v>10</v>
      </c>
      <c r="J20" t="s">
        <v>118</v>
      </c>
      <c r="K20">
        <v>3</v>
      </c>
      <c r="L20">
        <v>4</v>
      </c>
    </row>
    <row r="21" spans="1:12" x14ac:dyDescent="0.25">
      <c r="A21" s="4" t="s">
        <v>11</v>
      </c>
      <c r="B21" s="2" t="s">
        <v>12</v>
      </c>
      <c r="C21" s="1" t="s">
        <v>120</v>
      </c>
    </row>
    <row r="22" spans="1:12" x14ac:dyDescent="0.25">
      <c r="A22" s="4" t="s">
        <v>107</v>
      </c>
      <c r="B22" s="2">
        <v>4</v>
      </c>
      <c r="C22" s="8">
        <f>SUM(4/6*100)</f>
        <v>66.666666666666657</v>
      </c>
      <c r="J22" t="s">
        <v>119</v>
      </c>
    </row>
    <row r="23" spans="1:12" x14ac:dyDescent="0.25">
      <c r="A23" s="4" t="s">
        <v>106</v>
      </c>
      <c r="B23" s="2">
        <v>3</v>
      </c>
      <c r="C23" s="8">
        <f>SUM(3/6*100)</f>
        <v>50</v>
      </c>
    </row>
    <row r="24" spans="1:12" x14ac:dyDescent="0.25">
      <c r="A24" s="6" t="s">
        <v>108</v>
      </c>
      <c r="B24" s="6">
        <v>2</v>
      </c>
      <c r="C24" s="8"/>
    </row>
    <row r="25" spans="1:12" x14ac:dyDescent="0.25">
      <c r="A25" s="4" t="s">
        <v>109</v>
      </c>
      <c r="B25" s="2">
        <v>4</v>
      </c>
      <c r="C25" s="8">
        <f>SUM(4/6*100)</f>
        <v>66.666666666666657</v>
      </c>
    </row>
    <row r="26" spans="1:12" x14ac:dyDescent="0.25">
      <c r="A26" s="4" t="s">
        <v>110</v>
      </c>
      <c r="B26" s="2">
        <v>3</v>
      </c>
      <c r="C26" s="8">
        <f>SUM(3/6*100)</f>
        <v>50</v>
      </c>
    </row>
    <row r="27" spans="1:12" x14ac:dyDescent="0.25">
      <c r="A27" s="6" t="s">
        <v>111</v>
      </c>
      <c r="B27" s="6">
        <v>2</v>
      </c>
      <c r="C27" s="8"/>
    </row>
    <row r="28" spans="1:12" x14ac:dyDescent="0.25">
      <c r="C28" s="8"/>
    </row>
    <row r="29" spans="1:12" x14ac:dyDescent="0.25">
      <c r="A29" t="s">
        <v>13</v>
      </c>
      <c r="C29" s="8"/>
      <c r="J29" s="20" t="s">
        <v>123</v>
      </c>
      <c r="K29" s="25" t="s">
        <v>93</v>
      </c>
      <c r="L29" s="26"/>
    </row>
    <row r="30" spans="1:12" x14ac:dyDescent="0.25">
      <c r="A30" s="2" t="s">
        <v>11</v>
      </c>
      <c r="B30" s="2" t="s">
        <v>12</v>
      </c>
      <c r="C30" s="8"/>
      <c r="J30" s="19" t="s">
        <v>113</v>
      </c>
      <c r="K30" s="21" t="s">
        <v>121</v>
      </c>
      <c r="L30" s="16">
        <v>75</v>
      </c>
    </row>
    <row r="31" spans="1:12" x14ac:dyDescent="0.25">
      <c r="A31" s="2" t="s">
        <v>98</v>
      </c>
      <c r="B31" s="2">
        <v>3</v>
      </c>
      <c r="C31" s="8">
        <f>SUM(3/6*100)</f>
        <v>50</v>
      </c>
      <c r="J31" s="16" t="s">
        <v>114</v>
      </c>
      <c r="K31" s="21" t="s">
        <v>122</v>
      </c>
      <c r="L31" s="16">
        <v>100</v>
      </c>
    </row>
    <row r="32" spans="1:12" x14ac:dyDescent="0.25">
      <c r="A32" s="6" t="s">
        <v>112</v>
      </c>
      <c r="B32" s="6">
        <v>1</v>
      </c>
      <c r="C32" s="8"/>
      <c r="J32" s="16" t="s">
        <v>115</v>
      </c>
      <c r="K32" s="21" t="s">
        <v>121</v>
      </c>
      <c r="L32" s="16">
        <v>75</v>
      </c>
    </row>
    <row r="33" spans="1:3" x14ac:dyDescent="0.25">
      <c r="A33" s="6" t="s">
        <v>3</v>
      </c>
      <c r="B33" s="6">
        <v>2</v>
      </c>
      <c r="C33" s="8"/>
    </row>
  </sheetData>
  <mergeCells count="2">
    <mergeCell ref="K13:L13"/>
    <mergeCell ref="K29:L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0"/>
  <sheetViews>
    <sheetView workbookViewId="0">
      <selection activeCell="A13" sqref="A13"/>
    </sheetView>
  </sheetViews>
  <sheetFormatPr defaultRowHeight="15" x14ac:dyDescent="0.25"/>
  <cols>
    <col min="2" max="2" width="37.28515625" customWidth="1"/>
    <col min="3" max="3" width="25.42578125" customWidth="1"/>
  </cols>
  <sheetData>
    <row r="1" spans="2:6" x14ac:dyDescent="0.25">
      <c r="B1" s="24" t="s">
        <v>14</v>
      </c>
      <c r="C1" s="24"/>
      <c r="D1" s="24"/>
      <c r="E1" s="24"/>
      <c r="F1" s="24"/>
    </row>
    <row r="2" spans="2:6" ht="15.75" thickBot="1" x14ac:dyDescent="0.3"/>
    <row r="3" spans="2:6" x14ac:dyDescent="0.25">
      <c r="B3" s="9" t="s">
        <v>15</v>
      </c>
      <c r="C3" s="10" t="s">
        <v>16</v>
      </c>
    </row>
    <row r="4" spans="2:6" x14ac:dyDescent="0.25">
      <c r="B4" s="11">
        <v>1</v>
      </c>
      <c r="C4" s="12" t="s">
        <v>17</v>
      </c>
    </row>
    <row r="5" spans="2:6" x14ac:dyDescent="0.25">
      <c r="B5" s="11">
        <v>2</v>
      </c>
      <c r="C5" s="12" t="s">
        <v>18</v>
      </c>
    </row>
    <row r="6" spans="2:6" x14ac:dyDescent="0.25">
      <c r="B6" s="11">
        <v>3</v>
      </c>
      <c r="C6" s="12" t="s">
        <v>19</v>
      </c>
    </row>
    <row r="7" spans="2:6" x14ac:dyDescent="0.25">
      <c r="B7" s="11">
        <v>4</v>
      </c>
      <c r="C7" s="12" t="s">
        <v>20</v>
      </c>
    </row>
    <row r="8" spans="2:6" x14ac:dyDescent="0.25">
      <c r="B8" s="11">
        <v>5</v>
      </c>
      <c r="C8" s="12" t="s">
        <v>21</v>
      </c>
    </row>
    <row r="9" spans="2:6" x14ac:dyDescent="0.25">
      <c r="B9" s="11">
        <v>6</v>
      </c>
      <c r="C9" s="12" t="s">
        <v>19</v>
      </c>
    </row>
    <row r="10" spans="2:6" x14ac:dyDescent="0.25">
      <c r="B10" s="11">
        <v>7</v>
      </c>
      <c r="C10" s="12" t="s">
        <v>22</v>
      </c>
    </row>
    <row r="11" spans="2:6" ht="15.75" thickBot="1" x14ac:dyDescent="0.3">
      <c r="B11" s="13">
        <v>8</v>
      </c>
      <c r="C11" s="14" t="s">
        <v>23</v>
      </c>
    </row>
    <row r="12" spans="2:6" x14ac:dyDescent="0.25">
      <c r="B12" t="s">
        <v>24</v>
      </c>
    </row>
    <row r="13" spans="2:6" ht="15.75" thickBot="1" x14ac:dyDescent="0.3">
      <c r="B13" t="s">
        <v>8</v>
      </c>
      <c r="C13" t="s">
        <v>25</v>
      </c>
    </row>
    <row r="14" spans="2:6" x14ac:dyDescent="0.25">
      <c r="B14" s="9" t="s">
        <v>26</v>
      </c>
      <c r="C14" s="10">
        <v>6</v>
      </c>
    </row>
    <row r="15" spans="2:6" x14ac:dyDescent="0.25">
      <c r="B15" s="11" t="s">
        <v>27</v>
      </c>
      <c r="C15" s="12">
        <v>4</v>
      </c>
    </row>
    <row r="16" spans="2:6" x14ac:dyDescent="0.25">
      <c r="B16" s="11" t="s">
        <v>28</v>
      </c>
      <c r="C16" s="12">
        <v>6</v>
      </c>
    </row>
    <row r="17" spans="2:3" x14ac:dyDescent="0.25">
      <c r="B17" s="11" t="s">
        <v>29</v>
      </c>
      <c r="C17" s="12">
        <v>6</v>
      </c>
    </row>
    <row r="18" spans="2:3" ht="15.75" thickBot="1" x14ac:dyDescent="0.3">
      <c r="B18" s="13" t="s">
        <v>30</v>
      </c>
      <c r="C18" s="14">
        <v>3</v>
      </c>
    </row>
    <row r="19" spans="2:3" ht="15.75" thickBot="1" x14ac:dyDescent="0.3">
      <c r="B19" t="s">
        <v>31</v>
      </c>
    </row>
    <row r="20" spans="2:3" x14ac:dyDescent="0.25">
      <c r="B20" s="9" t="s">
        <v>32</v>
      </c>
      <c r="C20" s="10" t="s">
        <v>25</v>
      </c>
    </row>
    <row r="21" spans="2:3" x14ac:dyDescent="0.25">
      <c r="B21" s="11" t="s">
        <v>23</v>
      </c>
      <c r="C21" s="12">
        <v>2</v>
      </c>
    </row>
    <row r="22" spans="2:3" x14ac:dyDescent="0.25">
      <c r="B22" s="11" t="s">
        <v>33</v>
      </c>
      <c r="C22" s="12">
        <v>4</v>
      </c>
    </row>
    <row r="23" spans="2:3" x14ac:dyDescent="0.25">
      <c r="B23" s="11" t="s">
        <v>34</v>
      </c>
      <c r="C23" s="12">
        <v>5</v>
      </c>
    </row>
    <row r="24" spans="2:3" x14ac:dyDescent="0.25">
      <c r="B24" s="11" t="s">
        <v>35</v>
      </c>
      <c r="C24" s="12">
        <v>2</v>
      </c>
    </row>
    <row r="25" spans="2:3" x14ac:dyDescent="0.25">
      <c r="B25" s="11" t="s">
        <v>36</v>
      </c>
      <c r="C25" s="12">
        <v>3</v>
      </c>
    </row>
    <row r="26" spans="2:3" x14ac:dyDescent="0.25">
      <c r="B26" s="11" t="s">
        <v>37</v>
      </c>
      <c r="C26" s="12">
        <v>2</v>
      </c>
    </row>
    <row r="27" spans="2:3" x14ac:dyDescent="0.25">
      <c r="B27" s="11" t="s">
        <v>38</v>
      </c>
      <c r="C27" s="12">
        <v>1</v>
      </c>
    </row>
    <row r="28" spans="2:3" x14ac:dyDescent="0.25">
      <c r="B28" s="11" t="s">
        <v>39</v>
      </c>
      <c r="C28" s="12">
        <v>5</v>
      </c>
    </row>
    <row r="29" spans="2:3" x14ac:dyDescent="0.25">
      <c r="B29" s="11" t="s">
        <v>40</v>
      </c>
      <c r="C29" s="12">
        <v>2</v>
      </c>
    </row>
    <row r="30" spans="2:3" x14ac:dyDescent="0.25">
      <c r="B30" s="11" t="s">
        <v>41</v>
      </c>
      <c r="C30" s="12">
        <v>2</v>
      </c>
    </row>
    <row r="31" spans="2:3" ht="15.75" thickBot="1" x14ac:dyDescent="0.3">
      <c r="B31" s="13" t="s">
        <v>42</v>
      </c>
      <c r="C31" s="14"/>
    </row>
    <row r="32" spans="2:3" ht="15.75" thickBot="1" x14ac:dyDescent="0.3">
      <c r="B32" t="s">
        <v>43</v>
      </c>
    </row>
    <row r="33" spans="2:3" x14ac:dyDescent="0.25">
      <c r="B33" s="9" t="s">
        <v>44</v>
      </c>
      <c r="C33" s="10">
        <v>4</v>
      </c>
    </row>
    <row r="34" spans="2:3" x14ac:dyDescent="0.25">
      <c r="B34" s="11" t="s">
        <v>22</v>
      </c>
      <c r="C34" s="12">
        <v>2</v>
      </c>
    </row>
    <row r="35" spans="2:3" x14ac:dyDescent="0.25">
      <c r="B35" s="11" t="s">
        <v>45</v>
      </c>
      <c r="C35" s="12">
        <v>2</v>
      </c>
    </row>
    <row r="36" spans="2:3" x14ac:dyDescent="0.25">
      <c r="B36" s="11" t="s">
        <v>46</v>
      </c>
      <c r="C36" s="12">
        <v>1</v>
      </c>
    </row>
    <row r="37" spans="2:3" x14ac:dyDescent="0.25">
      <c r="B37" s="11" t="s">
        <v>47</v>
      </c>
      <c r="C37" s="12">
        <v>2</v>
      </c>
    </row>
    <row r="38" spans="2:3" x14ac:dyDescent="0.25">
      <c r="B38" s="11" t="s">
        <v>48</v>
      </c>
      <c r="C38" s="12">
        <v>0</v>
      </c>
    </row>
    <row r="39" spans="2:3" x14ac:dyDescent="0.25">
      <c r="B39" s="11" t="s">
        <v>49</v>
      </c>
      <c r="C39" s="12">
        <v>2</v>
      </c>
    </row>
    <row r="40" spans="2:3" x14ac:dyDescent="0.25">
      <c r="B40" s="11" t="s">
        <v>50</v>
      </c>
      <c r="C40" s="12">
        <v>1</v>
      </c>
    </row>
    <row r="41" spans="2:3" ht="15.75" thickBot="1" x14ac:dyDescent="0.3">
      <c r="B41" s="13" t="s">
        <v>20</v>
      </c>
      <c r="C41" s="14">
        <v>1</v>
      </c>
    </row>
    <row r="42" spans="2:3" ht="15.75" thickBot="1" x14ac:dyDescent="0.3">
      <c r="B42" t="s">
        <v>51</v>
      </c>
    </row>
    <row r="43" spans="2:3" x14ac:dyDescent="0.25">
      <c r="B43" s="9" t="s">
        <v>19</v>
      </c>
      <c r="C43" s="10">
        <v>1</v>
      </c>
    </row>
    <row r="44" spans="2:3" x14ac:dyDescent="0.25">
      <c r="B44" s="11" t="s">
        <v>52</v>
      </c>
      <c r="C44" s="12">
        <v>2</v>
      </c>
    </row>
    <row r="45" spans="2:3" x14ac:dyDescent="0.25">
      <c r="B45" s="11" t="s">
        <v>53</v>
      </c>
      <c r="C45" s="12">
        <v>0</v>
      </c>
    </row>
    <row r="46" spans="2:3" ht="15.75" thickBot="1" x14ac:dyDescent="0.3">
      <c r="B46" s="13" t="s">
        <v>54</v>
      </c>
      <c r="C46" s="14"/>
    </row>
    <row r="99" spans="2:3" ht="15.75" thickBot="1" x14ac:dyDescent="0.3"/>
    <row r="100" spans="2:3" x14ac:dyDescent="0.25">
      <c r="B100" s="9" t="s">
        <v>26</v>
      </c>
      <c r="C100" s="10">
        <v>6</v>
      </c>
    </row>
    <row r="101" spans="2:3" x14ac:dyDescent="0.25">
      <c r="B101" s="11" t="s">
        <v>55</v>
      </c>
      <c r="C101" s="12">
        <v>4</v>
      </c>
    </row>
    <row r="102" spans="2:3" x14ac:dyDescent="0.25">
      <c r="B102" s="11" t="s">
        <v>56</v>
      </c>
      <c r="C102" s="12">
        <v>6</v>
      </c>
    </row>
    <row r="103" spans="2:3" x14ac:dyDescent="0.25">
      <c r="B103" s="11" t="s">
        <v>57</v>
      </c>
      <c r="C103" s="12">
        <v>6</v>
      </c>
    </row>
    <row r="104" spans="2:3" ht="15.75" thickBot="1" x14ac:dyDescent="0.3">
      <c r="B104" s="13" t="s">
        <v>58</v>
      </c>
      <c r="C104" s="15">
        <v>3</v>
      </c>
    </row>
    <row r="109" spans="2:3" ht="15.75" thickBot="1" x14ac:dyDescent="0.3"/>
    <row r="110" spans="2:3" x14ac:dyDescent="0.25">
      <c r="B110" s="9" t="s">
        <v>23</v>
      </c>
      <c r="C110" s="10">
        <v>2</v>
      </c>
    </row>
    <row r="111" spans="2:3" x14ac:dyDescent="0.25">
      <c r="B111" s="11" t="s">
        <v>33</v>
      </c>
      <c r="C111" s="12">
        <v>4</v>
      </c>
    </row>
    <row r="112" spans="2:3" x14ac:dyDescent="0.25">
      <c r="B112" s="11" t="s">
        <v>34</v>
      </c>
      <c r="C112" s="12">
        <v>5</v>
      </c>
    </row>
    <row r="113" spans="2:3" x14ac:dyDescent="0.25">
      <c r="B113" s="11" t="s">
        <v>35</v>
      </c>
      <c r="C113" s="12">
        <v>2</v>
      </c>
    </row>
    <row r="114" spans="2:3" x14ac:dyDescent="0.25">
      <c r="B114" s="11" t="s">
        <v>36</v>
      </c>
      <c r="C114" s="12">
        <v>3</v>
      </c>
    </row>
    <row r="115" spans="2:3" x14ac:dyDescent="0.25">
      <c r="B115" s="11" t="s">
        <v>37</v>
      </c>
      <c r="C115" s="12">
        <v>2</v>
      </c>
    </row>
    <row r="116" spans="2:3" x14ac:dyDescent="0.25">
      <c r="B116" s="11" t="s">
        <v>38</v>
      </c>
      <c r="C116" s="12">
        <v>1</v>
      </c>
    </row>
    <row r="117" spans="2:3" x14ac:dyDescent="0.25">
      <c r="B117" s="11" t="s">
        <v>39</v>
      </c>
      <c r="C117" s="12">
        <v>5</v>
      </c>
    </row>
    <row r="118" spans="2:3" x14ac:dyDescent="0.25">
      <c r="B118" s="11" t="s">
        <v>40</v>
      </c>
      <c r="C118" s="12">
        <v>3</v>
      </c>
    </row>
    <row r="119" spans="2:3" ht="15.75" thickBot="1" x14ac:dyDescent="0.3">
      <c r="B119" s="13" t="s">
        <v>41</v>
      </c>
      <c r="C119" s="14">
        <v>3</v>
      </c>
    </row>
    <row r="120" spans="2:3" ht="15.75" thickBot="1" x14ac:dyDescent="0.3">
      <c r="B120" t="s">
        <v>54</v>
      </c>
    </row>
    <row r="121" spans="2:3" x14ac:dyDescent="0.25">
      <c r="B121" s="9" t="s">
        <v>44</v>
      </c>
      <c r="C121" s="10">
        <v>4</v>
      </c>
    </row>
    <row r="122" spans="2:3" x14ac:dyDescent="0.25">
      <c r="B122" s="11" t="s">
        <v>22</v>
      </c>
      <c r="C122" s="12">
        <v>2</v>
      </c>
    </row>
    <row r="123" spans="2:3" x14ac:dyDescent="0.25">
      <c r="B123" s="11" t="s">
        <v>45</v>
      </c>
      <c r="C123" s="12">
        <v>2</v>
      </c>
    </row>
    <row r="124" spans="2:3" x14ac:dyDescent="0.25">
      <c r="B124" s="11" t="s">
        <v>46</v>
      </c>
      <c r="C124" s="12">
        <v>1</v>
      </c>
    </row>
    <row r="125" spans="2:3" x14ac:dyDescent="0.25">
      <c r="B125" s="11" t="s">
        <v>47</v>
      </c>
      <c r="C125" s="12">
        <v>2</v>
      </c>
    </row>
    <row r="126" spans="2:3" x14ac:dyDescent="0.25">
      <c r="B126" s="11" t="s">
        <v>48</v>
      </c>
      <c r="C126" s="12">
        <v>0</v>
      </c>
    </row>
    <row r="127" spans="2:3" x14ac:dyDescent="0.25">
      <c r="B127" s="11" t="s">
        <v>49</v>
      </c>
      <c r="C127" s="12">
        <v>2</v>
      </c>
    </row>
    <row r="128" spans="2:3" x14ac:dyDescent="0.25">
      <c r="B128" s="11" t="s">
        <v>50</v>
      </c>
      <c r="C128" s="12">
        <v>1</v>
      </c>
    </row>
    <row r="129" spans="2:3" ht="15.75" thickBot="1" x14ac:dyDescent="0.3">
      <c r="B129" s="13" t="s">
        <v>20</v>
      </c>
      <c r="C129" s="14">
        <v>1</v>
      </c>
    </row>
    <row r="130" spans="2:3" x14ac:dyDescent="0.25">
      <c r="B130" t="s">
        <v>54</v>
      </c>
      <c r="C130" t="s">
        <v>59</v>
      </c>
    </row>
  </sheetData>
  <mergeCells count="1">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F24" sqref="F24"/>
    </sheetView>
  </sheetViews>
  <sheetFormatPr defaultRowHeight="15" x14ac:dyDescent="0.25"/>
  <cols>
    <col min="1" max="1" width="12.140625" customWidth="1"/>
    <col min="2" max="2" width="22.7109375" customWidth="1"/>
    <col min="3" max="3" width="5.5703125" customWidth="1"/>
    <col min="4" max="4" width="15.28515625" customWidth="1"/>
    <col min="7" max="7" width="15.85546875" customWidth="1"/>
  </cols>
  <sheetData>
    <row r="1" spans="1:9" x14ac:dyDescent="0.25">
      <c r="D1" t="s">
        <v>6</v>
      </c>
    </row>
    <row r="2" spans="1:9" x14ac:dyDescent="0.25">
      <c r="A2" s="5" t="s">
        <v>1</v>
      </c>
      <c r="B2" s="2" t="s">
        <v>60</v>
      </c>
      <c r="D2" s="5" t="s">
        <v>1</v>
      </c>
      <c r="E2" s="2" t="s">
        <v>72</v>
      </c>
      <c r="F2" s="2" t="s">
        <v>65</v>
      </c>
      <c r="G2" s="2" t="s">
        <v>66</v>
      </c>
      <c r="H2" s="2" t="s">
        <v>67</v>
      </c>
      <c r="I2" s="2" t="s">
        <v>68</v>
      </c>
    </row>
    <row r="3" spans="1:9" x14ac:dyDescent="0.25">
      <c r="A3" s="5">
        <v>1</v>
      </c>
      <c r="B3" s="2" t="s">
        <v>69</v>
      </c>
      <c r="D3" s="5">
        <v>1</v>
      </c>
      <c r="E3" s="2">
        <v>1</v>
      </c>
      <c r="F3" s="2">
        <v>1</v>
      </c>
      <c r="G3" s="2">
        <v>0</v>
      </c>
      <c r="H3" s="2">
        <v>1</v>
      </c>
      <c r="I3" s="2">
        <v>0</v>
      </c>
    </row>
    <row r="4" spans="1:9" x14ac:dyDescent="0.25">
      <c r="A4" s="5">
        <v>2</v>
      </c>
      <c r="B4" s="2" t="s">
        <v>70</v>
      </c>
      <c r="D4" s="5">
        <v>2</v>
      </c>
      <c r="E4" s="2">
        <v>1</v>
      </c>
      <c r="F4" s="2">
        <v>1</v>
      </c>
      <c r="G4" s="2">
        <v>0</v>
      </c>
      <c r="H4" s="2">
        <v>0</v>
      </c>
      <c r="I4" s="2">
        <v>1</v>
      </c>
    </row>
    <row r="5" spans="1:9" x14ac:dyDescent="0.25">
      <c r="A5" s="5">
        <v>3</v>
      </c>
      <c r="B5" s="2" t="s">
        <v>70</v>
      </c>
      <c r="D5" s="5">
        <v>3</v>
      </c>
      <c r="E5" s="2">
        <v>1</v>
      </c>
      <c r="F5" s="2">
        <v>1</v>
      </c>
      <c r="G5" s="2">
        <v>0</v>
      </c>
      <c r="H5" s="2">
        <v>0</v>
      </c>
      <c r="I5" s="2">
        <v>0</v>
      </c>
    </row>
    <row r="6" spans="1:9" x14ac:dyDescent="0.25">
      <c r="A6" s="5">
        <v>4</v>
      </c>
      <c r="B6" s="2" t="s">
        <v>61</v>
      </c>
      <c r="D6" s="5">
        <v>4</v>
      </c>
      <c r="E6" s="2">
        <v>0</v>
      </c>
      <c r="F6" s="2">
        <v>0</v>
      </c>
      <c r="G6" s="2">
        <v>0</v>
      </c>
      <c r="H6" s="2">
        <v>1</v>
      </c>
      <c r="I6" s="2">
        <v>1</v>
      </c>
    </row>
    <row r="7" spans="1:9" x14ac:dyDescent="0.25">
      <c r="A7" s="5">
        <v>5</v>
      </c>
      <c r="B7" s="2" t="s">
        <v>62</v>
      </c>
      <c r="D7" s="5">
        <v>5</v>
      </c>
      <c r="E7" s="2">
        <v>0</v>
      </c>
      <c r="F7" s="2">
        <v>1</v>
      </c>
      <c r="G7" s="2">
        <v>0</v>
      </c>
      <c r="H7" s="2">
        <v>1</v>
      </c>
      <c r="I7" s="2">
        <v>1</v>
      </c>
    </row>
    <row r="8" spans="1:9" x14ac:dyDescent="0.25">
      <c r="A8" s="5">
        <v>6</v>
      </c>
      <c r="B8" s="2" t="s">
        <v>70</v>
      </c>
      <c r="D8" s="5">
        <v>6</v>
      </c>
      <c r="E8" s="2">
        <v>1</v>
      </c>
      <c r="F8" s="2">
        <v>1</v>
      </c>
      <c r="G8" s="2">
        <v>0</v>
      </c>
      <c r="H8" s="2">
        <v>0</v>
      </c>
      <c r="I8" s="2">
        <v>0</v>
      </c>
    </row>
    <row r="9" spans="1:9" x14ac:dyDescent="0.25">
      <c r="A9" s="5">
        <v>7</v>
      </c>
      <c r="B9" s="2" t="s">
        <v>63</v>
      </c>
      <c r="D9" s="5">
        <v>7</v>
      </c>
      <c r="E9" s="2">
        <v>0</v>
      </c>
      <c r="F9" s="2">
        <v>1</v>
      </c>
      <c r="G9" s="2">
        <v>1</v>
      </c>
      <c r="H9" s="2">
        <v>1</v>
      </c>
      <c r="I9" s="2">
        <v>0</v>
      </c>
    </row>
    <row r="10" spans="1:9" x14ac:dyDescent="0.25">
      <c r="A10" s="5">
        <v>8</v>
      </c>
      <c r="B10" s="2" t="s">
        <v>63</v>
      </c>
      <c r="D10" s="5">
        <v>8</v>
      </c>
      <c r="E10" s="2">
        <v>0</v>
      </c>
      <c r="F10" s="2">
        <v>1</v>
      </c>
      <c r="G10" s="2">
        <v>1</v>
      </c>
      <c r="H10" s="2">
        <v>1</v>
      </c>
      <c r="I10" s="2">
        <v>0</v>
      </c>
    </row>
    <row r="11" spans="1:9" x14ac:dyDescent="0.25">
      <c r="A11" s="5">
        <v>9</v>
      </c>
      <c r="B11" s="2" t="s">
        <v>64</v>
      </c>
      <c r="D11" s="5">
        <v>9</v>
      </c>
      <c r="E11" s="2">
        <v>0</v>
      </c>
      <c r="F11" s="2">
        <v>1</v>
      </c>
      <c r="G11" s="2">
        <v>1</v>
      </c>
      <c r="H11" s="2">
        <v>1</v>
      </c>
      <c r="I11" s="2">
        <v>1</v>
      </c>
    </row>
    <row r="12" spans="1:9" x14ac:dyDescent="0.25">
      <c r="A12" s="5">
        <v>10</v>
      </c>
      <c r="B12" s="2" t="s">
        <v>71</v>
      </c>
      <c r="D12" s="5">
        <v>10</v>
      </c>
      <c r="E12" s="2">
        <v>1</v>
      </c>
      <c r="F12" s="2">
        <v>1</v>
      </c>
      <c r="G12" s="2">
        <v>1</v>
      </c>
      <c r="H12" s="2">
        <v>0</v>
      </c>
      <c r="I12" s="2">
        <v>0</v>
      </c>
    </row>
    <row r="13" spans="1:9" x14ac:dyDescent="0.25">
      <c r="E13" s="17">
        <v>5</v>
      </c>
      <c r="F13" s="17">
        <v>9</v>
      </c>
      <c r="G13" s="17">
        <v>4</v>
      </c>
      <c r="H13" s="17">
        <v>6</v>
      </c>
      <c r="I13" s="17">
        <v>4</v>
      </c>
    </row>
    <row r="14" spans="1:9" x14ac:dyDescent="0.25">
      <c r="A14" t="s">
        <v>73</v>
      </c>
    </row>
    <row r="15" spans="1:9" x14ac:dyDescent="0.25">
      <c r="A15" s="2" t="s">
        <v>83</v>
      </c>
      <c r="B15" s="4" t="s">
        <v>84</v>
      </c>
    </row>
    <row r="16" spans="1:9" x14ac:dyDescent="0.25">
      <c r="A16" s="2" t="s">
        <v>79</v>
      </c>
      <c r="B16" s="2">
        <v>5</v>
      </c>
      <c r="D16" t="s">
        <v>85</v>
      </c>
    </row>
    <row r="17" spans="1:9" x14ac:dyDescent="0.25">
      <c r="A17" s="2" t="s">
        <v>80</v>
      </c>
      <c r="B17" s="2">
        <v>1</v>
      </c>
      <c r="D17" s="2" t="s">
        <v>83</v>
      </c>
      <c r="E17" s="2" t="s">
        <v>84</v>
      </c>
      <c r="I17" t="s">
        <v>97</v>
      </c>
    </row>
    <row r="18" spans="1:9" x14ac:dyDescent="0.25">
      <c r="A18" s="2" t="s">
        <v>81</v>
      </c>
      <c r="B18" s="2">
        <v>1</v>
      </c>
      <c r="D18" s="2" t="s">
        <v>89</v>
      </c>
      <c r="E18" s="2">
        <v>1</v>
      </c>
      <c r="G18" t="s">
        <v>94</v>
      </c>
      <c r="H18">
        <v>2</v>
      </c>
      <c r="I18">
        <v>4</v>
      </c>
    </row>
    <row r="19" spans="1:9" x14ac:dyDescent="0.25">
      <c r="A19" s="2" t="s">
        <v>82</v>
      </c>
      <c r="B19" s="2">
        <v>1</v>
      </c>
      <c r="D19" s="2" t="s">
        <v>90</v>
      </c>
      <c r="E19" s="2">
        <v>1</v>
      </c>
      <c r="G19" t="s">
        <v>95</v>
      </c>
      <c r="H19">
        <v>2</v>
      </c>
      <c r="I19">
        <v>3</v>
      </c>
    </row>
    <row r="20" spans="1:9" x14ac:dyDescent="0.25">
      <c r="A20" s="2" t="s">
        <v>74</v>
      </c>
      <c r="B20" s="2">
        <v>3</v>
      </c>
      <c r="D20" s="2" t="s">
        <v>86</v>
      </c>
      <c r="E20" s="2">
        <v>2</v>
      </c>
      <c r="G20" t="s">
        <v>96</v>
      </c>
      <c r="H20">
        <v>2</v>
      </c>
      <c r="I20">
        <v>3</v>
      </c>
    </row>
    <row r="21" spans="1:9" x14ac:dyDescent="0.25">
      <c r="A21" s="2" t="s">
        <v>75</v>
      </c>
      <c r="B21" s="2">
        <v>4</v>
      </c>
      <c r="D21" s="2" t="s">
        <v>87</v>
      </c>
      <c r="E21" s="2">
        <v>0</v>
      </c>
    </row>
    <row r="22" spans="1:9" x14ac:dyDescent="0.25">
      <c r="A22" s="2" t="s">
        <v>76</v>
      </c>
      <c r="B22" s="2">
        <v>2</v>
      </c>
      <c r="D22" s="2" t="s">
        <v>91</v>
      </c>
      <c r="E22" s="2">
        <v>0</v>
      </c>
    </row>
    <row r="23" spans="1:9" x14ac:dyDescent="0.25">
      <c r="A23" s="2" t="s">
        <v>77</v>
      </c>
      <c r="B23" s="2">
        <v>3</v>
      </c>
      <c r="D23" s="2" t="s">
        <v>88</v>
      </c>
      <c r="E23" s="2">
        <v>1</v>
      </c>
    </row>
    <row r="24" spans="1:9" x14ac:dyDescent="0.25">
      <c r="A24" s="2" t="s">
        <v>78</v>
      </c>
      <c r="B24" s="2">
        <v>1</v>
      </c>
    </row>
    <row r="25" spans="1:9" x14ac:dyDescent="0.25">
      <c r="A25" s="2" t="s">
        <v>61</v>
      </c>
      <c r="B25" s="2">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3"/>
  <sheetViews>
    <sheetView topLeftCell="F25" workbookViewId="0">
      <selection activeCell="H37" sqref="H37"/>
    </sheetView>
  </sheetViews>
  <sheetFormatPr defaultRowHeight="15" x14ac:dyDescent="0.25"/>
  <cols>
    <col min="1" max="1" width="10.28515625" bestFit="1" customWidth="1"/>
    <col min="2" max="2" width="13.5703125" bestFit="1" customWidth="1"/>
    <col min="7" max="7" width="9.7109375" bestFit="1" customWidth="1"/>
    <col min="8" max="8" width="12.42578125" bestFit="1" customWidth="1"/>
    <col min="9" max="9" width="11.28515625" customWidth="1"/>
    <col min="10" max="10" width="10" bestFit="1" customWidth="1"/>
    <col min="11" max="11" width="17" bestFit="1" customWidth="1"/>
    <col min="12" max="12" width="15.7109375" bestFit="1" customWidth="1"/>
    <col min="13" max="13" width="16.140625" bestFit="1" customWidth="1"/>
  </cols>
  <sheetData>
    <row r="2" spans="1:15" x14ac:dyDescent="0.25">
      <c r="A2" t="s">
        <v>124</v>
      </c>
      <c r="B2" t="s">
        <v>125</v>
      </c>
    </row>
    <row r="4" spans="1:15" x14ac:dyDescent="0.25">
      <c r="A4" s="28" t="s">
        <v>127</v>
      </c>
      <c r="B4" s="28"/>
      <c r="C4" s="28"/>
      <c r="D4" s="28"/>
      <c r="E4" s="28"/>
      <c r="F4" s="28"/>
      <c r="G4" s="28"/>
      <c r="H4" s="22"/>
      <c r="I4" s="22"/>
    </row>
    <row r="5" spans="1:15" x14ac:dyDescent="0.25">
      <c r="A5" s="28" t="s">
        <v>126</v>
      </c>
      <c r="B5" s="28"/>
      <c r="C5" s="28"/>
      <c r="D5" s="28"/>
      <c r="E5" s="28"/>
      <c r="F5" s="28"/>
      <c r="G5" s="28"/>
      <c r="H5" s="22"/>
      <c r="I5" s="22"/>
    </row>
    <row r="6" spans="1:15" x14ac:dyDescent="0.25">
      <c r="A6" s="28" t="s">
        <v>128</v>
      </c>
      <c r="B6" s="28"/>
      <c r="C6" s="28"/>
      <c r="D6" s="28"/>
      <c r="E6" s="28"/>
      <c r="F6" s="28"/>
      <c r="G6" s="28"/>
      <c r="H6" s="22"/>
      <c r="I6" s="22"/>
    </row>
    <row r="7" spans="1:15" x14ac:dyDescent="0.25">
      <c r="A7" s="28" t="s">
        <v>129</v>
      </c>
      <c r="B7" s="28"/>
      <c r="C7" s="28"/>
      <c r="D7" s="28"/>
      <c r="E7" s="28"/>
      <c r="F7" s="28"/>
      <c r="G7" s="28"/>
      <c r="H7" s="22"/>
      <c r="I7" s="22"/>
    </row>
    <row r="8" spans="1:15" x14ac:dyDescent="0.25">
      <c r="A8" s="28" t="s">
        <v>130</v>
      </c>
      <c r="B8" s="28"/>
      <c r="C8" s="28"/>
      <c r="D8" s="28"/>
      <c r="E8" s="28"/>
      <c r="F8" s="28"/>
      <c r="G8" s="28"/>
      <c r="H8" s="22"/>
      <c r="I8" s="22"/>
    </row>
    <row r="9" spans="1:15" x14ac:dyDescent="0.25">
      <c r="A9" s="28" t="s">
        <v>131</v>
      </c>
      <c r="B9" s="28"/>
      <c r="C9" s="28"/>
      <c r="D9" s="28"/>
      <c r="E9" s="28"/>
      <c r="F9" s="28"/>
      <c r="G9" s="28"/>
      <c r="H9" s="22"/>
      <c r="I9" s="22"/>
    </row>
    <row r="10" spans="1:15" ht="60" customHeight="1" x14ac:dyDescent="0.25">
      <c r="C10" s="27" t="s">
        <v>140</v>
      </c>
      <c r="D10" s="27"/>
      <c r="E10" s="27"/>
      <c r="F10" s="27"/>
      <c r="G10" s="27"/>
      <c r="H10" s="27"/>
      <c r="I10" s="27"/>
      <c r="J10" s="27"/>
      <c r="K10" s="27"/>
    </row>
    <row r="11" spans="1:15" x14ac:dyDescent="0.25">
      <c r="A11" s="24" t="s">
        <v>138</v>
      </c>
      <c r="B11" s="24"/>
      <c r="O11" t="s">
        <v>139</v>
      </c>
    </row>
    <row r="12" spans="1:15" x14ac:dyDescent="0.25">
      <c r="A12" s="23" t="s">
        <v>132</v>
      </c>
      <c r="B12" s="16">
        <v>2</v>
      </c>
      <c r="C12" s="16">
        <v>3</v>
      </c>
      <c r="D12" s="16">
        <v>4</v>
      </c>
      <c r="E12" s="16"/>
      <c r="H12" t="s">
        <v>141</v>
      </c>
      <c r="I12" t="s">
        <v>143</v>
      </c>
      <c r="J12" t="s">
        <v>142</v>
      </c>
      <c r="K12" t="s">
        <v>144</v>
      </c>
      <c r="L12" t="s">
        <v>145</v>
      </c>
      <c r="M12" t="s">
        <v>146</v>
      </c>
      <c r="O12" t="str">
        <f>"INSERT INTO `keranjang`(`id_keranjang`, `id_user`, `id_produk`, `jumlah_keranjang`, `harga_keranjang`, `status_keranjang`) VALUES ("&amp;H13&amp;","&amp;I13&amp;","&amp;J13&amp;","&amp;K13&amp;","&amp;L13&amp;","&amp;M13&amp;"),"</f>
        <v>INSERT INTO `keranjang`(`id_keranjang`, `id_user`, `id_produk`, `jumlah_keranjang`, `harga_keranjang`, `status_keranjang`) VALUES (1,31,2,1,20000,1),</v>
      </c>
    </row>
    <row r="13" spans="1:15" x14ac:dyDescent="0.25">
      <c r="A13" s="29" t="s">
        <v>133</v>
      </c>
      <c r="B13" s="16">
        <v>3</v>
      </c>
      <c r="C13" s="16">
        <v>4</v>
      </c>
      <c r="D13" s="16">
        <v>5</v>
      </c>
      <c r="E13" s="16"/>
      <c r="G13" s="23" t="s">
        <v>147</v>
      </c>
      <c r="H13">
        <v>1</v>
      </c>
      <c r="I13">
        <v>31</v>
      </c>
      <c r="J13" s="23">
        <v>2</v>
      </c>
      <c r="K13">
        <v>1</v>
      </c>
      <c r="L13">
        <f>VLOOKUP(J13,[1]produk!A$2:I$52,8,FALSE)</f>
        <v>20000</v>
      </c>
      <c r="M13">
        <v>1</v>
      </c>
      <c r="O13" t="str">
        <f>"INSERT INTO `keranjang`(`id_keranjang`, `id_user`, `id_produk`, `jumlah_keranjang`, `harga_keranjang`, `status_keranjang`) VALUES ("&amp;H13&amp;","&amp;I13&amp;","&amp;J13&amp;","&amp;K13&amp;","&amp;L13&amp;","&amp;M13&amp;"),"</f>
        <v>INSERT INTO `keranjang`(`id_keranjang`, `id_user`, `id_produk`, `jumlah_keranjang`, `harga_keranjang`, `status_keranjang`) VALUES (1,31,2,1,20000,1),</v>
      </c>
    </row>
    <row r="14" spans="1:15" x14ac:dyDescent="0.25">
      <c r="A14" s="30" t="s">
        <v>134</v>
      </c>
      <c r="B14" s="16">
        <v>5</v>
      </c>
      <c r="C14" s="16">
        <v>6</v>
      </c>
      <c r="D14" s="16"/>
      <c r="E14" s="16"/>
      <c r="H14">
        <v>2</v>
      </c>
      <c r="I14">
        <v>31</v>
      </c>
      <c r="J14" s="23">
        <v>3</v>
      </c>
      <c r="K14">
        <v>1</v>
      </c>
      <c r="L14">
        <f>VLOOKUP(J14,[1]produk!A$2:I$52,8,FALSE)</f>
        <v>30000</v>
      </c>
      <c r="M14">
        <v>1</v>
      </c>
      <c r="O14" t="str">
        <f t="shared" ref="O14:O38" si="0">"INSERT INTO `keranjang`(`id_keranjang`, `id_user`, `id_produk`, `jumlah_keranjang`, `harga_keranjang`, `status_keranjang`) VALUES ("&amp;H14&amp;","&amp;I14&amp;","&amp;J14&amp;","&amp;K14&amp;","&amp;L14&amp;","&amp;M14&amp;"),"</f>
        <v>INSERT INTO `keranjang`(`id_keranjang`, `id_user`, `id_produk`, `jumlah_keranjang`, `harga_keranjang`, `status_keranjang`) VALUES (2,31,3,1,30000,1),</v>
      </c>
    </row>
    <row r="15" spans="1:15" x14ac:dyDescent="0.25">
      <c r="A15" s="31" t="s">
        <v>135</v>
      </c>
      <c r="B15" s="16">
        <v>2</v>
      </c>
      <c r="C15" s="16">
        <v>3</v>
      </c>
      <c r="D15" s="16">
        <v>5</v>
      </c>
      <c r="E15" s="16"/>
      <c r="H15">
        <v>3</v>
      </c>
      <c r="I15">
        <v>31</v>
      </c>
      <c r="J15" s="23">
        <v>4</v>
      </c>
      <c r="K15">
        <v>1</v>
      </c>
      <c r="L15">
        <f>VLOOKUP(J15,[1]produk!A$2:I$52,8,FALSE)</f>
        <v>40000</v>
      </c>
      <c r="M15">
        <v>1</v>
      </c>
      <c r="O15" t="str">
        <f t="shared" si="0"/>
        <v>INSERT INTO `keranjang`(`id_keranjang`, `id_user`, `id_produk`, `jumlah_keranjang`, `harga_keranjang`, `status_keranjang`) VALUES (3,31,4,1,40000,1),</v>
      </c>
    </row>
    <row r="16" spans="1:15" x14ac:dyDescent="0.25">
      <c r="A16" s="32" t="s">
        <v>136</v>
      </c>
      <c r="B16" s="16">
        <v>2</v>
      </c>
      <c r="C16" s="16">
        <v>3</v>
      </c>
      <c r="D16" s="16">
        <v>4</v>
      </c>
      <c r="E16" s="16">
        <v>6</v>
      </c>
      <c r="G16" s="29" t="s">
        <v>148</v>
      </c>
      <c r="H16">
        <v>4</v>
      </c>
      <c r="I16">
        <v>31</v>
      </c>
      <c r="J16" s="29">
        <v>3</v>
      </c>
      <c r="K16">
        <v>1</v>
      </c>
      <c r="L16">
        <f>VLOOKUP(J16,[1]produk!A$2:I$52,8,FALSE)</f>
        <v>30000</v>
      </c>
      <c r="M16">
        <v>1</v>
      </c>
      <c r="O16" t="str">
        <f t="shared" si="0"/>
        <v>INSERT INTO `keranjang`(`id_keranjang`, `id_user`, `id_produk`, `jumlah_keranjang`, `harga_keranjang`, `status_keranjang`) VALUES (4,31,3,1,30000,1),</v>
      </c>
    </row>
    <row r="17" spans="1:15" x14ac:dyDescent="0.25">
      <c r="A17" s="33" t="s">
        <v>137</v>
      </c>
      <c r="B17" s="16">
        <v>2</v>
      </c>
      <c r="C17" s="16">
        <v>3</v>
      </c>
      <c r="D17" s="16">
        <v>4</v>
      </c>
      <c r="E17" s="16">
        <v>5</v>
      </c>
      <c r="H17">
        <v>5</v>
      </c>
      <c r="I17">
        <v>31</v>
      </c>
      <c r="J17" s="29">
        <v>4</v>
      </c>
      <c r="K17">
        <v>1</v>
      </c>
      <c r="L17">
        <f>VLOOKUP(J17,[1]produk!A$2:I$52,8,FALSE)</f>
        <v>40000</v>
      </c>
      <c r="M17">
        <v>1</v>
      </c>
      <c r="O17" t="str">
        <f t="shared" si="0"/>
        <v>INSERT INTO `keranjang`(`id_keranjang`, `id_user`, `id_produk`, `jumlah_keranjang`, `harga_keranjang`, `status_keranjang`) VALUES (5,31,4,1,40000,1),</v>
      </c>
    </row>
    <row r="18" spans="1:15" x14ac:dyDescent="0.25">
      <c r="H18">
        <v>6</v>
      </c>
      <c r="I18">
        <v>31</v>
      </c>
      <c r="J18" s="29">
        <v>5</v>
      </c>
      <c r="K18">
        <v>1</v>
      </c>
      <c r="L18">
        <f>VLOOKUP(J18,[1]produk!A$2:I$52,8,FALSE)</f>
        <v>50000</v>
      </c>
      <c r="M18">
        <v>1</v>
      </c>
      <c r="O18" t="str">
        <f t="shared" si="0"/>
        <v>INSERT INTO `keranjang`(`id_keranjang`, `id_user`, `id_produk`, `jumlah_keranjang`, `harga_keranjang`, `status_keranjang`) VALUES (6,31,5,1,50000,1),</v>
      </c>
    </row>
    <row r="19" spans="1:15" x14ac:dyDescent="0.25">
      <c r="G19" s="30" t="s">
        <v>148</v>
      </c>
      <c r="H19">
        <v>7</v>
      </c>
      <c r="I19">
        <v>31</v>
      </c>
      <c r="J19" s="30">
        <v>5</v>
      </c>
      <c r="K19">
        <v>1</v>
      </c>
      <c r="L19">
        <f>VLOOKUP(J19,[1]produk!A$2:I$52,8,FALSE)</f>
        <v>50000</v>
      </c>
      <c r="M19">
        <v>1</v>
      </c>
      <c r="O19" t="str">
        <f t="shared" si="0"/>
        <v>INSERT INTO `keranjang`(`id_keranjang`, `id_user`, `id_produk`, `jumlah_keranjang`, `harga_keranjang`, `status_keranjang`) VALUES (7,31,5,1,50000,1),</v>
      </c>
    </row>
    <row r="20" spans="1:15" x14ac:dyDescent="0.25">
      <c r="H20">
        <v>8</v>
      </c>
      <c r="I20">
        <v>31</v>
      </c>
      <c r="J20" s="30">
        <v>6</v>
      </c>
      <c r="K20">
        <v>1</v>
      </c>
      <c r="L20">
        <f>VLOOKUP(J20,[1]produk!A$2:I$52,8,FALSE)</f>
        <v>60000</v>
      </c>
      <c r="M20">
        <v>1</v>
      </c>
      <c r="O20" t="str">
        <f t="shared" si="0"/>
        <v>INSERT INTO `keranjang`(`id_keranjang`, `id_user`, `id_produk`, `jumlah_keranjang`, `harga_keranjang`, `status_keranjang`) VALUES (8,31,6,1,60000,1),</v>
      </c>
    </row>
    <row r="21" spans="1:15" x14ac:dyDescent="0.25">
      <c r="G21" s="31" t="s">
        <v>148</v>
      </c>
      <c r="H21">
        <v>9</v>
      </c>
      <c r="I21">
        <v>31</v>
      </c>
      <c r="J21" s="31">
        <v>2</v>
      </c>
      <c r="K21">
        <v>1</v>
      </c>
      <c r="L21">
        <f>VLOOKUP(J21,[1]produk!A$2:I$52,8,FALSE)</f>
        <v>20000</v>
      </c>
      <c r="M21">
        <v>1</v>
      </c>
      <c r="O21" t="str">
        <f t="shared" si="0"/>
        <v>INSERT INTO `keranjang`(`id_keranjang`, `id_user`, `id_produk`, `jumlah_keranjang`, `harga_keranjang`, `status_keranjang`) VALUES (9,31,2,1,20000,1),</v>
      </c>
    </row>
    <row r="22" spans="1:15" x14ac:dyDescent="0.25">
      <c r="H22">
        <v>10</v>
      </c>
      <c r="I22">
        <v>31</v>
      </c>
      <c r="J22" s="31">
        <v>3</v>
      </c>
      <c r="K22">
        <v>1</v>
      </c>
      <c r="L22">
        <f>VLOOKUP(J22,[1]produk!A$2:I$52,8,FALSE)</f>
        <v>30000</v>
      </c>
      <c r="M22">
        <v>1</v>
      </c>
      <c r="O22" t="str">
        <f t="shared" si="0"/>
        <v>INSERT INTO `keranjang`(`id_keranjang`, `id_user`, `id_produk`, `jumlah_keranjang`, `harga_keranjang`, `status_keranjang`) VALUES (10,31,3,1,30000,1),</v>
      </c>
    </row>
    <row r="23" spans="1:15" x14ac:dyDescent="0.25">
      <c r="H23">
        <v>11</v>
      </c>
      <c r="I23">
        <v>31</v>
      </c>
      <c r="J23" s="31">
        <v>5</v>
      </c>
      <c r="K23">
        <v>1</v>
      </c>
      <c r="L23">
        <f>VLOOKUP(J23,[1]produk!A$2:I$52,8,FALSE)</f>
        <v>50000</v>
      </c>
      <c r="M23">
        <v>1</v>
      </c>
      <c r="O23" t="str">
        <f t="shared" si="0"/>
        <v>INSERT INTO `keranjang`(`id_keranjang`, `id_user`, `id_produk`, `jumlah_keranjang`, `harga_keranjang`, `status_keranjang`) VALUES (11,31,5,1,50000,1),</v>
      </c>
    </row>
    <row r="24" spans="1:15" x14ac:dyDescent="0.25">
      <c r="G24" s="32" t="s">
        <v>148</v>
      </c>
      <c r="H24">
        <v>12</v>
      </c>
      <c r="I24">
        <v>31</v>
      </c>
      <c r="J24" s="32">
        <v>2</v>
      </c>
      <c r="K24">
        <v>1</v>
      </c>
      <c r="L24">
        <f>VLOOKUP(J24,[1]produk!A$2:I$52,8,FALSE)</f>
        <v>20000</v>
      </c>
      <c r="M24">
        <v>1</v>
      </c>
      <c r="O24" t="str">
        <f t="shared" si="0"/>
        <v>INSERT INTO `keranjang`(`id_keranjang`, `id_user`, `id_produk`, `jumlah_keranjang`, `harga_keranjang`, `status_keranjang`) VALUES (12,31,2,1,20000,1),</v>
      </c>
    </row>
    <row r="25" spans="1:15" x14ac:dyDescent="0.25">
      <c r="H25">
        <v>13</v>
      </c>
      <c r="I25">
        <v>31</v>
      </c>
      <c r="J25" s="32">
        <v>3</v>
      </c>
      <c r="K25">
        <v>1</v>
      </c>
      <c r="L25">
        <f>VLOOKUP(J25,[1]produk!A$2:I$52,8,FALSE)</f>
        <v>30000</v>
      </c>
      <c r="M25">
        <v>1</v>
      </c>
      <c r="O25" t="str">
        <f t="shared" si="0"/>
        <v>INSERT INTO `keranjang`(`id_keranjang`, `id_user`, `id_produk`, `jumlah_keranjang`, `harga_keranjang`, `status_keranjang`) VALUES (13,31,3,1,30000,1),</v>
      </c>
    </row>
    <row r="26" spans="1:15" x14ac:dyDescent="0.25">
      <c r="H26">
        <v>14</v>
      </c>
      <c r="I26">
        <v>31</v>
      </c>
      <c r="J26" s="32">
        <v>4</v>
      </c>
      <c r="K26">
        <v>1</v>
      </c>
      <c r="L26">
        <f>VLOOKUP(J26,[1]produk!A$2:I$52,8,FALSE)</f>
        <v>40000</v>
      </c>
      <c r="M26">
        <v>1</v>
      </c>
      <c r="O26" t="str">
        <f t="shared" si="0"/>
        <v>INSERT INTO `keranjang`(`id_keranjang`, `id_user`, `id_produk`, `jumlah_keranjang`, `harga_keranjang`, `status_keranjang`) VALUES (14,31,4,1,40000,1),</v>
      </c>
    </row>
    <row r="27" spans="1:15" x14ac:dyDescent="0.25">
      <c r="H27">
        <v>15</v>
      </c>
      <c r="I27">
        <v>31</v>
      </c>
      <c r="J27" s="32">
        <v>6</v>
      </c>
      <c r="K27">
        <v>1</v>
      </c>
      <c r="L27">
        <f>VLOOKUP(J27,[1]produk!A$2:I$52,8,FALSE)</f>
        <v>60000</v>
      </c>
      <c r="M27">
        <v>1</v>
      </c>
      <c r="O27" t="str">
        <f t="shared" si="0"/>
        <v>INSERT INTO `keranjang`(`id_keranjang`, `id_user`, `id_produk`, `jumlah_keranjang`, `harga_keranjang`, `status_keranjang`) VALUES (15,31,6,1,60000,1),</v>
      </c>
    </row>
    <row r="28" spans="1:15" x14ac:dyDescent="0.25">
      <c r="G28" s="33" t="s">
        <v>148</v>
      </c>
      <c r="H28">
        <v>16</v>
      </c>
      <c r="I28">
        <v>31</v>
      </c>
      <c r="J28" s="33">
        <v>2</v>
      </c>
      <c r="K28">
        <v>1</v>
      </c>
      <c r="L28">
        <f>VLOOKUP(J28,[1]produk!A$2:I$52,8,FALSE)</f>
        <v>20000</v>
      </c>
      <c r="M28">
        <v>1</v>
      </c>
      <c r="O28" t="str">
        <f t="shared" si="0"/>
        <v>INSERT INTO `keranjang`(`id_keranjang`, `id_user`, `id_produk`, `jumlah_keranjang`, `harga_keranjang`, `status_keranjang`) VALUES (16,31,2,1,20000,1),</v>
      </c>
    </row>
    <row r="29" spans="1:15" x14ac:dyDescent="0.25">
      <c r="H29">
        <v>17</v>
      </c>
      <c r="I29">
        <v>31</v>
      </c>
      <c r="J29" s="33">
        <v>3</v>
      </c>
      <c r="K29">
        <v>1</v>
      </c>
      <c r="L29">
        <f>VLOOKUP(J29,[1]produk!A$2:I$52,8,FALSE)</f>
        <v>30000</v>
      </c>
      <c r="M29">
        <v>1</v>
      </c>
      <c r="O29" t="str">
        <f t="shared" si="0"/>
        <v>INSERT INTO `keranjang`(`id_keranjang`, `id_user`, `id_produk`, `jumlah_keranjang`, `harga_keranjang`, `status_keranjang`) VALUES (17,31,3,1,30000,1),</v>
      </c>
    </row>
    <row r="30" spans="1:15" x14ac:dyDescent="0.25">
      <c r="H30">
        <v>18</v>
      </c>
      <c r="I30">
        <v>31</v>
      </c>
      <c r="J30" s="33">
        <v>4</v>
      </c>
      <c r="K30">
        <v>1</v>
      </c>
      <c r="L30">
        <f>VLOOKUP(J30,[1]produk!A$2:I$52,8,FALSE)</f>
        <v>40000</v>
      </c>
      <c r="M30">
        <v>1</v>
      </c>
      <c r="O30" t="str">
        <f t="shared" si="0"/>
        <v>INSERT INTO `keranjang`(`id_keranjang`, `id_user`, `id_produk`, `jumlah_keranjang`, `harga_keranjang`, `status_keranjang`) VALUES (18,31,4,1,40000,1),</v>
      </c>
    </row>
    <row r="31" spans="1:15" x14ac:dyDescent="0.25">
      <c r="H31">
        <v>19</v>
      </c>
      <c r="I31">
        <v>31</v>
      </c>
      <c r="J31" s="33">
        <v>5</v>
      </c>
      <c r="K31">
        <v>1</v>
      </c>
      <c r="L31">
        <f>VLOOKUP(J31,[1]produk!A$2:I$52,8,FALSE)</f>
        <v>50000</v>
      </c>
      <c r="M31">
        <v>1</v>
      </c>
      <c r="O31" t="str">
        <f t="shared" si="0"/>
        <v>INSERT INTO `keranjang`(`id_keranjang`, `id_user`, `id_produk`, `jumlah_keranjang`, `harga_keranjang`, `status_keranjang`) VALUES (19,31,5,1,50000,1),</v>
      </c>
    </row>
    <row r="37" spans="7:15" x14ac:dyDescent="0.25">
      <c r="H37" t="s">
        <v>149</v>
      </c>
    </row>
    <row r="38" spans="7:15" x14ac:dyDescent="0.25">
      <c r="G38" s="23" t="s">
        <v>132</v>
      </c>
      <c r="H38">
        <v>1</v>
      </c>
      <c r="I38" s="34" t="s">
        <v>150</v>
      </c>
      <c r="J38" s="34" t="s">
        <v>150</v>
      </c>
      <c r="K38">
        <v>1</v>
      </c>
      <c r="L38">
        <v>90000</v>
      </c>
      <c r="M38" t="s">
        <v>156</v>
      </c>
      <c r="N38">
        <v>31</v>
      </c>
      <c r="O38" t="str">
        <f>" ("&amp;H38&amp;",'"&amp;I38&amp;"','"&amp;J38&amp;"',"&amp;K38&amp;","&amp;L38&amp;",'"&amp;M38&amp;"', "&amp;N38&amp;"),"</f>
        <v xml:space="preserve"> (1,'2022-08-01','2022-08-01',1,90000,'1,2,3', 31),</v>
      </c>
    </row>
    <row r="39" spans="7:15" x14ac:dyDescent="0.25">
      <c r="G39" s="29" t="s">
        <v>133</v>
      </c>
      <c r="H39">
        <v>2</v>
      </c>
      <c r="I39" s="34" t="s">
        <v>151</v>
      </c>
      <c r="J39" s="34" t="s">
        <v>151</v>
      </c>
      <c r="K39">
        <v>1</v>
      </c>
      <c r="L39">
        <v>120000</v>
      </c>
      <c r="M39" t="s">
        <v>157</v>
      </c>
      <c r="N39">
        <v>31</v>
      </c>
      <c r="O39" t="str">
        <f t="shared" ref="O39:O43" si="1">" ("&amp;H39&amp;",'"&amp;I39&amp;"','"&amp;J39&amp;"',"&amp;K39&amp;","&amp;L39&amp;",'"&amp;M39&amp;"', "&amp;N39&amp;"),"</f>
        <v xml:space="preserve"> (2,'2022-08-02','2022-08-02',1,120000,'4,5,6', 31),</v>
      </c>
    </row>
    <row r="40" spans="7:15" x14ac:dyDescent="0.25">
      <c r="G40" s="30" t="s">
        <v>134</v>
      </c>
      <c r="H40">
        <v>3</v>
      </c>
      <c r="I40" s="34" t="s">
        <v>152</v>
      </c>
      <c r="J40" s="34" t="s">
        <v>152</v>
      </c>
      <c r="K40">
        <v>1</v>
      </c>
      <c r="L40">
        <v>110000</v>
      </c>
      <c r="M40" t="s">
        <v>158</v>
      </c>
      <c r="N40">
        <v>31</v>
      </c>
      <c r="O40" t="str">
        <f t="shared" si="1"/>
        <v xml:space="preserve"> (3,'2022-08-03','2022-08-03',1,110000,'7,8', 31),</v>
      </c>
    </row>
    <row r="41" spans="7:15" x14ac:dyDescent="0.25">
      <c r="G41" s="31" t="s">
        <v>135</v>
      </c>
      <c r="H41">
        <v>4</v>
      </c>
      <c r="I41" s="34" t="s">
        <v>153</v>
      </c>
      <c r="J41" s="34" t="s">
        <v>153</v>
      </c>
      <c r="K41">
        <v>1</v>
      </c>
      <c r="L41">
        <v>100000</v>
      </c>
      <c r="M41" t="s">
        <v>159</v>
      </c>
      <c r="N41">
        <v>31</v>
      </c>
      <c r="O41" t="str">
        <f t="shared" si="1"/>
        <v xml:space="preserve"> (4,'2022-08-04','2022-08-04',1,100000,'9,10,11', 31),</v>
      </c>
    </row>
    <row r="42" spans="7:15" x14ac:dyDescent="0.25">
      <c r="G42" s="32" t="s">
        <v>136</v>
      </c>
      <c r="H42">
        <v>5</v>
      </c>
      <c r="I42" s="34" t="s">
        <v>154</v>
      </c>
      <c r="J42" s="34" t="s">
        <v>154</v>
      </c>
      <c r="K42">
        <v>1</v>
      </c>
      <c r="L42">
        <v>150000</v>
      </c>
      <c r="M42" t="s">
        <v>160</v>
      </c>
      <c r="N42">
        <v>31</v>
      </c>
      <c r="O42" t="str">
        <f t="shared" si="1"/>
        <v xml:space="preserve"> (5,'2022-08-05','2022-08-05',1,150000,'12,13,14,15', 31),</v>
      </c>
    </row>
    <row r="43" spans="7:15" x14ac:dyDescent="0.25">
      <c r="G43" s="33" t="s">
        <v>137</v>
      </c>
      <c r="H43">
        <v>6</v>
      </c>
      <c r="I43" s="34" t="s">
        <v>155</v>
      </c>
      <c r="J43" s="34" t="s">
        <v>155</v>
      </c>
      <c r="K43">
        <v>1</v>
      </c>
      <c r="L43">
        <v>140000</v>
      </c>
      <c r="M43" t="s">
        <v>161</v>
      </c>
      <c r="N43">
        <v>31</v>
      </c>
      <c r="O43" t="str">
        <f t="shared" si="1"/>
        <v xml:space="preserve"> (6,'2022-08-06','2022-08-06',1,140000,'16,17,18,19', 31),</v>
      </c>
    </row>
  </sheetData>
  <mergeCells count="8">
    <mergeCell ref="C10:K10"/>
    <mergeCell ref="A11:B11"/>
    <mergeCell ref="A4:G4"/>
    <mergeCell ref="A5:G5"/>
    <mergeCell ref="A6:G6"/>
    <mergeCell ref="A7:G7"/>
    <mergeCell ref="A8:G8"/>
    <mergeCell ref="A9:G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contoh 1</vt:lpstr>
      <vt:lpstr>Sheet1</vt:lpstr>
      <vt:lpstr>Sheet2</vt:lpstr>
      <vt:lpstr>sheet3</vt:lpstr>
      <vt:lpstr>percobaan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muhamadsholikhudin8@gmail.com</cp:lastModifiedBy>
  <dcterms:created xsi:type="dcterms:W3CDTF">2022-07-05T00:10:31Z</dcterms:created>
  <dcterms:modified xsi:type="dcterms:W3CDTF">2022-08-05T21:54:07Z</dcterms:modified>
</cp:coreProperties>
</file>