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0530" windowHeight="7830"/>
  </bookViews>
  <sheets>
    <sheet name="03" sheetId="4" r:id="rId1"/>
    <sheet name="01" sheetId="2" r:id="rId2"/>
    <sheet name="Master" sheetId="1" r:id="rId3"/>
  </sheets>
  <definedNames>
    <definedName name="_xlnm._FilterDatabase" localSheetId="1" hidden="1">'01'!$A$1:$E$24</definedName>
    <definedName name="_xlnm._FilterDatabase" localSheetId="0" hidden="1">'03'!$A$1:$E$1</definedName>
    <definedName name="_xlnm._FilterDatabase" localSheetId="2" hidden="1">Master!$A$1:$K$26</definedName>
  </definedNames>
  <calcPr calcId="152511"/>
</workbook>
</file>

<file path=xl/calcChain.xml><?xml version="1.0" encoding="utf-8"?>
<calcChain xmlns="http://schemas.openxmlformats.org/spreadsheetml/2006/main">
  <c r="B23" i="4" l="1"/>
  <c r="D19" i="2"/>
  <c r="E19" i="2" s="1"/>
  <c r="D9" i="4" l="1"/>
  <c r="E9" i="4" s="1"/>
  <c r="D5" i="4"/>
  <c r="E5" i="4" s="1"/>
  <c r="D12" i="4"/>
  <c r="E12" i="4" s="1"/>
  <c r="D13" i="4"/>
  <c r="E13" i="4" s="1"/>
  <c r="D4" i="4"/>
  <c r="E4" i="4" s="1"/>
  <c r="D6" i="4"/>
  <c r="E6" i="4" s="1"/>
  <c r="D15" i="4"/>
  <c r="E15" i="4" s="1"/>
  <c r="D16" i="4"/>
  <c r="E16" i="4" s="1"/>
  <c r="D3" i="4"/>
  <c r="E3" i="4" s="1"/>
  <c r="B9" i="4"/>
  <c r="B5" i="4"/>
  <c r="B12" i="4"/>
  <c r="B13" i="4"/>
  <c r="B4" i="4"/>
  <c r="B6" i="4"/>
  <c r="B15" i="4"/>
  <c r="B16" i="4"/>
  <c r="B3" i="4"/>
  <c r="D20" i="4"/>
  <c r="E20" i="4" s="1"/>
  <c r="B20" i="4"/>
  <c r="D2" i="4"/>
  <c r="E2" i="4" s="1"/>
  <c r="B2" i="4"/>
  <c r="D19" i="4"/>
  <c r="E19" i="4" s="1"/>
  <c r="B19" i="4"/>
  <c r="D8" i="4"/>
  <c r="E8" i="4" s="1"/>
  <c r="B8" i="4"/>
  <c r="D24" i="4"/>
  <c r="E24" i="4" s="1"/>
  <c r="B24" i="4"/>
  <c r="D7" i="4"/>
  <c r="E7" i="4" s="1"/>
  <c r="B7" i="4"/>
  <c r="D18" i="4"/>
  <c r="E18" i="4" s="1"/>
  <c r="B18" i="4"/>
  <c r="D11" i="4"/>
  <c r="E11" i="4" s="1"/>
  <c r="B11" i="4"/>
  <c r="D14" i="4"/>
  <c r="E14" i="4" s="1"/>
  <c r="B14" i="4"/>
  <c r="D21" i="4"/>
  <c r="E21" i="4" s="1"/>
  <c r="B21" i="4"/>
  <c r="D17" i="4"/>
  <c r="E17" i="4" s="1"/>
  <c r="B17" i="4"/>
  <c r="D22" i="4"/>
  <c r="E22" i="4" s="1"/>
  <c r="B22" i="4"/>
  <c r="D10" i="4"/>
  <c r="E10" i="4" s="1"/>
  <c r="B10" i="4"/>
  <c r="D25" i="4"/>
  <c r="E25" i="4" s="1"/>
  <c r="B25" i="4"/>
  <c r="B39" i="2" l="1"/>
  <c r="B5" i="2"/>
  <c r="B4" i="2"/>
  <c r="B14" i="2"/>
  <c r="B42" i="2"/>
  <c r="B11" i="2"/>
  <c r="B29" i="2"/>
  <c r="B9" i="2"/>
  <c r="B36" i="2"/>
  <c r="B32" i="2"/>
  <c r="B13" i="2"/>
  <c r="B28" i="2"/>
  <c r="B8" i="2"/>
  <c r="B33" i="2"/>
  <c r="B16" i="2"/>
  <c r="B20" i="2"/>
  <c r="B31" i="2"/>
  <c r="B44" i="2"/>
  <c r="B22" i="2"/>
  <c r="B43" i="2"/>
  <c r="B15" i="2"/>
  <c r="D39" i="2"/>
  <c r="E39" i="2" s="1"/>
  <c r="D5" i="2"/>
  <c r="E5" i="2" s="1"/>
  <c r="D4" i="2"/>
  <c r="E4" i="2" s="1"/>
  <c r="D14" i="2"/>
  <c r="E14" i="2" s="1"/>
  <c r="D42" i="2"/>
  <c r="E42" i="2" s="1"/>
  <c r="D11" i="2"/>
  <c r="E11" i="2" s="1"/>
  <c r="D29" i="2"/>
  <c r="E29" i="2" s="1"/>
  <c r="D9" i="2"/>
  <c r="E9" i="2" s="1"/>
  <c r="D36" i="2"/>
  <c r="E36" i="2" s="1"/>
  <c r="D32" i="2"/>
  <c r="E32" i="2" s="1"/>
  <c r="D13" i="2"/>
  <c r="E13" i="2" s="1"/>
  <c r="D28" i="2"/>
  <c r="E28" i="2" s="1"/>
  <c r="D8" i="2"/>
  <c r="E8" i="2" s="1"/>
  <c r="D33" i="2"/>
  <c r="E33" i="2" s="1"/>
  <c r="D16" i="2"/>
  <c r="E16" i="2" s="1"/>
  <c r="D20" i="2"/>
  <c r="E20" i="2" s="1"/>
  <c r="D31" i="2"/>
  <c r="E31" i="2" s="1"/>
  <c r="D44" i="2"/>
  <c r="E44" i="2" s="1"/>
  <c r="D22" i="2"/>
  <c r="E22" i="2" s="1"/>
  <c r="D43" i="2"/>
  <c r="E43" i="2" s="1"/>
  <c r="D15" i="2"/>
  <c r="E15" i="2" s="1"/>
  <c r="B19" i="2" l="1"/>
  <c r="D2" i="2"/>
  <c r="E2" i="2" s="1"/>
  <c r="D3" i="2"/>
  <c r="E3" i="2" s="1"/>
  <c r="D18" i="2"/>
  <c r="E18" i="2" s="1"/>
  <c r="D12" i="2"/>
  <c r="E12" i="2" s="1"/>
  <c r="D6" i="2"/>
  <c r="E6" i="2" s="1"/>
  <c r="D10" i="2"/>
  <c r="E10" i="2" s="1"/>
  <c r="D26" i="2"/>
  <c r="E26" i="2" s="1"/>
  <c r="D23" i="2"/>
  <c r="E23" i="2" s="1"/>
  <c r="D38" i="2"/>
  <c r="E38" i="2" s="1"/>
  <c r="D41" i="2"/>
  <c r="E41" i="2" s="1"/>
  <c r="D37" i="2"/>
  <c r="E37" i="2" s="1"/>
  <c r="D35" i="2"/>
  <c r="E35" i="2" s="1"/>
  <c r="D25" i="2"/>
  <c r="E25" i="2" s="1"/>
  <c r="D30" i="2"/>
  <c r="E30" i="2" s="1"/>
  <c r="D34" i="2"/>
  <c r="E34" i="2" s="1"/>
  <c r="D24" i="2"/>
  <c r="E24" i="2" s="1"/>
  <c r="D40" i="2"/>
  <c r="E40" i="2" s="1"/>
  <c r="D21" i="2"/>
  <c r="E21" i="2" s="1"/>
  <c r="D27" i="2"/>
  <c r="E27" i="2" s="1"/>
  <c r="D7" i="2"/>
  <c r="E7" i="2" s="1"/>
  <c r="B2" i="2"/>
  <c r="B3" i="2"/>
  <c r="B18" i="2"/>
  <c r="B12" i="2"/>
  <c r="B6" i="2"/>
  <c r="B10" i="2"/>
  <c r="B26" i="2"/>
  <c r="B23" i="2"/>
  <c r="B38" i="2"/>
  <c r="B41" i="2"/>
  <c r="B37" i="2"/>
  <c r="B35" i="2"/>
  <c r="B25" i="2"/>
  <c r="B30" i="2"/>
  <c r="B34" i="2"/>
  <c r="B24" i="2"/>
  <c r="B40" i="2"/>
  <c r="B21" i="2"/>
  <c r="B27" i="2"/>
  <c r="B7" i="2"/>
  <c r="D17" i="2"/>
  <c r="E17" i="2" s="1"/>
  <c r="B17" i="2"/>
</calcChain>
</file>

<file path=xl/sharedStrings.xml><?xml version="1.0" encoding="utf-8"?>
<sst xmlns="http://schemas.openxmlformats.org/spreadsheetml/2006/main" count="120" uniqueCount="62">
  <si>
    <t>No</t>
  </si>
  <si>
    <t>FINGER ID</t>
  </si>
  <si>
    <t>NIK</t>
  </si>
  <si>
    <t>NAMA</t>
  </si>
  <si>
    <t>JABATAN</t>
  </si>
  <si>
    <t>TITLE</t>
  </si>
  <si>
    <t>BAGIAN</t>
  </si>
  <si>
    <t>HIREDATE</t>
  </si>
  <si>
    <t>Tanggal Daftar Finger</t>
  </si>
  <si>
    <t>BUDI ARDIANSYAH</t>
  </si>
  <si>
    <t>MECHANIC SPV</t>
  </si>
  <si>
    <t>SPV</t>
  </si>
  <si>
    <t>TRAINING, CUTTING,  ASSEMBLING</t>
  </si>
  <si>
    <t>M ILHAM SAPUTRO</t>
  </si>
  <si>
    <t>MECHANIC S STAFF</t>
  </si>
  <si>
    <t>LD</t>
  </si>
  <si>
    <t>ELECTRIC</t>
  </si>
  <si>
    <t>SUHENDI</t>
  </si>
  <si>
    <t>ELECTRIC, LOGICFOAM, LAMINATING, STOCKFIT</t>
  </si>
  <si>
    <t>TUKIMAN</t>
  </si>
  <si>
    <t>MECHANIC OPERATOR</t>
  </si>
  <si>
    <t>OP</t>
  </si>
  <si>
    <t>LOGICFOAM</t>
  </si>
  <si>
    <t>ANDRI RUSPANDI</t>
  </si>
  <si>
    <t>CUTTING</t>
  </si>
  <si>
    <t>MOHAMMAD DS SAFE'I</t>
  </si>
  <si>
    <t>BAYU GITA PERMANA</t>
  </si>
  <si>
    <t>WORKSHOP, MECHANIC, UTILITY</t>
  </si>
  <si>
    <t>CHAIRUL ANAM</t>
  </si>
  <si>
    <t>WORKSHOP</t>
  </si>
  <si>
    <t>AGUS IRAWAN</t>
  </si>
  <si>
    <t>RETNO WIBOWO</t>
  </si>
  <si>
    <t>MECHANIC MGR</t>
  </si>
  <si>
    <t>MGR</t>
  </si>
  <si>
    <t>OFFICE DAN ALL</t>
  </si>
  <si>
    <t>TATANG</t>
  </si>
  <si>
    <t>ABDUL LATIF</t>
  </si>
  <si>
    <t>ASSEMBLING</t>
  </si>
  <si>
    <t>DYAN SETYAWAN</t>
  </si>
  <si>
    <t>RIDHO AFIF MA'ARUF</t>
  </si>
  <si>
    <t>GISTYA GUSTI ASRENDRA</t>
  </si>
  <si>
    <t>MECHANIC STAFF</t>
  </si>
  <si>
    <t>ST</t>
  </si>
  <si>
    <t>JUJUM HARI MULYANA</t>
  </si>
  <si>
    <t>UTILITY</t>
  </si>
  <si>
    <t>SUGIYANTO</t>
  </si>
  <si>
    <t>DICKY PRASETYA RACHMAN</t>
  </si>
  <si>
    <t>GUDANG SPAREPART</t>
  </si>
  <si>
    <t>DARMAWAN</t>
  </si>
  <si>
    <t>MECHANIC  BUBUT / FORKLIFT</t>
  </si>
  <si>
    <t>IDA CHOIRYYAH</t>
  </si>
  <si>
    <t>OFFICE/ ADM</t>
  </si>
  <si>
    <t>SAKIMAN</t>
  </si>
  <si>
    <t>SUWANDI NUR RAHMAD</t>
  </si>
  <si>
    <t>DHIKA FIRMAN AGUSTIAN</t>
  </si>
  <si>
    <t>MECHANIC</t>
  </si>
  <si>
    <t xml:space="preserve">DWI PURWANTO </t>
  </si>
  <si>
    <t xml:space="preserve">FERI YANTO WIBOWO </t>
  </si>
  <si>
    <t>JAM TANGGAL</t>
  </si>
  <si>
    <t>RUMUS TANGGAL</t>
  </si>
  <si>
    <t>RUMUS JAM</t>
  </si>
  <si>
    <t>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</si>
</sst>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/>
    <xf numFmtId="22" fontId="0" fillId="0" borderId="1" xfId="0" applyNumberFormat="1" applyBorder="1"/>
    <xf numFmtId="0" fontId="0" fillId="0" borderId="0" xfId="0" applyBorder="1"/>
    <xf numFmtId="22" fontId="0" fillId="0" borderId="0" xfId="0" applyNumberFormat="1" applyBorder="1"/>
    <xf numFmtId="14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2" borderId="1" xfId="0" applyFill="1" applyBorder="1"/>
    <xf numFmtId="22" fontId="0" fillId="2" borderId="1" xfId="0" applyNumberFormat="1" applyFill="1" applyBorder="1"/>
    <xf numFmtId="14" fontId="0" fillId="2" borderId="1" xfId="0" applyNumberFormat="1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11" xfId="0" applyBorder="1"/>
    <xf numFmtId="14" fontId="0" fillId="0" borderId="11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0" fillId="34" borderId="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D10" sqref="D10"/>
    </sheetView>
  </sheetViews>
  <sheetFormatPr defaultRowHeight="15" x14ac:dyDescent="0.25"/>
  <cols>
    <col min="1" max="1" width="9.140625" style="15"/>
    <col min="2" max="2" width="25.7109375" style="15" bestFit="1" customWidth="1"/>
    <col min="3" max="3" width="19.85546875" style="15" bestFit="1" customWidth="1"/>
    <col min="4" max="4" width="18.5703125" style="15" bestFit="1" customWidth="1"/>
    <col min="5" max="5" width="17.7109375" style="15" bestFit="1" customWidth="1"/>
  </cols>
  <sheetData>
    <row r="1" spans="1:5" ht="15.75" x14ac:dyDescent="0.25">
      <c r="A1" s="11" t="s">
        <v>2</v>
      </c>
      <c r="B1" s="11" t="s">
        <v>3</v>
      </c>
      <c r="C1" s="11" t="s">
        <v>58</v>
      </c>
      <c r="D1" s="11" t="s">
        <v>59</v>
      </c>
      <c r="E1" s="11" t="s">
        <v>60</v>
      </c>
    </row>
    <row r="2" spans="1:5" x14ac:dyDescent="0.25">
      <c r="A2" s="13">
        <v>34</v>
      </c>
      <c r="B2" s="13" t="str">
        <f>VLOOKUP(A2,Master!$B$2:$I$26,3,FALSE)</f>
        <v>BUDI ARDIANSYAH</v>
      </c>
      <c r="C2" s="14">
        <v>44837.273287037038</v>
      </c>
      <c r="D2" s="7">
        <f>INT(C2)</f>
        <v>44837</v>
      </c>
      <c r="E2" s="12">
        <f>C2-D2</f>
        <v>0.27328703703824431</v>
      </c>
    </row>
    <row r="3" spans="1:5" x14ac:dyDescent="0.25">
      <c r="A3" s="13">
        <v>3934</v>
      </c>
      <c r="B3" s="13" t="str">
        <f>VLOOKUP(A3,Master!$B$2:$I$26,3,FALSE)</f>
        <v xml:space="preserve">DWI PURWANTO </v>
      </c>
      <c r="C3" s="14">
        <v>44837.279722222222</v>
      </c>
      <c r="D3" s="7">
        <f>INT(C3)</f>
        <v>44837</v>
      </c>
      <c r="E3" s="12">
        <f>C3-D3</f>
        <v>0.27972222222160781</v>
      </c>
    </row>
    <row r="4" spans="1:5" x14ac:dyDescent="0.25">
      <c r="A4" s="13">
        <v>3935</v>
      </c>
      <c r="B4" s="13" t="str">
        <f>VLOOKUP(A4,Master!$B$2:$I$26,3,FALSE)</f>
        <v>M ILHAM SAPUTRO</v>
      </c>
      <c r="C4" s="14">
        <v>44837.263645833336</v>
      </c>
      <c r="D4" s="7">
        <f>INT(C4)</f>
        <v>44837</v>
      </c>
      <c r="E4" s="12">
        <f>C4-D4</f>
        <v>0.26364583333634073</v>
      </c>
    </row>
    <row r="5" spans="1:5" x14ac:dyDescent="0.25">
      <c r="A5" s="13">
        <v>6709</v>
      </c>
      <c r="B5" s="13" t="str">
        <f>VLOOKUP(A5,Master!$B$2:$I$26,3,FALSE)</f>
        <v xml:space="preserve">FERI YANTO WIBOWO </v>
      </c>
      <c r="C5" s="14">
        <v>44837.286874999998</v>
      </c>
      <c r="D5" s="7">
        <f>INT(C5)</f>
        <v>44837</v>
      </c>
      <c r="E5" s="12">
        <f>C5-D5</f>
        <v>0.28687499999796273</v>
      </c>
    </row>
    <row r="6" spans="1:5" x14ac:dyDescent="0.25">
      <c r="A6" s="13">
        <v>18256</v>
      </c>
      <c r="B6" s="13" t="str">
        <f>VLOOKUP(A6,Master!$B$2:$I$26,3,FALSE)</f>
        <v>SUHENDI</v>
      </c>
      <c r="C6" s="14">
        <v>44837.264062499999</v>
      </c>
      <c r="D6" s="7">
        <f>INT(C6)</f>
        <v>44837</v>
      </c>
      <c r="E6" s="12">
        <f>C6-D6</f>
        <v>0.26406249999854481</v>
      </c>
    </row>
    <row r="7" spans="1:5" x14ac:dyDescent="0.25">
      <c r="A7" s="13">
        <v>25685</v>
      </c>
      <c r="B7" s="13" t="str">
        <f>VLOOKUP(A7,Master!$B$2:$I$26,3,FALSE)</f>
        <v>TUKIMAN</v>
      </c>
      <c r="C7" s="14">
        <v>44837.272928240738</v>
      </c>
      <c r="D7" s="7">
        <f>INT(C7)</f>
        <v>44837</v>
      </c>
      <c r="E7" s="12">
        <f>C7-D7</f>
        <v>0.27292824073811062</v>
      </c>
    </row>
    <row r="8" spans="1:5" x14ac:dyDescent="0.25">
      <c r="A8" s="13">
        <v>35555</v>
      </c>
      <c r="B8" s="13" t="str">
        <f>VLOOKUP(A8,Master!$B$2:$I$26,3,FALSE)</f>
        <v>ANDRI RUSPANDI</v>
      </c>
      <c r="C8" s="14">
        <v>44837.273553240739</v>
      </c>
      <c r="D8" s="7">
        <f>INT(C8)</f>
        <v>44837</v>
      </c>
      <c r="E8" s="12">
        <f>C8-D8</f>
        <v>0.27355324073869269</v>
      </c>
    </row>
    <row r="9" spans="1:5" x14ac:dyDescent="0.25">
      <c r="A9" s="13">
        <v>36139</v>
      </c>
      <c r="B9" s="13" t="str">
        <f>VLOOKUP(A9,Master!$B$2:$I$26,3,FALSE)</f>
        <v>MOHAMMAD DS SAFE'I</v>
      </c>
      <c r="C9" s="14">
        <v>44837.280821759261</v>
      </c>
      <c r="D9" s="7">
        <f>INT(C9)</f>
        <v>44837</v>
      </c>
      <c r="E9" s="12">
        <f>C9-D9</f>
        <v>0.28082175926101627</v>
      </c>
    </row>
    <row r="10" spans="1:5" x14ac:dyDescent="0.25">
      <c r="A10" s="13">
        <v>38980</v>
      </c>
      <c r="B10" s="13" t="str">
        <f>VLOOKUP(A10,Master!$B$2:$I$26,3,FALSE)</f>
        <v>BAYU GITA PERMANA</v>
      </c>
      <c r="C10" s="14">
        <v>44837.262673611112</v>
      </c>
      <c r="D10" s="7">
        <f>INT(C10)</f>
        <v>44837</v>
      </c>
      <c r="E10" s="12">
        <f>C10-D10</f>
        <v>0.26267361111240461</v>
      </c>
    </row>
    <row r="11" spans="1:5" x14ac:dyDescent="0.25">
      <c r="A11" s="13">
        <v>40388</v>
      </c>
      <c r="B11" s="13" t="str">
        <f>VLOOKUP(A11,Master!$B$2:$I$26,3,FALSE)</f>
        <v>CHAIRUL ANAM</v>
      </c>
      <c r="C11" s="14">
        <v>44837.268611111111</v>
      </c>
      <c r="D11" s="7">
        <f>INT(C11)</f>
        <v>44837</v>
      </c>
      <c r="E11" s="12">
        <f>C11-D11</f>
        <v>0.26861111111065838</v>
      </c>
    </row>
    <row r="12" spans="1:5" x14ac:dyDescent="0.25">
      <c r="A12" s="13">
        <v>40397</v>
      </c>
      <c r="B12" s="13" t="str">
        <f>VLOOKUP(A12,Master!$B$2:$I$26,3,FALSE)</f>
        <v>AGUS IRAWAN</v>
      </c>
      <c r="C12" s="14">
        <v>44837.281064814815</v>
      </c>
      <c r="D12" s="7">
        <f>INT(C12)</f>
        <v>44837</v>
      </c>
      <c r="E12" s="12">
        <f>C12-D12</f>
        <v>0.28106481481518131</v>
      </c>
    </row>
    <row r="13" spans="1:5" x14ac:dyDescent="0.25">
      <c r="A13" s="13">
        <v>47944</v>
      </c>
      <c r="B13" s="13" t="str">
        <f>VLOOKUP(A13,Master!$B$2:$I$26,3,FALSE)</f>
        <v>RETNO WIBOWO</v>
      </c>
      <c r="C13" s="14">
        <v>44837.267766203702</v>
      </c>
      <c r="D13" s="7">
        <f>INT(C13)</f>
        <v>44837</v>
      </c>
      <c r="E13" s="12">
        <f>C13-D13</f>
        <v>0.26776620370219462</v>
      </c>
    </row>
    <row r="14" spans="1:5" x14ac:dyDescent="0.25">
      <c r="A14" s="13">
        <v>48955</v>
      </c>
      <c r="B14" s="13" t="str">
        <f>VLOOKUP(A14,Master!$B$2:$I$26,3,FALSE)</f>
        <v>ABDUL LATIF</v>
      </c>
      <c r="C14" s="14">
        <v>44837.280914351853</v>
      </c>
      <c r="D14" s="7">
        <f>INT(C14)</f>
        <v>44837</v>
      </c>
      <c r="E14" s="12">
        <f>C14-D14</f>
        <v>0.28091435185342561</v>
      </c>
    </row>
    <row r="15" spans="1:5" x14ac:dyDescent="0.25">
      <c r="A15" s="13">
        <v>48956</v>
      </c>
      <c r="B15" s="13" t="str">
        <f>VLOOKUP(A15,Master!$B$2:$I$26,3,FALSE)</f>
        <v>DYAN SETYAWAN</v>
      </c>
      <c r="C15" s="14">
        <v>44837.277604166666</v>
      </c>
      <c r="D15" s="7">
        <f>INT(C15)</f>
        <v>44837</v>
      </c>
      <c r="E15" s="12">
        <f>C15-D15</f>
        <v>0.27760416666569654</v>
      </c>
    </row>
    <row r="16" spans="1:5" x14ac:dyDescent="0.25">
      <c r="A16" s="13">
        <v>48958</v>
      </c>
      <c r="B16" s="13" t="str">
        <f>VLOOKUP(A16,Master!$B$2:$I$26,3,FALSE)</f>
        <v>RIDHO AFIF MA'ARUF</v>
      </c>
      <c r="C16" s="14">
        <v>44837.272465277776</v>
      </c>
      <c r="D16" s="7">
        <f>INT(C16)</f>
        <v>44837</v>
      </c>
      <c r="E16" s="12">
        <f>C16-D16</f>
        <v>0.27246527777606389</v>
      </c>
    </row>
    <row r="17" spans="1:5" x14ac:dyDescent="0.25">
      <c r="A17" s="13">
        <v>49024</v>
      </c>
      <c r="B17" s="13" t="str">
        <f>VLOOKUP(A17,Master!$B$2:$I$26,3,FALSE)</f>
        <v>GISTYA GUSTI ASRENDRA</v>
      </c>
      <c r="C17" s="14">
        <v>44837.281388888892</v>
      </c>
      <c r="D17" s="7">
        <f>INT(C17)</f>
        <v>44837</v>
      </c>
      <c r="E17" s="12">
        <f>C17-D17</f>
        <v>0.281388888892252</v>
      </c>
    </row>
    <row r="18" spans="1:5" x14ac:dyDescent="0.25">
      <c r="A18" s="13">
        <v>49426</v>
      </c>
      <c r="B18" s="13" t="str">
        <f>VLOOKUP(A18,Master!$B$2:$I$26,3,FALSE)</f>
        <v>JUJUM HARI MULYANA</v>
      </c>
      <c r="C18" s="14">
        <v>44837.280787037038</v>
      </c>
      <c r="D18" s="7">
        <f>INT(C18)</f>
        <v>44837</v>
      </c>
      <c r="E18" s="12">
        <f>C18-D18</f>
        <v>0.28078703703795327</v>
      </c>
    </row>
    <row r="19" spans="1:5" x14ac:dyDescent="0.25">
      <c r="A19" s="13">
        <v>49427</v>
      </c>
      <c r="B19" s="13" t="str">
        <f>VLOOKUP(A19,Master!$B$2:$I$26,3,FALSE)</f>
        <v>SUGIYANTO</v>
      </c>
      <c r="C19" s="14">
        <v>44837.261412037034</v>
      </c>
      <c r="D19" s="7">
        <f>INT(C19)</f>
        <v>44837</v>
      </c>
      <c r="E19" s="12">
        <f>C19-D19</f>
        <v>0.26141203703446081</v>
      </c>
    </row>
    <row r="20" spans="1:5" x14ac:dyDescent="0.25">
      <c r="A20" s="13">
        <v>50949</v>
      </c>
      <c r="B20" s="13" t="str">
        <f>VLOOKUP(A20,Master!$B$2:$I$26,3,FALSE)</f>
        <v>DICKY PRASETYA RACHMAN</v>
      </c>
      <c r="C20" s="14">
        <v>44837.261493055557</v>
      </c>
      <c r="D20" s="7">
        <f>INT(C20)</f>
        <v>44837</v>
      </c>
      <c r="E20" s="12">
        <f>C20-D20</f>
        <v>0.26149305555736646</v>
      </c>
    </row>
    <row r="21" spans="1:5" x14ac:dyDescent="0.25">
      <c r="A21" s="13">
        <v>51100</v>
      </c>
      <c r="B21" s="13" t="str">
        <f>VLOOKUP(A21,Master!$B$2:$I$26,3,FALSE)</f>
        <v>DARMAWAN</v>
      </c>
      <c r="C21" s="14">
        <v>44837.264432870368</v>
      </c>
      <c r="D21" s="7">
        <f>INT(C21)</f>
        <v>44837</v>
      </c>
      <c r="E21" s="12">
        <f>C21-D21</f>
        <v>0.26443287036818219</v>
      </c>
    </row>
    <row r="22" spans="1:5" x14ac:dyDescent="0.25">
      <c r="A22" s="13">
        <v>51437</v>
      </c>
      <c r="B22" s="13" t="str">
        <f>VLOOKUP(A22,Master!$B$2:$I$26,3,FALSE)</f>
        <v>IDA CHOIRYYAH</v>
      </c>
      <c r="C22" s="14">
        <v>44837.274293981478</v>
      </c>
      <c r="D22" s="7">
        <f>INT(C22)</f>
        <v>44837</v>
      </c>
      <c r="E22" s="12">
        <f>C22-D22</f>
        <v>0.27429398147796746</v>
      </c>
    </row>
    <row r="23" spans="1:5" x14ac:dyDescent="0.25">
      <c r="A23" s="19">
        <v>51614</v>
      </c>
      <c r="B23" s="19" t="str">
        <f>VLOOKUP(A23,Master!$B$2:$I$26,3,FALSE)</f>
        <v>SAKIMAN</v>
      </c>
      <c r="C23" s="20" t="s">
        <v>61</v>
      </c>
      <c r="D23" s="21"/>
      <c r="E23" s="22"/>
    </row>
    <row r="24" spans="1:5" x14ac:dyDescent="0.25">
      <c r="A24" s="13">
        <v>52362</v>
      </c>
      <c r="B24" s="13" t="str">
        <f>VLOOKUP(A24,Master!$B$2:$I$26,3,FALSE)</f>
        <v>SUWANDI NUR RAHMAD</v>
      </c>
      <c r="C24" s="14">
        <v>44837.279432870368</v>
      </c>
      <c r="D24" s="7">
        <f>INT(C24)</f>
        <v>44837</v>
      </c>
      <c r="E24" s="12">
        <f>C24-D24</f>
        <v>0.27943287036760012</v>
      </c>
    </row>
    <row r="25" spans="1:5" x14ac:dyDescent="0.25">
      <c r="A25" s="13">
        <v>53627</v>
      </c>
      <c r="B25" s="13" t="str">
        <f>VLOOKUP(A25,Master!$B$2:$I$26,3,FALSE)</f>
        <v>DHIKA FIRMAN AGUSTIAN</v>
      </c>
      <c r="C25" s="14">
        <v>44837.263935185183</v>
      </c>
      <c r="D25" s="7">
        <f>INT(C25)</f>
        <v>44837</v>
      </c>
      <c r="E25" s="12">
        <f>C25-D25</f>
        <v>0.26393518518307246</v>
      </c>
    </row>
    <row r="26" spans="1:5" x14ac:dyDescent="0.25">
      <c r="C26" s="16"/>
      <c r="D26" s="17"/>
      <c r="E26" s="18"/>
    </row>
    <row r="27" spans="1:5" x14ac:dyDescent="0.25">
      <c r="C27" s="16"/>
      <c r="D27" s="17"/>
      <c r="E27" s="18"/>
    </row>
    <row r="28" spans="1:5" x14ac:dyDescent="0.25">
      <c r="C28" s="16"/>
      <c r="D28" s="17"/>
      <c r="E28" s="18"/>
    </row>
    <row r="29" spans="1:5" x14ac:dyDescent="0.25">
      <c r="C29" s="16"/>
      <c r="D29" s="17"/>
      <c r="E29" s="18"/>
    </row>
    <row r="30" spans="1:5" x14ac:dyDescent="0.25">
      <c r="C30" s="16"/>
      <c r="D30" s="17"/>
      <c r="E30" s="18"/>
    </row>
    <row r="31" spans="1:5" x14ac:dyDescent="0.25">
      <c r="C31" s="16"/>
      <c r="D31" s="17"/>
      <c r="E31" s="18"/>
    </row>
    <row r="32" spans="1:5" x14ac:dyDescent="0.25">
      <c r="C32" s="16"/>
      <c r="D32" s="17"/>
      <c r="E32" s="18"/>
    </row>
    <row r="33" spans="3:5" x14ac:dyDescent="0.25">
      <c r="C33" s="16"/>
      <c r="D33" s="17"/>
      <c r="E33" s="18"/>
    </row>
    <row r="34" spans="3:5" x14ac:dyDescent="0.25">
      <c r="C34" s="16"/>
      <c r="D34" s="17"/>
      <c r="E34" s="18"/>
    </row>
    <row r="35" spans="3:5" x14ac:dyDescent="0.25">
      <c r="C35" s="16"/>
      <c r="D35" s="17"/>
      <c r="E35" s="18"/>
    </row>
    <row r="36" spans="3:5" x14ac:dyDescent="0.25">
      <c r="C36" s="16"/>
      <c r="D36" s="17"/>
      <c r="E36" s="18"/>
    </row>
    <row r="37" spans="3:5" x14ac:dyDescent="0.25">
      <c r="C37" s="16"/>
      <c r="D37" s="17"/>
      <c r="E37" s="18"/>
    </row>
    <row r="38" spans="3:5" x14ac:dyDescent="0.25">
      <c r="C38" s="16"/>
      <c r="D38" s="17"/>
      <c r="E38" s="18"/>
    </row>
  </sheetData>
  <autoFilter ref="A1:E1">
    <sortState ref="A2:E25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13" workbookViewId="0">
      <selection activeCell="B47" sqref="B47"/>
    </sheetView>
  </sheetViews>
  <sheetFormatPr defaultRowHeight="15" x14ac:dyDescent="0.25"/>
  <cols>
    <col min="2" max="2" width="25.7109375" bestFit="1" customWidth="1"/>
    <col min="3" max="3" width="19.85546875" bestFit="1" customWidth="1"/>
    <col min="4" max="4" width="18.5703125" bestFit="1" customWidth="1"/>
    <col min="5" max="5" width="13.140625" bestFit="1" customWidth="1"/>
  </cols>
  <sheetData>
    <row r="1" spans="1:5" ht="15.75" x14ac:dyDescent="0.25">
      <c r="A1" s="11" t="s">
        <v>2</v>
      </c>
      <c r="B1" s="11" t="s">
        <v>3</v>
      </c>
      <c r="C1" s="11" t="s">
        <v>58</v>
      </c>
      <c r="D1" s="11" t="s">
        <v>59</v>
      </c>
      <c r="E1" s="11" t="s">
        <v>60</v>
      </c>
    </row>
    <row r="2" spans="1:5" x14ac:dyDescent="0.25">
      <c r="A2" s="13">
        <v>34</v>
      </c>
      <c r="B2" s="13" t="str">
        <f>VLOOKUP(A2,Master!$B$2:$I$26,3,FALSE)</f>
        <v>BUDI ARDIANSYAH</v>
      </c>
      <c r="C2" s="14">
        <v>44835.28460648148</v>
      </c>
      <c r="D2" s="7">
        <f>INT(C2)</f>
        <v>44835</v>
      </c>
      <c r="E2" s="12">
        <f>C2-D2</f>
        <v>0.28460648148029577</v>
      </c>
    </row>
    <row r="3" spans="1:5" x14ac:dyDescent="0.25">
      <c r="A3" s="13">
        <v>34</v>
      </c>
      <c r="B3" s="13" t="str">
        <f>VLOOKUP(A3,Master!$B$2:$I$26,3,FALSE)</f>
        <v>BUDI ARDIANSYAH</v>
      </c>
      <c r="C3" s="14">
        <v>44835.626111111109</v>
      </c>
      <c r="D3" s="7">
        <f>INT(C3)</f>
        <v>44835</v>
      </c>
      <c r="E3" s="12">
        <f>C3-D3</f>
        <v>0.62611111110891216</v>
      </c>
    </row>
    <row r="4" spans="1:5" x14ac:dyDescent="0.25">
      <c r="A4" s="13">
        <v>34</v>
      </c>
      <c r="B4" s="13" t="str">
        <f>VLOOKUP(A4,Master!$B$2:$I$26,3,FALSE)</f>
        <v>BUDI ARDIANSYAH</v>
      </c>
      <c r="C4" s="14">
        <v>44835.629467592589</v>
      </c>
      <c r="D4" s="7">
        <f>INT(C4)</f>
        <v>44835</v>
      </c>
      <c r="E4" s="12">
        <f>C4-D4</f>
        <v>0.62946759258920792</v>
      </c>
    </row>
    <row r="5" spans="1:5" x14ac:dyDescent="0.25">
      <c r="A5" s="13">
        <v>3934</v>
      </c>
      <c r="B5" s="13" t="str">
        <f>VLOOKUP(A5,Master!$B$2:$I$26,3,FALSE)</f>
        <v xml:space="preserve">DWI PURWANTO </v>
      </c>
      <c r="C5" s="14">
        <v>44835.278009259258</v>
      </c>
      <c r="D5" s="7">
        <f>INT(C5)</f>
        <v>44835</v>
      </c>
      <c r="E5" s="12">
        <f>C5-D5</f>
        <v>0.27800925925839692</v>
      </c>
    </row>
    <row r="6" spans="1:5" x14ac:dyDescent="0.25">
      <c r="A6" s="13">
        <v>3934</v>
      </c>
      <c r="B6" s="13" t="str">
        <f>VLOOKUP(A6,Master!$B$2:$I$26,3,FALSE)</f>
        <v xml:space="preserve">DWI PURWANTO </v>
      </c>
      <c r="C6" s="14">
        <v>44835.626782407409</v>
      </c>
      <c r="D6" s="7">
        <f>INT(C6)</f>
        <v>44835</v>
      </c>
      <c r="E6" s="12">
        <f>C6-D6</f>
        <v>0.62678240740933688</v>
      </c>
    </row>
    <row r="7" spans="1:5" x14ac:dyDescent="0.25">
      <c r="A7" s="13">
        <v>3935</v>
      </c>
      <c r="B7" s="13" t="str">
        <f>VLOOKUP(A7,Master!$B$2:$I$26,3,FALSE)</f>
        <v>M ILHAM SAPUTRO</v>
      </c>
      <c r="C7" s="14">
        <v>44835.267638888887</v>
      </c>
      <c r="D7" s="7">
        <f>INT(C7)</f>
        <v>44835</v>
      </c>
      <c r="E7" s="12">
        <f>C7-D7</f>
        <v>0.26763888888672227</v>
      </c>
    </row>
    <row r="8" spans="1:5" x14ac:dyDescent="0.25">
      <c r="A8" s="13">
        <v>3935</v>
      </c>
      <c r="B8" s="13" t="str">
        <f>VLOOKUP(A8,Master!$B$2:$I$26,3,FALSE)</f>
        <v>M ILHAM SAPUTRO</v>
      </c>
      <c r="C8" s="14">
        <v>44835.625671296293</v>
      </c>
      <c r="D8" s="7">
        <f>INT(C8)</f>
        <v>44835</v>
      </c>
      <c r="E8" s="12">
        <f>C8-D8</f>
        <v>0.62567129629314877</v>
      </c>
    </row>
    <row r="9" spans="1:5" x14ac:dyDescent="0.25">
      <c r="A9" s="13">
        <v>6709</v>
      </c>
      <c r="B9" s="13" t="str">
        <f>VLOOKUP(A9,Master!$B$2:$I$26,3,FALSE)</f>
        <v xml:space="preserve">FERI YANTO WIBOWO </v>
      </c>
      <c r="C9" s="14">
        <v>44835.285266203704</v>
      </c>
      <c r="D9" s="7">
        <f>INT(C9)</f>
        <v>44835</v>
      </c>
      <c r="E9" s="12">
        <f>C9-D9</f>
        <v>0.28526620370394085</v>
      </c>
    </row>
    <row r="10" spans="1:5" x14ac:dyDescent="0.25">
      <c r="A10" s="13">
        <v>6709</v>
      </c>
      <c r="B10" s="13" t="str">
        <f>VLOOKUP(A10,Master!$B$2:$I$26,3,FALSE)</f>
        <v xml:space="preserve">FERI YANTO WIBOWO </v>
      </c>
      <c r="C10" s="14">
        <v>44835.626435185186</v>
      </c>
      <c r="D10" s="7">
        <f>INT(C10)</f>
        <v>44835</v>
      </c>
      <c r="E10" s="12">
        <f>C10-D10</f>
        <v>0.62643518518598285</v>
      </c>
    </row>
    <row r="11" spans="1:5" x14ac:dyDescent="0.25">
      <c r="A11" s="13">
        <v>18256</v>
      </c>
      <c r="B11" s="13" t="str">
        <f>VLOOKUP(A11,Master!$B$2:$I$26,3,FALSE)</f>
        <v>SUHENDI</v>
      </c>
      <c r="C11" s="14">
        <v>44835.280891203707</v>
      </c>
      <c r="D11" s="7">
        <f>INT(C11)</f>
        <v>44835</v>
      </c>
      <c r="E11" s="12">
        <f>C11-D11</f>
        <v>0.28089120370714227</v>
      </c>
    </row>
    <row r="12" spans="1:5" x14ac:dyDescent="0.25">
      <c r="A12" s="13">
        <v>18256</v>
      </c>
      <c r="B12" s="13" t="str">
        <f>VLOOKUP(A12,Master!$B$2:$I$26,3,FALSE)</f>
        <v>SUHENDI</v>
      </c>
      <c r="C12" s="14">
        <v>44835.631956018522</v>
      </c>
      <c r="D12" s="7">
        <f>INT(C12)</f>
        <v>44835</v>
      </c>
      <c r="E12" s="12">
        <f>C12-D12</f>
        <v>0.63195601852203254</v>
      </c>
    </row>
    <row r="13" spans="1:5" x14ac:dyDescent="0.25">
      <c r="A13" s="13">
        <v>35555</v>
      </c>
      <c r="B13" s="13" t="str">
        <f>VLOOKUP(A13,Master!$B$2:$I$26,3,FALSE)</f>
        <v>ANDRI RUSPANDI</v>
      </c>
      <c r="C13" s="14">
        <v>44835.276504629626</v>
      </c>
      <c r="D13" s="7">
        <f>INT(C13)</f>
        <v>44835</v>
      </c>
      <c r="E13" s="12">
        <f>C13-D13</f>
        <v>0.27650462962628808</v>
      </c>
    </row>
    <row r="14" spans="1:5" x14ac:dyDescent="0.25">
      <c r="A14" s="13">
        <v>35555</v>
      </c>
      <c r="B14" s="13" t="str">
        <f>VLOOKUP(A14,Master!$B$2:$I$26,3,FALSE)</f>
        <v>ANDRI RUSPANDI</v>
      </c>
      <c r="C14" s="14">
        <v>44835.625914351855</v>
      </c>
      <c r="D14" s="7">
        <f>INT(C14)</f>
        <v>44835</v>
      </c>
      <c r="E14" s="12">
        <f>C14-D14</f>
        <v>0.62591435185458977</v>
      </c>
    </row>
    <row r="15" spans="1:5" x14ac:dyDescent="0.25">
      <c r="A15" s="13">
        <v>36139</v>
      </c>
      <c r="B15" s="13" t="str">
        <f>VLOOKUP(A15,Master!$B$2:$I$26,3,FALSE)</f>
        <v>MOHAMMAD DS SAFE'I</v>
      </c>
      <c r="C15" s="14">
        <v>44835.281446759262</v>
      </c>
      <c r="D15" s="7">
        <f>INT(C15)</f>
        <v>44835</v>
      </c>
      <c r="E15" s="12">
        <f>C15-D15</f>
        <v>0.28144675926159834</v>
      </c>
    </row>
    <row r="16" spans="1:5" x14ac:dyDescent="0.25">
      <c r="A16" s="13">
        <v>36139</v>
      </c>
      <c r="B16" s="13" t="str">
        <f>VLOOKUP(A16,Master!$B$2:$I$26,3,FALSE)</f>
        <v>MOHAMMAD DS SAFE'I</v>
      </c>
      <c r="C16" s="14">
        <v>44835.626608796294</v>
      </c>
      <c r="D16" s="7">
        <f>INT(C16)</f>
        <v>44835</v>
      </c>
      <c r="E16" s="12">
        <f>C16-D16</f>
        <v>0.62660879629402189</v>
      </c>
    </row>
    <row r="17" spans="1:5" x14ac:dyDescent="0.25">
      <c r="A17" s="13">
        <v>38980</v>
      </c>
      <c r="B17" s="13" t="str">
        <f>VLOOKUP(A17,Master!$B$2:$I$26,3,FALSE)</f>
        <v>BAYU GITA PERMANA</v>
      </c>
      <c r="C17" s="14">
        <v>44835.271631944444</v>
      </c>
      <c r="D17" s="7">
        <f>INT(C17)</f>
        <v>44835</v>
      </c>
      <c r="E17" s="12">
        <f>C17-D17</f>
        <v>0.27163194444437977</v>
      </c>
    </row>
    <row r="18" spans="1:5" x14ac:dyDescent="0.25">
      <c r="A18" s="13">
        <v>38980</v>
      </c>
      <c r="B18" s="13" t="str">
        <f>VLOOKUP(A18,Master!$B$2:$I$26,3,FALSE)</f>
        <v>BAYU GITA PERMANA</v>
      </c>
      <c r="C18" s="14">
        <v>44835.625162037039</v>
      </c>
      <c r="D18" s="7">
        <f>INT(C18)</f>
        <v>44835</v>
      </c>
      <c r="E18" s="12">
        <f>C18-D18</f>
        <v>0.62516203703853535</v>
      </c>
    </row>
    <row r="19" spans="1:5" x14ac:dyDescent="0.25">
      <c r="A19" s="13">
        <v>40388</v>
      </c>
      <c r="B19" s="28" t="str">
        <f>VLOOKUP(A19,Master!$B$2:$I$26,3,FALSE)</f>
        <v>CHAIRUL ANAM</v>
      </c>
      <c r="C19" s="14">
        <v>44835.266331018516</v>
      </c>
      <c r="D19" s="7">
        <f>INT(C19)</f>
        <v>44835</v>
      </c>
      <c r="E19" s="12">
        <f>C19-D19</f>
        <v>0.26633101851621177</v>
      </c>
    </row>
    <row r="20" spans="1:5" x14ac:dyDescent="0.25">
      <c r="A20" s="13">
        <v>40388</v>
      </c>
      <c r="B20" s="13" t="str">
        <f>VLOOKUP(A20,Master!$B$2:$I$26,3,FALSE)</f>
        <v>CHAIRUL ANAM</v>
      </c>
      <c r="C20" s="14">
        <v>44835.625775462962</v>
      </c>
      <c r="D20" s="7">
        <f>INT(C20)</f>
        <v>44835</v>
      </c>
      <c r="E20" s="12">
        <f>C20-D20</f>
        <v>0.62577546296233777</v>
      </c>
    </row>
    <row r="21" spans="1:5" x14ac:dyDescent="0.25">
      <c r="A21" s="13">
        <v>40397</v>
      </c>
      <c r="B21" s="13" t="str">
        <f>VLOOKUP(A21,Master!$B$2:$I$26,3,FALSE)</f>
        <v>AGUS IRAWAN</v>
      </c>
      <c r="C21" s="14">
        <v>44835.285833333335</v>
      </c>
      <c r="D21" s="7">
        <f>INT(C21)</f>
        <v>44835</v>
      </c>
      <c r="E21" s="12">
        <f>C21-D21</f>
        <v>0.28583333333517658</v>
      </c>
    </row>
    <row r="22" spans="1:5" x14ac:dyDescent="0.25">
      <c r="A22" s="13">
        <v>40397</v>
      </c>
      <c r="B22" s="13" t="str">
        <f>VLOOKUP(A22,Master!$B$2:$I$26,3,FALSE)</f>
        <v>AGUS IRAWAN</v>
      </c>
      <c r="C22" s="14">
        <v>44835.626932870371</v>
      </c>
      <c r="D22" s="7">
        <f>INT(C22)</f>
        <v>44835</v>
      </c>
      <c r="E22" s="12">
        <f>C22-D22</f>
        <v>0.62693287037109258</v>
      </c>
    </row>
    <row r="23" spans="1:5" x14ac:dyDescent="0.25">
      <c r="A23" s="13">
        <v>48955</v>
      </c>
      <c r="B23" s="13" t="str">
        <f>VLOOKUP(A23,Master!$B$2:$I$26,3,FALSE)</f>
        <v>ABDUL LATIF</v>
      </c>
      <c r="C23" s="14">
        <v>44835.281377314815</v>
      </c>
      <c r="D23" s="7">
        <f>INT(C23)</f>
        <v>44835</v>
      </c>
      <c r="E23" s="12">
        <f>C23-D23</f>
        <v>0.28137731481547235</v>
      </c>
    </row>
    <row r="24" spans="1:5" x14ac:dyDescent="0.25">
      <c r="A24" s="13">
        <v>48955</v>
      </c>
      <c r="B24" s="13" t="str">
        <f>VLOOKUP(A24,Master!$B$2:$I$26,3,FALSE)</f>
        <v>ABDUL LATIF</v>
      </c>
      <c r="C24" s="14">
        <v>44835.625972222224</v>
      </c>
      <c r="D24" s="7">
        <f>INT(C24)</f>
        <v>44835</v>
      </c>
      <c r="E24" s="12">
        <f>C24-D24</f>
        <v>0.62597222222393611</v>
      </c>
    </row>
    <row r="25" spans="1:5" x14ac:dyDescent="0.25">
      <c r="A25" s="13">
        <v>48955</v>
      </c>
      <c r="B25" s="13" t="str">
        <f>VLOOKUP(A25,Master!$B$2:$I$26,3,FALSE)</f>
        <v>ABDUL LATIF</v>
      </c>
      <c r="C25" s="14">
        <v>44835.627453703702</v>
      </c>
      <c r="D25" s="7">
        <f>INT(C25)</f>
        <v>44835</v>
      </c>
      <c r="E25" s="12">
        <f>C25-D25</f>
        <v>0.62745370370248565</v>
      </c>
    </row>
    <row r="26" spans="1:5" x14ac:dyDescent="0.25">
      <c r="A26" s="13">
        <v>48956</v>
      </c>
      <c r="B26" s="13" t="str">
        <f>VLOOKUP(A26,Master!$B$2:$I$26,3,FALSE)</f>
        <v>DYAN SETYAWAN</v>
      </c>
      <c r="C26" s="14">
        <v>44835.27853009259</v>
      </c>
      <c r="D26" s="7">
        <f>INT(C26)</f>
        <v>44835</v>
      </c>
      <c r="E26" s="12">
        <f>C26-D26</f>
        <v>0.27853009258979</v>
      </c>
    </row>
    <row r="27" spans="1:5" x14ac:dyDescent="0.25">
      <c r="A27" s="13">
        <v>48956</v>
      </c>
      <c r="B27" s="13" t="str">
        <f>VLOOKUP(A27,Master!$B$2:$I$26,3,FALSE)</f>
        <v>DYAN SETYAWAN</v>
      </c>
      <c r="C27" s="14">
        <v>44835.625844907408</v>
      </c>
      <c r="D27" s="7">
        <f>INT(C27)</f>
        <v>44835</v>
      </c>
      <c r="E27" s="12">
        <f>C27-D27</f>
        <v>0.62584490740846377</v>
      </c>
    </row>
    <row r="28" spans="1:5" x14ac:dyDescent="0.25">
      <c r="A28" s="13">
        <v>48958</v>
      </c>
      <c r="B28" s="13" t="str">
        <f>VLOOKUP(A28,Master!$B$2:$I$26,3,FALSE)</f>
        <v>RIDHO AFIF MA'ARUF</v>
      </c>
      <c r="C28" s="14">
        <v>44835.268993055557</v>
      </c>
      <c r="D28" s="7">
        <f>INT(C28)</f>
        <v>44835</v>
      </c>
      <c r="E28" s="12">
        <f>C28-D28</f>
        <v>0.26899305555707542</v>
      </c>
    </row>
    <row r="29" spans="1:5" x14ac:dyDescent="0.25">
      <c r="A29" s="13">
        <v>48958</v>
      </c>
      <c r="B29" s="13" t="str">
        <f>VLOOKUP(A29,Master!$B$2:$I$26,3,FALSE)</f>
        <v>RIDHO AFIF MA'ARUF</v>
      </c>
      <c r="C29" s="14">
        <v>44835.625289351854</v>
      </c>
      <c r="D29" s="7">
        <f>INT(C29)</f>
        <v>44835</v>
      </c>
      <c r="E29" s="12">
        <f>C29-D29</f>
        <v>0.62528935185400769</v>
      </c>
    </row>
    <row r="30" spans="1:5" x14ac:dyDescent="0.25">
      <c r="A30" s="13">
        <v>49024</v>
      </c>
      <c r="B30" s="13" t="str">
        <f>VLOOKUP(A30,Master!$B$2:$I$26,3,FALSE)</f>
        <v>GISTYA GUSTI ASRENDRA</v>
      </c>
      <c r="C30" s="14">
        <v>44835.280636574076</v>
      </c>
      <c r="D30" s="7">
        <f>INT(C30)</f>
        <v>44835</v>
      </c>
      <c r="E30" s="12">
        <f>C30-D30</f>
        <v>0.28063657407619758</v>
      </c>
    </row>
    <row r="31" spans="1:5" x14ac:dyDescent="0.25">
      <c r="A31" s="13">
        <v>49024</v>
      </c>
      <c r="B31" s="13" t="str">
        <f>VLOOKUP(A31,Master!$B$2:$I$26,3,FALSE)</f>
        <v>GISTYA GUSTI ASRENDRA</v>
      </c>
      <c r="C31" s="14">
        <v>44835.6250462963</v>
      </c>
      <c r="D31" s="7">
        <f>INT(C31)</f>
        <v>44835</v>
      </c>
      <c r="E31" s="12">
        <f>C31-D31</f>
        <v>0.62504629629984265</v>
      </c>
    </row>
    <row r="32" spans="1:5" x14ac:dyDescent="0.25">
      <c r="A32" s="13">
        <v>49426</v>
      </c>
      <c r="B32" s="13" t="str">
        <f>VLOOKUP(A32,Master!$B$2:$I$26,3,FALSE)</f>
        <v>JUJUM HARI MULYANA</v>
      </c>
      <c r="C32" s="14">
        <v>44835.279895833337</v>
      </c>
      <c r="D32" s="7">
        <f>INT(C32)</f>
        <v>44835</v>
      </c>
      <c r="E32" s="12">
        <f>C32-D32</f>
        <v>0.27989583333692281</v>
      </c>
    </row>
    <row r="33" spans="1:5" x14ac:dyDescent="0.25">
      <c r="A33" s="13">
        <v>49426</v>
      </c>
      <c r="B33" s="13" t="str">
        <f>VLOOKUP(A33,Master!$B$2:$I$26,3,FALSE)</f>
        <v>JUJUM HARI MULYANA</v>
      </c>
      <c r="C33" s="14">
        <v>44835.625474537039</v>
      </c>
      <c r="D33" s="7">
        <f>INT(C33)</f>
        <v>44835</v>
      </c>
      <c r="E33" s="12">
        <f>C33-D33</f>
        <v>0.62547453703882638</v>
      </c>
    </row>
    <row r="34" spans="1:5" x14ac:dyDescent="0.25">
      <c r="A34" s="13">
        <v>49427</v>
      </c>
      <c r="B34" s="13" t="str">
        <f>VLOOKUP(A34,Master!$B$2:$I$26,3,FALSE)</f>
        <v>SUGIYANTO</v>
      </c>
      <c r="C34" s="14">
        <v>44835.264780092592</v>
      </c>
      <c r="D34" s="7">
        <f>INT(C34)</f>
        <v>44835</v>
      </c>
      <c r="E34" s="12">
        <f>C34-D34</f>
        <v>0.26478009259153623</v>
      </c>
    </row>
    <row r="35" spans="1:5" x14ac:dyDescent="0.25">
      <c r="A35" s="13">
        <v>49427</v>
      </c>
      <c r="B35" s="13" t="str">
        <f>VLOOKUP(A35,Master!$B$2:$I$26,3,FALSE)</f>
        <v>SUGIYANTO</v>
      </c>
      <c r="C35" s="14">
        <v>44835.625740740739</v>
      </c>
      <c r="D35" s="7">
        <f>INT(C35)</f>
        <v>44835</v>
      </c>
      <c r="E35" s="12">
        <f>C35-D35</f>
        <v>0.62574074073927477</v>
      </c>
    </row>
    <row r="36" spans="1:5" x14ac:dyDescent="0.25">
      <c r="A36" s="13">
        <v>50949</v>
      </c>
      <c r="B36" s="13" t="str">
        <f>VLOOKUP(A36,Master!$B$2:$I$26,3,FALSE)</f>
        <v>DICKY PRASETYA RACHMAN</v>
      </c>
      <c r="C36" s="14">
        <v>44835.264849537038</v>
      </c>
      <c r="D36" s="7">
        <f>INT(C36)</f>
        <v>44835</v>
      </c>
      <c r="E36" s="12">
        <f>C36-D36</f>
        <v>0.26484953703766223</v>
      </c>
    </row>
    <row r="37" spans="1:5" x14ac:dyDescent="0.25">
      <c r="A37" s="13">
        <v>50949</v>
      </c>
      <c r="B37" s="13" t="str">
        <f>VLOOKUP(A37,Master!$B$2:$I$26,3,FALSE)</f>
        <v>DICKY PRASETYA RACHMAN</v>
      </c>
      <c r="C37" s="14">
        <v>44835.625578703701</v>
      </c>
      <c r="D37" s="7">
        <f>INT(C37)</f>
        <v>44835</v>
      </c>
      <c r="E37" s="12">
        <f>C37-D37</f>
        <v>0.62557870370073942</v>
      </c>
    </row>
    <row r="38" spans="1:5" x14ac:dyDescent="0.25">
      <c r="A38" s="13">
        <v>51100</v>
      </c>
      <c r="B38" s="13" t="str">
        <f>VLOOKUP(A38,Master!$B$2:$I$26,3,FALSE)</f>
        <v>DARMAWAN</v>
      </c>
      <c r="C38" s="14">
        <v>44835.263460648152</v>
      </c>
      <c r="D38" s="7">
        <f>INT(C38)</f>
        <v>44835</v>
      </c>
      <c r="E38" s="12">
        <f>C38-D38</f>
        <v>0.26346064815152204</v>
      </c>
    </row>
    <row r="39" spans="1:5" x14ac:dyDescent="0.25">
      <c r="A39" s="13">
        <v>51100</v>
      </c>
      <c r="B39" s="13" t="str">
        <f>VLOOKUP(A39,Master!$B$2:$I$26,3,FALSE)</f>
        <v>DARMAWAN</v>
      </c>
      <c r="C39" s="14">
        <v>44835.268194444441</v>
      </c>
      <c r="D39" s="7">
        <f>INT(C39)</f>
        <v>44835</v>
      </c>
      <c r="E39" s="12">
        <f>C39-D39</f>
        <v>0.26819444444117835</v>
      </c>
    </row>
    <row r="40" spans="1:5" x14ac:dyDescent="0.25">
      <c r="A40" s="13">
        <v>51100</v>
      </c>
      <c r="B40" s="13" t="str">
        <f>VLOOKUP(A40,Master!$B$2:$I$26,3,FALSE)</f>
        <v>DARMAWAN</v>
      </c>
      <c r="C40" s="14">
        <v>44835.625358796293</v>
      </c>
      <c r="D40" s="7">
        <f>INT(C40)</f>
        <v>44835</v>
      </c>
      <c r="E40" s="12">
        <f>C40-D40</f>
        <v>0.62535879629285773</v>
      </c>
    </row>
    <row r="41" spans="1:5" x14ac:dyDescent="0.25">
      <c r="A41" s="13">
        <v>52362</v>
      </c>
      <c r="B41" s="13" t="str">
        <f>VLOOKUP(A41,Master!$B$2:$I$26,3,FALSE)</f>
        <v>SUWANDI NUR RAHMAD</v>
      </c>
      <c r="C41" s="14">
        <v>44835.277986111112</v>
      </c>
      <c r="D41" s="7">
        <f>INT(C41)</f>
        <v>44835</v>
      </c>
      <c r="E41" s="12">
        <f>C41-D41</f>
        <v>0.27798611111211358</v>
      </c>
    </row>
    <row r="42" spans="1:5" x14ac:dyDescent="0.25">
      <c r="A42" s="13">
        <v>52362</v>
      </c>
      <c r="B42" s="13" t="str">
        <f>VLOOKUP(A42,Master!$B$2:$I$26,3,FALSE)</f>
        <v>SUWANDI NUR RAHMAD</v>
      </c>
      <c r="C42" s="14">
        <v>44835.62604166667</v>
      </c>
      <c r="D42" s="7">
        <f>INT(C42)</f>
        <v>44835</v>
      </c>
      <c r="E42" s="12">
        <f>C42-D42</f>
        <v>0.62604166667006211</v>
      </c>
    </row>
    <row r="43" spans="1:5" x14ac:dyDescent="0.25">
      <c r="A43" s="13">
        <v>53627</v>
      </c>
      <c r="B43" s="25" t="str">
        <f>VLOOKUP(A43,Master!$B$2:$I$26,3,FALSE)</f>
        <v>DHIKA FIRMAN AGUSTIAN</v>
      </c>
      <c r="C43" s="14">
        <v>44835.26358796296</v>
      </c>
      <c r="D43" s="26">
        <f>INT(C43)</f>
        <v>44835</v>
      </c>
      <c r="E43" s="27">
        <f>C43-D43</f>
        <v>0.26358796295971842</v>
      </c>
    </row>
    <row r="44" spans="1:5" x14ac:dyDescent="0.25">
      <c r="A44" s="13">
        <v>53627</v>
      </c>
      <c r="B44" s="13" t="str">
        <f>VLOOKUP(A44,Master!$B$2:$I$26,3,FALSE)</f>
        <v>DHIKA FIRMAN AGUSTIAN</v>
      </c>
      <c r="C44" s="14">
        <v>44835.626180555555</v>
      </c>
      <c r="D44" s="7">
        <f>INT(C44)</f>
        <v>44835</v>
      </c>
      <c r="E44" s="12">
        <f>C44-D44</f>
        <v>0.62618055555503815</v>
      </c>
    </row>
    <row r="45" spans="1:5" x14ac:dyDescent="0.25">
      <c r="A45" s="15"/>
      <c r="B45" s="15"/>
      <c r="C45" s="16"/>
      <c r="D45" s="17"/>
      <c r="E45" s="18"/>
    </row>
    <row r="46" spans="1:5" x14ac:dyDescent="0.25">
      <c r="A46" s="15"/>
      <c r="B46" s="15"/>
      <c r="C46" s="16"/>
      <c r="D46" s="17"/>
      <c r="E46" s="18"/>
    </row>
    <row r="47" spans="1:5" x14ac:dyDescent="0.25">
      <c r="A47" s="15"/>
      <c r="B47" s="15"/>
      <c r="C47" s="16"/>
      <c r="D47" s="17"/>
      <c r="E47" s="18"/>
    </row>
    <row r="48" spans="1:5" x14ac:dyDescent="0.25">
      <c r="A48" s="15"/>
      <c r="B48" s="15"/>
      <c r="C48" s="16"/>
      <c r="D48" s="17"/>
      <c r="E48" s="18"/>
    </row>
    <row r="49" spans="1:5" x14ac:dyDescent="0.25">
      <c r="A49" s="15"/>
      <c r="B49" s="15"/>
      <c r="C49" s="16"/>
      <c r="D49" s="17"/>
      <c r="E49" s="18"/>
    </row>
  </sheetData>
  <autoFilter ref="A1:E24">
    <sortState ref="A2:E44">
      <sortCondition ref="A1:A24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5" zoomScaleNormal="85" workbookViewId="0">
      <selection activeCell="B15" sqref="B15"/>
    </sheetView>
  </sheetViews>
  <sheetFormatPr defaultRowHeight="15" x14ac:dyDescent="0.25"/>
  <cols>
    <col min="3" max="3" width="11" bestFit="1" customWidth="1"/>
    <col min="4" max="4" width="25.7109375" bestFit="1" customWidth="1"/>
    <col min="5" max="5" width="20.85546875" bestFit="1" customWidth="1"/>
    <col min="8" max="8" width="11.5703125" bestFit="1" customWidth="1"/>
    <col min="9" max="9" width="13.7109375" bestFit="1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 spans="1:11" x14ac:dyDescent="0.25">
      <c r="A2" s="4">
        <v>1</v>
      </c>
      <c r="B2" s="4">
        <v>34</v>
      </c>
      <c r="C2" s="5">
        <v>1604000034</v>
      </c>
      <c r="D2" s="6" t="s">
        <v>9</v>
      </c>
      <c r="E2" s="6" t="s">
        <v>10</v>
      </c>
      <c r="F2" s="6" t="s">
        <v>11</v>
      </c>
      <c r="G2" s="6" t="s">
        <v>12</v>
      </c>
      <c r="H2" s="7">
        <v>42461</v>
      </c>
      <c r="I2" s="7">
        <v>44674</v>
      </c>
    </row>
    <row r="3" spans="1:11" x14ac:dyDescent="0.25">
      <c r="A3" s="4">
        <v>2</v>
      </c>
      <c r="B3" s="5">
        <v>3935</v>
      </c>
      <c r="C3" s="4">
        <v>1612003935</v>
      </c>
      <c r="D3" s="6" t="s">
        <v>13</v>
      </c>
      <c r="E3" s="6" t="s">
        <v>14</v>
      </c>
      <c r="F3" s="6" t="s">
        <v>15</v>
      </c>
      <c r="G3" s="6" t="s">
        <v>16</v>
      </c>
      <c r="H3" s="7">
        <v>42732</v>
      </c>
      <c r="I3" s="7">
        <v>44658</v>
      </c>
      <c r="J3" s="24"/>
      <c r="K3" s="23"/>
    </row>
    <row r="4" spans="1:11" x14ac:dyDescent="0.25">
      <c r="A4" s="4">
        <v>3</v>
      </c>
      <c r="B4" s="5">
        <v>18256</v>
      </c>
      <c r="C4" s="4">
        <v>1901018256</v>
      </c>
      <c r="D4" s="6" t="s">
        <v>17</v>
      </c>
      <c r="E4" s="6" t="s">
        <v>10</v>
      </c>
      <c r="F4" s="6" t="s">
        <v>11</v>
      </c>
      <c r="G4" s="6" t="s">
        <v>18</v>
      </c>
      <c r="H4" s="7">
        <v>43473</v>
      </c>
      <c r="I4" s="7">
        <v>44658</v>
      </c>
      <c r="J4" s="24"/>
      <c r="K4" s="23"/>
    </row>
    <row r="5" spans="1:11" x14ac:dyDescent="0.25">
      <c r="A5" s="4">
        <v>4</v>
      </c>
      <c r="B5" s="5">
        <v>25685</v>
      </c>
      <c r="C5" s="4">
        <v>1907025685</v>
      </c>
      <c r="D5" s="6" t="s">
        <v>19</v>
      </c>
      <c r="E5" s="6" t="s">
        <v>20</v>
      </c>
      <c r="F5" s="6" t="s">
        <v>21</v>
      </c>
      <c r="G5" s="6" t="s">
        <v>22</v>
      </c>
      <c r="H5" s="7">
        <v>43665</v>
      </c>
      <c r="I5" s="7">
        <v>44658</v>
      </c>
      <c r="J5" s="24"/>
      <c r="K5" s="23"/>
    </row>
    <row r="6" spans="1:11" x14ac:dyDescent="0.25">
      <c r="A6" s="4">
        <v>5</v>
      </c>
      <c r="B6" s="4">
        <v>35555</v>
      </c>
      <c r="C6" s="5">
        <v>2009035555</v>
      </c>
      <c r="D6" s="6" t="s">
        <v>23</v>
      </c>
      <c r="E6" s="6" t="s">
        <v>14</v>
      </c>
      <c r="F6" s="6" t="s">
        <v>15</v>
      </c>
      <c r="G6" s="6" t="s">
        <v>24</v>
      </c>
      <c r="H6" s="7">
        <v>44088</v>
      </c>
      <c r="I6" s="7">
        <v>44674</v>
      </c>
      <c r="J6" s="24"/>
      <c r="K6" s="23"/>
    </row>
    <row r="7" spans="1:11" x14ac:dyDescent="0.25">
      <c r="A7" s="4">
        <v>6</v>
      </c>
      <c r="B7" s="5">
        <v>36139</v>
      </c>
      <c r="C7" s="4">
        <v>2009036139</v>
      </c>
      <c r="D7" s="6" t="s">
        <v>25</v>
      </c>
      <c r="E7" s="6" t="s">
        <v>20</v>
      </c>
      <c r="F7" s="6" t="s">
        <v>21</v>
      </c>
      <c r="G7" s="6" t="s">
        <v>16</v>
      </c>
      <c r="H7" s="7">
        <v>44099</v>
      </c>
      <c r="I7" s="7">
        <v>44658</v>
      </c>
      <c r="J7" s="24"/>
      <c r="K7" s="23"/>
    </row>
    <row r="8" spans="1:11" x14ac:dyDescent="0.25">
      <c r="A8" s="4">
        <v>7</v>
      </c>
      <c r="B8" s="5">
        <v>38980</v>
      </c>
      <c r="C8" s="4">
        <v>2012038980</v>
      </c>
      <c r="D8" s="6" t="s">
        <v>26</v>
      </c>
      <c r="E8" s="6" t="s">
        <v>10</v>
      </c>
      <c r="F8" s="6" t="s">
        <v>11</v>
      </c>
      <c r="G8" s="6" t="s">
        <v>27</v>
      </c>
      <c r="H8" s="7">
        <v>44181</v>
      </c>
      <c r="I8" s="7">
        <v>44658</v>
      </c>
      <c r="J8" s="24"/>
      <c r="K8" s="23"/>
    </row>
    <row r="9" spans="1:11" x14ac:dyDescent="0.25">
      <c r="A9" s="4">
        <v>8</v>
      </c>
      <c r="B9" s="4">
        <v>40388</v>
      </c>
      <c r="C9" s="4">
        <v>2101040388</v>
      </c>
      <c r="D9" s="6" t="s">
        <v>28</v>
      </c>
      <c r="E9" s="6" t="s">
        <v>20</v>
      </c>
      <c r="F9" s="6" t="s">
        <v>21</v>
      </c>
      <c r="G9" s="6" t="s">
        <v>29</v>
      </c>
      <c r="H9" s="7">
        <v>44218</v>
      </c>
      <c r="I9" s="7">
        <v>44662</v>
      </c>
      <c r="J9" s="24"/>
      <c r="K9" s="23"/>
    </row>
    <row r="10" spans="1:11" x14ac:dyDescent="0.25">
      <c r="A10" s="4">
        <v>9</v>
      </c>
      <c r="B10" s="5">
        <v>40397</v>
      </c>
      <c r="C10" s="4">
        <v>2101040397</v>
      </c>
      <c r="D10" s="6" t="s">
        <v>30</v>
      </c>
      <c r="E10" s="6" t="s">
        <v>14</v>
      </c>
      <c r="F10" s="6" t="s">
        <v>15</v>
      </c>
      <c r="G10" s="6" t="s">
        <v>29</v>
      </c>
      <c r="H10" s="7">
        <v>44218</v>
      </c>
      <c r="I10" s="7">
        <v>44658</v>
      </c>
      <c r="J10" s="24"/>
      <c r="K10" s="23"/>
    </row>
    <row r="11" spans="1:11" x14ac:dyDescent="0.25">
      <c r="A11" s="4">
        <v>10</v>
      </c>
      <c r="B11" s="4">
        <v>47944</v>
      </c>
      <c r="C11" s="5">
        <v>2111047944</v>
      </c>
      <c r="D11" s="6" t="s">
        <v>31</v>
      </c>
      <c r="E11" s="6" t="s">
        <v>32</v>
      </c>
      <c r="F11" s="6" t="s">
        <v>33</v>
      </c>
      <c r="G11" s="6" t="s">
        <v>34</v>
      </c>
      <c r="H11" s="7">
        <v>44501</v>
      </c>
      <c r="I11" s="7">
        <v>44674</v>
      </c>
      <c r="J11" s="24"/>
      <c r="K11" s="23"/>
    </row>
    <row r="12" spans="1:11" x14ac:dyDescent="0.25">
      <c r="A12" s="4">
        <v>11</v>
      </c>
      <c r="B12" s="5">
        <v>48832</v>
      </c>
      <c r="C12" s="4">
        <v>2112048832</v>
      </c>
      <c r="D12" s="6" t="s">
        <v>35</v>
      </c>
      <c r="E12" s="6" t="s">
        <v>14</v>
      </c>
      <c r="F12" s="6" t="s">
        <v>15</v>
      </c>
      <c r="G12" s="6" t="s">
        <v>29</v>
      </c>
      <c r="H12" s="7">
        <v>44531</v>
      </c>
      <c r="I12" s="7">
        <v>44658</v>
      </c>
      <c r="J12" s="24"/>
      <c r="K12" s="23"/>
    </row>
    <row r="13" spans="1:11" x14ac:dyDescent="0.25">
      <c r="A13" s="4">
        <v>12</v>
      </c>
      <c r="B13" s="5">
        <v>48955</v>
      </c>
      <c r="C13" s="4">
        <v>2112048955</v>
      </c>
      <c r="D13" s="6" t="s">
        <v>36</v>
      </c>
      <c r="E13" s="6" t="s">
        <v>20</v>
      </c>
      <c r="F13" s="6" t="s">
        <v>21</v>
      </c>
      <c r="G13" s="6" t="s">
        <v>37</v>
      </c>
      <c r="H13" s="7">
        <v>44531</v>
      </c>
      <c r="I13" s="7">
        <v>44658</v>
      </c>
      <c r="J13" s="24"/>
      <c r="K13" s="23"/>
    </row>
    <row r="14" spans="1:11" x14ac:dyDescent="0.25">
      <c r="A14" s="4">
        <v>13</v>
      </c>
      <c r="B14" s="4">
        <v>48956</v>
      </c>
      <c r="C14" s="4">
        <v>2112048956</v>
      </c>
      <c r="D14" s="6" t="s">
        <v>38</v>
      </c>
      <c r="E14" s="6" t="s">
        <v>20</v>
      </c>
      <c r="F14" s="6" t="s">
        <v>21</v>
      </c>
      <c r="G14" s="6" t="s">
        <v>37</v>
      </c>
      <c r="H14" s="7">
        <v>44531</v>
      </c>
      <c r="I14" s="7">
        <v>44662</v>
      </c>
      <c r="J14" s="24"/>
      <c r="K14" s="23"/>
    </row>
    <row r="15" spans="1:11" x14ac:dyDescent="0.25">
      <c r="A15" s="4">
        <v>14</v>
      </c>
      <c r="B15" s="4">
        <v>48958</v>
      </c>
      <c r="C15" s="4">
        <v>2112048958</v>
      </c>
      <c r="D15" s="6" t="s">
        <v>39</v>
      </c>
      <c r="E15" s="6" t="s">
        <v>20</v>
      </c>
      <c r="F15" s="6" t="s">
        <v>21</v>
      </c>
      <c r="G15" s="6" t="s">
        <v>37</v>
      </c>
      <c r="H15" s="7">
        <v>44531</v>
      </c>
      <c r="I15" s="7">
        <v>44664</v>
      </c>
      <c r="J15" s="24"/>
      <c r="K15" s="23"/>
    </row>
    <row r="16" spans="1:11" x14ac:dyDescent="0.25">
      <c r="A16" s="4">
        <v>15</v>
      </c>
      <c r="B16" s="5">
        <v>49024</v>
      </c>
      <c r="C16" s="4">
        <v>2112049024</v>
      </c>
      <c r="D16" s="6" t="s">
        <v>40</v>
      </c>
      <c r="E16" s="6" t="s">
        <v>41</v>
      </c>
      <c r="F16" s="6" t="s">
        <v>42</v>
      </c>
      <c r="G16" s="6" t="s">
        <v>16</v>
      </c>
      <c r="H16" s="7">
        <v>44536</v>
      </c>
      <c r="I16" s="7">
        <v>44658</v>
      </c>
      <c r="J16" s="24"/>
      <c r="K16" s="23"/>
    </row>
    <row r="17" spans="1:11" x14ac:dyDescent="0.25">
      <c r="A17" s="4">
        <v>16</v>
      </c>
      <c r="B17" s="5">
        <v>49426</v>
      </c>
      <c r="C17" s="4">
        <v>2112049426</v>
      </c>
      <c r="D17" s="6" t="s">
        <v>43</v>
      </c>
      <c r="E17" s="6" t="s">
        <v>14</v>
      </c>
      <c r="F17" s="6" t="s">
        <v>15</v>
      </c>
      <c r="G17" s="6" t="s">
        <v>44</v>
      </c>
      <c r="H17" s="7">
        <v>44547</v>
      </c>
      <c r="I17" s="7">
        <v>44658</v>
      </c>
      <c r="J17" s="24"/>
      <c r="K17" s="23"/>
    </row>
    <row r="18" spans="1:11" x14ac:dyDescent="0.25">
      <c r="A18" s="4">
        <v>17</v>
      </c>
      <c r="B18" s="5">
        <v>49427</v>
      </c>
      <c r="C18" s="4">
        <v>2112049427</v>
      </c>
      <c r="D18" s="6" t="s">
        <v>45</v>
      </c>
      <c r="E18" s="6" t="s">
        <v>14</v>
      </c>
      <c r="F18" s="6" t="s">
        <v>15</v>
      </c>
      <c r="G18" s="6" t="s">
        <v>44</v>
      </c>
      <c r="H18" s="7">
        <v>44547</v>
      </c>
      <c r="I18" s="7">
        <v>44658</v>
      </c>
      <c r="J18" s="24"/>
      <c r="K18" s="23"/>
    </row>
    <row r="19" spans="1:11" x14ac:dyDescent="0.25">
      <c r="A19" s="4">
        <v>18</v>
      </c>
      <c r="B19" s="5">
        <v>50949</v>
      </c>
      <c r="C19" s="4">
        <v>2202050949</v>
      </c>
      <c r="D19" s="6" t="s">
        <v>46</v>
      </c>
      <c r="E19" s="6" t="s">
        <v>41</v>
      </c>
      <c r="F19" s="6" t="s">
        <v>42</v>
      </c>
      <c r="G19" s="6" t="s">
        <v>47</v>
      </c>
      <c r="H19" s="7">
        <v>44593</v>
      </c>
      <c r="I19" s="7">
        <v>44658</v>
      </c>
      <c r="J19" s="24"/>
      <c r="K19" s="23"/>
    </row>
    <row r="20" spans="1:11" x14ac:dyDescent="0.25">
      <c r="A20" s="4">
        <v>19</v>
      </c>
      <c r="B20" s="5">
        <v>51100</v>
      </c>
      <c r="C20" s="4">
        <v>2202051100</v>
      </c>
      <c r="D20" s="6" t="s">
        <v>48</v>
      </c>
      <c r="E20" s="6" t="s">
        <v>14</v>
      </c>
      <c r="F20" s="6" t="s">
        <v>15</v>
      </c>
      <c r="G20" s="6" t="s">
        <v>49</v>
      </c>
      <c r="H20" s="7">
        <v>44596</v>
      </c>
      <c r="I20" s="7">
        <v>44658</v>
      </c>
      <c r="J20" s="24"/>
      <c r="K20" s="23"/>
    </row>
    <row r="21" spans="1:11" x14ac:dyDescent="0.25">
      <c r="A21" s="4">
        <v>20</v>
      </c>
      <c r="B21" s="5">
        <v>51437</v>
      </c>
      <c r="C21" s="4">
        <v>2202051437</v>
      </c>
      <c r="D21" s="6" t="s">
        <v>50</v>
      </c>
      <c r="E21" s="6" t="s">
        <v>41</v>
      </c>
      <c r="F21" s="6" t="s">
        <v>42</v>
      </c>
      <c r="G21" s="6" t="s">
        <v>51</v>
      </c>
      <c r="H21" s="7">
        <v>44608</v>
      </c>
      <c r="I21" s="7">
        <v>44658</v>
      </c>
      <c r="J21" s="24"/>
      <c r="K21" s="23"/>
    </row>
    <row r="22" spans="1:11" x14ac:dyDescent="0.25">
      <c r="A22" s="4">
        <v>21</v>
      </c>
      <c r="B22" s="5">
        <v>51614</v>
      </c>
      <c r="C22" s="4">
        <v>2202051614</v>
      </c>
      <c r="D22" s="6" t="s">
        <v>52</v>
      </c>
      <c r="E22" s="6" t="s">
        <v>32</v>
      </c>
      <c r="F22" s="6" t="s">
        <v>33</v>
      </c>
      <c r="G22" s="6" t="s">
        <v>34</v>
      </c>
      <c r="H22" s="7">
        <v>44613</v>
      </c>
      <c r="I22" s="7">
        <v>44658</v>
      </c>
      <c r="J22" s="24"/>
      <c r="K22" s="23"/>
    </row>
    <row r="23" spans="1:11" x14ac:dyDescent="0.25">
      <c r="A23" s="4">
        <v>22</v>
      </c>
      <c r="B23" s="4">
        <v>52362</v>
      </c>
      <c r="C23" s="4">
        <v>2203052362</v>
      </c>
      <c r="D23" s="6" t="s">
        <v>53</v>
      </c>
      <c r="E23" s="6" t="s">
        <v>20</v>
      </c>
      <c r="F23" s="6" t="s">
        <v>21</v>
      </c>
      <c r="G23" s="6" t="s">
        <v>37</v>
      </c>
      <c r="H23" s="7">
        <v>44638</v>
      </c>
      <c r="I23" s="7">
        <v>44662</v>
      </c>
      <c r="J23" s="24"/>
      <c r="K23" s="23"/>
    </row>
    <row r="24" spans="1:11" x14ac:dyDescent="0.25">
      <c r="A24" s="4">
        <v>23</v>
      </c>
      <c r="B24" s="4">
        <v>53627</v>
      </c>
      <c r="C24" s="4">
        <v>2205053627</v>
      </c>
      <c r="D24" s="6" t="s">
        <v>54</v>
      </c>
      <c r="E24" s="6" t="s">
        <v>14</v>
      </c>
      <c r="F24" s="6" t="s">
        <v>15</v>
      </c>
      <c r="G24" s="6" t="s">
        <v>55</v>
      </c>
      <c r="H24" s="7">
        <v>44704</v>
      </c>
      <c r="I24" s="7">
        <v>44711</v>
      </c>
      <c r="J24" s="24"/>
      <c r="K24" s="23"/>
    </row>
    <row r="25" spans="1:11" x14ac:dyDescent="0.25">
      <c r="A25" s="4">
        <v>24</v>
      </c>
      <c r="B25" s="4">
        <v>3934</v>
      </c>
      <c r="C25" s="8">
        <v>1612003934</v>
      </c>
      <c r="D25" s="8" t="s">
        <v>56</v>
      </c>
      <c r="E25" s="6" t="s">
        <v>14</v>
      </c>
      <c r="F25" s="6" t="s">
        <v>15</v>
      </c>
      <c r="G25" s="6" t="s">
        <v>55</v>
      </c>
      <c r="H25" s="9">
        <v>42732</v>
      </c>
      <c r="I25" s="10">
        <v>42822</v>
      </c>
      <c r="J25" s="24"/>
      <c r="K25" s="23"/>
    </row>
    <row r="26" spans="1:11" x14ac:dyDescent="0.25">
      <c r="A26" s="4">
        <v>25</v>
      </c>
      <c r="B26" s="4">
        <v>6709</v>
      </c>
      <c r="C26" s="8">
        <v>1705006709</v>
      </c>
      <c r="D26" s="8" t="s">
        <v>57</v>
      </c>
      <c r="E26" s="6" t="s">
        <v>14</v>
      </c>
      <c r="F26" s="6" t="s">
        <v>15</v>
      </c>
      <c r="G26" s="6" t="s">
        <v>55</v>
      </c>
      <c r="H26" s="9">
        <v>42858</v>
      </c>
      <c r="I26" s="10">
        <v>42919</v>
      </c>
      <c r="J26" s="24"/>
      <c r="K2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03</vt:lpstr>
      <vt:lpstr>01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2022-10-03T01:57:07Z</dcterms:modified>
</cp:coreProperties>
</file>