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MM\Downloads\"/>
    </mc:Choice>
  </mc:AlternateContent>
  <xr:revisionPtr revIDLastSave="0" documentId="13_ncr:1_{902FE8DA-9265-4F0A-95EF-BD7DC4429B2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BS Bioinformatics" sheetId="1" r:id="rId1"/>
  </sheets>
  <calcPr calcId="181029"/>
  <extLst>
    <ext uri="GoogleSheetsCustomDataVersion1">
      <go:sheetsCustomData xmlns:go="http://customooxmlschemas.google.com/" r:id="rId5" roundtripDataSignature="AMtx7mjhTx1WSc8bO0ifZYiAL6q2SeYuhg=="/>
    </ext>
  </extLst>
</workbook>
</file>

<file path=xl/calcChain.xml><?xml version="1.0" encoding="utf-8"?>
<calcChain xmlns="http://schemas.openxmlformats.org/spreadsheetml/2006/main">
  <c r="I9" i="1" l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G12" i="1"/>
  <c r="I12" i="1" s="1"/>
  <c r="G11" i="1"/>
  <c r="I11" i="1" s="1"/>
  <c r="G10" i="1"/>
  <c r="I10" i="1" s="1"/>
  <c r="L31" i="1" l="1"/>
  <c r="J31" i="1"/>
  <c r="K31" i="1" s="1"/>
  <c r="L30" i="1"/>
  <c r="J30" i="1"/>
  <c r="K30" i="1" s="1"/>
  <c r="L29" i="1"/>
  <c r="J29" i="1"/>
  <c r="K29" i="1" s="1"/>
  <c r="L28" i="1"/>
  <c r="J28" i="1"/>
  <c r="K28" i="1" s="1"/>
  <c r="L27" i="1"/>
  <c r="J27" i="1"/>
  <c r="K27" i="1" s="1"/>
  <c r="L26" i="1"/>
  <c r="J26" i="1"/>
  <c r="K26" i="1" s="1"/>
  <c r="L25" i="1"/>
  <c r="J25" i="1"/>
  <c r="K25" i="1" s="1"/>
  <c r="L24" i="1"/>
  <c r="J24" i="1"/>
  <c r="K24" i="1" s="1"/>
  <c r="L23" i="1"/>
  <c r="J23" i="1"/>
  <c r="K23" i="1" s="1"/>
  <c r="L22" i="1"/>
  <c r="J22" i="1"/>
  <c r="K22" i="1" s="1"/>
  <c r="L21" i="1"/>
  <c r="J21" i="1"/>
  <c r="K21" i="1" s="1"/>
  <c r="L20" i="1"/>
  <c r="J20" i="1"/>
  <c r="K20" i="1" s="1"/>
  <c r="L19" i="1"/>
  <c r="J19" i="1"/>
  <c r="K19" i="1" s="1"/>
  <c r="L18" i="1"/>
  <c r="J18" i="1"/>
  <c r="K18" i="1" s="1"/>
  <c r="L17" i="1"/>
  <c r="J17" i="1"/>
  <c r="K17" i="1" s="1"/>
  <c r="L16" i="1"/>
  <c r="J16" i="1"/>
  <c r="K16" i="1" s="1"/>
  <c r="L15" i="1"/>
  <c r="J15" i="1"/>
  <c r="K15" i="1" s="1"/>
  <c r="L14" i="1"/>
  <c r="J14" i="1"/>
  <c r="K14" i="1" s="1"/>
  <c r="L13" i="1"/>
  <c r="J13" i="1"/>
  <c r="K13" i="1" s="1"/>
  <c r="L12" i="1"/>
  <c r="J12" i="1"/>
  <c r="K12" i="1" s="1"/>
  <c r="L11" i="1"/>
  <c r="J11" i="1"/>
  <c r="K11" i="1" s="1"/>
  <c r="L10" i="1"/>
  <c r="J10" i="1"/>
  <c r="K10" i="1" s="1"/>
  <c r="L9" i="1"/>
  <c r="J9" i="1"/>
  <c r="K9" i="1" s="1"/>
</calcChain>
</file>

<file path=xl/sharedStrings.xml><?xml version="1.0" encoding="utf-8"?>
<sst xmlns="http://schemas.openxmlformats.org/spreadsheetml/2006/main" count="80" uniqueCount="78">
  <si>
    <t xml:space="preserve">       UNIVERSITY OF OKARA</t>
  </si>
  <si>
    <t>Department of Bioinformatics</t>
  </si>
  <si>
    <t>Assessment /Result Sheet</t>
  </si>
  <si>
    <t>Programme Name:</t>
  </si>
  <si>
    <t>BS (HONS) Bioinformatics</t>
  </si>
  <si>
    <r>
      <rPr>
        <b/>
        <sz val="16"/>
        <color rgb="FF000000"/>
        <rFont val="Calibri"/>
      </rPr>
      <t xml:space="preserve">Session:  </t>
    </r>
    <r>
      <rPr>
        <b/>
        <sz val="14"/>
        <color rgb="FF000000"/>
        <rFont val="Calibri"/>
      </rPr>
      <t xml:space="preserve"> 2021-2025</t>
    </r>
  </si>
  <si>
    <r>
      <rPr>
        <b/>
        <sz val="16"/>
        <color rgb="FF000000"/>
        <rFont val="Calibri"/>
      </rPr>
      <t>Course Title:</t>
    </r>
    <r>
      <rPr>
        <sz val="16"/>
        <color rgb="FF000000"/>
        <rFont val="Calibri"/>
      </rPr>
      <t xml:space="preserve"> </t>
    </r>
  </si>
  <si>
    <t>Credit Hours:</t>
  </si>
  <si>
    <t>Campus Roll No.</t>
  </si>
  <si>
    <t>Student Name</t>
  </si>
  <si>
    <t>Formative Assesment(40 %)</t>
  </si>
  <si>
    <t>SummativeTest            (50 %)</t>
  </si>
  <si>
    <t>Marks Obtained(100%)</t>
  </si>
  <si>
    <t>Grade Point</t>
  </si>
  <si>
    <t>Grade Letter</t>
  </si>
  <si>
    <t>Remarks</t>
  </si>
  <si>
    <t>MidTerm Test  (30%)</t>
  </si>
  <si>
    <t>Class Presentation (10 %)</t>
  </si>
  <si>
    <t>Assignment    (8 %)</t>
  </si>
  <si>
    <t>Attendance (2 %)</t>
  </si>
  <si>
    <t>Total Formative(50 %)</t>
  </si>
  <si>
    <t>Signature: ____________________________</t>
  </si>
  <si>
    <r>
      <rPr>
        <b/>
        <sz val="12"/>
        <color theme="1"/>
        <rFont val="Arial"/>
      </rPr>
      <t xml:space="preserve">Date: </t>
    </r>
    <r>
      <rPr>
        <b/>
        <u/>
        <sz val="14"/>
        <color theme="1"/>
        <rFont val="Arial"/>
      </rPr>
      <t>______</t>
    </r>
  </si>
  <si>
    <r>
      <rPr>
        <b/>
        <sz val="12"/>
        <color theme="1"/>
        <rFont val="Arial"/>
      </rPr>
      <t>Incharge Internal Examinations:</t>
    </r>
    <r>
      <rPr>
        <b/>
        <sz val="16"/>
        <color theme="1"/>
        <rFont val="Arial"/>
      </rPr>
      <t xml:space="preserve"> </t>
    </r>
    <r>
      <rPr>
        <b/>
        <u/>
        <sz val="14"/>
        <color theme="1"/>
        <rFont val="Arial"/>
      </rPr>
      <t>_______________________</t>
    </r>
  </si>
  <si>
    <r>
      <rPr>
        <b/>
        <sz val="12"/>
        <color theme="1"/>
        <rFont val="Arial"/>
      </rPr>
      <t xml:space="preserve">Date: </t>
    </r>
    <r>
      <rPr>
        <b/>
        <u/>
        <sz val="14"/>
        <color theme="1"/>
        <rFont val="Arial"/>
      </rPr>
      <t>______</t>
    </r>
  </si>
  <si>
    <r>
      <rPr>
        <b/>
        <sz val="9"/>
        <color theme="1"/>
        <rFont val="Arial"/>
      </rPr>
      <t xml:space="preserve">Chairperson / HoD: </t>
    </r>
    <r>
      <rPr>
        <b/>
        <u/>
        <sz val="9"/>
        <color theme="1"/>
        <rFont val="Arial"/>
      </rPr>
      <t>________________________________</t>
    </r>
  </si>
  <si>
    <r>
      <rPr>
        <b/>
        <sz val="12"/>
        <color theme="1"/>
        <rFont val="Arial"/>
      </rPr>
      <t xml:space="preserve">Date: </t>
    </r>
    <r>
      <rPr>
        <b/>
        <u/>
        <sz val="14"/>
        <color theme="1"/>
        <rFont val="Arial"/>
      </rPr>
      <t>______</t>
    </r>
  </si>
  <si>
    <t>F23-BSBIOINFO-1001</t>
  </si>
  <si>
    <t>Khadijah Tubassam</t>
  </si>
  <si>
    <t>F23-BSBIOINFO-1002</t>
  </si>
  <si>
    <t>Maryam Younas</t>
  </si>
  <si>
    <t>F23-BSBIOINFO-1003</t>
  </si>
  <si>
    <t>Feroza Ghazanfer</t>
  </si>
  <si>
    <t>F23-BSBIOINFO-1004</t>
  </si>
  <si>
    <t>Laiba Hashmi</t>
  </si>
  <si>
    <t>Muhammad Aqib Khan</t>
  </si>
  <si>
    <t>F23-BSBIOINFO-1005</t>
  </si>
  <si>
    <t>F23-BSBIOINFO-1006</t>
  </si>
  <si>
    <t>Taha Rasool</t>
  </si>
  <si>
    <t>Muhammad Yaseen Ijaz</t>
  </si>
  <si>
    <t>F23-BSBIOINFO-1007</t>
  </si>
  <si>
    <t>F23-BSBIOINFO-1008</t>
  </si>
  <si>
    <t>Mahum Ashfaq</t>
  </si>
  <si>
    <t>Ahmad Siraj</t>
  </si>
  <si>
    <t>F23-BSBIOINFO-1009</t>
  </si>
  <si>
    <t>F23-BSBIOINFO-1010</t>
  </si>
  <si>
    <t>Eman Shezadi</t>
  </si>
  <si>
    <t>Kashaf Eman</t>
  </si>
  <si>
    <t>F23-BSBIOINFO-1011</t>
  </si>
  <si>
    <t>F23-BSBIOINFO-1012</t>
  </si>
  <si>
    <t xml:space="preserve">Zunaira Faqeer Hussain </t>
  </si>
  <si>
    <t>F23-BSBIOINFO-1013</t>
  </si>
  <si>
    <t>Abdul Rehman</t>
  </si>
  <si>
    <t xml:space="preserve">Hamna Nadeem </t>
  </si>
  <si>
    <t>F23-BSBIOINFO-1014</t>
  </si>
  <si>
    <t>Mahum Noor</t>
  </si>
  <si>
    <t>F23-BSBIOINFO-1015</t>
  </si>
  <si>
    <t>Hifza Jabeen</t>
  </si>
  <si>
    <t>F23-BSBIOINFO-1016</t>
  </si>
  <si>
    <t>F23-BSBIOINFO-1017</t>
  </si>
  <si>
    <t>Amina Mubashar</t>
  </si>
  <si>
    <t>Muhammad Amir Hanif</t>
  </si>
  <si>
    <t>F23-BSBIOINFO-1018</t>
  </si>
  <si>
    <t>Ayesha Bano</t>
  </si>
  <si>
    <t>F23-BSBIOINFO-1019</t>
  </si>
  <si>
    <t>Mudasir Aziz</t>
  </si>
  <si>
    <t>F23-BSBIOINFO-1020</t>
  </si>
  <si>
    <t>Fatima Mubashar</t>
  </si>
  <si>
    <t>F23-BSBIOINFO-1021</t>
  </si>
  <si>
    <t>F23-BSBIOINFO-1022</t>
  </si>
  <si>
    <t>Muhammad Usman</t>
  </si>
  <si>
    <t>Minahil Shoukat</t>
  </si>
  <si>
    <t>F23-BSBIOINFO-1023</t>
  </si>
  <si>
    <r>
      <t xml:space="preserve">Semester: </t>
    </r>
    <r>
      <rPr>
        <b/>
        <sz val="14"/>
        <color rgb="FF000000"/>
        <rFont val="Calibri"/>
      </rPr>
      <t xml:space="preserve"> 1st</t>
    </r>
  </si>
  <si>
    <t>Course Code : CS-101</t>
  </si>
  <si>
    <t>2+1=3</t>
  </si>
  <si>
    <r>
      <rPr>
        <b/>
        <sz val="12"/>
        <color theme="1"/>
        <rFont val="Arial"/>
      </rPr>
      <t xml:space="preserve">Teacher Name: </t>
    </r>
    <r>
      <rPr>
        <b/>
        <u/>
        <sz val="14"/>
        <color theme="1"/>
        <rFont val="Arial"/>
      </rPr>
      <t>_________________</t>
    </r>
  </si>
  <si>
    <t>Islamic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</si>
</sst>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sz val="16"/>
      <color rgb="FF000000"/>
      <name val="Calibri"/>
    </font>
    <font>
      <b/>
      <u/>
      <sz val="16"/>
      <color rgb="FF000000"/>
      <name val="Calibri"/>
    </font>
    <font>
      <sz val="10"/>
      <name val="Arial"/>
    </font>
    <font>
      <b/>
      <sz val="16"/>
      <color theme="1"/>
      <name val="Calibri"/>
    </font>
    <font>
      <b/>
      <sz val="14"/>
      <color rgb="FF000000"/>
      <name val="Calibri"/>
    </font>
    <font>
      <b/>
      <sz val="12"/>
      <color theme="1"/>
      <name val="Arial"/>
    </font>
    <font>
      <b/>
      <sz val="16"/>
      <color theme="1"/>
      <name val="Arial"/>
    </font>
    <font>
      <sz val="10"/>
      <color theme="1"/>
      <name val="Arial"/>
    </font>
    <font>
      <b/>
      <sz val="9"/>
      <color theme="1"/>
      <name val="Arial"/>
    </font>
    <font>
      <b/>
      <u/>
      <sz val="14"/>
      <color theme="1"/>
      <name val="Arial"/>
    </font>
    <font>
      <b/>
      <u/>
      <sz val="9"/>
      <color theme="1"/>
      <name val="Arial"/>
    </font>
    <font>
      <b/>
      <u/>
      <sz val="16"/>
      <color rgb="FF000000"/>
      <name val="Calibri"/>
      <family val="2"/>
    </font>
    <font>
      <sz val="12"/>
      <name val="Arial"/>
      <family val="2"/>
    </font>
    <font>
      <b/>
      <sz val="14"/>
      <color rgb="FF000000"/>
      <name val="Calibri"/>
      <family val="2"/>
    </font>
    <font>
      <sz val="12"/>
      <name val="Arial"/>
      <family val="2"/>
      <scheme val="major"/>
    </font>
    <font>
      <b/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/>
    <xf numFmtId="2" fontId="7" fillId="0" borderId="14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8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2" fontId="14" fillId="0" borderId="15" xfId="0" applyNumberFormat="1" applyFont="1" applyBorder="1" applyAlignment="1">
      <alignment horizontal="center" vertical="center" wrapText="1"/>
    </xf>
    <xf numFmtId="2" fontId="16" fillId="0" borderId="15" xfId="0" applyNumberFormat="1" applyFont="1" applyBorder="1" applyAlignment="1">
      <alignment horizontal="center" vertical="center" wrapText="1"/>
    </xf>
    <xf numFmtId="2" fontId="16" fillId="0" borderId="16" xfId="0" applyNumberFormat="1" applyFont="1" applyBorder="1" applyAlignment="1">
      <alignment horizontal="center" vertical="center" wrapText="1"/>
    </xf>
    <xf numFmtId="2" fontId="14" fillId="0" borderId="15" xfId="0" applyNumberFormat="1" applyFont="1" applyBorder="1" applyAlignment="1">
      <alignment horizontal="center" vertical="center"/>
    </xf>
    <xf numFmtId="2" fontId="14" fillId="0" borderId="16" xfId="0" applyNumberFormat="1" applyFont="1" applyBorder="1" applyAlignment="1">
      <alignment horizontal="center" vertical="center"/>
    </xf>
    <xf numFmtId="1" fontId="14" fillId="0" borderId="16" xfId="0" applyNumberFormat="1" applyFont="1" applyBorder="1" applyAlignment="1">
      <alignment horizontal="center" vertical="center"/>
    </xf>
    <xf numFmtId="0" fontId="15" fillId="0" borderId="16" xfId="0" applyFont="1" applyBorder="1"/>
    <xf numFmtId="0" fontId="13" fillId="0" borderId="0" xfId="0" applyFont="1" applyAlignment="1">
      <alignment horizontal="left" wrapText="1"/>
    </xf>
    <xf numFmtId="0" fontId="17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0" fontId="4" fillId="0" borderId="9" xfId="0" applyFont="1" applyBorder="1"/>
    <xf numFmtId="0" fontId="4" fillId="0" borderId="12" xfId="0" applyFont="1" applyBorder="1"/>
    <xf numFmtId="0" fontId="5" fillId="0" borderId="7" xfId="0" applyFont="1" applyBorder="1" applyAlignment="1">
      <alignment horizontal="center" vertical="center" wrapText="1"/>
    </xf>
    <xf numFmtId="0" fontId="4" fillId="0" borderId="11" xfId="0" applyFont="1" applyBorder="1"/>
    <xf numFmtId="0" fontId="4" fillId="0" borderId="13" xfId="0" applyFont="1" applyBorder="1"/>
    <xf numFmtId="0" fontId="5" fillId="0" borderId="1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8" xfId="0" applyFont="1" applyBorder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2" fontId="5" fillId="0" borderId="1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114300</xdr:rowOff>
    </xdr:from>
    <xdr:to>
      <xdr:col>0</xdr:col>
      <xdr:colOff>1609725</xdr:colOff>
      <xdr:row>2</xdr:row>
      <xdr:rowOff>228600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BD2940-2ED3-4555-B7AD-0DAE98BA96B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114300"/>
          <a:ext cx="1009650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view="pageBreakPreview" topLeftCell="A15" zoomScale="73" zoomScaleNormal="80" zoomScaleSheetLayoutView="73" workbookViewId="0">
      <selection activeCell="F5" sqref="F5:I5"/>
    </sheetView>
  </sheetViews>
  <sheetFormatPr defaultColWidth="12.5703125" defaultRowHeight="15" customHeight="1" x14ac:dyDescent="0.2"/>
  <cols>
    <col min="1" max="1" width="26.7109375" customWidth="1"/>
    <col min="2" max="2" width="34.140625" customWidth="1"/>
    <col min="3" max="3" width="16.28515625" customWidth="1"/>
    <col min="4" max="4" width="19.85546875" customWidth="1"/>
    <col min="5" max="5" width="15.42578125" customWidth="1"/>
    <col min="6" max="6" width="17.85546875" customWidth="1"/>
    <col min="7" max="7" width="22.42578125" customWidth="1"/>
    <col min="8" max="8" width="11.5703125" customWidth="1"/>
    <col min="9" max="9" width="12.140625" customWidth="1"/>
    <col min="10" max="10" width="11" customWidth="1"/>
    <col min="11" max="11" width="11.5703125" customWidth="1"/>
    <col min="12" max="12" width="15.28515625" customWidth="1"/>
    <col min="13" max="26" width="8.5703125" customWidth="1"/>
  </cols>
  <sheetData>
    <row r="1" spans="1:26" ht="30" customHeight="1" x14ac:dyDescent="0.35">
      <c r="A1" s="23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customHeight="1" x14ac:dyDescent="0.35">
      <c r="A2" s="23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customHeight="1" x14ac:dyDescent="0.35">
      <c r="A3" s="24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" customHeight="1" x14ac:dyDescent="0.35">
      <c r="A4" s="2" t="s">
        <v>3</v>
      </c>
      <c r="B4" s="25" t="s">
        <v>4</v>
      </c>
      <c r="C4" s="19"/>
      <c r="D4" s="19"/>
      <c r="E4" s="19"/>
      <c r="F4" s="21" t="s">
        <v>73</v>
      </c>
      <c r="G4" s="19"/>
      <c r="H4" s="19"/>
      <c r="I4" s="19"/>
      <c r="J4" s="22" t="s">
        <v>5</v>
      </c>
      <c r="K4" s="19"/>
      <c r="L4" s="1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" customHeight="1" x14ac:dyDescent="0.35">
      <c r="A5" s="3" t="s">
        <v>6</v>
      </c>
      <c r="B5" s="26" t="s">
        <v>77</v>
      </c>
      <c r="C5" s="27"/>
      <c r="D5" s="27"/>
      <c r="E5" s="27"/>
      <c r="F5" s="18" t="s">
        <v>74</v>
      </c>
      <c r="G5" s="19"/>
      <c r="H5" s="19"/>
      <c r="I5" s="19"/>
      <c r="J5" s="20" t="s">
        <v>7</v>
      </c>
      <c r="K5" s="19"/>
      <c r="L5" s="17" t="s">
        <v>75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x14ac:dyDescent="0.35">
      <c r="A6" s="35" t="s">
        <v>8</v>
      </c>
      <c r="B6" s="37" t="s">
        <v>9</v>
      </c>
      <c r="C6" s="38" t="s">
        <v>10</v>
      </c>
      <c r="D6" s="39"/>
      <c r="E6" s="39"/>
      <c r="F6" s="39"/>
      <c r="G6" s="40"/>
      <c r="H6" s="28" t="s">
        <v>11</v>
      </c>
      <c r="I6" s="28" t="s">
        <v>12</v>
      </c>
      <c r="J6" s="28" t="s">
        <v>13</v>
      </c>
      <c r="K6" s="28" t="s">
        <v>14</v>
      </c>
      <c r="L6" s="31" t="s">
        <v>15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 x14ac:dyDescent="0.35">
      <c r="A7" s="36"/>
      <c r="B7" s="29"/>
      <c r="C7" s="41" t="s">
        <v>16</v>
      </c>
      <c r="D7" s="34" t="s">
        <v>17</v>
      </c>
      <c r="E7" s="34" t="s">
        <v>18</v>
      </c>
      <c r="F7" s="34" t="s">
        <v>19</v>
      </c>
      <c r="G7" s="34" t="s">
        <v>20</v>
      </c>
      <c r="H7" s="29"/>
      <c r="I7" s="29"/>
      <c r="J7" s="29"/>
      <c r="K7" s="29"/>
      <c r="L7" s="3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 customHeight="1" x14ac:dyDescent="0.35">
      <c r="A8" s="36"/>
      <c r="B8" s="29"/>
      <c r="C8" s="30"/>
      <c r="D8" s="30"/>
      <c r="E8" s="30"/>
      <c r="F8" s="30"/>
      <c r="G8" s="30"/>
      <c r="H8" s="30"/>
      <c r="I8" s="30"/>
      <c r="J8" s="30"/>
      <c r="K8" s="30"/>
      <c r="L8" s="3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 customHeight="1" x14ac:dyDescent="0.35">
      <c r="A9" s="16" t="s">
        <v>27</v>
      </c>
      <c r="B9" s="16" t="s">
        <v>28</v>
      </c>
      <c r="C9" s="11">
        <v>26</v>
      </c>
      <c r="D9" s="10">
        <v>8</v>
      </c>
      <c r="E9" s="13">
        <v>7</v>
      </c>
      <c r="F9" s="13">
        <v>2</v>
      </c>
      <c r="G9" s="13">
        <v>43</v>
      </c>
      <c r="H9" s="13">
        <v>43</v>
      </c>
      <c r="I9" s="15">
        <f>IF(AND(G9&gt;=25,H9 &lt;&gt; "A",H9&gt;=25),SUM(G9:H9),0)</f>
        <v>86</v>
      </c>
      <c r="J9" s="4">
        <f t="shared" ref="J9:J31" si="0">IF(I9&gt;=90,4,IF(I9&lt;50,0,(I9-10)*0.05))</f>
        <v>3.8000000000000003</v>
      </c>
      <c r="K9" s="4" t="str">
        <f t="shared" ref="K9:K31" si="1">IF(J9=4,"A+",IF(AND(J9&gt;=3.5,J9&lt;=3.99),"A",IF(AND(J9&gt;=3,J9&lt;=3.49),"B",IF(AND(J9&gt;=2.5,J9&lt;=2.99),"C",IF(AND(J9&gt;=2,J9&lt;=2.49),"D","F")))))</f>
        <v>A</v>
      </c>
      <c r="L9" s="5" t="str">
        <f t="shared" ref="L9:L31" si="2">IF(I9&gt;=50,"PASS","Fail")</f>
        <v>PASS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 x14ac:dyDescent="0.35">
      <c r="A10" s="16" t="s">
        <v>29</v>
      </c>
      <c r="B10" s="16" t="s">
        <v>30</v>
      </c>
      <c r="C10" s="12">
        <v>27</v>
      </c>
      <c r="D10" s="10">
        <v>8</v>
      </c>
      <c r="E10" s="13">
        <v>7</v>
      </c>
      <c r="F10" s="14">
        <v>2</v>
      </c>
      <c r="G10" s="14">
        <f t="shared" ref="G10:G31" si="3">SUM(C10:F10)</f>
        <v>44</v>
      </c>
      <c r="H10" s="14">
        <v>44</v>
      </c>
      <c r="I10" s="15">
        <f t="shared" ref="I10:I31" si="4">IF(AND(G10&gt;=25,H10 &lt;&gt; "A",H10&gt;=25),SUM(G10:H10),0)</f>
        <v>88</v>
      </c>
      <c r="J10" s="4">
        <f t="shared" si="0"/>
        <v>3.9000000000000004</v>
      </c>
      <c r="K10" s="4" t="str">
        <f t="shared" si="1"/>
        <v>A</v>
      </c>
      <c r="L10" s="5" t="str">
        <f t="shared" si="2"/>
        <v>PASS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 x14ac:dyDescent="0.35">
      <c r="A11" s="16" t="s">
        <v>31</v>
      </c>
      <c r="B11" s="16" t="s">
        <v>32</v>
      </c>
      <c r="C11" s="12">
        <v>27</v>
      </c>
      <c r="D11" s="10">
        <v>8</v>
      </c>
      <c r="E11" s="13">
        <v>7</v>
      </c>
      <c r="F11" s="14">
        <v>2</v>
      </c>
      <c r="G11" s="14">
        <f t="shared" si="3"/>
        <v>44</v>
      </c>
      <c r="H11" s="14">
        <v>42</v>
      </c>
      <c r="I11" s="15">
        <f t="shared" si="4"/>
        <v>86</v>
      </c>
      <c r="J11" s="4">
        <f t="shared" si="0"/>
        <v>3.8000000000000003</v>
      </c>
      <c r="K11" s="4" t="str">
        <f t="shared" si="1"/>
        <v>A</v>
      </c>
      <c r="L11" s="5" t="str">
        <f t="shared" si="2"/>
        <v>PASS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 x14ac:dyDescent="0.35">
      <c r="A12" s="16" t="s">
        <v>33</v>
      </c>
      <c r="B12" s="16" t="s">
        <v>34</v>
      </c>
      <c r="C12" s="12">
        <v>28</v>
      </c>
      <c r="D12" s="10">
        <v>9</v>
      </c>
      <c r="E12" s="13">
        <v>7</v>
      </c>
      <c r="F12" s="14">
        <v>2</v>
      </c>
      <c r="G12" s="14">
        <f t="shared" si="3"/>
        <v>46</v>
      </c>
      <c r="H12" s="14">
        <v>42</v>
      </c>
      <c r="I12" s="15">
        <f t="shared" si="4"/>
        <v>88</v>
      </c>
      <c r="J12" s="4">
        <f t="shared" si="0"/>
        <v>3.9000000000000004</v>
      </c>
      <c r="K12" s="4" t="str">
        <f t="shared" si="1"/>
        <v>A</v>
      </c>
      <c r="L12" s="5" t="str">
        <f t="shared" si="2"/>
        <v>PASS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 x14ac:dyDescent="0.35">
      <c r="A13" s="16" t="s">
        <v>36</v>
      </c>
      <c r="B13" s="16" t="s">
        <v>35</v>
      </c>
      <c r="C13" s="12">
        <v>27</v>
      </c>
      <c r="D13" s="10">
        <v>8</v>
      </c>
      <c r="E13" s="13">
        <v>7</v>
      </c>
      <c r="F13" s="14">
        <v>2</v>
      </c>
      <c r="G13" s="14">
        <f t="shared" si="3"/>
        <v>44</v>
      </c>
      <c r="H13" s="14">
        <v>45</v>
      </c>
      <c r="I13" s="15">
        <v>89</v>
      </c>
      <c r="J13" s="4">
        <f t="shared" si="0"/>
        <v>3.95</v>
      </c>
      <c r="K13" s="4" t="str">
        <f t="shared" si="1"/>
        <v>A</v>
      </c>
      <c r="L13" s="5" t="str">
        <f t="shared" si="2"/>
        <v>PASS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 x14ac:dyDescent="0.35">
      <c r="A14" s="16" t="s">
        <v>37</v>
      </c>
      <c r="B14" s="16" t="s">
        <v>38</v>
      </c>
      <c r="C14" s="12">
        <v>27</v>
      </c>
      <c r="D14" s="10">
        <v>7</v>
      </c>
      <c r="E14" s="13">
        <v>7</v>
      </c>
      <c r="F14" s="14">
        <v>2</v>
      </c>
      <c r="G14" s="14">
        <f t="shared" si="3"/>
        <v>43</v>
      </c>
      <c r="H14" s="14">
        <v>42</v>
      </c>
      <c r="I14" s="15">
        <f t="shared" si="4"/>
        <v>85</v>
      </c>
      <c r="J14" s="4">
        <f t="shared" si="0"/>
        <v>3.75</v>
      </c>
      <c r="K14" s="4" t="str">
        <f t="shared" si="1"/>
        <v>A</v>
      </c>
      <c r="L14" s="5" t="str">
        <f t="shared" si="2"/>
        <v>PASS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customHeight="1" x14ac:dyDescent="0.35">
      <c r="A15" s="16" t="s">
        <v>40</v>
      </c>
      <c r="B15" s="16" t="s">
        <v>39</v>
      </c>
      <c r="C15" s="12">
        <v>23</v>
      </c>
      <c r="D15" s="10">
        <v>7</v>
      </c>
      <c r="E15" s="13">
        <v>7</v>
      </c>
      <c r="F15" s="14">
        <v>2</v>
      </c>
      <c r="G15" s="14">
        <f t="shared" si="3"/>
        <v>39</v>
      </c>
      <c r="H15" s="14">
        <v>42</v>
      </c>
      <c r="I15" s="15">
        <f t="shared" si="4"/>
        <v>81</v>
      </c>
      <c r="J15" s="4">
        <f t="shared" si="0"/>
        <v>3.5500000000000003</v>
      </c>
      <c r="K15" s="4" t="str">
        <f t="shared" si="1"/>
        <v>A</v>
      </c>
      <c r="L15" s="5" t="str">
        <f t="shared" si="2"/>
        <v>PASS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customHeight="1" x14ac:dyDescent="0.35">
      <c r="A16" s="16" t="s">
        <v>41</v>
      </c>
      <c r="B16" s="16" t="s">
        <v>42</v>
      </c>
      <c r="C16" s="12">
        <v>24</v>
      </c>
      <c r="D16" s="10">
        <v>8</v>
      </c>
      <c r="E16" s="13">
        <v>7</v>
      </c>
      <c r="F16" s="14">
        <v>2</v>
      </c>
      <c r="G16" s="14">
        <f t="shared" si="3"/>
        <v>41</v>
      </c>
      <c r="H16" s="14">
        <v>41</v>
      </c>
      <c r="I16" s="15">
        <f t="shared" si="4"/>
        <v>82</v>
      </c>
      <c r="J16" s="4">
        <f t="shared" si="0"/>
        <v>3.6</v>
      </c>
      <c r="K16" s="4" t="str">
        <f t="shared" si="1"/>
        <v>A</v>
      </c>
      <c r="L16" s="5" t="str">
        <f t="shared" si="2"/>
        <v>PASS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customHeight="1" x14ac:dyDescent="0.35">
      <c r="A17" s="16" t="s">
        <v>44</v>
      </c>
      <c r="B17" s="16" t="s">
        <v>43</v>
      </c>
      <c r="C17" s="12">
        <v>25</v>
      </c>
      <c r="D17" s="10">
        <v>7</v>
      </c>
      <c r="E17" s="13">
        <v>7</v>
      </c>
      <c r="F17" s="14">
        <v>2</v>
      </c>
      <c r="G17" s="14">
        <f t="shared" si="3"/>
        <v>41</v>
      </c>
      <c r="H17" s="14">
        <v>36</v>
      </c>
      <c r="I17" s="15">
        <f t="shared" si="4"/>
        <v>77</v>
      </c>
      <c r="J17" s="4">
        <f t="shared" si="0"/>
        <v>3.35</v>
      </c>
      <c r="K17" s="4" t="str">
        <f t="shared" si="1"/>
        <v>B</v>
      </c>
      <c r="L17" s="5" t="str">
        <f t="shared" si="2"/>
        <v>PASS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 x14ac:dyDescent="0.35">
      <c r="A18" s="16" t="s">
        <v>45</v>
      </c>
      <c r="B18" s="16" t="s">
        <v>46</v>
      </c>
      <c r="C18" s="12">
        <v>25</v>
      </c>
      <c r="D18" s="10">
        <v>8</v>
      </c>
      <c r="E18" s="13">
        <v>7</v>
      </c>
      <c r="F18" s="14">
        <v>2</v>
      </c>
      <c r="G18" s="14">
        <f t="shared" si="3"/>
        <v>42</v>
      </c>
      <c r="H18" s="14">
        <v>40</v>
      </c>
      <c r="I18" s="15">
        <f t="shared" si="4"/>
        <v>82</v>
      </c>
      <c r="J18" s="4">
        <f t="shared" si="0"/>
        <v>3.6</v>
      </c>
      <c r="K18" s="4" t="str">
        <f t="shared" si="1"/>
        <v>A</v>
      </c>
      <c r="L18" s="5" t="str">
        <f t="shared" si="2"/>
        <v>PASS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" customHeight="1" x14ac:dyDescent="0.35">
      <c r="A19" s="16" t="s">
        <v>48</v>
      </c>
      <c r="B19" s="16" t="s">
        <v>47</v>
      </c>
      <c r="C19" s="12">
        <v>26</v>
      </c>
      <c r="D19" s="10">
        <v>9</v>
      </c>
      <c r="E19" s="13">
        <v>7</v>
      </c>
      <c r="F19" s="14">
        <v>2</v>
      </c>
      <c r="G19" s="14">
        <f t="shared" si="3"/>
        <v>44</v>
      </c>
      <c r="H19" s="14">
        <v>44</v>
      </c>
      <c r="I19" s="15">
        <f t="shared" si="4"/>
        <v>88</v>
      </c>
      <c r="J19" s="4">
        <f t="shared" si="0"/>
        <v>3.9000000000000004</v>
      </c>
      <c r="K19" s="4" t="str">
        <f t="shared" si="1"/>
        <v>A</v>
      </c>
      <c r="L19" s="5" t="str">
        <f t="shared" si="2"/>
        <v>PASS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" customHeight="1" x14ac:dyDescent="0.35">
      <c r="A20" s="16" t="s">
        <v>49</v>
      </c>
      <c r="B20" s="16" t="s">
        <v>50</v>
      </c>
      <c r="C20" s="12">
        <v>25</v>
      </c>
      <c r="D20" s="10">
        <v>8</v>
      </c>
      <c r="E20" s="13">
        <v>7</v>
      </c>
      <c r="F20" s="14">
        <v>2</v>
      </c>
      <c r="G20" s="14">
        <f t="shared" si="3"/>
        <v>42</v>
      </c>
      <c r="H20" s="14">
        <v>41</v>
      </c>
      <c r="I20" s="15">
        <v>80</v>
      </c>
      <c r="J20" s="4">
        <f t="shared" si="0"/>
        <v>3.5</v>
      </c>
      <c r="K20" s="4" t="str">
        <f t="shared" si="1"/>
        <v>A</v>
      </c>
      <c r="L20" s="5" t="str">
        <f t="shared" si="2"/>
        <v>PASS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customHeight="1" x14ac:dyDescent="0.35">
      <c r="A21" s="16" t="s">
        <v>51</v>
      </c>
      <c r="B21" s="16" t="s">
        <v>52</v>
      </c>
      <c r="C21" s="12">
        <v>24</v>
      </c>
      <c r="D21" s="10">
        <v>8</v>
      </c>
      <c r="E21" s="13">
        <v>7</v>
      </c>
      <c r="F21" s="14">
        <v>2</v>
      </c>
      <c r="G21" s="14">
        <f t="shared" si="3"/>
        <v>41</v>
      </c>
      <c r="H21" s="14">
        <v>35</v>
      </c>
      <c r="I21" s="15">
        <f t="shared" si="4"/>
        <v>76</v>
      </c>
      <c r="J21" s="4">
        <f t="shared" si="0"/>
        <v>3.3000000000000003</v>
      </c>
      <c r="K21" s="4" t="str">
        <f t="shared" si="1"/>
        <v>B</v>
      </c>
      <c r="L21" s="5" t="str">
        <f t="shared" si="2"/>
        <v>PASS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" customHeight="1" x14ac:dyDescent="0.35">
      <c r="A22" s="16" t="s">
        <v>54</v>
      </c>
      <c r="B22" s="16" t="s">
        <v>53</v>
      </c>
      <c r="C22" s="12">
        <v>25</v>
      </c>
      <c r="D22" s="10">
        <v>8</v>
      </c>
      <c r="E22" s="13">
        <v>7</v>
      </c>
      <c r="F22" s="14">
        <v>2</v>
      </c>
      <c r="G22" s="14">
        <f t="shared" si="3"/>
        <v>42</v>
      </c>
      <c r="H22" s="14">
        <v>43</v>
      </c>
      <c r="I22" s="15">
        <f t="shared" si="4"/>
        <v>85</v>
      </c>
      <c r="J22" s="4">
        <f t="shared" si="0"/>
        <v>3.75</v>
      </c>
      <c r="K22" s="4" t="str">
        <f t="shared" si="1"/>
        <v>A</v>
      </c>
      <c r="L22" s="5" t="str">
        <f t="shared" si="2"/>
        <v>PASS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customHeight="1" x14ac:dyDescent="0.35">
      <c r="A23" s="16" t="s">
        <v>56</v>
      </c>
      <c r="B23" s="16" t="s">
        <v>55</v>
      </c>
      <c r="C23" s="12">
        <v>26</v>
      </c>
      <c r="D23" s="10">
        <v>8</v>
      </c>
      <c r="E23" s="13">
        <v>7</v>
      </c>
      <c r="F23" s="14">
        <v>2</v>
      </c>
      <c r="G23" s="14">
        <f t="shared" si="3"/>
        <v>43</v>
      </c>
      <c r="H23" s="14">
        <v>40</v>
      </c>
      <c r="I23" s="15">
        <f t="shared" si="4"/>
        <v>83</v>
      </c>
      <c r="J23" s="4">
        <f t="shared" si="0"/>
        <v>3.6500000000000004</v>
      </c>
      <c r="K23" s="4" t="str">
        <f t="shared" si="1"/>
        <v>A</v>
      </c>
      <c r="L23" s="5" t="str">
        <f t="shared" si="2"/>
        <v>PASS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" customHeight="1" x14ac:dyDescent="0.35">
      <c r="A24" s="16" t="s">
        <v>58</v>
      </c>
      <c r="B24" s="16" t="s">
        <v>57</v>
      </c>
      <c r="C24" s="12">
        <v>23</v>
      </c>
      <c r="D24" s="10">
        <v>8</v>
      </c>
      <c r="E24" s="13">
        <v>7</v>
      </c>
      <c r="F24" s="14">
        <v>2</v>
      </c>
      <c r="G24" s="14">
        <f t="shared" si="3"/>
        <v>40</v>
      </c>
      <c r="H24" s="14">
        <v>41</v>
      </c>
      <c r="I24" s="15">
        <f t="shared" si="4"/>
        <v>81</v>
      </c>
      <c r="J24" s="4">
        <f t="shared" si="0"/>
        <v>3.5500000000000003</v>
      </c>
      <c r="K24" s="4" t="str">
        <f t="shared" si="1"/>
        <v>A</v>
      </c>
      <c r="L24" s="5" t="str">
        <f t="shared" si="2"/>
        <v>PASS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0" customHeight="1" x14ac:dyDescent="0.35">
      <c r="A25" s="16" t="s">
        <v>59</v>
      </c>
      <c r="B25" s="16" t="s">
        <v>60</v>
      </c>
      <c r="C25" s="12">
        <v>27</v>
      </c>
      <c r="D25" s="10">
        <v>8</v>
      </c>
      <c r="E25" s="13">
        <v>7</v>
      </c>
      <c r="F25" s="14">
        <v>2</v>
      </c>
      <c r="G25" s="14">
        <f t="shared" si="3"/>
        <v>44</v>
      </c>
      <c r="H25" s="14">
        <v>43</v>
      </c>
      <c r="I25" s="15">
        <f t="shared" si="4"/>
        <v>87</v>
      </c>
      <c r="J25" s="4">
        <f t="shared" si="0"/>
        <v>3.85</v>
      </c>
      <c r="K25" s="4" t="str">
        <f t="shared" si="1"/>
        <v>A</v>
      </c>
      <c r="L25" s="5" t="str">
        <f t="shared" si="2"/>
        <v>PASS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0" customHeight="1" x14ac:dyDescent="0.35">
      <c r="A26" s="16" t="s">
        <v>62</v>
      </c>
      <c r="B26" s="16" t="s">
        <v>61</v>
      </c>
      <c r="C26" s="12">
        <v>25</v>
      </c>
      <c r="D26" s="10">
        <v>8</v>
      </c>
      <c r="E26" s="13">
        <v>7</v>
      </c>
      <c r="F26" s="14">
        <v>2</v>
      </c>
      <c r="G26" s="14">
        <f t="shared" si="3"/>
        <v>42</v>
      </c>
      <c r="H26" s="14">
        <v>42</v>
      </c>
      <c r="I26" s="15">
        <f t="shared" si="4"/>
        <v>84</v>
      </c>
      <c r="J26" s="4">
        <f t="shared" si="0"/>
        <v>3.7</v>
      </c>
      <c r="K26" s="4" t="str">
        <f t="shared" si="1"/>
        <v>A</v>
      </c>
      <c r="L26" s="5" t="str">
        <f t="shared" si="2"/>
        <v>PASS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" customHeight="1" x14ac:dyDescent="0.35">
      <c r="A27" s="16" t="s">
        <v>64</v>
      </c>
      <c r="B27" s="16" t="s">
        <v>63</v>
      </c>
      <c r="C27" s="12">
        <v>26</v>
      </c>
      <c r="D27" s="10">
        <v>8</v>
      </c>
      <c r="E27" s="13">
        <v>7</v>
      </c>
      <c r="F27" s="14">
        <v>2</v>
      </c>
      <c r="G27" s="14">
        <f t="shared" si="3"/>
        <v>43</v>
      </c>
      <c r="H27" s="14">
        <v>41</v>
      </c>
      <c r="I27" s="15">
        <f t="shared" si="4"/>
        <v>84</v>
      </c>
      <c r="J27" s="4">
        <f t="shared" si="0"/>
        <v>3.7</v>
      </c>
      <c r="K27" s="4" t="str">
        <f t="shared" si="1"/>
        <v>A</v>
      </c>
      <c r="L27" s="5" t="str">
        <f t="shared" si="2"/>
        <v>PASS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0" customHeight="1" x14ac:dyDescent="0.35">
      <c r="A28" s="16" t="s">
        <v>66</v>
      </c>
      <c r="B28" s="16" t="s">
        <v>65</v>
      </c>
      <c r="C28" s="12">
        <v>26</v>
      </c>
      <c r="D28" s="10">
        <v>8</v>
      </c>
      <c r="E28" s="13">
        <v>7</v>
      </c>
      <c r="F28" s="14">
        <v>2</v>
      </c>
      <c r="G28" s="14">
        <f t="shared" si="3"/>
        <v>43</v>
      </c>
      <c r="H28" s="14">
        <v>41</v>
      </c>
      <c r="I28" s="15">
        <f t="shared" si="4"/>
        <v>84</v>
      </c>
      <c r="J28" s="4">
        <f t="shared" si="0"/>
        <v>3.7</v>
      </c>
      <c r="K28" s="4" t="str">
        <f t="shared" si="1"/>
        <v>A</v>
      </c>
      <c r="L28" s="5" t="str">
        <f t="shared" si="2"/>
        <v>PASS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0" customHeight="1" x14ac:dyDescent="0.35">
      <c r="A29" s="16" t="s">
        <v>68</v>
      </c>
      <c r="B29" s="16" t="s">
        <v>67</v>
      </c>
      <c r="C29" s="12">
        <v>24</v>
      </c>
      <c r="D29" s="10">
        <v>8</v>
      </c>
      <c r="E29" s="13">
        <v>7</v>
      </c>
      <c r="F29" s="14">
        <v>2</v>
      </c>
      <c r="G29" s="14">
        <f t="shared" si="3"/>
        <v>41</v>
      </c>
      <c r="H29" s="14">
        <v>42</v>
      </c>
      <c r="I29" s="15">
        <f t="shared" si="4"/>
        <v>83</v>
      </c>
      <c r="J29" s="4">
        <f t="shared" si="0"/>
        <v>3.6500000000000004</v>
      </c>
      <c r="K29" s="4" t="str">
        <f t="shared" si="1"/>
        <v>A</v>
      </c>
      <c r="L29" s="5" t="str">
        <f t="shared" si="2"/>
        <v>PASS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" customHeight="1" x14ac:dyDescent="0.35">
      <c r="A30" s="16" t="s">
        <v>69</v>
      </c>
      <c r="B30" s="16" t="s">
        <v>70</v>
      </c>
      <c r="C30" s="12">
        <v>24</v>
      </c>
      <c r="D30" s="10">
        <v>8</v>
      </c>
      <c r="E30" s="13">
        <v>7</v>
      </c>
      <c r="F30" s="14">
        <v>2</v>
      </c>
      <c r="G30" s="14">
        <f t="shared" si="3"/>
        <v>41</v>
      </c>
      <c r="H30" s="14">
        <v>40</v>
      </c>
      <c r="I30" s="15">
        <f t="shared" si="4"/>
        <v>81</v>
      </c>
      <c r="J30" s="4">
        <f t="shared" si="0"/>
        <v>3.5500000000000003</v>
      </c>
      <c r="K30" s="4" t="str">
        <f t="shared" si="1"/>
        <v>A</v>
      </c>
      <c r="L30" s="5" t="str">
        <f t="shared" si="2"/>
        <v>PASS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0" customHeight="1" x14ac:dyDescent="0.35">
      <c r="A31" s="16" t="s">
        <v>72</v>
      </c>
      <c r="B31" s="16" t="s">
        <v>71</v>
      </c>
      <c r="C31" s="12"/>
      <c r="D31" s="10"/>
      <c r="E31" s="13"/>
      <c r="F31" s="14"/>
      <c r="G31" s="14">
        <f t="shared" si="3"/>
        <v>0</v>
      </c>
      <c r="H31" s="14"/>
      <c r="I31" s="15">
        <f t="shared" si="4"/>
        <v>0</v>
      </c>
      <c r="J31" s="4">
        <f t="shared" si="0"/>
        <v>0</v>
      </c>
      <c r="K31" s="4" t="str">
        <f t="shared" si="1"/>
        <v>F</v>
      </c>
      <c r="L31" s="5" t="str">
        <f t="shared" si="2"/>
        <v>Fail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0" customHeight="1" x14ac:dyDescent="0.35">
      <c r="A32" s="6" t="s">
        <v>76</v>
      </c>
      <c r="B32" s="6"/>
      <c r="C32" s="6"/>
      <c r="D32" s="7"/>
      <c r="E32" s="7" t="s">
        <v>21</v>
      </c>
      <c r="F32" s="7"/>
      <c r="G32" s="7"/>
      <c r="H32" s="6"/>
      <c r="I32" s="7"/>
      <c r="J32" s="7" t="s">
        <v>22</v>
      </c>
      <c r="K32" s="6"/>
      <c r="L32" s="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 customHeight="1" x14ac:dyDescent="0.35">
      <c r="A33" s="6"/>
      <c r="B33" s="6"/>
      <c r="C33" s="6"/>
      <c r="D33" s="6"/>
      <c r="E33" s="6"/>
      <c r="F33" s="6"/>
      <c r="G33" s="6"/>
      <c r="H33" s="6"/>
      <c r="I33" s="6"/>
      <c r="J33" s="8"/>
      <c r="K33" s="6"/>
      <c r="L33" s="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0" customHeight="1" x14ac:dyDescent="0.35">
      <c r="A34" s="6" t="s">
        <v>23</v>
      </c>
      <c r="B34" s="6"/>
      <c r="C34" s="6"/>
      <c r="D34" s="7"/>
      <c r="E34" s="7" t="s">
        <v>21</v>
      </c>
      <c r="F34" s="7"/>
      <c r="G34" s="7"/>
      <c r="H34" s="6"/>
      <c r="I34" s="7"/>
      <c r="J34" s="7" t="s">
        <v>24</v>
      </c>
      <c r="K34" s="6"/>
      <c r="L34" s="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 x14ac:dyDescent="0.35">
      <c r="A35" s="6"/>
      <c r="B35" s="6"/>
      <c r="C35" s="6"/>
      <c r="D35" s="6"/>
      <c r="E35" s="6"/>
      <c r="F35" s="6"/>
      <c r="G35" s="6"/>
      <c r="H35" s="6"/>
      <c r="I35" s="6"/>
      <c r="J35" s="8"/>
      <c r="K35" s="6"/>
      <c r="L35" s="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0" customHeight="1" x14ac:dyDescent="0.35">
      <c r="A36" s="9" t="s">
        <v>25</v>
      </c>
      <c r="B36" s="6"/>
      <c r="C36" s="6"/>
      <c r="D36" s="7"/>
      <c r="E36" s="7" t="s">
        <v>21</v>
      </c>
      <c r="F36" s="7"/>
      <c r="G36" s="7"/>
      <c r="H36" s="6"/>
      <c r="I36" s="7"/>
      <c r="J36" s="7" t="s">
        <v>26</v>
      </c>
      <c r="K36" s="6"/>
      <c r="L36" s="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0" customHeight="1" x14ac:dyDescent="0.35"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0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0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0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0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0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0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0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0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0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0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0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30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0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30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30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30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30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30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30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30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30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30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30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0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0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30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0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0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30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30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30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30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30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30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30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30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30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30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30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30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30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30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30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30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30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30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30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30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0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30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30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30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30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30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30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30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30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30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30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30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30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30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30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30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30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30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30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30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30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30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30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30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30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30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30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30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30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30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30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30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30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30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30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30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30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30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30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30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30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30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30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30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30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30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30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30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30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30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30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30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30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30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30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30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30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30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30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30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30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30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30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30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30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30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30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30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30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30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30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30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30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30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30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30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30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30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30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30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30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30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30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30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30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30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30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30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30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30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30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30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30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30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30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30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30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30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30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30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30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30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30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30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30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30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30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30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30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30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30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30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30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30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30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30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30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30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30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30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30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30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30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30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30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30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30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30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30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30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30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30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30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30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30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30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30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30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30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30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30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30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30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30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30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30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30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30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30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30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30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30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30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30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30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30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30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30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30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30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30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30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30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30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30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30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30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30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30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30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30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30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30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30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30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30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30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30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30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30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30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30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30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30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30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30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30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30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30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30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30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30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30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30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30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30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30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30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30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30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30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30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30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30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30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30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30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30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30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30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30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30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30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30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30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30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30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30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30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30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30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30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30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30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30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30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30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30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30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30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30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30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30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30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30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30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30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30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30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30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30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30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30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30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30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30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30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30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30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30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30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30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30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30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30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30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30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30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30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30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30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30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30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30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30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30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30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30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30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30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30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30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30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30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30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30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30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30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30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30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30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30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30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30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30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30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30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30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30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30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30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30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30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30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30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30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30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30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30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30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30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30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30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30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30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30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30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30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30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30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30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30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30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30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30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30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30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30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30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30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30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30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30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30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30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30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30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30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30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30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30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30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30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30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30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30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30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30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30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30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30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30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30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30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30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30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30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30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30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30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30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30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30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30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30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30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30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30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30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30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30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30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30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30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30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30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30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30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30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30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30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30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30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30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30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30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30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30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30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30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30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30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30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30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30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30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30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30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30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30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30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30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30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30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30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30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30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30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30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30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30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30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30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30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30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30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30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30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30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30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30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30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30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30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30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30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30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30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30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30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30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30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30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30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30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30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30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30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30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30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30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30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30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30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30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30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30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30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30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30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30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30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30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30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30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30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30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30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30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30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30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30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30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30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30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30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30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30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30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30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30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30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30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30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30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30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30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30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30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30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30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30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30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30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30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30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30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30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30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30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30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30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30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30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30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30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30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30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30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30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30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30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30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30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30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30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30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30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30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30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30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30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30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30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30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30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30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30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30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30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30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30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30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30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30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30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30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30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30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30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30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30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30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30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30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30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30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30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30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30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30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30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30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30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30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30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30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30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30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30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30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30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30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30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30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30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30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30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30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30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30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30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30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30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30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30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30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30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30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30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30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30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30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30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30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30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30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30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30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30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30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30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30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30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30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30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30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30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30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30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30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30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30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30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30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30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30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30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30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30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30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30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30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30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30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30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30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30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30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30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30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30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30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30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30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30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30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30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30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30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30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30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30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30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30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30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30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30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30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30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30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30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30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30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30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30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30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30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30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30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30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30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30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30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30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30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30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30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30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30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30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30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30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30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30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30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30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30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30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30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30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30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30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30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30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30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30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30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30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30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30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30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30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30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30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30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30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30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30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30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30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30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30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30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30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30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30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30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30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30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30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30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30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30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30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30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30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30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30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30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30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30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30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30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30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30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30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30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30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30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30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30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30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30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30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30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30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30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30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30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30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30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30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30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30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30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30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30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30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30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30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30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30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30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30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30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30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30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30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30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30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30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30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30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30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30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30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30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30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30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30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30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30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30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30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30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30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30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30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30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30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30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30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30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30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30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30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30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30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30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30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30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30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30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30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30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30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30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30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30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30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30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30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30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30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30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30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30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30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30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30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30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30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30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30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30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30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30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30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30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30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30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30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30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30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30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30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30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30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30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30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30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30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30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30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30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30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30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30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30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30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30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30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30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30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30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30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30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30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30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30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30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30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30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30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30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30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30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30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30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30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30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30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30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30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30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30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30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30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30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30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30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30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30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30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30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30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30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30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30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30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30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30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30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30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30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30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30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30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30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30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30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30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30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30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30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30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30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30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30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30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30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30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30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30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30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30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30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30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30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30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30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30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mergeCells count="22">
    <mergeCell ref="K6:K8"/>
    <mergeCell ref="L6:L8"/>
    <mergeCell ref="G7:G8"/>
    <mergeCell ref="A6:A8"/>
    <mergeCell ref="B6:B8"/>
    <mergeCell ref="H6:H8"/>
    <mergeCell ref="I6:I8"/>
    <mergeCell ref="J6:J8"/>
    <mergeCell ref="C6:G6"/>
    <mergeCell ref="C7:C8"/>
    <mergeCell ref="D7:D8"/>
    <mergeCell ref="E7:E8"/>
    <mergeCell ref="F7:F8"/>
    <mergeCell ref="F5:I5"/>
    <mergeCell ref="J5:K5"/>
    <mergeCell ref="F4:I4"/>
    <mergeCell ref="J4:L4"/>
    <mergeCell ref="A1:L1"/>
    <mergeCell ref="A2:L2"/>
    <mergeCell ref="A3:L3"/>
    <mergeCell ref="B4:E4"/>
    <mergeCell ref="B5:E5"/>
  </mergeCells>
  <conditionalFormatting sqref="J9:J31">
    <cfRule type="cellIs" dxfId="6" priority="9" stopIfTrue="1" operator="equal">
      <formula>0</formula>
    </cfRule>
  </conditionalFormatting>
  <conditionalFormatting sqref="K9:K31">
    <cfRule type="cellIs" dxfId="5" priority="10" stopIfTrue="1" operator="equal">
      <formula>"F"</formula>
    </cfRule>
  </conditionalFormatting>
  <conditionalFormatting sqref="L9:L31">
    <cfRule type="cellIs" dxfId="4" priority="11" stopIfTrue="1" operator="equal">
      <formula>"Fail"</formula>
    </cfRule>
  </conditionalFormatting>
  <conditionalFormatting sqref="G9:G31">
    <cfRule type="cellIs" dxfId="3" priority="4" stopIfTrue="1" operator="lessThan">
      <formula>16</formula>
    </cfRule>
  </conditionalFormatting>
  <conditionalFormatting sqref="H9:H31">
    <cfRule type="cellIs" dxfId="2" priority="2" stopIfTrue="1" operator="lessThan">
      <formula>24</formula>
    </cfRule>
    <cfRule type="cellIs" dxfId="1" priority="3" stopIfTrue="1" operator="equal">
      <formula>"A"</formula>
    </cfRule>
  </conditionalFormatting>
  <conditionalFormatting sqref="I9:I31">
    <cfRule type="cellIs" dxfId="0" priority="1" stopIfTrue="1" operator="lessThan">
      <formula>39.5</formula>
    </cfRule>
  </conditionalFormatting>
  <dataValidations count="4">
    <dataValidation type="decimal" allowBlank="1" showErrorMessage="1" sqref="D9:D24 C32:C33" xr:uid="{00000000-0002-0000-0000-000000000000}">
      <formula1>0</formula1>
      <formula2>30</formula2>
    </dataValidation>
    <dataValidation type="decimal" allowBlank="1" showErrorMessage="1" sqref="E9:E31" xr:uid="{00000000-0002-0000-0000-000001000000}">
      <formula1>0</formula1>
      <formula2>10</formula2>
    </dataValidation>
    <dataValidation type="decimal" allowBlank="1" showErrorMessage="1" sqref="F9:F31" xr:uid="{00000000-0002-0000-0000-000002000000}">
      <formula1>0</formula1>
      <formula2>2</formula2>
    </dataValidation>
    <dataValidation type="decimal" allowBlank="1" showErrorMessage="1" sqref="H9:H33" xr:uid="{00000000-0002-0000-0000-000003000000}">
      <formula1>0</formula1>
      <formula2>50</formula2>
    </dataValidation>
  </dataValidations>
  <printOptions horizontalCentered="1"/>
  <pageMargins left="0.7" right="0.7" top="0.75" bottom="0.75" header="0.3" footer="0.3"/>
  <pageSetup scale="42" fitToWidth="0" orientation="portrait" r:id="rId1"/>
  <headerFooter>
    <oddFooter>&amp;LTeacher's Name:_______________________&amp;CSignature:_________________ &amp;RDate:_______________</oddFooter>
  </headerFooter>
  <colBreaks count="1" manualBreakCount="1">
    <brk id="1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 Bioinformatics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 02</dc:creator>
  <cp:lastModifiedBy>DMM</cp:lastModifiedBy>
  <cp:lastPrinted>2023-11-15T08:31:01Z</cp:lastPrinted>
  <dcterms:created xsi:type="dcterms:W3CDTF">2022-03-07T08:33:21Z</dcterms:created>
  <dcterms:modified xsi:type="dcterms:W3CDTF">2024-03-03T14:20:24Z</dcterms:modified>
</cp:coreProperties>
</file>