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hasnain\Desktop\data analyst\EXCEL\excle task\"/>
    </mc:Choice>
  </mc:AlternateContent>
  <xr:revisionPtr revIDLastSave="0" documentId="13_ncr:1_{E0943511-1F76-441F-8BB9-3B8AECDCD5AD}" xr6:coauthVersionLast="47" xr6:coauthVersionMax="47" xr10:uidLastSave="{00000000-0000-0000-0000-000000000000}"/>
  <bookViews>
    <workbookView xWindow="-108" yWindow="-108" windowWidth="23256" windowHeight="12576" firstSheet="1" activeTab="11" xr2:uid="{8B9C8DD4-05F5-4D97-8C43-7CB08962659D}"/>
  </bookViews>
  <sheets>
    <sheet name="Sheet1" sheetId="13" state="hidden" r:id="rId1"/>
    <sheet name="Students Record" sheetId="1" r:id="rId2"/>
    <sheet name="Web" sheetId="5" state="hidden" r:id="rId3"/>
    <sheet name="Social" sheetId="7" state="hidden" r:id="rId4"/>
    <sheet name="ICT" sheetId="6" state="hidden" r:id="rId5"/>
    <sheet name="pending fees" sheetId="18" state="hidden" r:id="rId6"/>
    <sheet name="COUNT OF COURCES" sheetId="21" state="hidden" r:id="rId7"/>
    <sheet name="count of student date vise" sheetId="30" state="hidden" r:id="rId8"/>
    <sheet name="count of pending " sheetId="31" state="hidden" r:id="rId9"/>
    <sheet name="New data" sheetId="14" state="hidden" r:id="rId10"/>
    <sheet name="Fees Pending By Name" sheetId="28" state="hidden" r:id="rId11"/>
    <sheet name="Report" sheetId="32" r:id="rId12"/>
  </sheets>
  <definedNames>
    <definedName name="_xlnm._FilterDatabase" localSheetId="4" hidden="1">ICT!$A$1:$K$68</definedName>
    <definedName name="_xlnm._FilterDatabase" localSheetId="1" hidden="1">'Students Record'!$F$135:$G$135</definedName>
    <definedName name="_xlnm._FilterDatabase" localSheetId="2" hidden="1">Web!$A$1:$G$23</definedName>
    <definedName name="Slicer_Course">#N/A</definedName>
    <definedName name="Slicer_Date">#N/A</definedName>
    <definedName name="Slicer_Status_Result">#N/A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4" l="1"/>
  <c r="H5" i="14" s="1"/>
  <c r="F6" i="14"/>
  <c r="H6" i="14" s="1"/>
  <c r="F7" i="14"/>
  <c r="H7" i="14" s="1"/>
  <c r="F9" i="14"/>
  <c r="H9" i="14" s="1"/>
  <c r="F10" i="14"/>
  <c r="H10" i="14" s="1"/>
  <c r="F12" i="14"/>
  <c r="H12" i="14" s="1"/>
  <c r="F13" i="14"/>
  <c r="H13" i="14" s="1"/>
  <c r="F14" i="14"/>
  <c r="H14" i="14" s="1"/>
  <c r="F15" i="14"/>
  <c r="H15" i="14" s="1"/>
  <c r="F16" i="14"/>
  <c r="H16" i="14" s="1"/>
  <c r="F18" i="14"/>
  <c r="H18" i="14" s="1"/>
  <c r="F19" i="14"/>
  <c r="H19" i="14" s="1"/>
  <c r="F20" i="14"/>
  <c r="H20" i="14" s="1"/>
  <c r="F21" i="14"/>
  <c r="H21" i="14" s="1"/>
  <c r="F22" i="14"/>
  <c r="H22" i="14" s="1"/>
  <c r="F23" i="14"/>
  <c r="H23" i="14" s="1"/>
  <c r="F24" i="14"/>
  <c r="H24" i="14" s="1"/>
  <c r="F25" i="14"/>
  <c r="H25" i="14" s="1"/>
  <c r="F26" i="14"/>
  <c r="H26" i="14" s="1"/>
  <c r="F27" i="14"/>
  <c r="H27" i="14" s="1"/>
  <c r="F28" i="14"/>
  <c r="H28" i="14" s="1"/>
  <c r="F30" i="14"/>
  <c r="H30" i="14" s="1"/>
  <c r="F31" i="14"/>
  <c r="H31" i="14" s="1"/>
  <c r="F32" i="14"/>
  <c r="H32" i="14" s="1"/>
  <c r="F33" i="14"/>
  <c r="H33" i="14" s="1"/>
  <c r="F34" i="14"/>
  <c r="H34" i="14" s="1"/>
  <c r="F35" i="14"/>
  <c r="H35" i="14" s="1"/>
  <c r="F36" i="14"/>
  <c r="H36" i="14" s="1"/>
  <c r="F37" i="14"/>
  <c r="H37" i="14" s="1"/>
  <c r="F39" i="14"/>
  <c r="H39" i="14" s="1"/>
  <c r="F40" i="14"/>
  <c r="H40" i="14" s="1"/>
  <c r="F41" i="14"/>
  <c r="H41" i="14" s="1"/>
  <c r="F42" i="14"/>
  <c r="H42" i="14" s="1"/>
  <c r="F43" i="14"/>
  <c r="H43" i="14" s="1"/>
  <c r="F44" i="14"/>
  <c r="H44" i="14" s="1"/>
  <c r="F45" i="14"/>
  <c r="H45" i="14" s="1"/>
  <c r="F46" i="14"/>
  <c r="H46" i="14" s="1"/>
  <c r="F47" i="14"/>
  <c r="H47" i="14" s="1"/>
  <c r="F48" i="14"/>
  <c r="H48" i="14" s="1"/>
  <c r="F49" i="14"/>
  <c r="H49" i="14" s="1"/>
  <c r="F51" i="14"/>
  <c r="H51" i="14" s="1"/>
  <c r="F52" i="14"/>
  <c r="H52" i="14" s="1"/>
  <c r="F53" i="14"/>
  <c r="H53" i="14" s="1"/>
  <c r="F54" i="14"/>
  <c r="H54" i="14" s="1"/>
  <c r="F55" i="14"/>
  <c r="H55" i="14" s="1"/>
  <c r="F56" i="14"/>
  <c r="H56" i="14" s="1"/>
  <c r="F57" i="14"/>
  <c r="H57" i="14" s="1"/>
  <c r="F58" i="14"/>
  <c r="H58" i="14" s="1"/>
  <c r="F59" i="14"/>
  <c r="H59" i="14" s="1"/>
  <c r="F60" i="14"/>
  <c r="H60" i="14" s="1"/>
  <c r="F61" i="14"/>
  <c r="H61" i="14" s="1"/>
  <c r="F62" i="14"/>
  <c r="H62" i="14" s="1"/>
  <c r="F63" i="14"/>
  <c r="H63" i="14" s="1"/>
  <c r="F64" i="14"/>
  <c r="H64" i="14" s="1"/>
  <c r="F65" i="14"/>
  <c r="H65" i="14" s="1"/>
  <c r="F66" i="14"/>
  <c r="H66" i="14" s="1"/>
  <c r="F67" i="14"/>
  <c r="H67" i="14" s="1"/>
  <c r="F68" i="14"/>
  <c r="H68" i="14" s="1"/>
  <c r="F69" i="14"/>
  <c r="H69" i="14" s="1"/>
  <c r="F70" i="14"/>
  <c r="H70" i="14" s="1"/>
  <c r="F71" i="14"/>
  <c r="H71" i="14" s="1"/>
  <c r="F72" i="14"/>
  <c r="H72" i="14" s="1"/>
  <c r="F73" i="14"/>
  <c r="H73" i="14" s="1"/>
  <c r="F74" i="14"/>
  <c r="H74" i="14" s="1"/>
  <c r="F75" i="14"/>
  <c r="H75" i="14" s="1"/>
  <c r="F76" i="14"/>
  <c r="H76" i="14" s="1"/>
  <c r="F77" i="14"/>
  <c r="H77" i="14" s="1"/>
  <c r="F78" i="14"/>
  <c r="H78" i="14" s="1"/>
  <c r="F79" i="14"/>
  <c r="H79" i="14" s="1"/>
  <c r="F80" i="14"/>
  <c r="H80" i="14" s="1"/>
  <c r="F81" i="14"/>
  <c r="H81" i="14" s="1"/>
  <c r="F82" i="14"/>
  <c r="H82" i="14" s="1"/>
  <c r="F83" i="14"/>
  <c r="H83" i="14" s="1"/>
  <c r="F84" i="14"/>
  <c r="H84" i="14" s="1"/>
  <c r="F85" i="14"/>
  <c r="H85" i="14" s="1"/>
  <c r="F86" i="14"/>
  <c r="H86" i="14" s="1"/>
  <c r="F87" i="14"/>
  <c r="H87" i="14" s="1"/>
  <c r="F88" i="14"/>
  <c r="H88" i="14" s="1"/>
  <c r="F89" i="14"/>
  <c r="H89" i="14" s="1"/>
  <c r="F90" i="14"/>
  <c r="H90" i="14" s="1"/>
  <c r="F91" i="14"/>
  <c r="H91" i="14" s="1"/>
  <c r="F50" i="14"/>
  <c r="H50" i="14" s="1"/>
  <c r="F38" i="14"/>
  <c r="H38" i="14" s="1"/>
  <c r="F29" i="14"/>
  <c r="H29" i="14" s="1"/>
  <c r="F17" i="14"/>
  <c r="H17" i="14" s="1"/>
  <c r="F11" i="14"/>
  <c r="H11" i="14" s="1"/>
  <c r="F8" i="14"/>
  <c r="H8" i="14" s="1"/>
  <c r="F4" i="14"/>
  <c r="H4" i="14" s="1"/>
  <c r="F3" i="14"/>
  <c r="H3" i="14" s="1"/>
  <c r="F2" i="14"/>
  <c r="F2" i="6"/>
  <c r="F23" i="5"/>
  <c r="F22" i="5"/>
  <c r="F21" i="5"/>
  <c r="F20" i="5"/>
  <c r="F19" i="5"/>
  <c r="F18" i="5"/>
  <c r="F17" i="5"/>
  <c r="F16" i="5"/>
  <c r="F15" i="5"/>
  <c r="F14" i="5"/>
  <c r="F13" i="5"/>
  <c r="F12" i="5"/>
  <c r="F11" i="5"/>
  <c r="F10" i="5"/>
  <c r="F9" i="5"/>
  <c r="F8" i="5"/>
  <c r="F7" i="5"/>
  <c r="F6" i="5"/>
  <c r="F5" i="5"/>
  <c r="F4" i="5"/>
  <c r="F3" i="5"/>
  <c r="F2" i="5"/>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8" i="1"/>
  <c r="F87" i="1"/>
  <c r="F85" i="1"/>
  <c r="F84" i="1"/>
  <c r="F83" i="1"/>
  <c r="F82" i="1"/>
  <c r="F81" i="1"/>
  <c r="F80" i="1"/>
  <c r="F79" i="1"/>
  <c r="F78" i="1"/>
  <c r="F77" i="1"/>
  <c r="F76" i="1"/>
  <c r="F75" i="1"/>
  <c r="F73" i="1"/>
  <c r="F72" i="1"/>
  <c r="F71" i="1"/>
  <c r="F70" i="1"/>
  <c r="F69" i="1"/>
  <c r="F68" i="1"/>
  <c r="F67" i="1"/>
  <c r="F66" i="1"/>
  <c r="F65" i="1"/>
  <c r="F64" i="1"/>
  <c r="F63" i="1"/>
  <c r="F62" i="1"/>
  <c r="F61" i="1"/>
  <c r="F59" i="1"/>
  <c r="F56" i="1"/>
  <c r="F55" i="1"/>
  <c r="F54" i="1"/>
  <c r="F53" i="1"/>
  <c r="F52" i="1"/>
  <c r="F51" i="1"/>
  <c r="F50" i="1"/>
  <c r="F49" i="1"/>
  <c r="F48" i="1"/>
  <c r="F47" i="1"/>
  <c r="F46" i="1"/>
  <c r="F45" i="1"/>
  <c r="F43" i="1"/>
  <c r="F42" i="1"/>
  <c r="F40" i="1"/>
  <c r="F39" i="1"/>
  <c r="F38" i="1"/>
  <c r="F37" i="1"/>
  <c r="F36" i="1"/>
  <c r="F35" i="1"/>
  <c r="F34" i="1"/>
  <c r="F33" i="1"/>
  <c r="F32" i="1"/>
  <c r="F31" i="1"/>
  <c r="F29" i="1"/>
  <c r="F28" i="1"/>
  <c r="F27" i="1"/>
  <c r="F26" i="1"/>
  <c r="F25" i="1"/>
  <c r="F24" i="1"/>
  <c r="F23" i="1"/>
  <c r="F22" i="1"/>
  <c r="F21" i="1"/>
  <c r="F20" i="1"/>
  <c r="F19" i="1"/>
  <c r="F18" i="1"/>
  <c r="F17" i="1"/>
  <c r="F16" i="1"/>
  <c r="F15" i="1"/>
  <c r="F14" i="1"/>
  <c r="F13" i="1"/>
  <c r="F12" i="1"/>
  <c r="F11" i="1"/>
  <c r="F10" i="1"/>
  <c r="F9" i="1"/>
  <c r="F8" i="1"/>
  <c r="F7" i="1"/>
  <c r="F6" i="1"/>
  <c r="F5" i="1"/>
  <c r="F4" i="1"/>
  <c r="F3" i="1"/>
  <c r="F2" i="1"/>
  <c r="K8" i="14"/>
  <c r="J8" i="14" l="1"/>
  <c r="H2" i="14"/>
</calcChain>
</file>

<file path=xl/sharedStrings.xml><?xml version="1.0" encoding="utf-8"?>
<sst xmlns="http://schemas.openxmlformats.org/spreadsheetml/2006/main" count="1036" uniqueCount="143">
  <si>
    <t>Janat</t>
  </si>
  <si>
    <t>Student Name</t>
  </si>
  <si>
    <t>Contact</t>
  </si>
  <si>
    <t>Pending</t>
  </si>
  <si>
    <t xml:space="preserve">Ali </t>
  </si>
  <si>
    <t>Waqar</t>
  </si>
  <si>
    <t>Fees Paid</t>
  </si>
  <si>
    <t>Hamza</t>
  </si>
  <si>
    <t>Fee</t>
  </si>
  <si>
    <t>Web Development</t>
  </si>
  <si>
    <t>Asad Ali</t>
  </si>
  <si>
    <t>Ali Raza</t>
  </si>
  <si>
    <t>Sayed Abdullah</t>
  </si>
  <si>
    <t>Kashif Ali</t>
  </si>
  <si>
    <t>Haider Ali</t>
  </si>
  <si>
    <t>Ateeq Umar</t>
  </si>
  <si>
    <t>ICT</t>
  </si>
  <si>
    <t>Aysha</t>
  </si>
  <si>
    <t>Shaban Hayat</t>
  </si>
  <si>
    <t>Muskan</t>
  </si>
  <si>
    <t>Ali Huusnain</t>
  </si>
  <si>
    <t xml:space="preserve">Fiza </t>
  </si>
  <si>
    <t>Abdul Aziz</t>
  </si>
  <si>
    <t>AutoCade</t>
  </si>
  <si>
    <t>Hassan Shoib</t>
  </si>
  <si>
    <t>Haris</t>
  </si>
  <si>
    <t>Zain Ali</t>
  </si>
  <si>
    <t>Mehroz</t>
  </si>
  <si>
    <t>Awaise Nadeem</t>
  </si>
  <si>
    <t>Abuzar</t>
  </si>
  <si>
    <t xml:space="preserve">Jawad Ahmed </t>
  </si>
  <si>
    <t>Hassan Sultan</t>
  </si>
  <si>
    <t>Ali Huusnain shah</t>
  </si>
  <si>
    <t>Abdullah</t>
  </si>
  <si>
    <t>Mohammad Saad</t>
  </si>
  <si>
    <t>Social Media Marketing</t>
  </si>
  <si>
    <t>Razi Ullah</t>
  </si>
  <si>
    <t>Ali Raza Wald Habib Ullah</t>
  </si>
  <si>
    <t>Sharayar Imran</t>
  </si>
  <si>
    <t>Mohammad Hussnain</t>
  </si>
  <si>
    <t>Mohammad Farhan</t>
  </si>
  <si>
    <t>Mohammad Ahtsham</t>
  </si>
  <si>
    <t>923004577316….923354315022</t>
  </si>
  <si>
    <t>Adnan Masood</t>
  </si>
  <si>
    <t>Mohmmad Ishaq</t>
  </si>
  <si>
    <t>Adnan Maqbol</t>
  </si>
  <si>
    <t>Mohammad Owais Anwar</t>
  </si>
  <si>
    <t>Hussain Khursheed</t>
  </si>
  <si>
    <t>Fatima</t>
  </si>
  <si>
    <t>92322 4713147</t>
  </si>
  <si>
    <t>Zainab</t>
  </si>
  <si>
    <t>Abdul Hannan</t>
  </si>
  <si>
    <t>Zain Khan</t>
  </si>
  <si>
    <t>Ahmed Shazad</t>
  </si>
  <si>
    <t>Ghullam Mustafa</t>
  </si>
  <si>
    <t>Arslan</t>
  </si>
  <si>
    <t>Course</t>
  </si>
  <si>
    <t>Naveed Saqib</t>
  </si>
  <si>
    <t>Date</t>
  </si>
  <si>
    <t>Faizan</t>
  </si>
  <si>
    <t>Fizan Anjum</t>
  </si>
  <si>
    <t>Mohammad Ahmed</t>
  </si>
  <si>
    <t>Hussain</t>
  </si>
  <si>
    <t>Haroon Shahzad</t>
  </si>
  <si>
    <t>Hussnain Habib</t>
  </si>
  <si>
    <t>Mohammad Ahmed Khalid</t>
  </si>
  <si>
    <t>Arslan Amir</t>
  </si>
  <si>
    <t>Iqra</t>
  </si>
  <si>
    <t>wEb Development</t>
  </si>
  <si>
    <t>Mohammad Waqas</t>
  </si>
  <si>
    <t>Date of  Join</t>
  </si>
  <si>
    <t>Subhan Ali</t>
  </si>
  <si>
    <t>Graphics Design</t>
  </si>
  <si>
    <t>April</t>
  </si>
  <si>
    <t>May</t>
  </si>
  <si>
    <t>923004577316…9233354315022</t>
  </si>
  <si>
    <t>Fiza Ilyas</t>
  </si>
  <si>
    <t>Mohammad Owais</t>
  </si>
  <si>
    <t>Umar</t>
  </si>
  <si>
    <t>Abubaker</t>
  </si>
  <si>
    <t>Ahmad Shahzad</t>
  </si>
  <si>
    <t>June</t>
  </si>
  <si>
    <t>Faizan Nadeem</t>
  </si>
  <si>
    <t>Umul Banin</t>
  </si>
  <si>
    <t>July</t>
  </si>
  <si>
    <t>Razia</t>
  </si>
  <si>
    <t>Muhammad bin Mahmood</t>
  </si>
  <si>
    <t>Tamoor</t>
  </si>
  <si>
    <t>Bilal</t>
  </si>
  <si>
    <t>Fatima Shameem</t>
  </si>
  <si>
    <t>Clear</t>
  </si>
  <si>
    <t>Status</t>
  </si>
  <si>
    <t>Result</t>
  </si>
  <si>
    <t>Pass</t>
  </si>
  <si>
    <t>Ibrahim Kashif</t>
  </si>
  <si>
    <t>Web</t>
  </si>
  <si>
    <t>Cerificate</t>
  </si>
  <si>
    <t xml:space="preserve">Essued </t>
  </si>
  <si>
    <t>End Date</t>
  </si>
  <si>
    <t>Tehami</t>
  </si>
  <si>
    <t>Ma to June</t>
  </si>
  <si>
    <t>May to June</t>
  </si>
  <si>
    <t>Status Result</t>
  </si>
  <si>
    <t>Hussnain Asghar</t>
  </si>
  <si>
    <t>Ali Hussnain</t>
  </si>
  <si>
    <t>Ibraheem Kashif</t>
  </si>
  <si>
    <t>Eman</t>
  </si>
  <si>
    <t>Hafsa</t>
  </si>
  <si>
    <t>August</t>
  </si>
  <si>
    <t>Aiman</t>
  </si>
  <si>
    <t>Moazma</t>
  </si>
  <si>
    <t xml:space="preserve">Iram </t>
  </si>
  <si>
    <t>Husnain</t>
  </si>
  <si>
    <t>Mahmood</t>
  </si>
  <si>
    <t xml:space="preserve">Raheem </t>
  </si>
  <si>
    <t>Mohammad Rafique</t>
  </si>
  <si>
    <t>Mohammad Zain</t>
  </si>
  <si>
    <t>August to Nov</t>
  </si>
  <si>
    <t>Muneeb Arshad</t>
  </si>
  <si>
    <t>Zohaib Asghar</t>
  </si>
  <si>
    <t>Muneeb Ahmed</t>
  </si>
  <si>
    <t>Alyan Naveed</t>
  </si>
  <si>
    <t>Row Labels</t>
  </si>
  <si>
    <t>(blank)</t>
  </si>
  <si>
    <t>Grand Total</t>
  </si>
  <si>
    <t>Sum of Fees Paid</t>
  </si>
  <si>
    <t>(All)</t>
  </si>
  <si>
    <t>Shakir Aziz</t>
  </si>
  <si>
    <t>14 Sep 14 December</t>
  </si>
  <si>
    <t>Asma</t>
  </si>
  <si>
    <t>Liba Anwar</t>
  </si>
  <si>
    <t>18 Sep 18 December</t>
  </si>
  <si>
    <t>Khadija Anwar</t>
  </si>
  <si>
    <t>Sobia</t>
  </si>
  <si>
    <t>1 Sep 1 December</t>
  </si>
  <si>
    <t>WEb Development</t>
  </si>
  <si>
    <t>NOT DEFINED</t>
  </si>
  <si>
    <t>Count of Student Name</t>
  </si>
  <si>
    <t>Count of Course</t>
  </si>
  <si>
    <t>Count of Date</t>
  </si>
  <si>
    <t>Count of Pending</t>
  </si>
  <si>
    <t>pending fees</t>
  </si>
  <si>
    <t>STUDENT HEADCOUNT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</si>
</sst>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Red]0"/>
  </numFmts>
  <fonts count="11" x14ac:knownFonts="1">
    <font>
      <sz val="11"/>
      <color theme="1"/>
      <name val="Corbel"/>
      <family val="2"/>
      <scheme val="minor"/>
    </font>
    <font>
      <sz val="12"/>
      <color theme="1"/>
      <name val="Corbel"/>
      <family val="2"/>
      <scheme val="minor"/>
    </font>
    <font>
      <sz val="11"/>
      <name val="Corbel"/>
      <family val="2"/>
      <scheme val="minor"/>
    </font>
    <font>
      <b/>
      <sz val="12"/>
      <color theme="0"/>
      <name val="Corbel"/>
      <family val="2"/>
      <scheme val="minor"/>
    </font>
    <font>
      <b/>
      <sz val="11"/>
      <color theme="1"/>
      <name val="Corbel"/>
      <family val="2"/>
      <scheme val="minor"/>
    </font>
    <font>
      <sz val="8"/>
      <name val="Corbel"/>
      <family val="2"/>
      <scheme val="minor"/>
    </font>
    <font>
      <b/>
      <sz val="11"/>
      <color theme="0"/>
      <name val="Corbel"/>
      <family val="2"/>
      <scheme val="minor"/>
    </font>
    <font>
      <sz val="11"/>
      <color rgb="FFFF0000"/>
      <name val="Corbel"/>
      <family val="2"/>
      <scheme val="minor"/>
    </font>
    <font>
      <b/>
      <sz val="11"/>
      <color rgb="FFFF0000"/>
      <name val="Corbel"/>
      <family val="2"/>
      <scheme val="minor"/>
    </font>
    <font>
      <b/>
      <sz val="24"/>
      <color theme="1"/>
      <name val="Bell MT"/>
      <family val="1"/>
    </font>
    <font>
      <b/>
      <sz val="24"/>
      <color rgb="FFFF0000"/>
      <name val="Bell MT"/>
      <family val="1"/>
    </font>
  </fonts>
  <fills count="12">
    <fill>
      <patternFill patternType="none"/>
    </fill>
    <fill>
      <patternFill patternType="gray125"/>
    </fill>
    <fill>
      <patternFill patternType="solid">
        <fgColor rgb="FFFF505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1"/>
        <bgColor theme="1"/>
      </patternFill>
    </fill>
    <fill>
      <patternFill patternType="solid">
        <fgColor theme="9" tint="0.39997558519241921"/>
        <bgColor indexed="64"/>
      </patternFill>
    </fill>
    <fill>
      <patternFill patternType="solid">
        <fgColor theme="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7">
    <xf numFmtId="0" fontId="0" fillId="0" borderId="0" xfId="0"/>
    <xf numFmtId="0" fontId="0" fillId="0" borderId="1" xfId="0" applyBorder="1" applyAlignment="1">
      <alignment horizontal="left"/>
    </xf>
    <xf numFmtId="0" fontId="0" fillId="2" borderId="1" xfId="0" applyFill="1" applyBorder="1" applyAlignment="1">
      <alignment horizontal="left"/>
    </xf>
    <xf numFmtId="0" fontId="2" fillId="3" borderId="1" xfId="0" applyFont="1" applyFill="1" applyBorder="1" applyAlignment="1">
      <alignment horizontal="left"/>
    </xf>
    <xf numFmtId="1" fontId="0" fillId="0" borderId="1" xfId="0" applyNumberFormat="1" applyBorder="1" applyAlignment="1">
      <alignment horizontal="center"/>
    </xf>
    <xf numFmtId="0" fontId="0" fillId="0" borderId="1" xfId="0" applyBorder="1" applyAlignment="1">
      <alignment horizontal="center"/>
    </xf>
    <xf numFmtId="1" fontId="0" fillId="2" borderId="1" xfId="0" applyNumberFormat="1" applyFill="1" applyBorder="1" applyAlignment="1">
      <alignment horizontal="center"/>
    </xf>
    <xf numFmtId="0" fontId="2" fillId="3" borderId="1" xfId="0" applyFont="1" applyFill="1" applyBorder="1" applyAlignment="1">
      <alignment horizontal="center"/>
    </xf>
    <xf numFmtId="0" fontId="1" fillId="4" borderId="1" xfId="0" applyFont="1" applyFill="1" applyBorder="1" applyAlignment="1">
      <alignment horizontal="left"/>
    </xf>
    <xf numFmtId="1" fontId="1" fillId="4" borderId="1" xfId="0" applyNumberFormat="1" applyFont="1" applyFill="1" applyBorder="1" applyAlignment="1">
      <alignment horizontal="center"/>
    </xf>
    <xf numFmtId="0" fontId="3" fillId="4" borderId="1" xfId="0" applyFont="1" applyFill="1" applyBorder="1" applyAlignment="1">
      <alignment horizontal="left"/>
    </xf>
    <xf numFmtId="1" fontId="3" fillId="4" borderId="1" xfId="0" applyNumberFormat="1" applyFont="1" applyFill="1" applyBorder="1" applyAlignment="1">
      <alignment horizontal="left"/>
    </xf>
    <xf numFmtId="1" fontId="3" fillId="4" borderId="1" xfId="0" applyNumberFormat="1" applyFont="1" applyFill="1" applyBorder="1" applyAlignment="1">
      <alignment horizontal="center"/>
    </xf>
    <xf numFmtId="0" fontId="0" fillId="5" borderId="1" xfId="0" applyFill="1" applyBorder="1" applyAlignment="1">
      <alignment horizontal="left"/>
    </xf>
    <xf numFmtId="1" fontId="0" fillId="5" borderId="1" xfId="0" applyNumberFormat="1" applyFill="1" applyBorder="1" applyAlignment="1">
      <alignment horizontal="left"/>
    </xf>
    <xf numFmtId="1" fontId="0" fillId="5" borderId="1" xfId="0" applyNumberFormat="1"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left"/>
    </xf>
    <xf numFmtId="1" fontId="0" fillId="6" borderId="1" xfId="0" applyNumberFormat="1" applyFill="1" applyBorder="1" applyAlignment="1">
      <alignment horizontal="left"/>
    </xf>
    <xf numFmtId="0" fontId="0" fillId="6" borderId="1" xfId="0" applyFill="1" applyBorder="1" applyAlignment="1">
      <alignment horizontal="center"/>
    </xf>
    <xf numFmtId="0" fontId="0" fillId="6" borderId="1" xfId="0" applyFill="1" applyBorder="1"/>
    <xf numFmtId="0" fontId="0" fillId="5" borderId="1" xfId="0" applyFill="1" applyBorder="1"/>
    <xf numFmtId="16" fontId="0" fillId="5" borderId="1" xfId="0" applyNumberFormat="1" applyFill="1" applyBorder="1" applyAlignment="1">
      <alignment horizontal="left"/>
    </xf>
    <xf numFmtId="1" fontId="0" fillId="6" borderId="1" xfId="0" applyNumberFormat="1" applyFill="1" applyBorder="1" applyAlignment="1">
      <alignment horizontal="center"/>
    </xf>
    <xf numFmtId="1" fontId="0" fillId="2" borderId="1" xfId="0" applyNumberFormat="1" applyFill="1" applyBorder="1" applyAlignment="1">
      <alignment horizontal="left"/>
    </xf>
    <xf numFmtId="16" fontId="0" fillId="6" borderId="1" xfId="0" applyNumberFormat="1" applyFill="1" applyBorder="1" applyAlignment="1">
      <alignment horizontal="left"/>
    </xf>
    <xf numFmtId="0" fontId="0" fillId="6" borderId="6" xfId="0" applyFill="1" applyBorder="1"/>
    <xf numFmtId="0" fontId="0" fillId="5" borderId="6" xfId="0" applyFill="1" applyBorder="1"/>
    <xf numFmtId="0" fontId="0" fillId="5" borderId="7" xfId="0" applyFill="1" applyBorder="1"/>
    <xf numFmtId="1" fontId="0" fillId="5" borderId="6" xfId="0" applyNumberFormat="1" applyFill="1" applyBorder="1"/>
    <xf numFmtId="0" fontId="0" fillId="6" borderId="7" xfId="0" applyFill="1" applyBorder="1"/>
    <xf numFmtId="1" fontId="0" fillId="6" borderId="6" xfId="0" applyNumberFormat="1" applyFill="1" applyBorder="1"/>
    <xf numFmtId="0" fontId="0" fillId="7" borderId="7" xfId="0" applyFill="1" applyBorder="1"/>
    <xf numFmtId="1" fontId="0" fillId="7" borderId="6" xfId="0" applyNumberFormat="1" applyFill="1" applyBorder="1"/>
    <xf numFmtId="0" fontId="0" fillId="7" borderId="6" xfId="0" applyFill="1" applyBorder="1"/>
    <xf numFmtId="0" fontId="0" fillId="6" borderId="3" xfId="0" applyFill="1" applyBorder="1" applyAlignment="1">
      <alignment horizontal="left"/>
    </xf>
    <xf numFmtId="0" fontId="0" fillId="6" borderId="5" xfId="0" applyFill="1" applyBorder="1" applyAlignment="1">
      <alignment horizontal="left"/>
    </xf>
    <xf numFmtId="1" fontId="0" fillId="5" borderId="1" xfId="0" applyNumberFormat="1" applyFill="1" applyBorder="1"/>
    <xf numFmtId="0" fontId="0" fillId="5" borderId="8" xfId="0" applyFill="1" applyBorder="1"/>
    <xf numFmtId="1" fontId="0" fillId="5" borderId="9" xfId="0" applyNumberFormat="1" applyFill="1" applyBorder="1"/>
    <xf numFmtId="0" fontId="0" fillId="5" borderId="9" xfId="0" applyFill="1" applyBorder="1"/>
    <xf numFmtId="1" fontId="0" fillId="0" borderId="0" xfId="0" applyNumberFormat="1" applyAlignment="1">
      <alignment horizontal="center"/>
    </xf>
    <xf numFmtId="0" fontId="0" fillId="0" borderId="0" xfId="0" applyAlignment="1">
      <alignment horizontal="center"/>
    </xf>
    <xf numFmtId="1" fontId="0" fillId="2" borderId="0" xfId="0" applyNumberFormat="1" applyFill="1" applyAlignment="1">
      <alignment horizontal="center"/>
    </xf>
    <xf numFmtId="1" fontId="0" fillId="7" borderId="0" xfId="0" applyNumberFormat="1" applyFill="1" applyAlignment="1">
      <alignment horizontal="center"/>
    </xf>
    <xf numFmtId="0" fontId="0" fillId="7" borderId="0" xfId="0" applyFill="1" applyAlignment="1">
      <alignment horizontal="center"/>
    </xf>
    <xf numFmtId="0" fontId="3" fillId="4" borderId="2" xfId="0" applyFont="1" applyFill="1" applyBorder="1" applyAlignment="1">
      <alignment horizontal="left"/>
    </xf>
    <xf numFmtId="15" fontId="0" fillId="0" borderId="0" xfId="0" applyNumberFormat="1"/>
    <xf numFmtId="0" fontId="0" fillId="6" borderId="0" xfId="0" applyFill="1" applyAlignment="1">
      <alignment horizontal="left"/>
    </xf>
    <xf numFmtId="16" fontId="0" fillId="0" borderId="0" xfId="0" applyNumberFormat="1"/>
    <xf numFmtId="0" fontId="0" fillId="0" borderId="11" xfId="0" applyBorder="1" applyAlignment="1">
      <alignment horizontal="left"/>
    </xf>
    <xf numFmtId="0" fontId="0" fillId="0" borderId="11" xfId="0"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1" xfId="0" applyFont="1" applyBorder="1" applyAlignment="1">
      <alignment horizontal="left"/>
    </xf>
    <xf numFmtId="0" fontId="1" fillId="4" borderId="1" xfId="0" applyFont="1" applyFill="1" applyBorder="1"/>
    <xf numFmtId="0" fontId="0" fillId="0" borderId="1" xfId="0" applyBorder="1"/>
    <xf numFmtId="0" fontId="0" fillId="2" borderId="1" xfId="0" applyFill="1" applyBorder="1"/>
    <xf numFmtId="0" fontId="0" fillId="0" borderId="3" xfId="0" applyBorder="1"/>
    <xf numFmtId="0" fontId="2" fillId="3" borderId="1" xfId="0" applyFont="1" applyFill="1" applyBorder="1"/>
    <xf numFmtId="0" fontId="1" fillId="7" borderId="0" xfId="0" applyFont="1" applyFill="1"/>
    <xf numFmtId="0" fontId="0" fillId="2" borderId="0" xfId="0" applyFill="1"/>
    <xf numFmtId="0" fontId="0" fillId="7" borderId="0" xfId="0" applyFill="1"/>
    <xf numFmtId="0" fontId="0" fillId="3" borderId="0" xfId="0" applyFill="1"/>
    <xf numFmtId="0" fontId="0" fillId="0" borderId="10" xfId="0" applyBorder="1"/>
    <xf numFmtId="0" fontId="0" fillId="0" borderId="11" xfId="0" applyBorder="1"/>
    <xf numFmtId="1" fontId="2" fillId="3" borderId="1" xfId="0" applyNumberFormat="1" applyFont="1" applyFill="1" applyBorder="1" applyAlignment="1">
      <alignment horizontal="center"/>
    </xf>
    <xf numFmtId="1" fontId="1" fillId="7" borderId="0" xfId="0" applyNumberFormat="1" applyFont="1" applyFill="1" applyAlignment="1">
      <alignment horizontal="center"/>
    </xf>
    <xf numFmtId="1" fontId="0" fillId="3" borderId="0" xfId="0" applyNumberFormat="1" applyFill="1" applyAlignment="1">
      <alignment horizontal="center"/>
    </xf>
    <xf numFmtId="1" fontId="0" fillId="0" borderId="11" xfId="0" applyNumberFormat="1" applyBorder="1" applyAlignment="1">
      <alignment horizontal="center"/>
    </xf>
    <xf numFmtId="0" fontId="0" fillId="3" borderId="0" xfId="0" applyFill="1" applyAlignment="1">
      <alignment horizontal="center"/>
    </xf>
    <xf numFmtId="0" fontId="1" fillId="4" borderId="1" xfId="0" applyFont="1" applyFill="1" applyBorder="1" applyAlignment="1">
      <alignment horizontal="center"/>
    </xf>
    <xf numFmtId="0" fontId="1" fillId="7" borderId="0" xfId="0" applyFont="1" applyFill="1" applyAlignment="1">
      <alignment horizontal="center"/>
    </xf>
    <xf numFmtId="0" fontId="1" fillId="7" borderId="0" xfId="0" applyFont="1" applyFill="1" applyAlignment="1">
      <alignment horizontal="left"/>
    </xf>
    <xf numFmtId="0" fontId="0" fillId="2"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4" xfId="0" applyBorder="1" applyAlignment="1">
      <alignment horizontal="center"/>
    </xf>
    <xf numFmtId="16" fontId="0" fillId="0" borderId="1" xfId="0" applyNumberFormat="1" applyBorder="1" applyAlignment="1">
      <alignment horizontal="center"/>
    </xf>
    <xf numFmtId="0" fontId="0" fillId="0" borderId="12" xfId="0" applyBorder="1" applyAlignment="1">
      <alignment horizontal="center"/>
    </xf>
    <xf numFmtId="0" fontId="1" fillId="4" borderId="2" xfId="0" applyFont="1" applyFill="1" applyBorder="1"/>
    <xf numFmtId="164" fontId="0" fillId="0" borderId="0" xfId="0" applyNumberFormat="1" applyAlignment="1">
      <alignment horizontal="left"/>
    </xf>
    <xf numFmtId="165" fontId="0" fillId="0" borderId="0" xfId="0" applyNumberFormat="1" applyAlignment="1">
      <alignment horizontal="left"/>
    </xf>
    <xf numFmtId="14" fontId="0" fillId="0" borderId="0" xfId="0" applyNumberFormat="1" applyAlignment="1">
      <alignment horizontal="left"/>
    </xf>
    <xf numFmtId="0" fontId="6" fillId="8" borderId="15" xfId="0" applyFont="1" applyFill="1" applyBorder="1" applyAlignment="1">
      <alignment horizontal="left"/>
    </xf>
    <xf numFmtId="0" fontId="6" fillId="8" borderId="16" xfId="0" applyFont="1" applyFill="1" applyBorder="1"/>
    <xf numFmtId="0" fontId="4" fillId="0" borderId="15" xfId="0" applyFont="1" applyBorder="1" applyAlignment="1">
      <alignment horizontal="left"/>
    </xf>
    <xf numFmtId="165" fontId="4" fillId="0" borderId="16" xfId="0" applyNumberFormat="1" applyFont="1" applyBorder="1"/>
    <xf numFmtId="165" fontId="8" fillId="0" borderId="16" xfId="0" applyNumberFormat="1" applyFont="1" applyBorder="1"/>
    <xf numFmtId="0" fontId="4" fillId="0" borderId="13" xfId="0" applyFont="1" applyBorder="1" applyAlignment="1">
      <alignment horizontal="left"/>
    </xf>
    <xf numFmtId="165" fontId="4" fillId="0" borderId="14" xfId="0" applyNumberFormat="1" applyFont="1" applyBorder="1"/>
    <xf numFmtId="0" fontId="7" fillId="9" borderId="0" xfId="0" applyFont="1" applyFill="1"/>
    <xf numFmtId="0" fontId="7" fillId="11" borderId="0" xfId="0" applyFont="1" applyFill="1"/>
    <xf numFmtId="0" fontId="9" fillId="10" borderId="17" xfId="0" applyFont="1" applyFill="1" applyBorder="1" applyAlignment="1">
      <alignment horizontal="center"/>
    </xf>
    <xf numFmtId="0" fontId="10" fillId="10" borderId="18" xfId="0" applyFont="1" applyFill="1" applyBorder="1" applyAlignment="1">
      <alignment horizontal="center"/>
    </xf>
    <xf numFmtId="0" fontId="10" fillId="10" borderId="19" xfId="0" applyFont="1" applyFill="1" applyBorder="1" applyAlignment="1">
      <alignment horizontal="center"/>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0;[Red]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general"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0" justifyLastLine="0" shrinkToFit="0" readingOrder="0"/>
    </dxf>
    <dxf>
      <font>
        <b val="0"/>
        <i val="0"/>
        <strike val="0"/>
        <condense val="0"/>
        <extend val="0"/>
        <outline val="0"/>
        <shadow val="0"/>
        <u val="none"/>
        <vertAlign val="baseline"/>
        <sz val="12"/>
        <color theme="1"/>
        <name val="Corbel"/>
        <family val="2"/>
        <scheme val="minor"/>
      </font>
      <fill>
        <patternFill patternType="solid">
          <fgColor indexed="64"/>
          <bgColor theme="4"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00"/>
      <color rgb="FFFF505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Dashboard.xlsx]pending fees!PivotTable1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STUDENS</a:t>
            </a:r>
            <a:r>
              <a:rPr lang="en-US" baseline="0"/>
              <a:t> (Pending Fees)</a:t>
            </a:r>
            <a:endParaRPr lang="en-US"/>
          </a:p>
        </c:rich>
      </c:tx>
      <c:layout>
        <c:manualLayout>
          <c:xMode val="edge"/>
          <c:yMode val="edge"/>
          <c:x val="0.13747900262467191"/>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351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03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79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8.3333333333332309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'pending fees'!$B$3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Pt>
            <c:idx val="0"/>
            <c:invertIfNegative val="0"/>
            <c:bubble3D val="0"/>
            <c:extLst>
              <c:ext xmlns:c16="http://schemas.microsoft.com/office/drawing/2014/chart" uri="{C3380CC4-5D6E-409C-BE32-E72D297353CC}">
                <c16:uniqueId val="{00000005-D735-402F-9C64-9A7D87548E4F}"/>
              </c:ext>
            </c:extLst>
          </c:dPt>
          <c:dPt>
            <c:idx val="1"/>
            <c:invertIfNegative val="0"/>
            <c:bubble3D val="0"/>
            <c:extLst>
              <c:ext xmlns:c16="http://schemas.microsoft.com/office/drawing/2014/chart" uri="{C3380CC4-5D6E-409C-BE32-E72D297353CC}">
                <c16:uniqueId val="{00000006-D735-402F-9C64-9A7D87548E4F}"/>
              </c:ext>
            </c:extLst>
          </c:dPt>
          <c:dPt>
            <c:idx val="2"/>
            <c:invertIfNegative val="0"/>
            <c:bubble3D val="0"/>
            <c:extLst>
              <c:ext xmlns:c16="http://schemas.microsoft.com/office/drawing/2014/chart" uri="{C3380CC4-5D6E-409C-BE32-E72D297353CC}">
                <c16:uniqueId val="{00000004-D735-402F-9C64-9A7D87548E4F}"/>
              </c:ext>
            </c:extLst>
          </c:dPt>
          <c:dPt>
            <c:idx val="3"/>
            <c:invertIfNegative val="0"/>
            <c:bubble3D val="0"/>
            <c:extLst>
              <c:ext xmlns:c16="http://schemas.microsoft.com/office/drawing/2014/chart" uri="{C3380CC4-5D6E-409C-BE32-E72D297353CC}">
                <c16:uniqueId val="{00000007-D735-402F-9C64-9A7D87548E4F}"/>
              </c:ext>
            </c:extLst>
          </c:dPt>
          <c:dPt>
            <c:idx val="4"/>
            <c:invertIfNegative val="0"/>
            <c:bubble3D val="0"/>
            <c:extLst>
              <c:ext xmlns:c16="http://schemas.microsoft.com/office/drawing/2014/chart" uri="{C3380CC4-5D6E-409C-BE32-E72D297353CC}">
                <c16:uniqueId val="{00000003-D735-402F-9C64-9A7D87548E4F}"/>
              </c:ext>
            </c:extLst>
          </c:dPt>
          <c:dPt>
            <c:idx val="5"/>
            <c:invertIfNegative val="0"/>
            <c:bubble3D val="0"/>
            <c:extLst>
              <c:ext xmlns:c16="http://schemas.microsoft.com/office/drawing/2014/chart" uri="{C3380CC4-5D6E-409C-BE32-E72D297353CC}">
                <c16:uniqueId val="{00000002-D735-402F-9C64-9A7D87548E4F}"/>
              </c:ext>
            </c:extLst>
          </c:dPt>
          <c:dPt>
            <c:idx val="6"/>
            <c:invertIfNegative val="0"/>
            <c:bubble3D val="0"/>
            <c:extLst>
              <c:ext xmlns:c16="http://schemas.microsoft.com/office/drawing/2014/chart" uri="{C3380CC4-5D6E-409C-BE32-E72D297353CC}">
                <c16:uniqueId val="{00000008-D735-402F-9C64-9A7D87548E4F}"/>
              </c:ext>
            </c:extLst>
          </c:dPt>
          <c:dPt>
            <c:idx val="7"/>
            <c:invertIfNegative val="0"/>
            <c:bubble3D val="0"/>
            <c:extLst>
              <c:ext xmlns:c16="http://schemas.microsoft.com/office/drawing/2014/chart" uri="{C3380CC4-5D6E-409C-BE32-E72D297353CC}">
                <c16:uniqueId val="{00000009-D735-402F-9C64-9A7D87548E4F}"/>
              </c:ext>
            </c:extLst>
          </c:dPt>
          <c:dPt>
            <c:idx val="8"/>
            <c:invertIfNegative val="0"/>
            <c:bubble3D val="0"/>
            <c:extLst>
              <c:ext xmlns:c16="http://schemas.microsoft.com/office/drawing/2014/chart" uri="{C3380CC4-5D6E-409C-BE32-E72D297353CC}">
                <c16:uniqueId val="{0000000A-D735-402F-9C64-9A7D87548E4F}"/>
              </c:ext>
            </c:extLst>
          </c:dPt>
          <c:dLbls>
            <c:dLbl>
              <c:idx val="0"/>
              <c:layout>
                <c:manualLayout>
                  <c:x val="0"/>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35-402F-9C64-9A7D87548E4F}"/>
                </c:ext>
              </c:extLst>
            </c:dLbl>
            <c:dLbl>
              <c:idx val="1"/>
              <c:layout>
                <c:manualLayout>
                  <c:x val="0"/>
                  <c:y val="-0.3518518518518518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35-402F-9C64-9A7D87548E4F}"/>
                </c:ext>
              </c:extLst>
            </c:dLbl>
            <c:dLbl>
              <c:idx val="2"/>
              <c:layout>
                <c:manualLayout>
                  <c:x val="0"/>
                  <c:y val="-0.1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35-402F-9C64-9A7D87548E4F}"/>
                </c:ext>
              </c:extLst>
            </c:dLbl>
            <c:dLbl>
              <c:idx val="3"/>
              <c:layout>
                <c:manualLayout>
                  <c:x val="-1.0185067526415994E-16"/>
                  <c:y val="-0.356481481481481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35-402F-9C64-9A7D87548E4F}"/>
                </c:ext>
              </c:extLst>
            </c:dLbl>
            <c:dLbl>
              <c:idx val="4"/>
              <c:layout>
                <c:manualLayout>
                  <c:x val="2.7777777777777779E-3"/>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35-402F-9C64-9A7D87548E4F}"/>
                </c:ext>
              </c:extLst>
            </c:dLbl>
            <c:dLbl>
              <c:idx val="5"/>
              <c:layout>
                <c:manualLayout>
                  <c:x val="-8.3333333333332309E-3"/>
                  <c:y val="-8.3333333333333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35-402F-9C64-9A7D87548E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'pending fees'!$A$4:$A$10</c:f>
              <c:strCache>
                <c:ptCount val="6"/>
                <c:pt idx="0">
                  <c:v>-8000</c:v>
                </c:pt>
                <c:pt idx="1">
                  <c:v>-6000</c:v>
                </c:pt>
                <c:pt idx="2">
                  <c:v>-5000</c:v>
                </c:pt>
                <c:pt idx="3">
                  <c:v>-4000</c:v>
                </c:pt>
                <c:pt idx="4">
                  <c:v>-3000</c:v>
                </c:pt>
                <c:pt idx="5">
                  <c:v>6000</c:v>
                </c:pt>
              </c:strCache>
            </c:strRef>
          </c:cat>
          <c:val>
            <c:numRef>
              <c:f>'pending fees'!$B$4:$B$10</c:f>
              <c:numCache>
                <c:formatCode>General</c:formatCode>
                <c:ptCount val="6"/>
                <c:pt idx="0">
                  <c:v>2</c:v>
                </c:pt>
                <c:pt idx="1">
                  <c:v>3</c:v>
                </c:pt>
                <c:pt idx="2">
                  <c:v>3</c:v>
                </c:pt>
                <c:pt idx="3">
                  <c:v>4</c:v>
                </c:pt>
                <c:pt idx="4">
                  <c:v>5</c:v>
                </c:pt>
                <c:pt idx="5">
                  <c:v>2</c:v>
                </c:pt>
              </c:numCache>
            </c:numRef>
          </c:val>
          <c:extLst>
            <c:ext xmlns:c16="http://schemas.microsoft.com/office/drawing/2014/chart" uri="{C3380CC4-5D6E-409C-BE32-E72D297353CC}">
              <c16:uniqueId val="{00000000-D735-402F-9C64-9A7D87548E4F}"/>
            </c:ext>
          </c:extLst>
        </c:ser>
        <c:dLbls>
          <c:dLblPos val="ctr"/>
          <c:showLegendKey val="0"/>
          <c:showVal val="1"/>
          <c:showCatName val="0"/>
          <c:showSerName val="0"/>
          <c:showPercent val="0"/>
          <c:showBubbleSize val="0"/>
        </c:dLbls>
        <c:gapWidth val="150"/>
        <c:overlap val="100"/>
        <c:axId val="1654950896"/>
        <c:axId val="1868080624"/>
      </c:barChart>
      <c:catAx>
        <c:axId val="165495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080624"/>
        <c:crosses val="autoZero"/>
        <c:auto val="1"/>
        <c:lblAlgn val="ctr"/>
        <c:lblOffset val="100"/>
        <c:noMultiLvlLbl val="0"/>
      </c:catAx>
      <c:valAx>
        <c:axId val="1868080624"/>
        <c:scaling>
          <c:orientation val="minMax"/>
        </c:scaling>
        <c:delete val="1"/>
        <c:axPos val="l"/>
        <c:numFmt formatCode="General" sourceLinked="1"/>
        <c:majorTickMark val="none"/>
        <c:minorTickMark val="none"/>
        <c:tickLblPos val="nextTo"/>
        <c:crossAx val="165495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COURCES!PivotTable1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9444444444444497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9444444444444497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11111111111112E-2"/>
              <c:y val="9.259259259259173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4.1777777777777775E-2"/>
                  <c:h val="5.5486293379994167E-2"/>
                </c:manualLayout>
              </c15:layout>
            </c:ext>
          </c:extLst>
        </c:dLbl>
      </c:pivotFmt>
    </c:pivotFmts>
    <c:plotArea>
      <c:layout/>
      <c:pieChart>
        <c:varyColors val="1"/>
        <c:ser>
          <c:idx val="0"/>
          <c:order val="0"/>
          <c:tx>
            <c:strRef>
              <c:f>'COUNT OF COURCES'!$B$3</c:f>
              <c:strCache>
                <c:ptCount val="1"/>
                <c:pt idx="0">
                  <c:v>Total</c:v>
                </c:pt>
              </c:strCache>
            </c:strRef>
          </c:tx>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7715-4259-891A-52493FB8A0B7}"/>
              </c:ext>
            </c:extLst>
          </c:dPt>
          <c:dPt>
            <c:idx val="1"/>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2-7715-4259-891A-52493FB8A0B7}"/>
              </c:ext>
            </c:extLst>
          </c:dPt>
          <c:dPt>
            <c:idx val="2"/>
            <c:bubble3D val="0"/>
            <c:spPr>
              <a:gradFill rotWithShape="1">
                <a:gsLst>
                  <a:gs pos="0">
                    <a:schemeClr val="accent3"/>
                  </a:gs>
                  <a:gs pos="90000">
                    <a:schemeClr val="accent3">
                      <a:shade val="100000"/>
                      <a:satMod val="105000"/>
                    </a:schemeClr>
                  </a:gs>
                  <a:gs pos="100000">
                    <a:schemeClr val="accent3">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7715-4259-891A-52493FB8A0B7}"/>
              </c:ext>
            </c:extLst>
          </c:dPt>
          <c:dPt>
            <c:idx val="3"/>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4-7715-4259-891A-52493FB8A0B7}"/>
              </c:ext>
            </c:extLst>
          </c:dPt>
          <c:dLbls>
            <c:dLbl>
              <c:idx val="0"/>
              <c:layout>
                <c:manualLayout>
                  <c:x val="-1.9444444444444497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15-4259-891A-52493FB8A0B7}"/>
                </c:ext>
              </c:extLst>
            </c:dLbl>
            <c:dLbl>
              <c:idx val="1"/>
              <c:layout>
                <c:manualLayout>
                  <c:x val="1.1111111111111112E-2"/>
                  <c:y val="9.259259259259173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4.1777777777777775E-2"/>
                      <c:h val="5.5486293379994167E-2"/>
                    </c:manualLayout>
                  </c15:layout>
                </c:ext>
                <c:ext xmlns:c16="http://schemas.microsoft.com/office/drawing/2014/chart" uri="{C3380CC4-5D6E-409C-BE32-E72D297353CC}">
                  <c16:uniqueId val="{00000002-7715-4259-891A-52493FB8A0B7}"/>
                </c:ext>
              </c:extLst>
            </c:dLbl>
            <c:dLbl>
              <c:idx val="2"/>
              <c:layout>
                <c:manualLayout>
                  <c:x val="-2.7777777777777776E-2"/>
                  <c:y val="4.16666666666666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15-4259-891A-52493FB8A0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COURCES'!$A$4:$A$7</c:f>
              <c:strCache>
                <c:ptCount val="3"/>
                <c:pt idx="0">
                  <c:v>ICT</c:v>
                </c:pt>
                <c:pt idx="1">
                  <c:v>Social Media Marketing</c:v>
                </c:pt>
                <c:pt idx="2">
                  <c:v>WEb Development</c:v>
                </c:pt>
              </c:strCache>
            </c:strRef>
          </c:cat>
          <c:val>
            <c:numRef>
              <c:f>'COUNT OF COURCES'!$B$4:$B$7</c:f>
              <c:numCache>
                <c:formatCode>General</c:formatCode>
                <c:ptCount val="3"/>
                <c:pt idx="0">
                  <c:v>20</c:v>
                </c:pt>
                <c:pt idx="1">
                  <c:v>2</c:v>
                </c:pt>
                <c:pt idx="2">
                  <c:v>8</c:v>
                </c:pt>
              </c:numCache>
            </c:numRef>
          </c:val>
          <c:extLst>
            <c:ext xmlns:c16="http://schemas.microsoft.com/office/drawing/2014/chart" uri="{C3380CC4-5D6E-409C-BE32-E72D297353CC}">
              <c16:uniqueId val="{00000000-7715-4259-891A-52493FB8A0B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student date vise!PivotTable6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VISE STUDENT ENTERY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5462668816039986E-17"/>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5.0925337632079971E-1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583333333333333E-2"/>
                  <c:h val="6.4745552639253426E-2"/>
                </c:manualLayout>
              </c15:layout>
            </c:ext>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Lst>
        </c:dLbl>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5.0925337632079971E-1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s>
    <c:plotArea>
      <c:layout/>
      <c:barChart>
        <c:barDir val="col"/>
        <c:grouping val="stacked"/>
        <c:varyColors val="0"/>
        <c:ser>
          <c:idx val="0"/>
          <c:order val="0"/>
          <c:tx>
            <c:strRef>
              <c:f>'count of student date vise'!$B$3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Pt>
            <c:idx val="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F-D9A4-4F2D-9114-A415DDB53669}"/>
              </c:ext>
            </c:extLst>
          </c:dPt>
          <c:dPt>
            <c:idx val="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0-D9A4-4F2D-9114-A415DDB53669}"/>
              </c:ext>
            </c:extLst>
          </c:dPt>
          <c:dPt>
            <c:idx val="2"/>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1-D9A4-4F2D-9114-A415DDB53669}"/>
              </c:ext>
            </c:extLst>
          </c:dPt>
          <c:dPt>
            <c:idx val="3"/>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2-D9A4-4F2D-9114-A415DDB53669}"/>
              </c:ext>
            </c:extLst>
          </c:dPt>
          <c:dPt>
            <c:idx val="4"/>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3-D9A4-4F2D-9114-A415DDB53669}"/>
              </c:ext>
            </c:extLst>
          </c:dPt>
          <c:dPt>
            <c:idx val="5"/>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4-D9A4-4F2D-9114-A415DDB53669}"/>
              </c:ext>
            </c:extLst>
          </c:dPt>
          <c:dPt>
            <c:idx val="6"/>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5-D9A4-4F2D-9114-A415DDB53669}"/>
              </c:ext>
            </c:extLst>
          </c:dPt>
          <c:dPt>
            <c:idx val="7"/>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6-D9A4-4F2D-9114-A415DDB53669}"/>
              </c:ext>
            </c:extLst>
          </c:dPt>
          <c:dPt>
            <c:idx val="8"/>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7-D9A4-4F2D-9114-A415DDB53669}"/>
              </c:ext>
            </c:extLst>
          </c:dPt>
          <c:dPt>
            <c:idx val="9"/>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8-D9A4-4F2D-9114-A415DDB53669}"/>
              </c:ext>
            </c:extLst>
          </c:dPt>
          <c:dPt>
            <c:idx val="1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9-D9A4-4F2D-9114-A415DDB53669}"/>
              </c:ext>
            </c:extLst>
          </c:dPt>
          <c:dPt>
            <c:idx val="1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1A-D9A4-4F2D-9114-A415DDB53669}"/>
              </c:ext>
            </c:extLst>
          </c:dPt>
          <c:dPt>
            <c:idx val="12"/>
            <c:invertIfNegative val="0"/>
            <c:bubble3D val="0"/>
            <c:extLst>
              <c:ext xmlns:c16="http://schemas.microsoft.com/office/drawing/2014/chart" uri="{C3380CC4-5D6E-409C-BE32-E72D297353CC}">
                <c16:uniqueId val="{0000000C-D8F5-4AD5-B29F-A10748A1168E}"/>
              </c:ext>
            </c:extLst>
          </c:dPt>
          <c:dLbls>
            <c:dLbl>
              <c:idx val="0"/>
              <c:layout>
                <c:manualLayout>
                  <c:x val="0"/>
                  <c:y val="-0.11111111111111116"/>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 xmlns:c16="http://schemas.microsoft.com/office/drawing/2014/chart" uri="{C3380CC4-5D6E-409C-BE32-E72D297353CC}">
                  <c16:uniqueId val="{0000000F-D9A4-4F2D-9114-A415DDB53669}"/>
                </c:ext>
              </c:extLst>
            </c:dLbl>
            <c:dLbl>
              <c:idx val="1"/>
              <c:layout>
                <c:manualLayout>
                  <c:x val="-2.5462668816039986E-17"/>
                  <c:y val="-0.15740740740740741"/>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 xmlns:c16="http://schemas.microsoft.com/office/drawing/2014/chart" uri="{C3380CC4-5D6E-409C-BE32-E72D297353CC}">
                  <c16:uniqueId val="{00000010-D9A4-4F2D-9114-A415DDB53669}"/>
                </c:ext>
              </c:extLst>
            </c:dLbl>
            <c:dLbl>
              <c:idx val="2"/>
              <c:layout>
                <c:manualLayout>
                  <c:x val="2.7777777777777779E-3"/>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11-D9A4-4F2D-9114-A415DDB53669}"/>
                </c:ext>
              </c:extLst>
            </c:dLbl>
            <c:dLbl>
              <c:idx val="3"/>
              <c:layout>
                <c:manualLayout>
                  <c:x val="2.7777777777777779E-3"/>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12-D9A4-4F2D-9114-A415DDB53669}"/>
                </c:ext>
              </c:extLst>
            </c:dLbl>
            <c:dLbl>
              <c:idx val="4"/>
              <c:layout>
                <c:manualLayout>
                  <c:x val="5.0925337632079971E-17"/>
                  <c:y val="-5.5555555555555643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13-D9A4-4F2D-9114-A415DDB53669}"/>
                </c:ext>
              </c:extLst>
            </c:dLbl>
            <c:dLbl>
              <c:idx val="5"/>
              <c:layout>
                <c:manualLayout>
                  <c:x val="0"/>
                  <c:y val="-0.1296296296296296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9583333333333333E-2"/>
                      <c:h val="6.4745552639253426E-2"/>
                    </c:manualLayout>
                  </c15:layout>
                </c:ext>
                <c:ext xmlns:c16="http://schemas.microsoft.com/office/drawing/2014/chart" uri="{C3380CC4-5D6E-409C-BE32-E72D297353CC}">
                  <c16:uniqueId val="{00000014-D9A4-4F2D-9114-A415DDB53669}"/>
                </c:ext>
              </c:extLst>
            </c:dLbl>
            <c:dLbl>
              <c:idx val="6"/>
              <c:layout>
                <c:manualLayout>
                  <c:x val="0"/>
                  <c:y val="-8.3333333333333412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15-D9A4-4F2D-9114-A415DDB53669}"/>
                </c:ext>
              </c:extLst>
            </c:dLbl>
            <c:dLbl>
              <c:idx val="7"/>
              <c:layout>
                <c:manualLayout>
                  <c:x val="0"/>
                  <c:y val="-0.15740740740740741"/>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 xmlns:c16="http://schemas.microsoft.com/office/drawing/2014/chart" uri="{C3380CC4-5D6E-409C-BE32-E72D297353CC}">
                  <c16:uniqueId val="{00000016-D9A4-4F2D-9114-A415DDB53669}"/>
                </c:ext>
              </c:extLst>
            </c:dLbl>
            <c:dLbl>
              <c:idx val="8"/>
              <c:layout>
                <c:manualLayout>
                  <c:x val="5.0925337632079971E-17"/>
                  <c:y val="-5.5555555555555643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17-D9A4-4F2D-9114-A415DDB53669}"/>
                </c:ext>
              </c:extLst>
            </c:dLbl>
            <c:dLbl>
              <c:idx val="9"/>
              <c:layout>
                <c:manualLayout>
                  <c:x val="0"/>
                  <c:y val="-5.5555555555555643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18-D9A4-4F2D-9114-A415DDB53669}"/>
                </c:ext>
              </c:extLst>
            </c:dLbl>
            <c:dLbl>
              <c:idx val="10"/>
              <c:layout>
                <c:manualLayout>
                  <c:x val="0"/>
                  <c:y val="-8.3333333333333412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19-D9A4-4F2D-9114-A415DDB53669}"/>
                </c:ext>
              </c:extLst>
            </c:dLbl>
            <c:dLbl>
              <c:idx val="11"/>
              <c:layout>
                <c:manualLayout>
                  <c:x val="-1.0185067526415994E-16"/>
                  <c:y val="-4.6296296296296294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1A-D9A4-4F2D-9114-A415DDB536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student date vise'!$A$4:$A$17</c:f>
              <c:strCache>
                <c:ptCount val="13"/>
                <c:pt idx="0">
                  <c:v>May</c:v>
                </c:pt>
                <c:pt idx="1">
                  <c:v>June</c:v>
                </c:pt>
                <c:pt idx="2">
                  <c:v>July</c:v>
                </c:pt>
                <c:pt idx="3">
                  <c:v>August</c:v>
                </c:pt>
                <c:pt idx="4">
                  <c:v>1 Sep 1 December</c:v>
                </c:pt>
                <c:pt idx="5">
                  <c:v>14 Sep 14 December</c:v>
                </c:pt>
                <c:pt idx="6">
                  <c:v>18 Sep 18 December</c:v>
                </c:pt>
                <c:pt idx="7">
                  <c:v>August to Nov</c:v>
                </c:pt>
                <c:pt idx="8">
                  <c:v>Clear</c:v>
                </c:pt>
                <c:pt idx="9">
                  <c:v>Date of  Join</c:v>
                </c:pt>
                <c:pt idx="10">
                  <c:v>May to June</c:v>
                </c:pt>
                <c:pt idx="11">
                  <c:v>7/12/2023</c:v>
                </c:pt>
                <c:pt idx="12">
                  <c:v>6/24/2023</c:v>
                </c:pt>
              </c:strCache>
            </c:strRef>
          </c:cat>
          <c:val>
            <c:numRef>
              <c:f>'count of student date vise'!$B$4:$B$17</c:f>
              <c:numCache>
                <c:formatCode>General</c:formatCode>
                <c:ptCount val="13"/>
                <c:pt idx="0">
                  <c:v>3</c:v>
                </c:pt>
                <c:pt idx="1">
                  <c:v>5</c:v>
                </c:pt>
                <c:pt idx="2">
                  <c:v>2</c:v>
                </c:pt>
                <c:pt idx="3">
                  <c:v>4</c:v>
                </c:pt>
                <c:pt idx="4">
                  <c:v>1</c:v>
                </c:pt>
                <c:pt idx="5">
                  <c:v>1</c:v>
                </c:pt>
                <c:pt idx="6">
                  <c:v>2</c:v>
                </c:pt>
                <c:pt idx="7">
                  <c:v>5</c:v>
                </c:pt>
                <c:pt idx="8">
                  <c:v>1</c:v>
                </c:pt>
                <c:pt idx="9">
                  <c:v>1</c:v>
                </c:pt>
                <c:pt idx="10">
                  <c:v>3</c:v>
                </c:pt>
                <c:pt idx="11">
                  <c:v>1</c:v>
                </c:pt>
                <c:pt idx="12">
                  <c:v>1</c:v>
                </c:pt>
              </c:numCache>
            </c:numRef>
          </c:val>
          <c:extLst>
            <c:ext xmlns:c16="http://schemas.microsoft.com/office/drawing/2014/chart" uri="{C3380CC4-5D6E-409C-BE32-E72D297353CC}">
              <c16:uniqueId val="{00000000-D9A4-4F2D-9114-A415DDB53669}"/>
            </c:ext>
          </c:extLst>
        </c:ser>
        <c:dLbls>
          <c:dLblPos val="ctr"/>
          <c:showLegendKey val="0"/>
          <c:showVal val="1"/>
          <c:showCatName val="0"/>
          <c:showSerName val="0"/>
          <c:showPercent val="0"/>
          <c:showBubbleSize val="0"/>
        </c:dLbls>
        <c:gapWidth val="150"/>
        <c:overlap val="100"/>
        <c:axId val="1719857360"/>
        <c:axId val="1722962992"/>
      </c:barChart>
      <c:catAx>
        <c:axId val="17198573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62992"/>
        <c:crosses val="autoZero"/>
        <c:auto val="1"/>
        <c:lblAlgn val="ctr"/>
        <c:lblOffset val="100"/>
        <c:noMultiLvlLbl val="0"/>
      </c:catAx>
      <c:valAx>
        <c:axId val="1722962992"/>
        <c:scaling>
          <c:orientation val="minMax"/>
        </c:scaling>
        <c:delete val="1"/>
        <c:axPos val="l"/>
        <c:numFmt formatCode="General" sourceLinked="1"/>
        <c:majorTickMark val="out"/>
        <c:minorTickMark val="none"/>
        <c:tickLblPos val="nextTo"/>
        <c:crossAx val="171985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pending !PivotTable7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PENDING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23611111111111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726853674540682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2731334408019993E-17"/>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2731334408019993E-17"/>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pending '!$B$3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Pt>
            <c:idx val="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6-F841-445C-9F44-307DAE62C98B}"/>
              </c:ext>
            </c:extLst>
          </c:dPt>
          <c:dPt>
            <c:idx val="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F841-445C-9F44-307DAE62C98B}"/>
              </c:ext>
            </c:extLst>
          </c:dPt>
          <c:dPt>
            <c:idx val="2"/>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2-F841-445C-9F44-307DAE62C98B}"/>
              </c:ext>
            </c:extLst>
          </c:dPt>
          <c:dPt>
            <c:idx val="3"/>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F841-445C-9F44-307DAE62C98B}"/>
              </c:ext>
            </c:extLst>
          </c:dPt>
          <c:dPt>
            <c:idx val="4"/>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4-F841-445C-9F44-307DAE62C98B}"/>
              </c:ext>
            </c:extLst>
          </c:dPt>
          <c:dPt>
            <c:idx val="5"/>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F841-445C-9F44-307DAE62C98B}"/>
              </c:ext>
            </c:extLst>
          </c:dPt>
          <c:dPt>
            <c:idx val="6"/>
            <c:invertIfNegative val="0"/>
            <c:bubble3D val="0"/>
            <c:extLst>
              <c:ext xmlns:c16="http://schemas.microsoft.com/office/drawing/2014/chart" uri="{C3380CC4-5D6E-409C-BE32-E72D297353CC}">
                <c16:uniqueId val="{00000008-F841-445C-9F44-307DAE62C98B}"/>
              </c:ext>
            </c:extLst>
          </c:dPt>
          <c:dPt>
            <c:idx val="7"/>
            <c:invertIfNegative val="0"/>
            <c:bubble3D val="0"/>
            <c:extLst>
              <c:ext xmlns:c16="http://schemas.microsoft.com/office/drawing/2014/chart" uri="{C3380CC4-5D6E-409C-BE32-E72D297353CC}">
                <c16:uniqueId val="{00000009-F841-445C-9F44-307DAE62C98B}"/>
              </c:ext>
            </c:extLst>
          </c:dPt>
          <c:dPt>
            <c:idx val="8"/>
            <c:invertIfNegative val="0"/>
            <c:bubble3D val="0"/>
            <c:extLst>
              <c:ext xmlns:c16="http://schemas.microsoft.com/office/drawing/2014/chart" uri="{C3380CC4-5D6E-409C-BE32-E72D297353CC}">
                <c16:uniqueId val="{0000000A-F841-445C-9F44-307DAE62C98B}"/>
              </c:ext>
            </c:extLst>
          </c:dPt>
          <c:dLbls>
            <c:dLbl>
              <c:idx val="0"/>
              <c:layout>
                <c:manualLayout>
                  <c:x val="-1.2731334408019993E-17"/>
                  <c:y val="-0.23611111111111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41-445C-9F44-307DAE62C98B}"/>
                </c:ext>
              </c:extLst>
            </c:dLbl>
            <c:dLbl>
              <c:idx val="1"/>
              <c:layout>
                <c:manualLayout>
                  <c:x val="0"/>
                  <c:y val="-0.236111111111111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41-445C-9F44-307DAE62C98B}"/>
                </c:ext>
              </c:extLst>
            </c:dLbl>
            <c:dLbl>
              <c:idx val="2"/>
              <c:layout>
                <c:manualLayout>
                  <c:x val="-2.7777777777777779E-3"/>
                  <c:y val="-0.351851851851851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41-445C-9F44-307DAE62C98B}"/>
                </c:ext>
              </c:extLst>
            </c:dLbl>
            <c:dLbl>
              <c:idx val="3"/>
              <c:layout>
                <c:manualLayout>
                  <c:x val="0"/>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41-445C-9F44-307DAE62C98B}"/>
                </c:ext>
              </c:extLst>
            </c:dLbl>
            <c:dLbl>
              <c:idx val="4"/>
              <c:layout>
                <c:manualLayout>
                  <c:x val="-1.0185067526415994E-16"/>
                  <c:y val="-0.3726853674540682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 xmlns:c16="http://schemas.microsoft.com/office/drawing/2014/chart" uri="{C3380CC4-5D6E-409C-BE32-E72D297353CC}">
                  <c16:uniqueId val="{00000004-F841-445C-9F44-307DAE62C98B}"/>
                </c:ext>
              </c:extLst>
            </c:dLbl>
            <c:dLbl>
              <c:idx val="5"/>
              <c:layout>
                <c:manualLayout>
                  <c:x val="2.7777777777777779E-3"/>
                  <c:y val="-0.254629629629629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41-445C-9F44-307DAE62C9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pending '!$A$4:$A$10</c:f>
              <c:strCache>
                <c:ptCount val="6"/>
                <c:pt idx="0">
                  <c:v>8000</c:v>
                </c:pt>
                <c:pt idx="1">
                  <c:v>6000</c:v>
                </c:pt>
                <c:pt idx="2">
                  <c:v>5000</c:v>
                </c:pt>
                <c:pt idx="3">
                  <c:v>4000</c:v>
                </c:pt>
                <c:pt idx="4">
                  <c:v>3000</c:v>
                </c:pt>
                <c:pt idx="5">
                  <c:v>6000</c:v>
                </c:pt>
              </c:strCache>
            </c:strRef>
          </c:cat>
          <c:val>
            <c:numRef>
              <c:f>'count of pending '!$B$4:$B$10</c:f>
              <c:numCache>
                <c:formatCode>General</c:formatCode>
                <c:ptCount val="6"/>
                <c:pt idx="0">
                  <c:v>2</c:v>
                </c:pt>
                <c:pt idx="1">
                  <c:v>3</c:v>
                </c:pt>
                <c:pt idx="2">
                  <c:v>3</c:v>
                </c:pt>
                <c:pt idx="3">
                  <c:v>4</c:v>
                </c:pt>
                <c:pt idx="4">
                  <c:v>5</c:v>
                </c:pt>
                <c:pt idx="5">
                  <c:v>2</c:v>
                </c:pt>
              </c:numCache>
            </c:numRef>
          </c:val>
          <c:extLst>
            <c:ext xmlns:c16="http://schemas.microsoft.com/office/drawing/2014/chart" uri="{C3380CC4-5D6E-409C-BE32-E72D297353CC}">
              <c16:uniqueId val="{00000000-F841-445C-9F44-307DAE62C98B}"/>
            </c:ext>
          </c:extLst>
        </c:ser>
        <c:dLbls>
          <c:dLblPos val="ctr"/>
          <c:showLegendKey val="0"/>
          <c:showVal val="1"/>
          <c:showCatName val="0"/>
          <c:showSerName val="0"/>
          <c:showPercent val="0"/>
          <c:showBubbleSize val="0"/>
        </c:dLbls>
        <c:gapWidth val="150"/>
        <c:overlap val="100"/>
        <c:axId val="2112147712"/>
        <c:axId val="2090773184"/>
      </c:barChart>
      <c:catAx>
        <c:axId val="2112147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773184"/>
        <c:crosses val="autoZero"/>
        <c:auto val="1"/>
        <c:lblAlgn val="ctr"/>
        <c:lblOffset val="100"/>
        <c:noMultiLvlLbl val="0"/>
      </c:catAx>
      <c:valAx>
        <c:axId val="2090773184"/>
        <c:scaling>
          <c:orientation val="minMax"/>
        </c:scaling>
        <c:delete val="1"/>
        <c:axPos val="l"/>
        <c:numFmt formatCode="General" sourceLinked="1"/>
        <c:majorTickMark val="none"/>
        <c:minorTickMark val="none"/>
        <c:tickLblPos val="nextTo"/>
        <c:crossAx val="211214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COURCES!PivotTable1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Courses</a:t>
            </a:r>
          </a:p>
        </c:rich>
      </c:tx>
      <c:layout>
        <c:manualLayout>
          <c:xMode val="edge"/>
          <c:yMode val="edge"/>
          <c:x val="0.3209285714285714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0238095238095239E-2"/>
              <c:y val="-0.10261575312794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5.7608159453525896E-2"/>
              <c:y val="6.7129641581687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7.1377331420373072E-2"/>
              <c:y val="6.1399681597177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4.1523100501963797E-2"/>
              <c:y val="-6.9824017899401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68241469816272"/>
          <c:y val="0.16460855014482412"/>
          <c:w val="0.46641666666666665"/>
          <c:h val="0.77736111111111106"/>
        </c:manualLayout>
      </c:layout>
      <c:doughnutChart>
        <c:varyColors val="1"/>
        <c:ser>
          <c:idx val="0"/>
          <c:order val="0"/>
          <c:tx>
            <c:strRef>
              <c:f>'COUNT OF COURCES'!$B$3</c:f>
              <c:strCache>
                <c:ptCount val="1"/>
                <c:pt idx="0">
                  <c:v>Total</c:v>
                </c:pt>
              </c:strCache>
            </c:strRef>
          </c:tx>
          <c:dPt>
            <c:idx val="0"/>
            <c:bubble3D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CCF5-4BF1-AEA1-A7B22E61B262}"/>
              </c:ext>
            </c:extLst>
          </c:dPt>
          <c:dPt>
            <c:idx val="1"/>
            <c:bubble3D val="0"/>
            <c:spPr>
              <a:gradFill rotWithShape="1">
                <a:gsLst>
                  <a:gs pos="0">
                    <a:schemeClr val="accent4"/>
                  </a:gs>
                  <a:gs pos="90000">
                    <a:schemeClr val="accent4">
                      <a:shade val="100000"/>
                      <a:satMod val="105000"/>
                    </a:schemeClr>
                  </a:gs>
                  <a:gs pos="100000">
                    <a:schemeClr val="accent4">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CCF5-4BF1-AEA1-A7B22E61B262}"/>
              </c:ext>
            </c:extLst>
          </c:dPt>
          <c:dPt>
            <c:idx val="2"/>
            <c:bubble3D val="0"/>
            <c:spPr>
              <a:gradFill rotWithShape="1">
                <a:gsLst>
                  <a:gs pos="0">
                    <a:schemeClr val="accent6"/>
                  </a:gs>
                  <a:gs pos="90000">
                    <a:schemeClr val="accent6">
                      <a:shade val="100000"/>
                      <a:satMod val="105000"/>
                    </a:schemeClr>
                  </a:gs>
                  <a:gs pos="100000">
                    <a:schemeClr val="accent6">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CCF5-4BF1-AEA1-A7B22E61B262}"/>
              </c:ext>
            </c:extLst>
          </c:dPt>
          <c:dPt>
            <c:idx val="3"/>
            <c:bubble3D val="0"/>
            <c:spPr>
              <a:gradFill rotWithShape="1">
                <a:gsLst>
                  <a:gs pos="0">
                    <a:schemeClr val="accent2">
                      <a:lumMod val="60000"/>
                    </a:schemeClr>
                  </a:gs>
                  <a:gs pos="90000">
                    <a:schemeClr val="accent2">
                      <a:lumMod val="60000"/>
                      <a:shade val="100000"/>
                      <a:satMod val="105000"/>
                    </a:schemeClr>
                  </a:gs>
                  <a:gs pos="100000">
                    <a:schemeClr val="accent2">
                      <a:lumMod val="60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CCF5-4BF1-AEA1-A7B22E61B262}"/>
              </c:ext>
            </c:extLst>
          </c:dPt>
          <c:dLbls>
            <c:dLbl>
              <c:idx val="0"/>
              <c:layout>
                <c:manualLayout>
                  <c:x val="5.7608159453525896E-2"/>
                  <c:y val="6.7129641581687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F5-4BF1-AEA1-A7B22E61B262}"/>
                </c:ext>
              </c:extLst>
            </c:dLbl>
            <c:dLbl>
              <c:idx val="1"/>
              <c:layout>
                <c:manualLayout>
                  <c:x val="-7.1377331420373072E-2"/>
                  <c:y val="6.13996815971773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F5-4BF1-AEA1-A7B22E61B262}"/>
                </c:ext>
              </c:extLst>
            </c:dLbl>
            <c:dLbl>
              <c:idx val="2"/>
              <c:layout>
                <c:manualLayout>
                  <c:x val="-4.1523100501963797E-2"/>
                  <c:y val="-6.98240178994019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F5-4BF1-AEA1-A7B22E61B2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 OF COURCES'!$A$4:$A$7</c:f>
              <c:strCache>
                <c:ptCount val="3"/>
                <c:pt idx="0">
                  <c:v>ICT</c:v>
                </c:pt>
                <c:pt idx="1">
                  <c:v>Social Media Marketing</c:v>
                </c:pt>
                <c:pt idx="2">
                  <c:v>WEb Development</c:v>
                </c:pt>
              </c:strCache>
            </c:strRef>
          </c:cat>
          <c:val>
            <c:numRef>
              <c:f>'COUNT OF COURCES'!$B$4:$B$7</c:f>
              <c:numCache>
                <c:formatCode>General</c:formatCode>
                <c:ptCount val="3"/>
                <c:pt idx="0">
                  <c:v>20</c:v>
                </c:pt>
                <c:pt idx="1">
                  <c:v>2</c:v>
                </c:pt>
                <c:pt idx="2">
                  <c:v>8</c:v>
                </c:pt>
              </c:numCache>
            </c:numRef>
          </c:val>
          <c:extLst>
            <c:ext xmlns:c16="http://schemas.microsoft.com/office/drawing/2014/chart" uri="{C3380CC4-5D6E-409C-BE32-E72D297353CC}">
              <c16:uniqueId val="{00000008-CCF5-4BF1-AEA1-A7B22E61B2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085729240803293"/>
          <c:y val="0.1372793769631255"/>
          <c:w val="0.32577307146951456"/>
          <c:h val="0.62500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pending !PivotTable7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PENDING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726853674540682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2731334408019993E-17"/>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2731334408019993E-17"/>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351851851851851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726853674540682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Lst>
        </c:dLbl>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2694592611407444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4.76005952011904E-2"/>
              <c:y val="-1.06464120485184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4225773525621125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24853012547390221"/>
              <c:y val="1.07411385606874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41616242201661191"/>
              <c:y val="2.138797499936558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Lst>
        </c:dLbl>
      </c:pivotFmt>
      <c:pivotFmt>
        <c:idx val="2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40748233086942576"/>
              <c:y val="5.46444852288195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4.431975530617728E-2"/>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4.431975530617728E-2"/>
              <c:y val="-5.323206024259230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17857602345092172"/>
              <c:y val="-4.92296496980364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pending '!$B$3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Pt>
            <c:idx val="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0-840A-4F2B-A247-0E89ED4BF37B}"/>
              </c:ext>
            </c:extLst>
          </c:dPt>
          <c:dPt>
            <c:idx val="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840A-4F2B-A247-0E89ED4BF37B}"/>
              </c:ext>
            </c:extLst>
          </c:dPt>
          <c:dPt>
            <c:idx val="2"/>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2-840A-4F2B-A247-0E89ED4BF37B}"/>
              </c:ext>
            </c:extLst>
          </c:dPt>
          <c:dPt>
            <c:idx val="3"/>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840A-4F2B-A247-0E89ED4BF37B}"/>
              </c:ext>
            </c:extLst>
          </c:dPt>
          <c:dPt>
            <c:idx val="4"/>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4-840A-4F2B-A247-0E89ED4BF37B}"/>
              </c:ext>
            </c:extLst>
          </c:dPt>
          <c:dPt>
            <c:idx val="5"/>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840A-4F2B-A247-0E89ED4BF37B}"/>
              </c:ext>
            </c:extLst>
          </c:dPt>
          <c:dPt>
            <c:idx val="6"/>
            <c:invertIfNegative val="0"/>
            <c:bubble3D val="0"/>
            <c:extLst>
              <c:ext xmlns:c16="http://schemas.microsoft.com/office/drawing/2014/chart" uri="{C3380CC4-5D6E-409C-BE32-E72D297353CC}">
                <c16:uniqueId val="{00000006-840A-4F2B-A247-0E89ED4BF37B}"/>
              </c:ext>
            </c:extLst>
          </c:dPt>
          <c:dPt>
            <c:idx val="7"/>
            <c:invertIfNegative val="0"/>
            <c:bubble3D val="0"/>
            <c:extLst>
              <c:ext xmlns:c16="http://schemas.microsoft.com/office/drawing/2014/chart" uri="{C3380CC4-5D6E-409C-BE32-E72D297353CC}">
                <c16:uniqueId val="{00000007-840A-4F2B-A247-0E89ED4BF37B}"/>
              </c:ext>
            </c:extLst>
          </c:dPt>
          <c:dPt>
            <c:idx val="8"/>
            <c:invertIfNegative val="0"/>
            <c:bubble3D val="0"/>
            <c:extLst>
              <c:ext xmlns:c16="http://schemas.microsoft.com/office/drawing/2014/chart" uri="{C3380CC4-5D6E-409C-BE32-E72D297353CC}">
                <c16:uniqueId val="{00000008-840A-4F2B-A247-0E89ED4BF37B}"/>
              </c:ext>
            </c:extLst>
          </c:dPt>
          <c:dLbls>
            <c:dLbl>
              <c:idx val="0"/>
              <c:layout>
                <c:manualLayout>
                  <c:x val="0.2694592611407444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0A-4F2B-A247-0E89ED4BF37B}"/>
                </c:ext>
              </c:extLst>
            </c:dLbl>
            <c:dLbl>
              <c:idx val="1"/>
              <c:layout>
                <c:manualLayout>
                  <c:x val="0.4225773525621125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0A-4F2B-A247-0E89ED4BF37B}"/>
                </c:ext>
              </c:extLst>
            </c:dLbl>
            <c:dLbl>
              <c:idx val="2"/>
              <c:layout>
                <c:manualLayout>
                  <c:x val="0.24853012547390221"/>
                  <c:y val="1.07411385606874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0A-4F2B-A247-0E89ED4BF37B}"/>
                </c:ext>
              </c:extLst>
            </c:dLbl>
            <c:dLbl>
              <c:idx val="3"/>
              <c:layout>
                <c:manualLayout>
                  <c:x val="0.41616242201661191"/>
                  <c:y val="2.138797499936558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r>
                      <a:rPr lang="en-US"/>
                      <a:t>16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930664916885394E-2"/>
                      <c:h val="0.10641221930592007"/>
                    </c:manualLayout>
                  </c15:layout>
                  <c15:showDataLabelsRange val="0"/>
                </c:ext>
                <c:ext xmlns:c16="http://schemas.microsoft.com/office/drawing/2014/chart" uri="{C3380CC4-5D6E-409C-BE32-E72D297353CC}">
                  <c16:uniqueId val="{00000003-840A-4F2B-A247-0E89ED4BF37B}"/>
                </c:ext>
              </c:extLst>
            </c:dLbl>
            <c:dLbl>
              <c:idx val="4"/>
              <c:layout>
                <c:manualLayout>
                  <c:x val="0.40748233086942576"/>
                  <c:y val="5.464448522881959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0A-4F2B-A247-0E89ED4BF37B}"/>
                </c:ext>
              </c:extLst>
            </c:dLbl>
            <c:dLbl>
              <c:idx val="5"/>
              <c:layout>
                <c:manualLayout>
                  <c:x val="0.17857602345092172"/>
                  <c:y val="-4.922964969803649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0A-4F2B-A247-0E89ED4BF3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of pending '!$A$4:$A$10</c:f>
              <c:strCache>
                <c:ptCount val="6"/>
                <c:pt idx="0">
                  <c:v>8000</c:v>
                </c:pt>
                <c:pt idx="1">
                  <c:v>6000</c:v>
                </c:pt>
                <c:pt idx="2">
                  <c:v>5000</c:v>
                </c:pt>
                <c:pt idx="3">
                  <c:v>4000</c:v>
                </c:pt>
                <c:pt idx="4">
                  <c:v>3000</c:v>
                </c:pt>
                <c:pt idx="5">
                  <c:v>6000</c:v>
                </c:pt>
              </c:strCache>
            </c:strRef>
          </c:cat>
          <c:val>
            <c:numRef>
              <c:f>'count of pending '!$B$4:$B$10</c:f>
              <c:numCache>
                <c:formatCode>General</c:formatCode>
                <c:ptCount val="6"/>
                <c:pt idx="0">
                  <c:v>2</c:v>
                </c:pt>
                <c:pt idx="1">
                  <c:v>3</c:v>
                </c:pt>
                <c:pt idx="2">
                  <c:v>3</c:v>
                </c:pt>
                <c:pt idx="3">
                  <c:v>4</c:v>
                </c:pt>
                <c:pt idx="4">
                  <c:v>5</c:v>
                </c:pt>
                <c:pt idx="5">
                  <c:v>2</c:v>
                </c:pt>
              </c:numCache>
            </c:numRef>
          </c:val>
          <c:extLst>
            <c:ext xmlns:c16="http://schemas.microsoft.com/office/drawing/2014/chart" uri="{C3380CC4-5D6E-409C-BE32-E72D297353CC}">
              <c16:uniqueId val="{00000009-840A-4F2B-A247-0E89ED4BF37B}"/>
            </c:ext>
          </c:extLst>
        </c:ser>
        <c:dLbls>
          <c:dLblPos val="inBase"/>
          <c:showLegendKey val="0"/>
          <c:showVal val="1"/>
          <c:showCatName val="0"/>
          <c:showSerName val="0"/>
          <c:showPercent val="0"/>
          <c:showBubbleSize val="0"/>
        </c:dLbls>
        <c:gapWidth val="150"/>
        <c:overlap val="100"/>
        <c:axId val="2112147712"/>
        <c:axId val="2090773184"/>
      </c:barChart>
      <c:catAx>
        <c:axId val="2112147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773184"/>
        <c:crosses val="autoZero"/>
        <c:auto val="1"/>
        <c:lblAlgn val="ctr"/>
        <c:lblOffset val="100"/>
        <c:noMultiLvlLbl val="0"/>
      </c:catAx>
      <c:valAx>
        <c:axId val="2090773184"/>
        <c:scaling>
          <c:orientation val="minMax"/>
        </c:scaling>
        <c:delete val="1"/>
        <c:axPos val="b"/>
        <c:numFmt formatCode="General" sourceLinked="1"/>
        <c:majorTickMark val="none"/>
        <c:minorTickMark val="none"/>
        <c:tickLblPos val="nextTo"/>
        <c:crossAx val="211214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Dashboard.xlsx]count of student date vise!PivotTable6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VISE STUDENT ENTERY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dLbl>
          <c:idx val="0"/>
          <c:layout>
            <c:manualLayout>
              <c:x val="0"/>
              <c:y val="-5.5555555555555643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3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8392958546280523E-3"/>
              <c:y val="-0.1458333333333334"/>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Lst>
        </c:dLbl>
      </c:pivotFmt>
      <c:pivotFmt>
        <c:idx val="3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5462668816039986E-17"/>
              <c:y val="-0.15740740740740741"/>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Lst>
        </c:dLbl>
      </c:pivotFmt>
      <c:pivotFmt>
        <c:idx val="3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03255576869E-3"/>
              <c:y val="-0.1157407407407408"/>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3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8392958546280523E-3"/>
              <c:y val="-0.17013888888888895"/>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583333333333333E-2"/>
                  <c:h val="6.4745552639253426E-2"/>
                </c:manualLayout>
              </c15:layout>
            </c:ext>
          </c:extLst>
        </c:dLbl>
      </c:pivotFmt>
      <c:pivotFmt>
        <c:idx val="3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31125599E-7"/>
              <c:y val="-6.7129629629629636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3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31125599E-7"/>
              <c:y val="-8.4490740740740797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3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36330914E-7"/>
              <c:y val="-9.4907407407407357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Lst>
        </c:dLbl>
      </c:pivotFmt>
      <c:pivotFmt>
        <c:idx val="3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4106312024695E-16"/>
              <c:y val="-0.19212962962962959"/>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Lst>
        </c:dLbl>
      </c:pivotFmt>
      <c:pivotFmt>
        <c:idx val="3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46741546E-7"/>
              <c:y val="-7.7546296296296294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3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36330914E-7"/>
              <c:y val="-9.6064814814814811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
        <c:idx val="4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4106312024695E-16"/>
              <c:y val="-0.1342592592592593"/>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Lst>
        </c:dLbl>
      </c:pivotFmt>
      <c:pivotFmt>
        <c:idx val="4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1178330157152177E-7"/>
              <c:y val="-7.5231481481481594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Lst>
        </c:dLbl>
      </c:pivotFmt>
    </c:pivotFmts>
    <c:plotArea>
      <c:layout/>
      <c:barChart>
        <c:barDir val="col"/>
        <c:grouping val="stacked"/>
        <c:varyColors val="0"/>
        <c:ser>
          <c:idx val="0"/>
          <c:order val="0"/>
          <c:tx>
            <c:strRef>
              <c:f>'count of student date vise'!$B$3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Pt>
            <c:idx val="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0-C1DE-445D-AEAB-3AE725A01F80}"/>
              </c:ext>
            </c:extLst>
          </c:dPt>
          <c:dPt>
            <c:idx val="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1-C1DE-445D-AEAB-3AE725A01F80}"/>
              </c:ext>
            </c:extLst>
          </c:dPt>
          <c:dPt>
            <c:idx val="2"/>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2-C1DE-445D-AEAB-3AE725A01F80}"/>
              </c:ext>
            </c:extLst>
          </c:dPt>
          <c:dPt>
            <c:idx val="3"/>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3-C1DE-445D-AEAB-3AE725A01F80}"/>
              </c:ext>
            </c:extLst>
          </c:dPt>
          <c:dPt>
            <c:idx val="4"/>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4-C1DE-445D-AEAB-3AE725A01F80}"/>
              </c:ext>
            </c:extLst>
          </c:dPt>
          <c:dPt>
            <c:idx val="5"/>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5-C1DE-445D-AEAB-3AE725A01F80}"/>
              </c:ext>
            </c:extLst>
          </c:dPt>
          <c:dPt>
            <c:idx val="6"/>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6-C1DE-445D-AEAB-3AE725A01F80}"/>
              </c:ext>
            </c:extLst>
          </c:dPt>
          <c:dPt>
            <c:idx val="7"/>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7-C1DE-445D-AEAB-3AE725A01F80}"/>
              </c:ext>
            </c:extLst>
          </c:dPt>
          <c:dPt>
            <c:idx val="8"/>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8-C1DE-445D-AEAB-3AE725A01F80}"/>
              </c:ext>
            </c:extLst>
          </c:dPt>
          <c:dPt>
            <c:idx val="9"/>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9-C1DE-445D-AEAB-3AE725A01F80}"/>
              </c:ext>
            </c:extLst>
          </c:dPt>
          <c:dPt>
            <c:idx val="10"/>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A-C1DE-445D-AEAB-3AE725A01F80}"/>
              </c:ext>
            </c:extLst>
          </c:dPt>
          <c:dPt>
            <c:idx val="11"/>
            <c:invertIfNegative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extLst>
              <c:ext xmlns:c16="http://schemas.microsoft.com/office/drawing/2014/chart" uri="{C3380CC4-5D6E-409C-BE32-E72D297353CC}">
                <c16:uniqueId val="{0000000B-C1DE-445D-AEAB-3AE725A01F80}"/>
              </c:ext>
            </c:extLst>
          </c:dPt>
          <c:dPt>
            <c:idx val="12"/>
            <c:invertIfNegative val="0"/>
            <c:bubble3D val="0"/>
            <c:extLst>
              <c:ext xmlns:c16="http://schemas.microsoft.com/office/drawing/2014/chart" uri="{C3380CC4-5D6E-409C-BE32-E72D297353CC}">
                <c16:uniqueId val="{00000018-B45B-4846-8E33-8767AF3AA223}"/>
              </c:ext>
            </c:extLst>
          </c:dPt>
          <c:dLbls>
            <c:dLbl>
              <c:idx val="0"/>
              <c:layout>
                <c:manualLayout>
                  <c:x val="2.8392958546280523E-3"/>
                  <c:y val="-0.1458333333333334"/>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 xmlns:c16="http://schemas.microsoft.com/office/drawing/2014/chart" uri="{C3380CC4-5D6E-409C-BE32-E72D297353CC}">
                  <c16:uniqueId val="{00000000-C1DE-445D-AEAB-3AE725A01F80}"/>
                </c:ext>
              </c:extLst>
            </c:dLbl>
            <c:dLbl>
              <c:idx val="1"/>
              <c:layout>
                <c:manualLayout>
                  <c:x val="-2.5462668816039986E-17"/>
                  <c:y val="-0.15740740740740741"/>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 xmlns:c16="http://schemas.microsoft.com/office/drawing/2014/chart" uri="{C3380CC4-5D6E-409C-BE32-E72D297353CC}">
                  <c16:uniqueId val="{00000001-C1DE-445D-AEAB-3AE725A01F80}"/>
                </c:ext>
              </c:extLst>
            </c:dLbl>
            <c:dLbl>
              <c:idx val="2"/>
              <c:layout>
                <c:manualLayout>
                  <c:x val="2.777703255576869E-3"/>
                  <c:y val="-0.1157407407407408"/>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02-C1DE-445D-AEAB-3AE725A01F80}"/>
                </c:ext>
              </c:extLst>
            </c:dLbl>
            <c:dLbl>
              <c:idx val="3"/>
              <c:layout>
                <c:manualLayout>
                  <c:x val="2.8392958546280523E-3"/>
                  <c:y val="-0.17013888888888895"/>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583333333333333E-2"/>
                      <c:h val="6.4745552639253426E-2"/>
                    </c:manualLayout>
                  </c15:layout>
                </c:ext>
                <c:ext xmlns:c16="http://schemas.microsoft.com/office/drawing/2014/chart" uri="{C3380CC4-5D6E-409C-BE32-E72D297353CC}">
                  <c16:uniqueId val="{00000003-C1DE-445D-AEAB-3AE725A01F80}"/>
                </c:ext>
              </c:extLst>
            </c:dLbl>
            <c:dLbl>
              <c:idx val="4"/>
              <c:layout>
                <c:manualLayout>
                  <c:x val="1.1178330131125599E-7"/>
                  <c:y val="-6.7129629629629636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04-C1DE-445D-AEAB-3AE725A01F80}"/>
                </c:ext>
              </c:extLst>
            </c:dLbl>
            <c:dLbl>
              <c:idx val="5"/>
              <c:layout>
                <c:manualLayout>
                  <c:x val="1.1178330131125599E-7"/>
                  <c:y val="-8.4490740740740797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05-C1DE-445D-AEAB-3AE725A01F80}"/>
                </c:ext>
              </c:extLst>
            </c:dLbl>
            <c:dLbl>
              <c:idx val="6"/>
              <c:layout>
                <c:manualLayout>
                  <c:x val="1.1178330136330914E-7"/>
                  <c:y val="-9.4907407407407357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9430664916885389E-2"/>
                      <c:h val="6.4745552639253426E-2"/>
                    </c:manualLayout>
                  </c15:layout>
                </c:ext>
                <c:ext xmlns:c16="http://schemas.microsoft.com/office/drawing/2014/chart" uri="{C3380CC4-5D6E-409C-BE32-E72D297353CC}">
                  <c16:uniqueId val="{00000006-C1DE-445D-AEAB-3AE725A01F80}"/>
                </c:ext>
              </c:extLst>
            </c:dLbl>
            <c:dLbl>
              <c:idx val="7"/>
              <c:layout>
                <c:manualLayout>
                  <c:x val="-1.04106312024695E-16"/>
                  <c:y val="-0.19212962962962959"/>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666666666666667E-2"/>
                      <c:h val="6.4745552639253426E-2"/>
                    </c:manualLayout>
                  </c15:layout>
                </c:ext>
                <c:ext xmlns:c16="http://schemas.microsoft.com/office/drawing/2014/chart" uri="{C3380CC4-5D6E-409C-BE32-E72D297353CC}">
                  <c16:uniqueId val="{00000007-C1DE-445D-AEAB-3AE725A01F80}"/>
                </c:ext>
              </c:extLst>
            </c:dLbl>
            <c:dLbl>
              <c:idx val="8"/>
              <c:layout>
                <c:manualLayout>
                  <c:x val="-1.1178330146741546E-7"/>
                  <c:y val="-7.7546296296296294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08-C1DE-445D-AEAB-3AE725A01F80}"/>
                </c:ext>
              </c:extLst>
            </c:dLbl>
            <c:dLbl>
              <c:idx val="9"/>
              <c:layout>
                <c:manualLayout>
                  <c:x val="-1.1178330136330914E-7"/>
                  <c:y val="-9.6064814814814811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09-C1DE-445D-AEAB-3AE725A01F80}"/>
                </c:ext>
              </c:extLst>
            </c:dLbl>
            <c:dLbl>
              <c:idx val="10"/>
              <c:layout>
                <c:manualLayout>
                  <c:x val="-1.04106312024695E-16"/>
                  <c:y val="-0.1342592592592593"/>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8000000000000001E-2"/>
                      <c:h val="6.4745552639253426E-2"/>
                    </c:manualLayout>
                  </c15:layout>
                </c:ext>
                <c:ext xmlns:c16="http://schemas.microsoft.com/office/drawing/2014/chart" uri="{C3380CC4-5D6E-409C-BE32-E72D297353CC}">
                  <c16:uniqueId val="{0000000A-C1DE-445D-AEAB-3AE725A01F80}"/>
                </c:ext>
              </c:extLst>
            </c:dLbl>
            <c:dLbl>
              <c:idx val="11"/>
              <c:layout>
                <c:manualLayout>
                  <c:x val="-1.1178330157152177E-7"/>
                  <c:y val="-7.5231481481481594E-2"/>
                </c:manualLayout>
              </c:layout>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7875109361329833E-2"/>
                      <c:h val="6.4745552639253426E-2"/>
                    </c:manualLayout>
                  </c15:layout>
                </c:ext>
                <c:ext xmlns:c16="http://schemas.microsoft.com/office/drawing/2014/chart" uri="{C3380CC4-5D6E-409C-BE32-E72D297353CC}">
                  <c16:uniqueId val="{0000000B-C1DE-445D-AEAB-3AE725A01F80}"/>
                </c:ext>
              </c:extLst>
            </c:dLbl>
            <c:spPr>
              <a:noFill/>
              <a:ln>
                <a:no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lt1">
                          <a:lumMod val="95000"/>
                          <a:alpha val="54000"/>
                        </a:schemeClr>
                      </a:solidFill>
                    </a:ln>
                    <a:effectLst/>
                  </c:spPr>
                </c15:leaderLines>
              </c:ext>
            </c:extLst>
          </c:dLbls>
          <c:cat>
            <c:strRef>
              <c:f>'count of student date vise'!$A$4:$A$17</c:f>
              <c:strCache>
                <c:ptCount val="13"/>
                <c:pt idx="0">
                  <c:v>May</c:v>
                </c:pt>
                <c:pt idx="1">
                  <c:v>June</c:v>
                </c:pt>
                <c:pt idx="2">
                  <c:v>July</c:v>
                </c:pt>
                <c:pt idx="3">
                  <c:v>August</c:v>
                </c:pt>
                <c:pt idx="4">
                  <c:v>1 Sep 1 December</c:v>
                </c:pt>
                <c:pt idx="5">
                  <c:v>14 Sep 14 December</c:v>
                </c:pt>
                <c:pt idx="6">
                  <c:v>18 Sep 18 December</c:v>
                </c:pt>
                <c:pt idx="7">
                  <c:v>August to Nov</c:v>
                </c:pt>
                <c:pt idx="8">
                  <c:v>Clear</c:v>
                </c:pt>
                <c:pt idx="9">
                  <c:v>Date of  Join</c:v>
                </c:pt>
                <c:pt idx="10">
                  <c:v>May to June</c:v>
                </c:pt>
                <c:pt idx="11">
                  <c:v>7/12/2023</c:v>
                </c:pt>
                <c:pt idx="12">
                  <c:v>6/24/2023</c:v>
                </c:pt>
              </c:strCache>
            </c:strRef>
          </c:cat>
          <c:val>
            <c:numRef>
              <c:f>'count of student date vise'!$B$4:$B$17</c:f>
              <c:numCache>
                <c:formatCode>General</c:formatCode>
                <c:ptCount val="13"/>
                <c:pt idx="0">
                  <c:v>3</c:v>
                </c:pt>
                <c:pt idx="1">
                  <c:v>5</c:v>
                </c:pt>
                <c:pt idx="2">
                  <c:v>2</c:v>
                </c:pt>
                <c:pt idx="3">
                  <c:v>4</c:v>
                </c:pt>
                <c:pt idx="4">
                  <c:v>1</c:v>
                </c:pt>
                <c:pt idx="5">
                  <c:v>1</c:v>
                </c:pt>
                <c:pt idx="6">
                  <c:v>2</c:v>
                </c:pt>
                <c:pt idx="7">
                  <c:v>5</c:v>
                </c:pt>
                <c:pt idx="8">
                  <c:v>1</c:v>
                </c:pt>
                <c:pt idx="9">
                  <c:v>1</c:v>
                </c:pt>
                <c:pt idx="10">
                  <c:v>3</c:v>
                </c:pt>
                <c:pt idx="11">
                  <c:v>1</c:v>
                </c:pt>
                <c:pt idx="12">
                  <c:v>1</c:v>
                </c:pt>
              </c:numCache>
            </c:numRef>
          </c:val>
          <c:extLst>
            <c:ext xmlns:c16="http://schemas.microsoft.com/office/drawing/2014/chart" uri="{C3380CC4-5D6E-409C-BE32-E72D297353CC}">
              <c16:uniqueId val="{0000000D-C1DE-445D-AEAB-3AE725A01F80}"/>
            </c:ext>
          </c:extLst>
        </c:ser>
        <c:dLbls>
          <c:dLblPos val="ctr"/>
          <c:showLegendKey val="0"/>
          <c:showVal val="1"/>
          <c:showCatName val="0"/>
          <c:showSerName val="0"/>
          <c:showPercent val="0"/>
          <c:showBubbleSize val="0"/>
        </c:dLbls>
        <c:gapWidth val="150"/>
        <c:overlap val="100"/>
        <c:axId val="1719857360"/>
        <c:axId val="1722962992"/>
      </c:barChart>
      <c:catAx>
        <c:axId val="17198573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962992"/>
        <c:crosses val="autoZero"/>
        <c:auto val="1"/>
        <c:lblAlgn val="ctr"/>
        <c:lblOffset val="100"/>
        <c:noMultiLvlLbl val="0"/>
      </c:catAx>
      <c:valAx>
        <c:axId val="1722962992"/>
        <c:scaling>
          <c:orientation val="minMax"/>
        </c:scaling>
        <c:delete val="1"/>
        <c:axPos val="l"/>
        <c:numFmt formatCode="General" sourceLinked="1"/>
        <c:majorTickMark val="out"/>
        <c:minorTickMark val="none"/>
        <c:tickLblPos val="nextTo"/>
        <c:crossAx val="171985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Detail Dashboard.xlsx]pending fees!PivotTable1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rPr>
              <a:t>COUNT OF STUDENS (Pending Fees)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351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03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79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8.3333333333332309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03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351851851851851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1.0185067526415994E-16"/>
              <c:y val="-0.35648148148148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7779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2.777777777777879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dLbl>
          <c:idx val="0"/>
          <c:layout>
            <c:manualLayout>
              <c:x val="-8.3333333333332309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3.5737491877842753E-2"/>
              <c:y val="-4.6880913141671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2.5519945971665823E-2"/>
              <c:y val="-0.10357458951352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3.2488628979857083E-2"/>
              <c:y val="-4.7741561374595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1.9493177387914229E-2"/>
              <c:y val="-8.1395348837209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2.2742040285899934E-2"/>
              <c:y val="-4.91725416590368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3.720075926181861E-3"/>
              <c:y val="-5.76783098333638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2.7777777777777779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2.7777777777778798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Lbl>
          <c:idx val="0"/>
          <c:layout>
            <c:manualLayout>
              <c:x val="-8.3333333333332309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'pending fees'!$B$3</c:f>
              <c:strCache>
                <c:ptCount val="1"/>
                <c:pt idx="0">
                  <c:v>Total</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dPt>
            <c:idx val="0"/>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0-4484-4262-92A3-3A2441E2D192}"/>
              </c:ext>
            </c:extLst>
          </c:dPt>
          <c:dPt>
            <c:idx val="1"/>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1-4484-4262-92A3-3A2441E2D192}"/>
              </c:ext>
            </c:extLst>
          </c:dPt>
          <c:dPt>
            <c:idx val="2"/>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2-4484-4262-92A3-3A2441E2D192}"/>
              </c:ext>
            </c:extLst>
          </c:dPt>
          <c:dPt>
            <c:idx val="3"/>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3-4484-4262-92A3-3A2441E2D192}"/>
              </c:ext>
            </c:extLst>
          </c:dPt>
          <c:dPt>
            <c:idx val="4"/>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4-4484-4262-92A3-3A2441E2D192}"/>
              </c:ext>
            </c:extLst>
          </c:dPt>
          <c:dPt>
            <c:idx val="5"/>
            <c:bubble3D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extLst>
              <c:ext xmlns:c16="http://schemas.microsoft.com/office/drawing/2014/chart" uri="{C3380CC4-5D6E-409C-BE32-E72D297353CC}">
                <c16:uniqueId val="{00000005-4484-4262-92A3-3A2441E2D192}"/>
              </c:ext>
            </c:extLst>
          </c:dPt>
          <c:dPt>
            <c:idx val="6"/>
            <c:bubble3D val="0"/>
            <c:extLst>
              <c:ext xmlns:c16="http://schemas.microsoft.com/office/drawing/2014/chart" uri="{C3380CC4-5D6E-409C-BE32-E72D297353CC}">
                <c16:uniqueId val="{00000006-4484-4262-92A3-3A2441E2D192}"/>
              </c:ext>
            </c:extLst>
          </c:dPt>
          <c:dPt>
            <c:idx val="7"/>
            <c:bubble3D val="0"/>
            <c:extLst>
              <c:ext xmlns:c16="http://schemas.microsoft.com/office/drawing/2014/chart" uri="{C3380CC4-5D6E-409C-BE32-E72D297353CC}">
                <c16:uniqueId val="{00000007-4484-4262-92A3-3A2441E2D192}"/>
              </c:ext>
            </c:extLst>
          </c:dPt>
          <c:dPt>
            <c:idx val="8"/>
            <c:bubble3D val="0"/>
            <c:extLst>
              <c:ext xmlns:c16="http://schemas.microsoft.com/office/drawing/2014/chart" uri="{C3380CC4-5D6E-409C-BE32-E72D297353CC}">
                <c16:uniqueId val="{00000008-4484-4262-92A3-3A2441E2D192}"/>
              </c:ext>
            </c:extLst>
          </c:dPt>
          <c:dLbls>
            <c:dLbl>
              <c:idx val="0"/>
              <c:layout>
                <c:manualLayout>
                  <c:x val="-3.5737491877842753E-2"/>
                  <c:y val="-4.6880913141671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84-4262-92A3-3A2441E2D192}"/>
                </c:ext>
              </c:extLst>
            </c:dLbl>
            <c:dLbl>
              <c:idx val="1"/>
              <c:layout>
                <c:manualLayout>
                  <c:x val="-3.2488628979857083E-2"/>
                  <c:y val="-4.774156137459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84-4262-92A3-3A2441E2D192}"/>
                </c:ext>
              </c:extLst>
            </c:dLbl>
            <c:dLbl>
              <c:idx val="2"/>
              <c:layout>
                <c:manualLayout>
                  <c:x val="-1.9493177387914229E-2"/>
                  <c:y val="-8.13953488372093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84-4262-92A3-3A2441E2D192}"/>
                </c:ext>
              </c:extLst>
            </c:dLbl>
            <c:dLbl>
              <c:idx val="3"/>
              <c:layout>
                <c:manualLayout>
                  <c:x val="-2.2742040285899934E-2"/>
                  <c:y val="-4.9172541659036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84-4262-92A3-3A2441E2D192}"/>
                </c:ext>
              </c:extLst>
            </c:dLbl>
            <c:dLbl>
              <c:idx val="4"/>
              <c:layout>
                <c:manualLayout>
                  <c:x val="-3.720075926181861E-3"/>
                  <c:y val="-5.76783098333638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84-4262-92A3-3A2441E2D192}"/>
                </c:ext>
              </c:extLst>
            </c:dLbl>
            <c:dLbl>
              <c:idx val="5"/>
              <c:layout>
                <c:manualLayout>
                  <c:x val="-8.3333333333332309E-3"/>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84-4262-92A3-3A2441E2D1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'pending fees'!$A$4:$A$10</c:f>
              <c:strCache>
                <c:ptCount val="6"/>
                <c:pt idx="0">
                  <c:v>-8000</c:v>
                </c:pt>
                <c:pt idx="1">
                  <c:v>-6000</c:v>
                </c:pt>
                <c:pt idx="2">
                  <c:v>-5000</c:v>
                </c:pt>
                <c:pt idx="3">
                  <c:v>-4000</c:v>
                </c:pt>
                <c:pt idx="4">
                  <c:v>-3000</c:v>
                </c:pt>
                <c:pt idx="5">
                  <c:v>6000</c:v>
                </c:pt>
              </c:strCache>
            </c:strRef>
          </c:cat>
          <c:val>
            <c:numRef>
              <c:f>'pending fees'!$B$4:$B$10</c:f>
              <c:numCache>
                <c:formatCode>General</c:formatCode>
                <c:ptCount val="6"/>
                <c:pt idx="0">
                  <c:v>2</c:v>
                </c:pt>
                <c:pt idx="1">
                  <c:v>3</c:v>
                </c:pt>
                <c:pt idx="2">
                  <c:v>3</c:v>
                </c:pt>
                <c:pt idx="3">
                  <c:v>4</c:v>
                </c:pt>
                <c:pt idx="4">
                  <c:v>5</c:v>
                </c:pt>
                <c:pt idx="5">
                  <c:v>2</c:v>
                </c:pt>
              </c:numCache>
            </c:numRef>
          </c:val>
          <c:smooth val="0"/>
          <c:extLst>
            <c:ext xmlns:c16="http://schemas.microsoft.com/office/drawing/2014/chart" uri="{C3380CC4-5D6E-409C-BE32-E72D297353CC}">
              <c16:uniqueId val="{00000009-4484-4262-92A3-3A2441E2D192}"/>
            </c:ext>
          </c:extLst>
        </c:ser>
        <c:dLbls>
          <c:showLegendKey val="0"/>
          <c:showVal val="1"/>
          <c:showCatName val="0"/>
          <c:showSerName val="0"/>
          <c:showPercent val="0"/>
          <c:showBubbleSize val="0"/>
        </c:dLbls>
        <c:axId val="1654950896"/>
        <c:axId val="1868080624"/>
        <c:axId val="100241424"/>
      </c:line3DChart>
      <c:catAx>
        <c:axId val="165495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080624"/>
        <c:crosses val="autoZero"/>
        <c:auto val="1"/>
        <c:lblAlgn val="ctr"/>
        <c:lblOffset val="100"/>
        <c:noMultiLvlLbl val="0"/>
      </c:catAx>
      <c:valAx>
        <c:axId val="1868080624"/>
        <c:scaling>
          <c:orientation val="minMax"/>
        </c:scaling>
        <c:delete val="1"/>
        <c:axPos val="l"/>
        <c:numFmt formatCode="General" sourceLinked="1"/>
        <c:majorTickMark val="none"/>
        <c:minorTickMark val="none"/>
        <c:tickLblPos val="nextTo"/>
        <c:crossAx val="1654950896"/>
        <c:crosses val="autoZero"/>
        <c:crossBetween val="between"/>
      </c:valAx>
      <c:serAx>
        <c:axId val="100241424"/>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80806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426720</xdr:colOff>
      <xdr:row>4</xdr:row>
      <xdr:rowOff>163830</xdr:rowOff>
    </xdr:from>
    <xdr:to>
      <xdr:col>11</xdr:col>
      <xdr:colOff>121920</xdr:colOff>
      <xdr:row>19</xdr:row>
      <xdr:rowOff>163830</xdr:rowOff>
    </xdr:to>
    <xdr:graphicFrame macro="">
      <xdr:nvGraphicFramePr>
        <xdr:cNvPr id="2" name="Chart 1">
          <a:extLst>
            <a:ext uri="{FF2B5EF4-FFF2-40B4-BE49-F238E27FC236}">
              <a16:creationId xmlns:a16="http://schemas.microsoft.com/office/drawing/2014/main" id="{62948815-945D-7BFA-3B84-30627AFE5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2</xdr:row>
      <xdr:rowOff>80010</xdr:rowOff>
    </xdr:from>
    <xdr:to>
      <xdr:col>12</xdr:col>
      <xdr:colOff>342900</xdr:colOff>
      <xdr:row>17</xdr:row>
      <xdr:rowOff>80010</xdr:rowOff>
    </xdr:to>
    <xdr:graphicFrame macro="">
      <xdr:nvGraphicFramePr>
        <xdr:cNvPr id="2" name="Chart 1">
          <a:extLst>
            <a:ext uri="{FF2B5EF4-FFF2-40B4-BE49-F238E27FC236}">
              <a16:creationId xmlns:a16="http://schemas.microsoft.com/office/drawing/2014/main" id="{72E3A56D-34EE-E2BC-2BAF-977FECC17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5</xdr:row>
      <xdr:rowOff>148590</xdr:rowOff>
    </xdr:from>
    <xdr:to>
      <xdr:col>11</xdr:col>
      <xdr:colOff>365760</xdr:colOff>
      <xdr:row>20</xdr:row>
      <xdr:rowOff>148590</xdr:rowOff>
    </xdr:to>
    <xdr:graphicFrame macro="">
      <xdr:nvGraphicFramePr>
        <xdr:cNvPr id="2" name="Chart 1">
          <a:extLst>
            <a:ext uri="{FF2B5EF4-FFF2-40B4-BE49-F238E27FC236}">
              <a16:creationId xmlns:a16="http://schemas.microsoft.com/office/drawing/2014/main" id="{BB345CE2-C7FA-D818-C2B4-6ABE847B4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3</xdr:row>
      <xdr:rowOff>133350</xdr:rowOff>
    </xdr:from>
    <xdr:to>
      <xdr:col>10</xdr:col>
      <xdr:colOff>0</xdr:colOff>
      <xdr:row>18</xdr:row>
      <xdr:rowOff>133350</xdr:rowOff>
    </xdr:to>
    <xdr:graphicFrame macro="">
      <xdr:nvGraphicFramePr>
        <xdr:cNvPr id="3" name="Chart 2">
          <a:extLst>
            <a:ext uri="{FF2B5EF4-FFF2-40B4-BE49-F238E27FC236}">
              <a16:creationId xmlns:a16="http://schemas.microsoft.com/office/drawing/2014/main" id="{1CFDF907-8655-0089-9F89-7CA8B3075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xdr:colOff>
      <xdr:row>14</xdr:row>
      <xdr:rowOff>53340</xdr:rowOff>
    </xdr:from>
    <xdr:to>
      <xdr:col>11</xdr:col>
      <xdr:colOff>464820</xdr:colOff>
      <xdr:row>26</xdr:row>
      <xdr:rowOff>175260</xdr:rowOff>
    </xdr:to>
    <xdr:graphicFrame macro="">
      <xdr:nvGraphicFramePr>
        <xdr:cNvPr id="2" name="Chart 1">
          <a:extLst>
            <a:ext uri="{FF2B5EF4-FFF2-40B4-BE49-F238E27FC236}">
              <a16:creationId xmlns:a16="http://schemas.microsoft.com/office/drawing/2014/main" id="{43D58494-82E6-4DD3-8839-02C1C5F81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510540</xdr:colOff>
      <xdr:row>14</xdr:row>
      <xdr:rowOff>45720</xdr:rowOff>
    </xdr:from>
    <xdr:to>
      <xdr:col>22</xdr:col>
      <xdr:colOff>0</xdr:colOff>
      <xdr:row>26</xdr:row>
      <xdr:rowOff>175260</xdr:rowOff>
    </xdr:to>
    <xdr:graphicFrame macro="">
      <xdr:nvGraphicFramePr>
        <xdr:cNvPr id="3" name="Chart 2">
          <a:extLst>
            <a:ext uri="{FF2B5EF4-FFF2-40B4-BE49-F238E27FC236}">
              <a16:creationId xmlns:a16="http://schemas.microsoft.com/office/drawing/2014/main" id="{39A7A2B4-F842-42CB-844C-FC8AE4DD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xdr:row>
      <xdr:rowOff>30480</xdr:rowOff>
    </xdr:from>
    <xdr:to>
      <xdr:col>11</xdr:col>
      <xdr:colOff>472440</xdr:colOff>
      <xdr:row>14</xdr:row>
      <xdr:rowOff>15240</xdr:rowOff>
    </xdr:to>
    <xdr:graphicFrame macro="">
      <xdr:nvGraphicFramePr>
        <xdr:cNvPr id="4" name="Chart 3">
          <a:extLst>
            <a:ext uri="{FF2B5EF4-FFF2-40B4-BE49-F238E27FC236}">
              <a16:creationId xmlns:a16="http://schemas.microsoft.com/office/drawing/2014/main" id="{7A9DA7AE-6886-4B24-ACBB-3F6418AE8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1</xdr:row>
      <xdr:rowOff>30480</xdr:rowOff>
    </xdr:from>
    <xdr:to>
      <xdr:col>22</xdr:col>
      <xdr:colOff>0</xdr:colOff>
      <xdr:row>14</xdr:row>
      <xdr:rowOff>15240</xdr:rowOff>
    </xdr:to>
    <xdr:graphicFrame macro="">
      <xdr:nvGraphicFramePr>
        <xdr:cNvPr id="5" name="Chart 4">
          <a:extLst>
            <a:ext uri="{FF2B5EF4-FFF2-40B4-BE49-F238E27FC236}">
              <a16:creationId xmlns:a16="http://schemas.microsoft.com/office/drawing/2014/main" id="{B78430AA-C81F-4371-8177-34CD7857D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7620</xdr:rowOff>
    </xdr:from>
    <xdr:to>
      <xdr:col>3</xdr:col>
      <xdr:colOff>0</xdr:colOff>
      <xdr:row>9</xdr:row>
      <xdr:rowOff>91439</xdr:rowOff>
    </xdr:to>
    <mc:AlternateContent xmlns:mc="http://schemas.openxmlformats.org/markup-compatibility/2006" xmlns:a14="http://schemas.microsoft.com/office/drawing/2010/main">
      <mc:Choice Requires="a14">
        <xdr:graphicFrame macro="">
          <xdr:nvGraphicFramePr>
            <xdr:cNvPr id="7" name="Course">
              <a:extLst>
                <a:ext uri="{FF2B5EF4-FFF2-40B4-BE49-F238E27FC236}">
                  <a16:creationId xmlns:a16="http://schemas.microsoft.com/office/drawing/2014/main" id="{8240250B-A891-B765-06D2-7070196F53BB}"/>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0" y="411480"/>
              <a:ext cx="1828800" cy="15468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22860</xdr:rowOff>
    </xdr:from>
    <xdr:to>
      <xdr:col>3</xdr:col>
      <xdr:colOff>0</xdr:colOff>
      <xdr:row>27</xdr:row>
      <xdr:rowOff>22860</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4EE01D0D-A298-E673-40C1-A604CD7DCE2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987040"/>
              <a:ext cx="1828800" cy="21945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53340</xdr:rowOff>
    </xdr:from>
    <xdr:to>
      <xdr:col>3</xdr:col>
      <xdr:colOff>0</xdr:colOff>
      <xdr:row>15</xdr:row>
      <xdr:rowOff>22859</xdr:rowOff>
    </xdr:to>
    <mc:AlternateContent xmlns:mc="http://schemas.openxmlformats.org/markup-compatibility/2006" xmlns:a14="http://schemas.microsoft.com/office/drawing/2010/main">
      <mc:Choice Requires="a14">
        <xdr:graphicFrame macro="">
          <xdr:nvGraphicFramePr>
            <xdr:cNvPr id="9" name="Status Result">
              <a:extLst>
                <a:ext uri="{FF2B5EF4-FFF2-40B4-BE49-F238E27FC236}">
                  <a16:creationId xmlns:a16="http://schemas.microsoft.com/office/drawing/2014/main" id="{F97048F2-B804-371F-B8D5-1850EDCE43D2}"/>
                </a:ext>
              </a:extLst>
            </xdr:cNvPr>
            <xdr:cNvGraphicFramePr/>
          </xdr:nvGraphicFramePr>
          <xdr:xfrm>
            <a:off x="0" y="0"/>
            <a:ext cx="0" cy="0"/>
          </xdr:xfrm>
          <a:graphic>
            <a:graphicData uri="http://schemas.microsoft.com/office/drawing/2010/slicer">
              <sle:slicer xmlns:sle="http://schemas.microsoft.com/office/drawing/2010/slicer" name="Status Result"/>
            </a:graphicData>
          </a:graphic>
        </xdr:graphicFrame>
      </mc:Choice>
      <mc:Fallback xmlns="">
        <xdr:sp macro="" textlink="">
          <xdr:nvSpPr>
            <xdr:cNvPr id="0" name=""/>
            <xdr:cNvSpPr>
              <a:spLocks noTextEdit="1"/>
            </xdr:cNvSpPr>
          </xdr:nvSpPr>
          <xdr:spPr>
            <a:xfrm>
              <a:off x="0" y="1920240"/>
              <a:ext cx="1828800" cy="10667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188.931799537037" createdVersion="6" refreshedVersion="8" minRefreshableVersion="3" recordCount="132" xr:uid="{9A05AC07-E244-443E-8EBE-0515EB286B6A}">
  <cacheSource type="worksheet">
    <worksheetSource name="Table1"/>
  </cacheSource>
  <cacheFields count="8">
    <cacheField name="Student Name" numFmtId="0">
      <sharedItems containsBlank="1" count="93">
        <s v="Janat"/>
        <s v="Asad Ali"/>
        <s v="Ali "/>
        <s v="Waqar"/>
        <s v="Hamza"/>
        <s v="Ali Raza"/>
        <s v="Sayed Abdullah"/>
        <s v="Kashif Ali"/>
        <s v="Haider Ali"/>
        <s v="Ibraheem Kashif"/>
        <s v="Haris"/>
        <s v="Ateeq Umar"/>
        <s v="Muskan"/>
        <s v="Ali Huusnain shah"/>
        <s v="Ali Huusnain"/>
        <s v="Fatima"/>
        <s v="Hassan Shoib"/>
        <s v="Fiza "/>
        <s v="Mehroz"/>
        <s v="Zain Ali"/>
        <s v="Abuzar"/>
        <s v="Awaise Nadeem"/>
        <s v="Abdullah"/>
        <s v="Mohammad Zain"/>
        <s v="Muneeb Arshad"/>
        <s v="Razi Ullah"/>
        <s v="Hassan Sultan"/>
        <s v="Ali Raza Wald Habib Ullah"/>
        <s v="Adnan Maqbol"/>
        <s v="Ghullam Mustafa"/>
        <s v="Fizan Anjum"/>
        <s v="Mohammad Owais Anwar"/>
        <s v="Jawad Ahmed "/>
        <s v="Mohammad Saad"/>
        <s v="Sharayar Imran"/>
        <s v="Zain Khan"/>
        <s v="Abdul Hannan"/>
        <s v="Arslan"/>
        <s v="Hussain Khursheed"/>
        <s v="Hussain"/>
        <s v="Ahmed Shazad"/>
        <s v="Faizan"/>
        <s v="Mohammad Hussnain"/>
        <s v="Mohammad Ahmed"/>
        <s v="Mohammad Farhan"/>
        <s v="Mohammad Ahtsham"/>
        <s v="Adnan Masood"/>
        <s v="Naveed Saqib"/>
        <s v="Haroon Shahzad"/>
        <s v="Mohammad Ahmed Khalid"/>
        <s v="Mohmmad Ishaq"/>
        <s v="Arslan Amir"/>
        <s v="Iqra"/>
        <s v="Hussnain Habib"/>
        <s v="Mohammad Waqas"/>
        <s v="Abdul Aziz"/>
        <s v="Student Name"/>
        <s v="Shaban Hayat"/>
        <s v="Subhan Ali"/>
        <s v="Aysha"/>
        <s v="Fiza Ilyas"/>
        <s v="Mohammad Owais"/>
        <s v="Umar"/>
        <s v="Abubaker"/>
        <s v="Ahmad Shahzad"/>
        <s v="Faizan Nadeem"/>
        <s v="Umul Banin"/>
        <s v="Razia"/>
        <s v="Muhammad bin Mahmood"/>
        <s v="Tamoor"/>
        <s v="Bilal"/>
        <s v="Fatima Shameem"/>
        <s v="Hussnain Asghar"/>
        <s v="Zainab"/>
        <s v="Ali Hussnain"/>
        <s v="Eman"/>
        <s v="Hafsa"/>
        <s v="Aiman"/>
        <s v="Moazma"/>
        <s v="Iram "/>
        <s v="Husnain"/>
        <s v="Mahmood"/>
        <s v="Raheem "/>
        <s v="Zohaib Asghar"/>
        <s v="Muneeb Ahmed"/>
        <s v="Alyan Naveed"/>
        <s v="Shakir Aziz"/>
        <s v="Asma"/>
        <s v="Liba Anwar"/>
        <s v="Khadija Anwar"/>
        <s v="Sobia"/>
        <s v="Mohammad Rafique"/>
        <m u="1"/>
      </sharedItems>
    </cacheField>
    <cacheField name="Contact" numFmtId="1">
      <sharedItems containsBlank="1" containsMixedTypes="1" containsNumber="1" containsInteger="1" minValue="3034875291" maxValue="923477447502"/>
    </cacheField>
    <cacheField name="Course" numFmtId="0">
      <sharedItems containsBlank="1" count="6">
        <s v="ICT"/>
        <s v="Web Development"/>
        <s v="Social Media Marketing"/>
        <s v="Graphics Design"/>
        <s v="AutoCade"/>
        <m/>
      </sharedItems>
    </cacheField>
    <cacheField name="Fee" numFmtId="0">
      <sharedItems containsBlank="1" containsMixedTypes="1" containsNumber="1" containsInteger="1" minValue="0" maxValue="8000"/>
    </cacheField>
    <cacheField name="Fees Paid" numFmtId="0">
      <sharedItems containsBlank="1" containsMixedTypes="1" containsNumber="1" containsInteger="1" minValue="0" maxValue="8000"/>
    </cacheField>
    <cacheField name="Pending" numFmtId="0">
      <sharedItems containsBlank="1" containsMixedTypes="1" containsNumber="1" containsInteger="1" minValue="-6000" maxValue="8000"/>
    </cacheField>
    <cacheField name="Date" numFmtId="0">
      <sharedItems containsDate="1" containsBlank="1" containsMixedTypes="1" minDate="2023-06-24T00:00:00" maxDate="2023-07-13T00:00:00" count="17">
        <m/>
        <s v="May to June"/>
        <s v="August to Nov"/>
        <s v="May"/>
        <s v="Clear"/>
        <d v="2023-07-12T00:00:00"/>
        <d v="2023-06-24T00:00:00"/>
        <s v="Date of  Join"/>
        <s v="Ma to June"/>
        <s v="April"/>
        <s v="June"/>
        <s v="July"/>
        <s v="August"/>
        <s v="14 Sep 14 December"/>
        <s v="18 Sep 18 December"/>
        <s v="1 Sep 1 December"/>
        <s v="May " u="1"/>
      </sharedItems>
    </cacheField>
    <cacheField name="Status Resul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188.964076851851" createdVersion="8" refreshedVersion="8" minRefreshableVersion="3" recordCount="90" xr:uid="{1BEABE93-4524-4CF6-80CA-030493AE1F76}">
  <cacheSource type="worksheet">
    <worksheetSource name="Table2"/>
  </cacheSource>
  <cacheFields count="8">
    <cacheField name="Student Name" numFmtId="0">
      <sharedItems/>
    </cacheField>
    <cacheField name="Contact" numFmtId="1">
      <sharedItems containsBlank="1" containsMixedTypes="1" containsNumber="1" containsInteger="1" minValue="3034875291" maxValue="923477447502"/>
    </cacheField>
    <cacheField name="Course" numFmtId="0">
      <sharedItems count="4">
        <s v="WEb Development"/>
        <s v="ICT"/>
        <s v="Social Media Marketing"/>
        <s v="Graphics Design"/>
      </sharedItems>
    </cacheField>
    <cacheField name="Fee" numFmtId="0">
      <sharedItems containsSemiMixedTypes="0" containsString="0" containsNumber="1" containsInteger="1" minValue="0" maxValue="8000"/>
    </cacheField>
    <cacheField name="Fees Paid" numFmtId="0">
      <sharedItems containsString="0" containsBlank="1" containsNumber="1" containsInteger="1" minValue="2000" maxValue="8000"/>
    </cacheField>
    <cacheField name="Pending" numFmtId="165">
      <sharedItems containsSemiMixedTypes="0" containsString="0" containsNumber="1" containsInteger="1" minValue="-8000" maxValue="6000" count="10">
        <n v="-4000"/>
        <n v="-6000"/>
        <n v="0"/>
        <n v="-3000"/>
        <n v="6000"/>
        <n v="-8000"/>
        <n v="-2000"/>
        <n v="-1000"/>
        <n v="-5000"/>
        <n v="-7000"/>
      </sharedItems>
    </cacheField>
    <cacheField name="Date" numFmtId="0">
      <sharedItems containsDate="1" containsMixedTypes="1" minDate="2023-06-24T00:00:00" maxDate="1899-12-31T08:51:04" count="15">
        <s v="NOT DEFINED"/>
        <s v="June"/>
        <s v="August"/>
        <s v="August to Nov"/>
        <d v="2023-06-24T00:00:00"/>
        <s v="18 Sep 18 December"/>
        <s v="May to June"/>
        <s v="May"/>
        <d v="2023-07-12T00:00:00"/>
        <s v="Clear"/>
        <s v="July"/>
        <s v="14 Sep 14 December"/>
        <s v="1 Sep 1 December"/>
        <s v="Date of  Join"/>
        <n v="45101" u="1"/>
      </sharedItems>
    </cacheField>
    <cacheField name="Status Result" numFmtId="0">
      <sharedItems count="2">
        <s v="pending"/>
        <s v="clear"/>
      </sharedItems>
    </cacheField>
  </cacheFields>
  <extLst>
    <ext xmlns:x14="http://schemas.microsoft.com/office/spreadsheetml/2009/9/main" uri="{725AE2AE-9491-48be-B2B4-4EB974FC3084}">
      <x14:pivotCacheDefinition pivotCacheId="1319020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n v="923091491389"/>
    <x v="0"/>
    <n v="5500"/>
    <n v="5500"/>
    <n v="0"/>
    <x v="0"/>
    <m/>
  </r>
  <r>
    <x v="1"/>
    <n v="923226132058"/>
    <x v="1"/>
    <n v="5000"/>
    <n v="5000"/>
    <n v="0"/>
    <x v="0"/>
    <m/>
  </r>
  <r>
    <x v="2"/>
    <n v="923004104665"/>
    <x v="1"/>
    <n v="8000"/>
    <n v="5000"/>
    <n v="3000"/>
    <x v="0"/>
    <m/>
  </r>
  <r>
    <x v="3"/>
    <n v="923407161169"/>
    <x v="0"/>
    <n v="5000"/>
    <n v="5000"/>
    <n v="0"/>
    <x v="0"/>
    <m/>
  </r>
  <r>
    <x v="4"/>
    <n v="923049460023"/>
    <x v="1"/>
    <n v="8000"/>
    <n v="8000"/>
    <n v="0"/>
    <x v="0"/>
    <m/>
  </r>
  <r>
    <x v="5"/>
    <n v="923221477205"/>
    <x v="0"/>
    <n v="6000"/>
    <n v="6000"/>
    <n v="0"/>
    <x v="0"/>
    <m/>
  </r>
  <r>
    <x v="6"/>
    <n v="923264543988"/>
    <x v="0"/>
    <n v="6000"/>
    <n v="6000"/>
    <n v="0"/>
    <x v="0"/>
    <m/>
  </r>
  <r>
    <x v="7"/>
    <n v="923094800346"/>
    <x v="0"/>
    <n v="6000"/>
    <n v="0"/>
    <n v="6000"/>
    <x v="0"/>
    <m/>
  </r>
  <r>
    <x v="8"/>
    <n v="923164625054"/>
    <x v="0"/>
    <n v="4000"/>
    <n v="3000"/>
    <n v="1000"/>
    <x v="0"/>
    <m/>
  </r>
  <r>
    <x v="9"/>
    <n v="923075475991"/>
    <x v="1"/>
    <n v="8000"/>
    <n v="4000"/>
    <n v="4000"/>
    <x v="0"/>
    <m/>
  </r>
  <r>
    <x v="10"/>
    <n v="923004344788"/>
    <x v="0"/>
    <n v="6000"/>
    <n v="2000"/>
    <n v="4000"/>
    <x v="0"/>
    <m/>
  </r>
  <r>
    <x v="11"/>
    <n v="923334466188"/>
    <x v="1"/>
    <n v="8000"/>
    <n v="0"/>
    <n v="8000"/>
    <x v="0"/>
    <m/>
  </r>
  <r>
    <x v="12"/>
    <n v="923250529016"/>
    <x v="0"/>
    <n v="6000"/>
    <n v="6000"/>
    <n v="0"/>
    <x v="1"/>
    <s v="Clear"/>
  </r>
  <r>
    <x v="13"/>
    <n v="923055405017"/>
    <x v="1"/>
    <n v="8000"/>
    <n v="4000"/>
    <n v="4000"/>
    <x v="0"/>
    <m/>
  </r>
  <r>
    <x v="14"/>
    <n v="923336912145"/>
    <x v="1"/>
    <n v="8000"/>
    <n v="4000"/>
    <n v="4000"/>
    <x v="0"/>
    <m/>
  </r>
  <r>
    <x v="15"/>
    <s v="92322 4713147"/>
    <x v="1"/>
    <n v="8000"/>
    <n v="8000"/>
    <n v="0"/>
    <x v="1"/>
    <s v="Clear"/>
  </r>
  <r>
    <x v="16"/>
    <n v="923324014604"/>
    <x v="1"/>
    <n v="8000"/>
    <n v="8000"/>
    <n v="0"/>
    <x v="0"/>
    <m/>
  </r>
  <r>
    <x v="17"/>
    <n v="923114686476"/>
    <x v="0"/>
    <n v="6000"/>
    <n v="4000"/>
    <n v="2000"/>
    <x v="0"/>
    <m/>
  </r>
  <r>
    <x v="18"/>
    <n v="923229031486"/>
    <x v="0"/>
    <n v="6000"/>
    <n v="0"/>
    <n v="6000"/>
    <x v="0"/>
    <m/>
  </r>
  <r>
    <x v="19"/>
    <n v="923024727824"/>
    <x v="0"/>
    <n v="6000"/>
    <n v="3000"/>
    <n v="3000"/>
    <x v="0"/>
    <m/>
  </r>
  <r>
    <x v="20"/>
    <n v="923133648586"/>
    <x v="0"/>
    <n v="6000"/>
    <n v="6000"/>
    <n v="0"/>
    <x v="0"/>
    <m/>
  </r>
  <r>
    <x v="21"/>
    <n v="923084304611"/>
    <x v="0"/>
    <n v="6000"/>
    <n v="3000"/>
    <n v="3000"/>
    <x v="0"/>
    <m/>
  </r>
  <r>
    <x v="22"/>
    <n v="923205956065"/>
    <x v="0"/>
    <n v="6000"/>
    <n v="6000"/>
    <n v="0"/>
    <x v="0"/>
    <m/>
  </r>
  <r>
    <x v="23"/>
    <n v="923258831486"/>
    <x v="0"/>
    <n v="6000"/>
    <n v="3000"/>
    <n v="3000"/>
    <x v="2"/>
    <m/>
  </r>
  <r>
    <x v="24"/>
    <n v="923274630512"/>
    <x v="0"/>
    <n v="6000"/>
    <n v="3000"/>
    <n v="3000"/>
    <x v="2"/>
    <m/>
  </r>
  <r>
    <x v="25"/>
    <n v="923366644748"/>
    <x v="0"/>
    <n v="6000"/>
    <n v="3000"/>
    <n v="3000"/>
    <x v="0"/>
    <m/>
  </r>
  <r>
    <x v="26"/>
    <n v="923014327541"/>
    <x v="0"/>
    <n v="6000"/>
    <m/>
    <n v="6000"/>
    <x v="0"/>
    <m/>
  </r>
  <r>
    <x v="27"/>
    <n v="923134817753"/>
    <x v="0"/>
    <n v="6000"/>
    <n v="3000"/>
    <n v="3000"/>
    <x v="0"/>
    <m/>
  </r>
  <r>
    <x v="28"/>
    <n v="923020448757"/>
    <x v="0"/>
    <n v="6000"/>
    <n v="0"/>
    <m/>
    <x v="0"/>
    <m/>
  </r>
  <r>
    <x v="29"/>
    <n v="923021422684"/>
    <x v="0"/>
    <n v="6000"/>
    <n v="6000"/>
    <n v="6000"/>
    <x v="3"/>
    <m/>
  </r>
  <r>
    <x v="30"/>
    <m/>
    <x v="1"/>
    <n v="8000"/>
    <n v="0"/>
    <n v="8000"/>
    <x v="0"/>
    <m/>
  </r>
  <r>
    <x v="31"/>
    <n v="923223721772"/>
    <x v="1"/>
    <n v="8000"/>
    <n v="0"/>
    <n v="8000"/>
    <x v="0"/>
    <m/>
  </r>
  <r>
    <x v="32"/>
    <n v="923027454636"/>
    <x v="0"/>
    <n v="6000"/>
    <n v="6000"/>
    <n v="0"/>
    <x v="0"/>
    <m/>
  </r>
  <r>
    <x v="33"/>
    <n v="92322456300"/>
    <x v="2"/>
    <n v="6000"/>
    <n v="6000"/>
    <n v="0"/>
    <x v="0"/>
    <m/>
  </r>
  <r>
    <x v="34"/>
    <s v="923004577316….923354315022"/>
    <x v="0"/>
    <n v="6000"/>
    <n v="2000"/>
    <n v="4000"/>
    <x v="0"/>
    <m/>
  </r>
  <r>
    <x v="35"/>
    <n v="923258048114"/>
    <x v="1"/>
    <n v="8000"/>
    <n v="0"/>
    <n v="8000"/>
    <x v="0"/>
    <m/>
  </r>
  <r>
    <x v="36"/>
    <n v="923164516364"/>
    <x v="0"/>
    <n v="6000"/>
    <n v="0"/>
    <n v="6000"/>
    <x v="0"/>
    <m/>
  </r>
  <r>
    <x v="37"/>
    <n v="923174119385"/>
    <x v="1"/>
    <n v="8000"/>
    <n v="4000"/>
    <n v="4000"/>
    <x v="0"/>
    <m/>
  </r>
  <r>
    <x v="38"/>
    <n v="923174643069"/>
    <x v="1"/>
    <n v="8000"/>
    <n v="4000"/>
    <n v="4000"/>
    <x v="0"/>
    <m/>
  </r>
  <r>
    <x v="39"/>
    <n v="923240047914"/>
    <x v="1"/>
    <n v="8000"/>
    <m/>
    <m/>
    <x v="0"/>
    <m/>
  </r>
  <r>
    <x v="40"/>
    <n v="923477447502"/>
    <x v="0"/>
    <n v="6000"/>
    <n v="6000"/>
    <n v="0"/>
    <x v="0"/>
    <m/>
  </r>
  <r>
    <x v="34"/>
    <n v="923004577316"/>
    <x v="0"/>
    <n v="6000"/>
    <n v="2000"/>
    <n v="4000"/>
    <x v="0"/>
    <m/>
  </r>
  <r>
    <x v="41"/>
    <n v="923038844521"/>
    <x v="0"/>
    <n v="6000"/>
    <n v="6000"/>
    <n v="0"/>
    <x v="0"/>
    <m/>
  </r>
  <r>
    <x v="42"/>
    <n v="923096433079"/>
    <x v="0"/>
    <n v="6000"/>
    <n v="0"/>
    <n v="6000"/>
    <x v="0"/>
    <m/>
  </r>
  <r>
    <x v="43"/>
    <n v="923474184636"/>
    <x v="1"/>
    <n v="7000"/>
    <n v="0"/>
    <n v="7000"/>
    <x v="0"/>
    <m/>
  </r>
  <r>
    <x v="44"/>
    <n v="923124422536"/>
    <x v="0"/>
    <n v="6000"/>
    <n v="0"/>
    <n v="6000"/>
    <x v="0"/>
    <m/>
  </r>
  <r>
    <x v="45"/>
    <n v="923190253536"/>
    <x v="0"/>
    <n v="6000"/>
    <n v="6000"/>
    <n v="0"/>
    <x v="4"/>
    <m/>
  </r>
  <r>
    <x v="46"/>
    <n v="923084684313"/>
    <x v="0"/>
    <n v="6000"/>
    <n v="0"/>
    <n v="6000"/>
    <x v="0"/>
    <m/>
  </r>
  <r>
    <x v="47"/>
    <n v="923064884008"/>
    <x v="0"/>
    <n v="6000"/>
    <n v="0"/>
    <n v="6000"/>
    <x v="0"/>
    <m/>
  </r>
  <r>
    <x v="48"/>
    <n v="923111443989"/>
    <x v="1"/>
    <n v="8000"/>
    <n v="3000"/>
    <n v="5000"/>
    <x v="0"/>
    <m/>
  </r>
  <r>
    <x v="49"/>
    <n v="923474184636"/>
    <x v="1"/>
    <n v="7000"/>
    <n v="7000"/>
    <n v="0"/>
    <x v="5"/>
    <m/>
  </r>
  <r>
    <x v="50"/>
    <n v="923239346105"/>
    <x v="0"/>
    <n v="6000"/>
    <n v="0"/>
    <n v="6000"/>
    <x v="0"/>
    <m/>
  </r>
  <r>
    <x v="51"/>
    <n v="923218827374"/>
    <x v="0"/>
    <n v="6000"/>
    <n v="6000"/>
    <n v="0"/>
    <x v="6"/>
    <m/>
  </r>
  <r>
    <x v="52"/>
    <n v="923314483691"/>
    <x v="2"/>
    <n v="8000"/>
    <n v="3000"/>
    <n v="5000"/>
    <x v="5"/>
    <m/>
  </r>
  <r>
    <x v="43"/>
    <n v="923234557945"/>
    <x v="1"/>
    <n v="7000"/>
    <n v="3000"/>
    <n v="4000"/>
    <x v="0"/>
    <m/>
  </r>
  <r>
    <x v="53"/>
    <n v="923006104463"/>
    <x v="0"/>
    <n v="6000"/>
    <m/>
    <m/>
    <x v="0"/>
    <m/>
  </r>
  <r>
    <x v="54"/>
    <n v="923407161159"/>
    <x v="0"/>
    <n v="5000"/>
    <n v="5000"/>
    <n v="0"/>
    <x v="0"/>
    <m/>
  </r>
  <r>
    <x v="55"/>
    <n v="923464627569"/>
    <x v="1"/>
    <n v="8000"/>
    <n v="4000"/>
    <n v="4000"/>
    <x v="0"/>
    <m/>
  </r>
  <r>
    <x v="56"/>
    <s v="Contact"/>
    <x v="1"/>
    <s v="Fee"/>
    <s v="Fees Paid"/>
    <s v="Pending"/>
    <x v="7"/>
    <m/>
  </r>
  <r>
    <x v="0"/>
    <n v="923091491389"/>
    <x v="0"/>
    <n v="5000"/>
    <n v="0"/>
    <n v="5000"/>
    <x v="0"/>
    <m/>
  </r>
  <r>
    <x v="1"/>
    <n v="923226132058"/>
    <x v="1"/>
    <n v="5000"/>
    <n v="5000"/>
    <n v="0"/>
    <x v="0"/>
    <m/>
  </r>
  <r>
    <x v="2"/>
    <n v="923004104665"/>
    <x v="1"/>
    <n v="8000"/>
    <n v="5000"/>
    <n v="3000"/>
    <x v="0"/>
    <m/>
  </r>
  <r>
    <x v="3"/>
    <n v="923407161169"/>
    <x v="0"/>
    <n v="5000"/>
    <n v="5000"/>
    <n v="0"/>
    <x v="0"/>
    <m/>
  </r>
  <r>
    <x v="4"/>
    <n v="923049460023"/>
    <x v="1"/>
    <n v="8000"/>
    <n v="4000"/>
    <n v="4000"/>
    <x v="0"/>
    <m/>
  </r>
  <r>
    <x v="5"/>
    <n v="923221477205"/>
    <x v="0"/>
    <n v="6000"/>
    <n v="2000"/>
    <n v="4000"/>
    <x v="0"/>
    <m/>
  </r>
  <r>
    <x v="6"/>
    <n v="923264543988"/>
    <x v="0"/>
    <n v="6000"/>
    <n v="3000"/>
    <n v="3000"/>
    <x v="0"/>
    <m/>
  </r>
  <r>
    <x v="7"/>
    <n v="923094800346"/>
    <x v="0"/>
    <n v="6000"/>
    <n v="0"/>
    <n v="6000"/>
    <x v="0"/>
    <m/>
  </r>
  <r>
    <x v="57"/>
    <n v="923241019218"/>
    <x v="0"/>
    <n v="4000"/>
    <n v="4000"/>
    <n v="0"/>
    <x v="0"/>
    <m/>
  </r>
  <r>
    <x v="8"/>
    <n v="923164625054"/>
    <x v="0"/>
    <n v="4000"/>
    <n v="0"/>
    <n v="4000"/>
    <x v="0"/>
    <m/>
  </r>
  <r>
    <x v="58"/>
    <n v="923214892480"/>
    <x v="3"/>
    <n v="8000"/>
    <n v="0"/>
    <n v="8000"/>
    <x v="0"/>
    <m/>
  </r>
  <r>
    <x v="10"/>
    <n v="923004344788"/>
    <x v="0"/>
    <n v="6000"/>
    <n v="2000"/>
    <n v="4000"/>
    <x v="0"/>
    <m/>
  </r>
  <r>
    <x v="11"/>
    <n v="923334466188"/>
    <x v="1"/>
    <n v="8000"/>
    <n v="0"/>
    <n v="8000"/>
    <x v="0"/>
    <m/>
  </r>
  <r>
    <x v="59"/>
    <n v="923054820127"/>
    <x v="0"/>
    <n v="4000"/>
    <n v="4000"/>
    <n v="0"/>
    <x v="1"/>
    <s v="Clear"/>
  </r>
  <r>
    <x v="13"/>
    <n v="923055405017"/>
    <x v="1"/>
    <n v="8000"/>
    <n v="8000"/>
    <n v="0"/>
    <x v="8"/>
    <s v="Clear"/>
  </r>
  <r>
    <x v="14"/>
    <n v="923336912145"/>
    <x v="1"/>
    <n v="8000"/>
    <n v="4000"/>
    <n v="4000"/>
    <x v="0"/>
    <m/>
  </r>
  <r>
    <x v="16"/>
    <n v="923324014604"/>
    <x v="1"/>
    <n v="8000"/>
    <n v="4000"/>
    <n v="4000"/>
    <x v="0"/>
    <m/>
  </r>
  <r>
    <x v="17"/>
    <n v="923114686476"/>
    <x v="0"/>
    <n v="6000"/>
    <n v="4000"/>
    <n v="2000"/>
    <x v="0"/>
    <m/>
  </r>
  <r>
    <x v="18"/>
    <n v="923229031486"/>
    <x v="0"/>
    <n v="6000"/>
    <n v="0"/>
    <n v="6000"/>
    <x v="0"/>
    <m/>
  </r>
  <r>
    <x v="19"/>
    <n v="923024727824"/>
    <x v="0"/>
    <n v="6000"/>
    <n v="3000"/>
    <n v="3000"/>
    <x v="9"/>
    <m/>
  </r>
  <r>
    <x v="20"/>
    <n v="923133648586"/>
    <x v="0"/>
    <n v="6000"/>
    <n v="3000"/>
    <n v="3000"/>
    <x v="3"/>
    <m/>
  </r>
  <r>
    <x v="21"/>
    <n v="923084304611"/>
    <x v="0"/>
    <n v="6000"/>
    <n v="0"/>
    <n v="6000"/>
    <x v="0"/>
    <m/>
  </r>
  <r>
    <x v="22"/>
    <n v="923205956065"/>
    <x v="0"/>
    <n v="6000"/>
    <n v="3000"/>
    <n v="3000"/>
    <x v="0"/>
    <m/>
  </r>
  <r>
    <x v="25"/>
    <n v="923366644748"/>
    <x v="0"/>
    <n v="6000"/>
    <n v="3000"/>
    <n v="3000"/>
    <x v="0"/>
    <m/>
  </r>
  <r>
    <x v="26"/>
    <n v="923014327541"/>
    <x v="0"/>
    <m/>
    <m/>
    <n v="0"/>
    <x v="0"/>
    <m/>
  </r>
  <r>
    <x v="27"/>
    <n v="923134817753"/>
    <x v="0"/>
    <n v="6000"/>
    <n v="0"/>
    <n v="0"/>
    <x v="0"/>
    <m/>
  </r>
  <r>
    <x v="32"/>
    <n v="923027454636"/>
    <x v="0"/>
    <n v="6000"/>
    <n v="6000"/>
    <n v="0"/>
    <x v="0"/>
    <m/>
  </r>
  <r>
    <x v="34"/>
    <s v="923004577316…9233354315022"/>
    <x v="0"/>
    <n v="6000"/>
    <n v="2000"/>
    <n v="4000"/>
    <x v="0"/>
    <m/>
  </r>
  <r>
    <x v="60"/>
    <n v="923076816102"/>
    <x v="1"/>
    <n v="8000"/>
    <n v="0"/>
    <m/>
    <x v="0"/>
    <m/>
  </r>
  <r>
    <x v="55"/>
    <n v="923464627569"/>
    <x v="4"/>
    <n v="8000"/>
    <n v="4000"/>
    <n v="4000"/>
    <x v="0"/>
    <m/>
  </r>
  <r>
    <x v="42"/>
    <n v="923096433079"/>
    <x v="0"/>
    <n v="6000"/>
    <n v="0"/>
    <n v="6000"/>
    <x v="0"/>
    <m/>
  </r>
  <r>
    <x v="44"/>
    <n v="923124422536"/>
    <x v="0"/>
    <n v="6000"/>
    <n v="0"/>
    <n v="6000"/>
    <x v="0"/>
    <m/>
  </r>
  <r>
    <x v="45"/>
    <n v="923190253536"/>
    <x v="0"/>
    <n v="6000"/>
    <n v="0"/>
    <n v="6000"/>
    <x v="0"/>
    <m/>
  </r>
  <r>
    <x v="30"/>
    <n v="923223721772"/>
    <x v="1"/>
    <n v="8000"/>
    <n v="0"/>
    <n v="8000"/>
    <x v="0"/>
    <m/>
  </r>
  <r>
    <x v="61"/>
    <n v="923223721772"/>
    <x v="1"/>
    <n v="8000"/>
    <n v="0"/>
    <n v="8000"/>
    <x v="0"/>
    <m/>
  </r>
  <r>
    <x v="46"/>
    <n v="923084684313"/>
    <x v="0"/>
    <n v="6000"/>
    <n v="0"/>
    <n v="6000"/>
    <x v="0"/>
    <m/>
  </r>
  <r>
    <x v="50"/>
    <n v="923239346105"/>
    <x v="0"/>
    <n v="6000"/>
    <n v="0"/>
    <n v="6000"/>
    <x v="0"/>
    <m/>
  </r>
  <r>
    <x v="62"/>
    <n v="92335175844"/>
    <x v="0"/>
    <n v="6000"/>
    <n v="0"/>
    <n v="6000"/>
    <x v="0"/>
    <m/>
  </r>
  <r>
    <x v="63"/>
    <n v="923240047914"/>
    <x v="1"/>
    <n v="8000"/>
    <n v="0"/>
    <n v="8000"/>
    <x v="0"/>
    <m/>
  </r>
  <r>
    <x v="15"/>
    <m/>
    <x v="5"/>
    <m/>
    <m/>
    <n v="0"/>
    <x v="0"/>
    <m/>
  </r>
  <r>
    <x v="37"/>
    <n v="923218827374"/>
    <x v="0"/>
    <n v="6000"/>
    <n v="0"/>
    <n v="6000"/>
    <x v="0"/>
    <m/>
  </r>
  <r>
    <x v="64"/>
    <n v="92347744702"/>
    <x v="0"/>
    <n v="6000"/>
    <n v="3000"/>
    <n v="3000"/>
    <x v="10"/>
    <m/>
  </r>
  <r>
    <x v="65"/>
    <n v="923234557945"/>
    <x v="0"/>
    <n v="6000"/>
    <n v="3000"/>
    <n v="3000"/>
    <x v="10"/>
    <m/>
  </r>
  <r>
    <x v="53"/>
    <n v="923006104463"/>
    <x v="0"/>
    <n v="6000"/>
    <n v="0"/>
    <n v="6000"/>
    <x v="0"/>
    <m/>
  </r>
  <r>
    <x v="66"/>
    <n v="923078891235"/>
    <x v="0"/>
    <n v="6000"/>
    <n v="3000"/>
    <n v="3000"/>
    <x v="11"/>
    <m/>
  </r>
  <r>
    <x v="67"/>
    <n v="923224550074"/>
    <x v="1"/>
    <n v="8000"/>
    <n v="4000"/>
    <n v="4000"/>
    <x v="11"/>
    <m/>
  </r>
  <r>
    <x v="68"/>
    <n v="923060657505"/>
    <x v="1"/>
    <n v="8000"/>
    <n v="0"/>
    <n v="8000"/>
    <x v="10"/>
    <m/>
  </r>
  <r>
    <x v="69"/>
    <n v="92114940878"/>
    <x v="1"/>
    <n v="8000"/>
    <n v="4000"/>
    <n v="4000"/>
    <x v="10"/>
    <m/>
  </r>
  <r>
    <x v="70"/>
    <n v="923214539309"/>
    <x v="1"/>
    <n v="8000"/>
    <n v="0"/>
    <n v="8000"/>
    <x v="10"/>
    <m/>
  </r>
  <r>
    <x v="71"/>
    <n v="923258048967"/>
    <x v="0"/>
    <n v="6000"/>
    <n v="6000"/>
    <n v="0"/>
    <x v="0"/>
    <m/>
  </r>
  <r>
    <x v="72"/>
    <n v="3034875291"/>
    <x v="0"/>
    <n v="6000"/>
    <n v="6000"/>
    <n v="0"/>
    <x v="0"/>
    <m/>
  </r>
  <r>
    <x v="73"/>
    <n v="923359292480"/>
    <x v="0"/>
    <n v="6000"/>
    <n v="6000"/>
    <n v="0"/>
    <x v="10"/>
    <m/>
  </r>
  <r>
    <x v="10"/>
    <n v="923058313470"/>
    <x v="3"/>
    <n v="8000"/>
    <n v="0"/>
    <n v="8000"/>
    <x v="0"/>
    <m/>
  </r>
  <r>
    <x v="74"/>
    <n v="923220430911"/>
    <x v="2"/>
    <n v="8000"/>
    <n v="4000"/>
    <n v="4000"/>
    <x v="2"/>
    <m/>
  </r>
  <r>
    <x v="59"/>
    <m/>
    <x v="1"/>
    <n v="8000"/>
    <n v="0"/>
    <n v="8000"/>
    <x v="1"/>
    <s v="Clear"/>
  </r>
  <r>
    <x v="75"/>
    <n v="923274998700"/>
    <x v="0"/>
    <n v="6000"/>
    <n v="6000"/>
    <n v="0"/>
    <x v="12"/>
    <m/>
  </r>
  <r>
    <x v="76"/>
    <n v="92306380775"/>
    <x v="0"/>
    <n v="6000"/>
    <n v="6000"/>
    <n v="0"/>
    <x v="12"/>
    <m/>
  </r>
  <r>
    <x v="77"/>
    <n v="923114009071"/>
    <x v="0"/>
    <n v="6000"/>
    <m/>
    <n v="6000"/>
    <x v="12"/>
    <m/>
  </r>
  <r>
    <x v="78"/>
    <n v="923235100295"/>
    <x v="0"/>
    <n v="6000"/>
    <m/>
    <n v="6000"/>
    <x v="12"/>
    <m/>
  </r>
  <r>
    <x v="79"/>
    <n v="923008187998"/>
    <x v="0"/>
    <n v="5000"/>
    <m/>
    <n v="5000"/>
    <x v="3"/>
    <m/>
  </r>
  <r>
    <x v="80"/>
    <n v="923006104463"/>
    <x v="0"/>
    <n v="6000"/>
    <n v="3000"/>
    <n v="3000"/>
    <x v="3"/>
    <m/>
  </r>
  <r>
    <x v="81"/>
    <n v="923014311815"/>
    <x v="0"/>
    <n v="6000"/>
    <n v="0"/>
    <n v="6000"/>
    <x v="3"/>
    <m/>
  </r>
  <r>
    <x v="82"/>
    <n v="923024413507"/>
    <x v="1"/>
    <n v="8000"/>
    <n v="4000"/>
    <n v="4000"/>
    <x v="2"/>
    <m/>
  </r>
  <r>
    <x v="83"/>
    <n v="923054002583"/>
    <x v="1"/>
    <n v="8000"/>
    <n v="8000"/>
    <n v="0"/>
    <x v="0"/>
    <m/>
  </r>
  <r>
    <x v="84"/>
    <n v="923334705113"/>
    <x v="1"/>
    <n v="8000"/>
    <n v="4000"/>
    <n v="4000"/>
    <x v="0"/>
    <m/>
  </r>
  <r>
    <x v="85"/>
    <n v="923081942365"/>
    <x v="0"/>
    <n v="6000"/>
    <m/>
    <n v="6000"/>
    <x v="0"/>
    <m/>
  </r>
  <r>
    <x v="86"/>
    <n v="3223593774"/>
    <x v="0"/>
    <n v="0"/>
    <n v="0"/>
    <n v="0"/>
    <x v="13"/>
    <m/>
  </r>
  <r>
    <x v="87"/>
    <n v="923235555488"/>
    <x v="0"/>
    <n v="0"/>
    <n v="6000"/>
    <n v="-6000"/>
    <x v="14"/>
    <m/>
  </r>
  <r>
    <x v="88"/>
    <n v="923235555488"/>
    <x v="1"/>
    <n v="0"/>
    <n v="6000"/>
    <n v="-6000"/>
    <x v="14"/>
    <m/>
  </r>
  <r>
    <x v="89"/>
    <n v="923235555488"/>
    <x v="1"/>
    <n v="0"/>
    <n v="6000"/>
    <n v="-6000"/>
    <x v="14"/>
    <m/>
  </r>
  <r>
    <x v="41"/>
    <n v="923004835004"/>
    <x v="1"/>
    <n v="0"/>
    <n v="6000"/>
    <n v="-6000"/>
    <x v="14"/>
    <m/>
  </r>
  <r>
    <x v="90"/>
    <n v="923224516283"/>
    <x v="0"/>
    <n v="5000"/>
    <n v="0"/>
    <n v="5000"/>
    <x v="15"/>
    <m/>
  </r>
  <r>
    <x v="91"/>
    <n v="923004504692"/>
    <x v="0"/>
    <n v="6000"/>
    <n v="3000"/>
    <n v="3000"/>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Abdul Aziz"/>
    <n v="923464627569"/>
    <x v="0"/>
    <n v="8000"/>
    <n v="4000"/>
    <x v="0"/>
    <x v="0"/>
    <x v="0"/>
  </r>
  <r>
    <s v="Abdul Hannan"/>
    <n v="923164516364"/>
    <x v="1"/>
    <n v="6000"/>
    <m/>
    <x v="1"/>
    <x v="0"/>
    <x v="0"/>
  </r>
  <r>
    <s v="Abdullah"/>
    <n v="923205956065"/>
    <x v="1"/>
    <n v="6000"/>
    <n v="6000"/>
    <x v="2"/>
    <x v="0"/>
    <x v="1"/>
  </r>
  <r>
    <s v="Abuzar"/>
    <n v="923133648586"/>
    <x v="1"/>
    <n v="6000"/>
    <n v="6000"/>
    <x v="2"/>
    <x v="0"/>
    <x v="1"/>
  </r>
  <r>
    <s v="Adnan Maqbol"/>
    <n v="923020448757"/>
    <x v="1"/>
    <n v="6000"/>
    <m/>
    <x v="1"/>
    <x v="0"/>
    <x v="0"/>
  </r>
  <r>
    <s v="Adnan Masood"/>
    <n v="923084684313"/>
    <x v="1"/>
    <n v="6000"/>
    <m/>
    <x v="1"/>
    <x v="0"/>
    <x v="0"/>
  </r>
  <r>
    <s v="Ahmad Shahzad"/>
    <n v="92347744702"/>
    <x v="1"/>
    <n v="6000"/>
    <n v="3000"/>
    <x v="3"/>
    <x v="1"/>
    <x v="0"/>
  </r>
  <r>
    <s v="Ahmed Shazad"/>
    <n v="923477447502"/>
    <x v="1"/>
    <n v="6000"/>
    <n v="6000"/>
    <x v="2"/>
    <x v="0"/>
    <x v="1"/>
  </r>
  <r>
    <s v="Aiman"/>
    <n v="923114009071"/>
    <x v="1"/>
    <n v="6000"/>
    <m/>
    <x v="1"/>
    <x v="2"/>
    <x v="0"/>
  </r>
  <r>
    <s v="Ali "/>
    <n v="923004104665"/>
    <x v="0"/>
    <n v="8000"/>
    <n v="5000"/>
    <x v="3"/>
    <x v="0"/>
    <x v="0"/>
  </r>
  <r>
    <s v="Ali Hussnain"/>
    <n v="923220430911"/>
    <x v="2"/>
    <n v="8000"/>
    <n v="4000"/>
    <x v="0"/>
    <x v="3"/>
    <x v="0"/>
  </r>
  <r>
    <s v="Ali Huusnain"/>
    <n v="923336912145"/>
    <x v="0"/>
    <n v="8000"/>
    <n v="4000"/>
    <x v="0"/>
    <x v="0"/>
    <x v="0"/>
  </r>
  <r>
    <s v="Ali Huusnain shah"/>
    <n v="923055405017"/>
    <x v="0"/>
    <n v="8000"/>
    <n v="4000"/>
    <x v="0"/>
    <x v="0"/>
    <x v="0"/>
  </r>
  <r>
    <s v="Ali Raza"/>
    <n v="923221477205"/>
    <x v="1"/>
    <n v="6000"/>
    <n v="6000"/>
    <x v="2"/>
    <x v="0"/>
    <x v="1"/>
  </r>
  <r>
    <s v="Ali Raza Wald Habib Ullah"/>
    <n v="923134817753"/>
    <x v="1"/>
    <n v="6000"/>
    <n v="3000"/>
    <x v="3"/>
    <x v="0"/>
    <x v="0"/>
  </r>
  <r>
    <s v="Alyan Naveed"/>
    <n v="923081942365"/>
    <x v="1"/>
    <n v="6000"/>
    <m/>
    <x v="1"/>
    <x v="0"/>
    <x v="0"/>
  </r>
  <r>
    <s v="Arslan"/>
    <n v="923174119385"/>
    <x v="0"/>
    <n v="8000"/>
    <n v="4000"/>
    <x v="0"/>
    <x v="0"/>
    <x v="0"/>
  </r>
  <r>
    <s v="Arslan Amir"/>
    <n v="923218827374"/>
    <x v="1"/>
    <n v="6000"/>
    <n v="6000"/>
    <x v="2"/>
    <x v="4"/>
    <x v="1"/>
  </r>
  <r>
    <s v="Asad Ali"/>
    <n v="923226132058"/>
    <x v="0"/>
    <n v="5000"/>
    <n v="5000"/>
    <x v="2"/>
    <x v="0"/>
    <x v="1"/>
  </r>
  <r>
    <s v="Asma"/>
    <n v="923235555488"/>
    <x v="1"/>
    <n v="0"/>
    <n v="6000"/>
    <x v="4"/>
    <x v="5"/>
    <x v="0"/>
  </r>
  <r>
    <s v="Ateeq Umar"/>
    <n v="923334466188"/>
    <x v="0"/>
    <n v="8000"/>
    <m/>
    <x v="5"/>
    <x v="0"/>
    <x v="0"/>
  </r>
  <r>
    <s v="Awaise Nadeem"/>
    <n v="923084304611"/>
    <x v="1"/>
    <n v="6000"/>
    <n v="3000"/>
    <x v="3"/>
    <x v="0"/>
    <x v="0"/>
  </r>
  <r>
    <s v="Aysha"/>
    <n v="923054820127"/>
    <x v="1"/>
    <n v="4000"/>
    <n v="4000"/>
    <x v="2"/>
    <x v="6"/>
    <x v="1"/>
  </r>
  <r>
    <s v="Bilal"/>
    <n v="923214539309"/>
    <x v="0"/>
    <n v="8000"/>
    <m/>
    <x v="5"/>
    <x v="1"/>
    <x v="0"/>
  </r>
  <r>
    <s v="Eman"/>
    <n v="923274998700"/>
    <x v="1"/>
    <n v="6000"/>
    <n v="6000"/>
    <x v="2"/>
    <x v="2"/>
    <x v="1"/>
  </r>
  <r>
    <s v="Faizan"/>
    <n v="923038844521"/>
    <x v="1"/>
    <n v="6000"/>
    <n v="6000"/>
    <x v="2"/>
    <x v="0"/>
    <x v="1"/>
  </r>
  <r>
    <s v="Faizan"/>
    <n v="923004835004"/>
    <x v="0"/>
    <n v="0"/>
    <n v="6000"/>
    <x v="4"/>
    <x v="5"/>
    <x v="0"/>
  </r>
  <r>
    <s v="Fatima"/>
    <s v="92322 4713147"/>
    <x v="0"/>
    <n v="8000"/>
    <n v="8000"/>
    <x v="2"/>
    <x v="6"/>
    <x v="1"/>
  </r>
  <r>
    <s v="Fatima Shameem"/>
    <n v="923258048967"/>
    <x v="1"/>
    <n v="6000"/>
    <n v="6000"/>
    <x v="2"/>
    <x v="0"/>
    <x v="1"/>
  </r>
  <r>
    <s v="Fiza "/>
    <n v="923114686476"/>
    <x v="1"/>
    <n v="6000"/>
    <n v="4000"/>
    <x v="6"/>
    <x v="0"/>
    <x v="0"/>
  </r>
  <r>
    <s v="Fiza Ilyas"/>
    <n v="923076816102"/>
    <x v="0"/>
    <n v="8000"/>
    <m/>
    <x v="5"/>
    <x v="0"/>
    <x v="0"/>
  </r>
  <r>
    <s v="Fizan Anjum"/>
    <m/>
    <x v="0"/>
    <n v="8000"/>
    <m/>
    <x v="5"/>
    <x v="0"/>
    <x v="0"/>
  </r>
  <r>
    <s v="Ghullam Mustafa"/>
    <n v="923021422684"/>
    <x v="1"/>
    <n v="6000"/>
    <n v="6000"/>
    <x v="2"/>
    <x v="7"/>
    <x v="1"/>
  </r>
  <r>
    <s v="Hafsa"/>
    <n v="92306380775"/>
    <x v="1"/>
    <n v="6000"/>
    <n v="6000"/>
    <x v="2"/>
    <x v="2"/>
    <x v="1"/>
  </r>
  <r>
    <s v="Haider Ali"/>
    <n v="923164625054"/>
    <x v="1"/>
    <n v="4000"/>
    <n v="3000"/>
    <x v="7"/>
    <x v="0"/>
    <x v="0"/>
  </r>
  <r>
    <s v="Hamza"/>
    <n v="923049460023"/>
    <x v="0"/>
    <n v="8000"/>
    <n v="8000"/>
    <x v="2"/>
    <x v="0"/>
    <x v="1"/>
  </r>
  <r>
    <s v="Haris"/>
    <n v="923004344788"/>
    <x v="1"/>
    <n v="6000"/>
    <n v="2000"/>
    <x v="0"/>
    <x v="0"/>
    <x v="0"/>
  </r>
  <r>
    <s v="Haris"/>
    <n v="923058313470"/>
    <x v="3"/>
    <n v="8000"/>
    <m/>
    <x v="5"/>
    <x v="0"/>
    <x v="0"/>
  </r>
  <r>
    <s v="Haroon Shahzad"/>
    <n v="923111443989"/>
    <x v="0"/>
    <n v="8000"/>
    <n v="3000"/>
    <x v="8"/>
    <x v="0"/>
    <x v="0"/>
  </r>
  <r>
    <s v="Hassan Shoib"/>
    <n v="923324014604"/>
    <x v="0"/>
    <n v="8000"/>
    <n v="8000"/>
    <x v="2"/>
    <x v="0"/>
    <x v="1"/>
  </r>
  <r>
    <s v="Hassan Sultan"/>
    <n v="923014327541"/>
    <x v="1"/>
    <n v="6000"/>
    <m/>
    <x v="1"/>
    <x v="0"/>
    <x v="0"/>
  </r>
  <r>
    <s v="Hussain"/>
    <n v="923240047914"/>
    <x v="0"/>
    <n v="8000"/>
    <m/>
    <x v="5"/>
    <x v="0"/>
    <x v="0"/>
  </r>
  <r>
    <s v="Hussain Khursheed"/>
    <n v="923174643069"/>
    <x v="0"/>
    <n v="8000"/>
    <n v="4000"/>
    <x v="0"/>
    <x v="0"/>
    <x v="0"/>
  </r>
  <r>
    <s v="Hussnain Asghar"/>
    <n v="3034875291"/>
    <x v="1"/>
    <n v="6000"/>
    <n v="6000"/>
    <x v="2"/>
    <x v="0"/>
    <x v="1"/>
  </r>
  <r>
    <s v="Hussnain Habib"/>
    <n v="923006104463"/>
    <x v="1"/>
    <n v="6000"/>
    <m/>
    <x v="1"/>
    <x v="0"/>
    <x v="0"/>
  </r>
  <r>
    <s v="Ibraheem Kashif"/>
    <n v="923075475991"/>
    <x v="0"/>
    <n v="8000"/>
    <n v="4000"/>
    <x v="0"/>
    <x v="0"/>
    <x v="0"/>
  </r>
  <r>
    <s v="Iqra"/>
    <n v="923314483691"/>
    <x v="2"/>
    <n v="8000"/>
    <n v="3000"/>
    <x v="8"/>
    <x v="8"/>
    <x v="0"/>
  </r>
  <r>
    <s v="Iram "/>
    <n v="923008187998"/>
    <x v="1"/>
    <n v="5000"/>
    <m/>
    <x v="8"/>
    <x v="7"/>
    <x v="0"/>
  </r>
  <r>
    <s v="Janat"/>
    <n v="923091491389"/>
    <x v="1"/>
    <n v="5500"/>
    <n v="5500"/>
    <x v="2"/>
    <x v="0"/>
    <x v="1"/>
  </r>
  <r>
    <s v="Jawad Ahmed "/>
    <n v="923027454636"/>
    <x v="1"/>
    <n v="6000"/>
    <n v="6000"/>
    <x v="2"/>
    <x v="0"/>
    <x v="1"/>
  </r>
  <r>
    <s v="Kashif Ali"/>
    <n v="923094800346"/>
    <x v="1"/>
    <n v="6000"/>
    <m/>
    <x v="1"/>
    <x v="0"/>
    <x v="0"/>
  </r>
  <r>
    <s v="Mahmood"/>
    <n v="923014311815"/>
    <x v="1"/>
    <n v="6000"/>
    <m/>
    <x v="1"/>
    <x v="7"/>
    <x v="0"/>
  </r>
  <r>
    <s v="Mehroz"/>
    <n v="923229031486"/>
    <x v="1"/>
    <n v="6000"/>
    <m/>
    <x v="1"/>
    <x v="0"/>
    <x v="0"/>
  </r>
  <r>
    <s v="Moazma"/>
    <n v="923235100295"/>
    <x v="1"/>
    <n v="6000"/>
    <m/>
    <x v="1"/>
    <x v="2"/>
    <x v="0"/>
  </r>
  <r>
    <s v="Mohammad Ahmed"/>
    <n v="923474184636"/>
    <x v="0"/>
    <n v="7000"/>
    <m/>
    <x v="9"/>
    <x v="0"/>
    <x v="0"/>
  </r>
  <r>
    <s v="Mohammad Ahmed"/>
    <n v="923234557945"/>
    <x v="0"/>
    <n v="7000"/>
    <n v="3000"/>
    <x v="0"/>
    <x v="0"/>
    <x v="0"/>
  </r>
  <r>
    <s v="Mohammad Ahtsham"/>
    <n v="923190253536"/>
    <x v="1"/>
    <n v="6000"/>
    <n v="6000"/>
    <x v="2"/>
    <x v="9"/>
    <x v="1"/>
  </r>
  <r>
    <s v="Mohammad Farhan"/>
    <n v="923124422536"/>
    <x v="1"/>
    <n v="6000"/>
    <m/>
    <x v="1"/>
    <x v="0"/>
    <x v="0"/>
  </r>
  <r>
    <s v="Mohammad Hussnain"/>
    <n v="923096433079"/>
    <x v="1"/>
    <n v="6000"/>
    <m/>
    <x v="1"/>
    <x v="0"/>
    <x v="0"/>
  </r>
  <r>
    <s v="Mohammad Owais Anwar"/>
    <n v="923223721772"/>
    <x v="0"/>
    <n v="8000"/>
    <m/>
    <x v="5"/>
    <x v="0"/>
    <x v="0"/>
  </r>
  <r>
    <s v="Mohammad Rafique"/>
    <n v="923004504692"/>
    <x v="1"/>
    <n v="6000"/>
    <n v="3000"/>
    <x v="3"/>
    <x v="3"/>
    <x v="0"/>
  </r>
  <r>
    <s v="Mohammad Saad"/>
    <n v="92322456300"/>
    <x v="2"/>
    <n v="6000"/>
    <n v="6000"/>
    <x v="2"/>
    <x v="0"/>
    <x v="1"/>
  </r>
  <r>
    <s v="Mohammad Waqas"/>
    <n v="923407161159"/>
    <x v="1"/>
    <n v="5000"/>
    <n v="5000"/>
    <x v="2"/>
    <x v="0"/>
    <x v="1"/>
  </r>
  <r>
    <s v="Mohammad Zain"/>
    <n v="923258831486"/>
    <x v="1"/>
    <n v="6000"/>
    <n v="3000"/>
    <x v="3"/>
    <x v="3"/>
    <x v="0"/>
  </r>
  <r>
    <s v="Mohmmad Ishaq"/>
    <n v="923239346105"/>
    <x v="1"/>
    <n v="6000"/>
    <m/>
    <x v="1"/>
    <x v="0"/>
    <x v="0"/>
  </r>
  <r>
    <s v="Muhammad bin Mahmood"/>
    <n v="923060657505"/>
    <x v="0"/>
    <n v="8000"/>
    <m/>
    <x v="5"/>
    <x v="1"/>
    <x v="0"/>
  </r>
  <r>
    <s v="Muneeb Ahmed"/>
    <n v="923334705113"/>
    <x v="0"/>
    <n v="8000"/>
    <n v="4000"/>
    <x v="0"/>
    <x v="0"/>
    <x v="0"/>
  </r>
  <r>
    <s v="Muneeb Arshad"/>
    <n v="923274630512"/>
    <x v="1"/>
    <n v="6000"/>
    <n v="3000"/>
    <x v="3"/>
    <x v="3"/>
    <x v="0"/>
  </r>
  <r>
    <s v="Muskan"/>
    <n v="923250529016"/>
    <x v="1"/>
    <n v="6000"/>
    <n v="6000"/>
    <x v="2"/>
    <x v="6"/>
    <x v="1"/>
  </r>
  <r>
    <s v="Naveed Saqib"/>
    <n v="923064884008"/>
    <x v="1"/>
    <n v="6000"/>
    <m/>
    <x v="1"/>
    <x v="0"/>
    <x v="0"/>
  </r>
  <r>
    <s v="Raheem "/>
    <n v="923024413507"/>
    <x v="0"/>
    <n v="8000"/>
    <n v="4000"/>
    <x v="0"/>
    <x v="3"/>
    <x v="0"/>
  </r>
  <r>
    <s v="Razi Ullah"/>
    <n v="923366644748"/>
    <x v="1"/>
    <n v="6000"/>
    <n v="3000"/>
    <x v="3"/>
    <x v="0"/>
    <x v="0"/>
  </r>
  <r>
    <s v="Razia"/>
    <n v="923224550074"/>
    <x v="0"/>
    <n v="8000"/>
    <n v="4000"/>
    <x v="0"/>
    <x v="10"/>
    <x v="0"/>
  </r>
  <r>
    <s v="Sayed Abdullah"/>
    <n v="923264543988"/>
    <x v="1"/>
    <n v="6000"/>
    <n v="6000"/>
    <x v="2"/>
    <x v="0"/>
    <x v="1"/>
  </r>
  <r>
    <s v="Shaban Hayat"/>
    <n v="923241019218"/>
    <x v="1"/>
    <n v="4000"/>
    <n v="4000"/>
    <x v="2"/>
    <x v="0"/>
    <x v="1"/>
  </r>
  <r>
    <s v="Shakir Aziz"/>
    <n v="3223593774"/>
    <x v="1"/>
    <n v="0"/>
    <m/>
    <x v="2"/>
    <x v="11"/>
    <x v="1"/>
  </r>
  <r>
    <s v="Sharayar Imran"/>
    <s v="923004577316….923354315022"/>
    <x v="1"/>
    <n v="6000"/>
    <n v="2000"/>
    <x v="0"/>
    <x v="0"/>
    <x v="0"/>
  </r>
  <r>
    <s v="Sharayar Imran"/>
    <n v="923004577316"/>
    <x v="1"/>
    <n v="6000"/>
    <n v="2000"/>
    <x v="0"/>
    <x v="0"/>
    <x v="0"/>
  </r>
  <r>
    <s v="Sharayar Imran"/>
    <s v="923004577316…9233354315022"/>
    <x v="1"/>
    <n v="6000"/>
    <n v="2000"/>
    <x v="0"/>
    <x v="0"/>
    <x v="0"/>
  </r>
  <r>
    <s v="Sobia"/>
    <n v="923224516283"/>
    <x v="1"/>
    <n v="5000"/>
    <m/>
    <x v="8"/>
    <x v="12"/>
    <x v="0"/>
  </r>
  <r>
    <s v="Student Name"/>
    <s v="Contact"/>
    <x v="0"/>
    <n v="8000"/>
    <n v="8000"/>
    <x v="2"/>
    <x v="13"/>
    <x v="1"/>
  </r>
  <r>
    <s v="Subhan Ali"/>
    <n v="923214892480"/>
    <x v="3"/>
    <n v="8000"/>
    <m/>
    <x v="5"/>
    <x v="0"/>
    <x v="0"/>
  </r>
  <r>
    <s v="Tamoor"/>
    <n v="92114940878"/>
    <x v="0"/>
    <n v="8000"/>
    <n v="4000"/>
    <x v="0"/>
    <x v="1"/>
    <x v="0"/>
  </r>
  <r>
    <s v="Umar"/>
    <n v="92335175844"/>
    <x v="1"/>
    <n v="6000"/>
    <m/>
    <x v="1"/>
    <x v="0"/>
    <x v="0"/>
  </r>
  <r>
    <s v="Umul Banin"/>
    <n v="923078891235"/>
    <x v="1"/>
    <n v="6000"/>
    <n v="3000"/>
    <x v="3"/>
    <x v="10"/>
    <x v="0"/>
  </r>
  <r>
    <s v="Waqar"/>
    <n v="923407161169"/>
    <x v="1"/>
    <n v="5000"/>
    <n v="5000"/>
    <x v="2"/>
    <x v="0"/>
    <x v="1"/>
  </r>
  <r>
    <s v="Zain Ali"/>
    <n v="923024727824"/>
    <x v="1"/>
    <n v="6000"/>
    <n v="3000"/>
    <x v="3"/>
    <x v="0"/>
    <x v="0"/>
  </r>
  <r>
    <s v="Zain Khan"/>
    <n v="923258048114"/>
    <x v="0"/>
    <n v="8000"/>
    <m/>
    <x v="5"/>
    <x v="0"/>
    <x v="0"/>
  </r>
  <r>
    <s v="Zainab"/>
    <n v="923359292480"/>
    <x v="1"/>
    <n v="6000"/>
    <n v="6000"/>
    <x v="2"/>
    <x v="1"/>
    <x v="1"/>
  </r>
  <r>
    <s v="Zohaib Asghar"/>
    <n v="923054002583"/>
    <x v="0"/>
    <n v="8000"/>
    <n v="8000"/>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DFA63-7D07-4A09-9151-53EBD5C35EF1}"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08" firstHeaderRow="1" firstDataRow="1" firstDataCol="1" rowPageCount="1" colPageCount="1"/>
  <pivotFields count="8">
    <pivotField axis="axisRow" showAll="0">
      <items count="94">
        <item x="55"/>
        <item x="36"/>
        <item x="22"/>
        <item x="63"/>
        <item x="20"/>
        <item x="28"/>
        <item x="46"/>
        <item x="64"/>
        <item x="40"/>
        <item x="77"/>
        <item x="2"/>
        <item x="74"/>
        <item x="14"/>
        <item x="13"/>
        <item x="5"/>
        <item x="27"/>
        <item x="85"/>
        <item x="37"/>
        <item x="51"/>
        <item x="1"/>
        <item x="11"/>
        <item x="21"/>
        <item x="59"/>
        <item x="70"/>
        <item x="75"/>
        <item x="41"/>
        <item x="65"/>
        <item x="15"/>
        <item x="71"/>
        <item x="17"/>
        <item x="60"/>
        <item x="30"/>
        <item x="29"/>
        <item x="76"/>
        <item x="8"/>
        <item x="4"/>
        <item x="10"/>
        <item x="48"/>
        <item x="16"/>
        <item x="26"/>
        <item x="80"/>
        <item x="39"/>
        <item x="38"/>
        <item x="72"/>
        <item x="53"/>
        <item x="9"/>
        <item x="52"/>
        <item x="79"/>
        <item x="0"/>
        <item x="32"/>
        <item x="7"/>
        <item x="81"/>
        <item x="18"/>
        <item x="78"/>
        <item x="43"/>
        <item x="49"/>
        <item x="45"/>
        <item x="44"/>
        <item x="42"/>
        <item x="61"/>
        <item x="31"/>
        <item x="91"/>
        <item x="33"/>
        <item x="54"/>
        <item x="23"/>
        <item x="50"/>
        <item x="68"/>
        <item x="84"/>
        <item x="24"/>
        <item x="12"/>
        <item x="47"/>
        <item x="82"/>
        <item x="25"/>
        <item x="67"/>
        <item x="6"/>
        <item x="57"/>
        <item x="34"/>
        <item x="56"/>
        <item x="58"/>
        <item x="69"/>
        <item x="62"/>
        <item x="66"/>
        <item x="3"/>
        <item x="19"/>
        <item x="35"/>
        <item x="73"/>
        <item x="83"/>
        <item m="1" x="92"/>
        <item x="86"/>
        <item x="87"/>
        <item x="88"/>
        <item x="89"/>
        <item x="90"/>
        <item t="default"/>
      </items>
    </pivotField>
    <pivotField showAll="0"/>
    <pivotField axis="axisRow" showAll="0">
      <items count="7">
        <item x="4"/>
        <item x="3"/>
        <item x="0"/>
        <item x="2"/>
        <item x="1"/>
        <item x="5"/>
        <item t="default"/>
      </items>
    </pivotField>
    <pivotField showAll="0"/>
    <pivotField dataField="1" showAll="0"/>
    <pivotField showAll="0"/>
    <pivotField axis="axisPage" multipleItemSelectionAllowed="1" showAll="0">
      <items count="18">
        <item x="9"/>
        <item x="3"/>
        <item x="10"/>
        <item x="11"/>
        <item x="12"/>
        <item x="2"/>
        <item x="4"/>
        <item x="7"/>
        <item x="8"/>
        <item m="1" x="16"/>
        <item x="1"/>
        <item x="6"/>
        <item x="5"/>
        <item x="0"/>
        <item x="13"/>
        <item x="14"/>
        <item x="15"/>
        <item t="default"/>
      </items>
    </pivotField>
    <pivotField showAll="0"/>
  </pivotFields>
  <rowFields count="2">
    <field x="2"/>
    <field x="0"/>
  </rowFields>
  <rowItems count="105">
    <i>
      <x/>
    </i>
    <i r="1">
      <x/>
    </i>
    <i>
      <x v="1"/>
    </i>
    <i r="1">
      <x v="36"/>
    </i>
    <i r="1">
      <x v="78"/>
    </i>
    <i>
      <x v="2"/>
    </i>
    <i r="1">
      <x v="1"/>
    </i>
    <i r="1">
      <x v="2"/>
    </i>
    <i r="1">
      <x v="4"/>
    </i>
    <i r="1">
      <x v="5"/>
    </i>
    <i r="1">
      <x v="6"/>
    </i>
    <i r="1">
      <x v="7"/>
    </i>
    <i r="1">
      <x v="8"/>
    </i>
    <i r="1">
      <x v="9"/>
    </i>
    <i r="1">
      <x v="14"/>
    </i>
    <i r="1">
      <x v="15"/>
    </i>
    <i r="1">
      <x v="16"/>
    </i>
    <i r="1">
      <x v="17"/>
    </i>
    <i r="1">
      <x v="18"/>
    </i>
    <i r="1">
      <x v="21"/>
    </i>
    <i r="1">
      <x v="22"/>
    </i>
    <i r="1">
      <x v="24"/>
    </i>
    <i r="1">
      <x v="25"/>
    </i>
    <i r="1">
      <x v="26"/>
    </i>
    <i r="1">
      <x v="28"/>
    </i>
    <i r="1">
      <x v="29"/>
    </i>
    <i r="1">
      <x v="32"/>
    </i>
    <i r="1">
      <x v="33"/>
    </i>
    <i r="1">
      <x v="34"/>
    </i>
    <i r="1">
      <x v="36"/>
    </i>
    <i r="1">
      <x v="39"/>
    </i>
    <i r="1">
      <x v="40"/>
    </i>
    <i r="1">
      <x v="43"/>
    </i>
    <i r="1">
      <x v="44"/>
    </i>
    <i r="1">
      <x v="47"/>
    </i>
    <i r="1">
      <x v="48"/>
    </i>
    <i r="1">
      <x v="49"/>
    </i>
    <i r="1">
      <x v="50"/>
    </i>
    <i r="1">
      <x v="51"/>
    </i>
    <i r="1">
      <x v="52"/>
    </i>
    <i r="1">
      <x v="53"/>
    </i>
    <i r="1">
      <x v="56"/>
    </i>
    <i r="1">
      <x v="57"/>
    </i>
    <i r="1">
      <x v="58"/>
    </i>
    <i r="1">
      <x v="61"/>
    </i>
    <i r="1">
      <x v="63"/>
    </i>
    <i r="1">
      <x v="64"/>
    </i>
    <i r="1">
      <x v="65"/>
    </i>
    <i r="1">
      <x v="68"/>
    </i>
    <i r="1">
      <x v="69"/>
    </i>
    <i r="1">
      <x v="70"/>
    </i>
    <i r="1">
      <x v="72"/>
    </i>
    <i r="1">
      <x v="74"/>
    </i>
    <i r="1">
      <x v="75"/>
    </i>
    <i r="1">
      <x v="76"/>
    </i>
    <i r="1">
      <x v="80"/>
    </i>
    <i r="1">
      <x v="81"/>
    </i>
    <i r="1">
      <x v="82"/>
    </i>
    <i r="1">
      <x v="83"/>
    </i>
    <i r="1">
      <x v="85"/>
    </i>
    <i r="1">
      <x v="88"/>
    </i>
    <i r="1">
      <x v="89"/>
    </i>
    <i r="1">
      <x v="92"/>
    </i>
    <i>
      <x v="3"/>
    </i>
    <i r="1">
      <x v="11"/>
    </i>
    <i r="1">
      <x v="46"/>
    </i>
    <i r="1">
      <x v="62"/>
    </i>
    <i>
      <x v="4"/>
    </i>
    <i r="1">
      <x/>
    </i>
    <i r="1">
      <x v="3"/>
    </i>
    <i r="1">
      <x v="10"/>
    </i>
    <i r="1">
      <x v="12"/>
    </i>
    <i r="1">
      <x v="13"/>
    </i>
    <i r="1">
      <x v="17"/>
    </i>
    <i r="1">
      <x v="19"/>
    </i>
    <i r="1">
      <x v="20"/>
    </i>
    <i r="1">
      <x v="22"/>
    </i>
    <i r="1">
      <x v="23"/>
    </i>
    <i r="1">
      <x v="25"/>
    </i>
    <i r="1">
      <x v="27"/>
    </i>
    <i r="1">
      <x v="30"/>
    </i>
    <i r="1">
      <x v="31"/>
    </i>
    <i r="1">
      <x v="35"/>
    </i>
    <i r="1">
      <x v="37"/>
    </i>
    <i r="1">
      <x v="38"/>
    </i>
    <i r="1">
      <x v="41"/>
    </i>
    <i r="1">
      <x v="42"/>
    </i>
    <i r="1">
      <x v="45"/>
    </i>
    <i r="1">
      <x v="54"/>
    </i>
    <i r="1">
      <x v="55"/>
    </i>
    <i r="1">
      <x v="59"/>
    </i>
    <i r="1">
      <x v="60"/>
    </i>
    <i r="1">
      <x v="66"/>
    </i>
    <i r="1">
      <x v="67"/>
    </i>
    <i r="1">
      <x v="71"/>
    </i>
    <i r="1">
      <x v="73"/>
    </i>
    <i r="1">
      <x v="77"/>
    </i>
    <i r="1">
      <x v="79"/>
    </i>
    <i r="1">
      <x v="84"/>
    </i>
    <i r="1">
      <x v="86"/>
    </i>
    <i r="1">
      <x v="90"/>
    </i>
    <i r="1">
      <x v="91"/>
    </i>
    <i>
      <x v="5"/>
    </i>
    <i r="1">
      <x v="27"/>
    </i>
    <i t="grand">
      <x/>
    </i>
  </rowItems>
  <colItems count="1">
    <i/>
  </colItems>
  <pageFields count="1">
    <pageField fld="6" hier="-1"/>
  </pageFields>
  <dataFields count="1">
    <dataField name="Sum of Fees Paid"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E8E39C-41DF-44C0-AFB0-ECB3999124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8">
    <pivotField dataField="1" showAll="0"/>
    <pivotField showAll="0"/>
    <pivotField showAll="0">
      <items count="5">
        <item x="3"/>
        <item x="1"/>
        <item x="2"/>
        <item x="0"/>
        <item t="default"/>
      </items>
    </pivotField>
    <pivotField showAll="0"/>
    <pivotField showAll="0"/>
    <pivotField axis="axisRow" showAll="0">
      <items count="11">
        <item x="5"/>
        <item x="9"/>
        <item x="1"/>
        <item x="8"/>
        <item x="0"/>
        <item x="3"/>
        <item x="6"/>
        <item x="7"/>
        <item h="1" x="2"/>
        <item x="4"/>
        <item t="default"/>
      </items>
    </pivotField>
    <pivotField showAll="0">
      <items count="16">
        <item m="1" x="14"/>
        <item x="7"/>
        <item x="1"/>
        <item x="10"/>
        <item x="2"/>
        <item x="12"/>
        <item x="11"/>
        <item x="5"/>
        <item x="3"/>
        <item x="9"/>
        <item x="13"/>
        <item x="6"/>
        <item h="1" x="0"/>
        <item x="4"/>
        <item x="8"/>
        <item t="default"/>
      </items>
    </pivotField>
    <pivotField showAll="0">
      <items count="3">
        <item x="1"/>
        <item x="0"/>
        <item t="default"/>
      </items>
    </pivotField>
  </pivotFields>
  <rowFields count="1">
    <field x="5"/>
  </rowFields>
  <rowItems count="7">
    <i>
      <x/>
    </i>
    <i>
      <x v="2"/>
    </i>
    <i>
      <x v="3"/>
    </i>
    <i>
      <x v="4"/>
    </i>
    <i>
      <x v="5"/>
    </i>
    <i>
      <x v="9"/>
    </i>
    <i t="grand">
      <x/>
    </i>
  </rowItems>
  <colItems count="1">
    <i/>
  </colItems>
  <dataFields count="1">
    <dataField name="Count of Student Name" fld="0" subtotal="count" baseField="0" baseItem="0"/>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5"/>
          </reference>
        </references>
      </pivotArea>
    </chartFormat>
    <chartFormat chart="2" format="2">
      <pivotArea type="data" outline="0" fieldPosition="0">
        <references count="2">
          <reference field="4294967294" count="1" selected="0">
            <x v="0"/>
          </reference>
          <reference field="5" count="1" selected="0">
            <x v="4"/>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 chart="2" format="7">
      <pivotArea type="data" outline="0" fieldPosition="0">
        <references count="2">
          <reference field="4294967294" count="1" selected="0">
            <x v="0"/>
          </reference>
          <reference field="5" count="1" selected="0">
            <x v="6"/>
          </reference>
        </references>
      </pivotArea>
    </chartFormat>
    <chartFormat chart="2" format="8">
      <pivotArea type="data" outline="0" fieldPosition="0">
        <references count="2">
          <reference field="4294967294" count="1" selected="0">
            <x v="0"/>
          </reference>
          <reference field="5" count="1" selected="0">
            <x v="7"/>
          </reference>
        </references>
      </pivotArea>
    </chartFormat>
    <chartFormat chart="2" format="9">
      <pivotArea type="data" outline="0" fieldPosition="0">
        <references count="2">
          <reference field="4294967294" count="1" selected="0">
            <x v="0"/>
          </reference>
          <reference field="5" count="1" selected="0">
            <x v="9"/>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5" count="1" selected="0">
            <x v="0"/>
          </reference>
        </references>
      </pivotArea>
    </chartFormat>
    <chartFormat chart="4" format="22">
      <pivotArea type="data" outline="0" fieldPosition="0">
        <references count="2">
          <reference field="4294967294" count="1" selected="0">
            <x v="0"/>
          </reference>
          <reference field="5" count="1" selected="0">
            <x v="1"/>
          </reference>
        </references>
      </pivotArea>
    </chartFormat>
    <chartFormat chart="4" format="23">
      <pivotArea type="data" outline="0" fieldPosition="0">
        <references count="2">
          <reference field="4294967294" count="1" selected="0">
            <x v="0"/>
          </reference>
          <reference field="5" count="1" selected="0">
            <x v="2"/>
          </reference>
        </references>
      </pivotArea>
    </chartFormat>
    <chartFormat chart="4" format="24">
      <pivotArea type="data" outline="0" fieldPosition="0">
        <references count="2">
          <reference field="4294967294" count="1" selected="0">
            <x v="0"/>
          </reference>
          <reference field="5" count="1" selected="0">
            <x v="3"/>
          </reference>
        </references>
      </pivotArea>
    </chartFormat>
    <chartFormat chart="4" format="25">
      <pivotArea type="data" outline="0" fieldPosition="0">
        <references count="2">
          <reference field="4294967294" count="1" selected="0">
            <x v="0"/>
          </reference>
          <reference field="5" count="1" selected="0">
            <x v="4"/>
          </reference>
        </references>
      </pivotArea>
    </chartFormat>
    <chartFormat chart="4" format="26">
      <pivotArea type="data" outline="0" fieldPosition="0">
        <references count="2">
          <reference field="4294967294" count="1" selected="0">
            <x v="0"/>
          </reference>
          <reference field="5" count="1" selected="0">
            <x v="5"/>
          </reference>
        </references>
      </pivotArea>
    </chartFormat>
    <chartFormat chart="4" format="27">
      <pivotArea type="data" outline="0" fieldPosition="0">
        <references count="2">
          <reference field="4294967294" count="1" selected="0">
            <x v="0"/>
          </reference>
          <reference field="5" count="1" selected="0">
            <x v="6"/>
          </reference>
        </references>
      </pivotArea>
    </chartFormat>
    <chartFormat chart="4" format="28">
      <pivotArea type="data" outline="0" fieldPosition="0">
        <references count="2">
          <reference field="4294967294" count="1" selected="0">
            <x v="0"/>
          </reference>
          <reference field="5" count="1" selected="0">
            <x v="7"/>
          </reference>
        </references>
      </pivotArea>
    </chartFormat>
    <chartFormat chart="4" format="29">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ED92B-E4C7-4390-A969-E6ABAF67741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8">
    <pivotField showAll="0"/>
    <pivotField showAll="0"/>
    <pivotField axis="axisRow" dataField="1" showAll="0">
      <items count="5">
        <item x="3"/>
        <item x="1"/>
        <item x="2"/>
        <item x="0"/>
        <item t="default"/>
      </items>
    </pivotField>
    <pivotField showAll="0"/>
    <pivotField showAll="0"/>
    <pivotField showAll="0"/>
    <pivotField showAll="0">
      <items count="16">
        <item m="1" x="14"/>
        <item x="7"/>
        <item x="1"/>
        <item x="10"/>
        <item x="2"/>
        <item x="12"/>
        <item x="11"/>
        <item x="5"/>
        <item x="3"/>
        <item x="9"/>
        <item x="13"/>
        <item x="6"/>
        <item h="1" x="0"/>
        <item x="4"/>
        <item x="8"/>
        <item t="default"/>
      </items>
    </pivotField>
    <pivotField showAll="0">
      <items count="3">
        <item x="1"/>
        <item x="0"/>
        <item t="default"/>
      </items>
    </pivotField>
  </pivotFields>
  <rowFields count="1">
    <field x="2"/>
  </rowFields>
  <rowItems count="4">
    <i>
      <x v="1"/>
    </i>
    <i>
      <x v="2"/>
    </i>
    <i>
      <x v="3"/>
    </i>
    <i t="grand">
      <x/>
    </i>
  </rowItems>
  <colItems count="1">
    <i/>
  </colItems>
  <dataFields count="1">
    <dataField name="Count of Course" fld="2"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3"/>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BBC214-624D-4CEA-B2BF-361E0AA19D5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7" firstHeaderRow="1" firstDataRow="1" firstDataCol="1"/>
  <pivotFields count="8">
    <pivotField showAll="0"/>
    <pivotField showAll="0"/>
    <pivotField showAll="0">
      <items count="5">
        <item x="3"/>
        <item x="1"/>
        <item x="2"/>
        <item x="0"/>
        <item t="default"/>
      </items>
    </pivotField>
    <pivotField showAll="0"/>
    <pivotField showAll="0"/>
    <pivotField numFmtId="165" showAll="0"/>
    <pivotField axis="axisRow" dataField="1" showAll="0">
      <items count="16">
        <item m="1" x="14"/>
        <item x="7"/>
        <item x="1"/>
        <item x="10"/>
        <item x="2"/>
        <item x="12"/>
        <item x="11"/>
        <item x="5"/>
        <item x="3"/>
        <item x="9"/>
        <item x="13"/>
        <item x="6"/>
        <item h="1" x="0"/>
        <item x="8"/>
        <item x="4"/>
        <item t="default"/>
      </items>
    </pivotField>
    <pivotField showAll="0">
      <items count="3">
        <item x="1"/>
        <item x="0"/>
        <item t="default"/>
      </items>
    </pivotField>
  </pivotFields>
  <rowFields count="1">
    <field x="6"/>
  </rowFields>
  <rowItems count="14">
    <i>
      <x v="1"/>
    </i>
    <i>
      <x v="2"/>
    </i>
    <i>
      <x v="3"/>
    </i>
    <i>
      <x v="4"/>
    </i>
    <i>
      <x v="5"/>
    </i>
    <i>
      <x v="6"/>
    </i>
    <i>
      <x v="7"/>
    </i>
    <i>
      <x v="8"/>
    </i>
    <i>
      <x v="9"/>
    </i>
    <i>
      <x v="10"/>
    </i>
    <i>
      <x v="11"/>
    </i>
    <i>
      <x v="13"/>
    </i>
    <i>
      <x v="14"/>
    </i>
    <i t="grand">
      <x/>
    </i>
  </rowItems>
  <colItems count="1">
    <i/>
  </colItems>
  <dataFields count="1">
    <dataField name="Count of Date" fld="6"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 chart="0" format="12">
      <pivotArea type="data" outline="0" fieldPosition="0">
        <references count="2">
          <reference field="4294967294" count="1" selected="0">
            <x v="0"/>
          </reference>
          <reference field="6" count="1" selected="0">
            <x v="11"/>
          </reference>
        </references>
      </pivotArea>
    </chartFormat>
    <chartFormat chart="0" format="13">
      <pivotArea type="data" outline="0" fieldPosition="0">
        <references count="2">
          <reference field="4294967294" count="1" selected="0">
            <x v="0"/>
          </reference>
          <reference field="6" count="1" selected="0">
            <x v="13"/>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6" count="1" selected="0">
            <x v="0"/>
          </reference>
        </references>
      </pivotArea>
    </chartFormat>
    <chartFormat chart="2" format="30">
      <pivotArea type="data" outline="0" fieldPosition="0">
        <references count="2">
          <reference field="4294967294" count="1" selected="0">
            <x v="0"/>
          </reference>
          <reference field="6" count="1" selected="0">
            <x v="1"/>
          </reference>
        </references>
      </pivotArea>
    </chartFormat>
    <chartFormat chart="2" format="31">
      <pivotArea type="data" outline="0" fieldPosition="0">
        <references count="2">
          <reference field="4294967294" count="1" selected="0">
            <x v="0"/>
          </reference>
          <reference field="6" count="1" selected="0">
            <x v="2"/>
          </reference>
        </references>
      </pivotArea>
    </chartFormat>
    <chartFormat chart="2" format="32">
      <pivotArea type="data" outline="0" fieldPosition="0">
        <references count="2">
          <reference field="4294967294" count="1" selected="0">
            <x v="0"/>
          </reference>
          <reference field="6" count="1" selected="0">
            <x v="3"/>
          </reference>
        </references>
      </pivotArea>
    </chartFormat>
    <chartFormat chart="2" format="33">
      <pivotArea type="data" outline="0" fieldPosition="0">
        <references count="2">
          <reference field="4294967294" count="1" selected="0">
            <x v="0"/>
          </reference>
          <reference field="6" count="1" selected="0">
            <x v="4"/>
          </reference>
        </references>
      </pivotArea>
    </chartFormat>
    <chartFormat chart="2" format="34">
      <pivotArea type="data" outline="0" fieldPosition="0">
        <references count="2">
          <reference field="4294967294" count="1" selected="0">
            <x v="0"/>
          </reference>
          <reference field="6" count="1" selected="0">
            <x v="5"/>
          </reference>
        </references>
      </pivotArea>
    </chartFormat>
    <chartFormat chart="2" format="35">
      <pivotArea type="data" outline="0" fieldPosition="0">
        <references count="2">
          <reference field="4294967294" count="1" selected="0">
            <x v="0"/>
          </reference>
          <reference field="6" count="1" selected="0">
            <x v="6"/>
          </reference>
        </references>
      </pivotArea>
    </chartFormat>
    <chartFormat chart="2" format="36">
      <pivotArea type="data" outline="0" fieldPosition="0">
        <references count="2">
          <reference field="4294967294" count="1" selected="0">
            <x v="0"/>
          </reference>
          <reference field="6" count="1" selected="0">
            <x v="7"/>
          </reference>
        </references>
      </pivotArea>
    </chartFormat>
    <chartFormat chart="2" format="37">
      <pivotArea type="data" outline="0" fieldPosition="0">
        <references count="2">
          <reference field="4294967294" count="1" selected="0">
            <x v="0"/>
          </reference>
          <reference field="6" count="1" selected="0">
            <x v="8"/>
          </reference>
        </references>
      </pivotArea>
    </chartFormat>
    <chartFormat chart="2" format="38">
      <pivotArea type="data" outline="0" fieldPosition="0">
        <references count="2">
          <reference field="4294967294" count="1" selected="0">
            <x v="0"/>
          </reference>
          <reference field="6" count="1" selected="0">
            <x v="9"/>
          </reference>
        </references>
      </pivotArea>
    </chartFormat>
    <chartFormat chart="2" format="39">
      <pivotArea type="data" outline="0" fieldPosition="0">
        <references count="2">
          <reference field="4294967294" count="1" selected="0">
            <x v="0"/>
          </reference>
          <reference field="6" count="1" selected="0">
            <x v="10"/>
          </reference>
        </references>
      </pivotArea>
    </chartFormat>
    <chartFormat chart="2" format="40">
      <pivotArea type="data" outline="0" fieldPosition="0">
        <references count="2">
          <reference field="4294967294" count="1" selected="0">
            <x v="0"/>
          </reference>
          <reference field="6" count="1" selected="0">
            <x v="11"/>
          </reference>
        </references>
      </pivotArea>
    </chartFormat>
    <chartFormat chart="2" format="41">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BBC74-2FF3-4992-8E9F-8A093AFD848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8">
    <pivotField showAll="0"/>
    <pivotField showAll="0"/>
    <pivotField showAll="0">
      <items count="5">
        <item x="3"/>
        <item x="1"/>
        <item x="2"/>
        <item x="0"/>
        <item t="default"/>
      </items>
    </pivotField>
    <pivotField showAll="0"/>
    <pivotField showAll="0"/>
    <pivotField axis="axisRow" dataField="1" numFmtId="165" showAll="0">
      <items count="11">
        <item x="5"/>
        <item x="9"/>
        <item x="1"/>
        <item x="8"/>
        <item x="0"/>
        <item x="3"/>
        <item x="6"/>
        <item x="7"/>
        <item h="1" x="2"/>
        <item x="4"/>
        <item t="default"/>
      </items>
    </pivotField>
    <pivotField showAll="0">
      <items count="16">
        <item m="1" x="14"/>
        <item x="7"/>
        <item x="1"/>
        <item x="10"/>
        <item x="2"/>
        <item x="12"/>
        <item x="11"/>
        <item x="5"/>
        <item x="3"/>
        <item x="9"/>
        <item x="13"/>
        <item x="6"/>
        <item h="1" x="0"/>
        <item x="4"/>
        <item x="8"/>
        <item t="default"/>
      </items>
    </pivotField>
    <pivotField showAll="0">
      <items count="3">
        <item x="1"/>
        <item x="0"/>
        <item t="default"/>
      </items>
    </pivotField>
  </pivotFields>
  <rowFields count="1">
    <field x="5"/>
  </rowFields>
  <rowItems count="7">
    <i>
      <x/>
    </i>
    <i>
      <x v="2"/>
    </i>
    <i>
      <x v="3"/>
    </i>
    <i>
      <x v="4"/>
    </i>
    <i>
      <x v="5"/>
    </i>
    <i>
      <x v="9"/>
    </i>
    <i t="grand">
      <x/>
    </i>
  </rowItems>
  <colItems count="1">
    <i/>
  </colItems>
  <dataFields count="1">
    <dataField name="Count of Pending" fld="5" subtotal="count" baseField="5" baseItem="0"/>
  </dataFields>
  <chartFormats count="21">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2"/>
          </reference>
        </references>
      </pivotArea>
    </chartFormat>
    <chartFormat chart="11" format="2">
      <pivotArea type="data" outline="0" fieldPosition="0">
        <references count="2">
          <reference field="4294967294" count="1" selected="0">
            <x v="0"/>
          </reference>
          <reference field="5" count="1" selected="0">
            <x v="3"/>
          </reference>
        </references>
      </pivotArea>
    </chartFormat>
    <chartFormat chart="11" format="3">
      <pivotArea type="data" outline="0" fieldPosition="0">
        <references count="2">
          <reference field="4294967294" count="1" selected="0">
            <x v="0"/>
          </reference>
          <reference field="5" count="1" selected="0">
            <x v="4"/>
          </reference>
        </references>
      </pivotArea>
    </chartFormat>
    <chartFormat chart="11" format="4">
      <pivotArea type="data" outline="0" fieldPosition="0">
        <references count="2">
          <reference field="4294967294" count="1" selected="0">
            <x v="0"/>
          </reference>
          <reference field="5" count="1" selected="0">
            <x v="5"/>
          </reference>
        </references>
      </pivotArea>
    </chartFormat>
    <chartFormat chart="11" format="5">
      <pivotArea type="data" outline="0" fieldPosition="0">
        <references count="2">
          <reference field="4294967294" count="1" selected="0">
            <x v="0"/>
          </reference>
          <reference field="5" count="1" selected="0">
            <x v="0"/>
          </reference>
        </references>
      </pivotArea>
    </chartFormat>
    <chartFormat chart="11" format="6">
      <pivotArea type="data" outline="0" fieldPosition="0">
        <references count="2">
          <reference field="4294967294" count="1" selected="0">
            <x v="0"/>
          </reference>
          <reference field="5" count="1" selected="0">
            <x v="1"/>
          </reference>
        </references>
      </pivotArea>
    </chartFormat>
    <chartFormat chart="11" format="7">
      <pivotArea type="data" outline="0" fieldPosition="0">
        <references count="2">
          <reference field="4294967294" count="1" selected="0">
            <x v="0"/>
          </reference>
          <reference field="5" count="1" selected="0">
            <x v="6"/>
          </reference>
        </references>
      </pivotArea>
    </chartFormat>
    <chartFormat chart="11" format="8">
      <pivotArea type="data" outline="0" fieldPosition="0">
        <references count="2">
          <reference field="4294967294" count="1" selected="0">
            <x v="0"/>
          </reference>
          <reference field="5" count="1" selected="0">
            <x v="7"/>
          </reference>
        </references>
      </pivotArea>
    </chartFormat>
    <chartFormat chart="11" format="9">
      <pivotArea type="data" outline="0" fieldPosition="0">
        <references count="2">
          <reference field="4294967294" count="1" selected="0">
            <x v="0"/>
          </reference>
          <reference field="5" count="1" selected="0">
            <x v="9"/>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5" count="1" selected="0">
            <x v="0"/>
          </reference>
        </references>
      </pivotArea>
    </chartFormat>
    <chartFormat chart="13" format="22">
      <pivotArea type="data" outline="0" fieldPosition="0">
        <references count="2">
          <reference field="4294967294" count="1" selected="0">
            <x v="0"/>
          </reference>
          <reference field="5" count="1" selected="0">
            <x v="1"/>
          </reference>
        </references>
      </pivotArea>
    </chartFormat>
    <chartFormat chart="13" format="23">
      <pivotArea type="data" outline="0" fieldPosition="0">
        <references count="2">
          <reference field="4294967294" count="1" selected="0">
            <x v="0"/>
          </reference>
          <reference field="5" count="1" selected="0">
            <x v="2"/>
          </reference>
        </references>
      </pivotArea>
    </chartFormat>
    <chartFormat chart="13" format="24">
      <pivotArea type="data" outline="0" fieldPosition="0">
        <references count="2">
          <reference field="4294967294" count="1" selected="0">
            <x v="0"/>
          </reference>
          <reference field="5" count="1" selected="0">
            <x v="3"/>
          </reference>
        </references>
      </pivotArea>
    </chartFormat>
    <chartFormat chart="13" format="25">
      <pivotArea type="data" outline="0" fieldPosition="0">
        <references count="2">
          <reference field="4294967294" count="1" selected="0">
            <x v="0"/>
          </reference>
          <reference field="5" count="1" selected="0">
            <x v="4"/>
          </reference>
        </references>
      </pivotArea>
    </chartFormat>
    <chartFormat chart="13" format="26">
      <pivotArea type="data" outline="0" fieldPosition="0">
        <references count="2">
          <reference field="4294967294" count="1" selected="0">
            <x v="0"/>
          </reference>
          <reference field="5" count="1" selected="0">
            <x v="5"/>
          </reference>
        </references>
      </pivotArea>
    </chartFormat>
    <chartFormat chart="13" format="27">
      <pivotArea type="data" outline="0" fieldPosition="0">
        <references count="2">
          <reference field="4294967294" count="1" selected="0">
            <x v="0"/>
          </reference>
          <reference field="5" count="1" selected="0">
            <x v="6"/>
          </reference>
        </references>
      </pivotArea>
    </chartFormat>
    <chartFormat chart="13" format="28">
      <pivotArea type="data" outline="0" fieldPosition="0">
        <references count="2">
          <reference field="4294967294" count="1" selected="0">
            <x v="0"/>
          </reference>
          <reference field="5" count="1" selected="0">
            <x v="7"/>
          </reference>
        </references>
      </pivotArea>
    </chartFormat>
    <chartFormat chart="13" format="29">
      <pivotArea type="data" outline="0" fieldPosition="0">
        <references count="2">
          <reference field="4294967294" count="1" selected="0">
            <x v="0"/>
          </reference>
          <reference field="5" count="1" selected="0">
            <x v="9"/>
          </reference>
        </references>
      </pivotArea>
    </chartFormat>
    <chartFormat chart="11"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6BFCF0D7-D62F-44DC-ADF4-241807C1451C}" sourceName="Course">
  <pivotTables>
    <pivotTable tabId="21" name="PivotTable1"/>
    <pivotTable tabId="31" name="PivotTable7"/>
    <pivotTable tabId="30" name="PivotTable6"/>
    <pivotTable tabId="18" name="PivotTable1"/>
  </pivotTables>
  <data>
    <tabular pivotCacheId="1319020289">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6EBBCFD-6E86-48CD-B4E2-BDD46F5FCD4C}" sourceName="Date">
  <pivotTables>
    <pivotTable tabId="21" name="PivotTable1"/>
    <pivotTable tabId="31" name="PivotTable7"/>
    <pivotTable tabId="30" name="PivotTable6"/>
    <pivotTable tabId="18" name="PivotTable1"/>
  </pivotTables>
  <data>
    <tabular pivotCacheId="1319020289">
      <items count="15">
        <i x="7" s="1"/>
        <i x="1" s="1"/>
        <i x="10" s="1"/>
        <i x="2" s="1"/>
        <i x="12" s="1"/>
        <i x="11" s="1"/>
        <i x="5" s="1"/>
        <i x="3" s="1"/>
        <i x="9" s="1"/>
        <i x="13" s="1"/>
        <i x="6" s="1"/>
        <i x="0"/>
        <i x="4" s="1"/>
        <i x="8" s="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Result" xr10:uid="{7FE7546F-E513-4926-B9E2-865BB10EB262}" sourceName="Status Result">
  <pivotTables>
    <pivotTable tabId="21" name="PivotTable1"/>
    <pivotTable tabId="31" name="PivotTable7"/>
    <pivotTable tabId="30" name="PivotTable6"/>
    <pivotTable tabId="18" name="PivotTable1"/>
  </pivotTables>
  <data>
    <tabular pivotCacheId="13190202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EE049472-97D4-4411-AEA7-B593A73D12CE}" cache="Slicer_Course" caption="Course" style="SlicerStyleDark4" rowHeight="234950"/>
  <slicer name="Date" xr10:uid="{8A9986CD-CD36-4E61-814F-B57CAA838C16}" cache="Slicer_Date" caption="Date" style="SlicerStyleDark4" rowHeight="234950"/>
  <slicer name="Status Result" xr10:uid="{B10AE6D4-0ADF-41CD-A858-29619BE35A16}" cache="Slicer_Status_Result" caption="Status Result"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728F02-2549-4458-A1DB-19ABE3FDF7A6}" name="Table1" displayName="Table1" ref="A1:H133" totalsRowShown="0" headerRowDxfId="27" dataDxfId="26">
  <autoFilter ref="A1:H133" xr:uid="{A7728F02-2549-4458-A1DB-19ABE3FDF7A6}"/>
  <tableColumns count="8">
    <tableColumn id="1" xr3:uid="{AC2B8E1A-93CA-475A-9DDE-D35BD584345D}" name="Student Name" dataDxfId="25" totalsRowDxfId="24"/>
    <tableColumn id="2" xr3:uid="{55619536-ECDB-4DEB-81A4-36EB86EFA513}" name="Contact" dataDxfId="23" totalsRowDxfId="22"/>
    <tableColumn id="3" xr3:uid="{93F1416C-61EE-4CE7-A922-672FD95D1497}" name="Course" dataDxfId="21" totalsRowDxfId="20"/>
    <tableColumn id="4" xr3:uid="{9B7B72C5-FC3E-46E7-9B5F-47DFBE64B0A5}" name="Fee" dataDxfId="19" totalsRowDxfId="18"/>
    <tableColumn id="5" xr3:uid="{BFF9FE7E-DDD5-4A98-BFDE-99B37CDE04CA}" name="Fees Paid" dataDxfId="17" totalsRowDxfId="16"/>
    <tableColumn id="6" xr3:uid="{FA2F56CA-2C8B-4DA4-89B8-4D5C875CB556}" name="Pending" dataDxfId="15" totalsRowDxfId="14"/>
    <tableColumn id="7" xr3:uid="{1008CBE5-CE77-481E-8A62-4742DAB9A670}" name="Date" dataDxfId="13" totalsRowDxfId="12"/>
    <tableColumn id="8" xr3:uid="{0511064A-A93C-4CB3-AAE0-F1D9AEDC48EA}" name="Status Result" dataDxfId="11" totalsRowDxfId="10"/>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07EFB8-A475-4C6F-BAA5-C019B9E444CD}" name="Table2" displayName="Table2" ref="A1:H91" totalsRowShown="0">
  <sortState xmlns:xlrd2="http://schemas.microsoft.com/office/spreadsheetml/2017/richdata2" ref="A2:H91">
    <sortCondition ref="A1:A91"/>
  </sortState>
  <tableColumns count="8">
    <tableColumn id="1" xr3:uid="{96EAE25A-40F8-4607-BA03-96C225BA8CF4}" name="Student Name"/>
    <tableColumn id="2" xr3:uid="{AF8A5F37-3A5F-4C26-9416-2A8A5A8DD75A}" name="Contact" dataDxfId="9"/>
    <tableColumn id="3" xr3:uid="{BE34865E-512A-445D-84C9-16ABB57A54B5}" name="Course" dataDxfId="8"/>
    <tableColumn id="4" xr3:uid="{333C910E-751C-452D-BE64-046EBF2C4FD9}" name="Fee" dataDxfId="7"/>
    <tableColumn id="5" xr3:uid="{D121B40B-85BC-4342-A92F-BD532738A77E}" name="Fees Paid" dataDxfId="6"/>
    <tableColumn id="6" xr3:uid="{B2499E31-FBB3-4075-8F3E-C1C3B6DCA31A}" name="Pending" dataDxfId="5">
      <calculatedColumnFormula>Table2[[#This Row],[Fees Paid]]-Table2[[#This Row],[Fee]]</calculatedColumnFormula>
    </tableColumn>
    <tableColumn id="7" xr3:uid="{9044F68A-96CB-4322-9257-4AF468D9251B}" name="Date" dataDxfId="4"/>
    <tableColumn id="8" xr3:uid="{AF45C506-42E3-46E1-8C8C-B4EED28A6BAA}" name="Status Result" dataDxfId="3">
      <calculatedColumnFormula>IF(Table2[[#This Row],[Pending]]=0,"clear","pending")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CF06-30BD-4A42-80CB-7C8E639A8975}">
  <dimension ref="A1:B108"/>
  <sheetViews>
    <sheetView zoomScale="115" zoomScaleNormal="115" workbookViewId="0">
      <selection activeCell="B4" sqref="B4"/>
    </sheetView>
  </sheetViews>
  <sheetFormatPr defaultRowHeight="14.4" x14ac:dyDescent="0.3"/>
  <cols>
    <col min="1" max="1" width="28.109375" bestFit="1" customWidth="1"/>
    <col min="2" max="2" width="16" bestFit="1" customWidth="1"/>
  </cols>
  <sheetData>
    <row r="1" spans="1:2" x14ac:dyDescent="0.3">
      <c r="A1" s="52" t="s">
        <v>58</v>
      </c>
      <c r="B1" t="s">
        <v>126</v>
      </c>
    </row>
    <row r="3" spans="1:2" x14ac:dyDescent="0.3">
      <c r="A3" s="52" t="s">
        <v>122</v>
      </c>
      <c r="B3" t="s">
        <v>125</v>
      </c>
    </row>
    <row r="4" spans="1:2" x14ac:dyDescent="0.3">
      <c r="A4" s="53" t="s">
        <v>23</v>
      </c>
      <c r="B4">
        <v>4000</v>
      </c>
    </row>
    <row r="5" spans="1:2" x14ac:dyDescent="0.3">
      <c r="A5" s="54" t="s">
        <v>22</v>
      </c>
      <c r="B5">
        <v>4000</v>
      </c>
    </row>
    <row r="6" spans="1:2" x14ac:dyDescent="0.3">
      <c r="A6" s="53" t="s">
        <v>72</v>
      </c>
      <c r="B6">
        <v>0</v>
      </c>
    </row>
    <row r="7" spans="1:2" x14ac:dyDescent="0.3">
      <c r="A7" s="54" t="s">
        <v>25</v>
      </c>
      <c r="B7">
        <v>0</v>
      </c>
    </row>
    <row r="8" spans="1:2" x14ac:dyDescent="0.3">
      <c r="A8" s="54" t="s">
        <v>71</v>
      </c>
      <c r="B8">
        <v>0</v>
      </c>
    </row>
    <row r="9" spans="1:2" x14ac:dyDescent="0.3">
      <c r="A9" s="53" t="s">
        <v>16</v>
      </c>
      <c r="B9">
        <v>207500</v>
      </c>
    </row>
    <row r="10" spans="1:2" x14ac:dyDescent="0.3">
      <c r="A10" s="54" t="s">
        <v>51</v>
      </c>
      <c r="B10">
        <v>0</v>
      </c>
    </row>
    <row r="11" spans="1:2" x14ac:dyDescent="0.3">
      <c r="A11" s="54" t="s">
        <v>33</v>
      </c>
      <c r="B11">
        <v>9000</v>
      </c>
    </row>
    <row r="12" spans="1:2" x14ac:dyDescent="0.3">
      <c r="A12" s="54" t="s">
        <v>29</v>
      </c>
      <c r="B12">
        <v>9000</v>
      </c>
    </row>
    <row r="13" spans="1:2" x14ac:dyDescent="0.3">
      <c r="A13" s="54" t="s">
        <v>45</v>
      </c>
      <c r="B13">
        <v>0</v>
      </c>
    </row>
    <row r="14" spans="1:2" x14ac:dyDescent="0.3">
      <c r="A14" s="54" t="s">
        <v>43</v>
      </c>
      <c r="B14">
        <v>0</v>
      </c>
    </row>
    <row r="15" spans="1:2" x14ac:dyDescent="0.3">
      <c r="A15" s="54" t="s">
        <v>80</v>
      </c>
      <c r="B15">
        <v>3000</v>
      </c>
    </row>
    <row r="16" spans="1:2" x14ac:dyDescent="0.3">
      <c r="A16" s="54" t="s">
        <v>53</v>
      </c>
      <c r="B16">
        <v>6000</v>
      </c>
    </row>
    <row r="17" spans="1:2" x14ac:dyDescent="0.3">
      <c r="A17" s="54" t="s">
        <v>109</v>
      </c>
    </row>
    <row r="18" spans="1:2" x14ac:dyDescent="0.3">
      <c r="A18" s="54" t="s">
        <v>11</v>
      </c>
      <c r="B18">
        <v>8000</v>
      </c>
    </row>
    <row r="19" spans="1:2" x14ac:dyDescent="0.3">
      <c r="A19" s="54" t="s">
        <v>37</v>
      </c>
      <c r="B19">
        <v>3000</v>
      </c>
    </row>
    <row r="20" spans="1:2" x14ac:dyDescent="0.3">
      <c r="A20" s="54" t="s">
        <v>121</v>
      </c>
    </row>
    <row r="21" spans="1:2" x14ac:dyDescent="0.3">
      <c r="A21" s="54" t="s">
        <v>55</v>
      </c>
      <c r="B21">
        <v>0</v>
      </c>
    </row>
    <row r="22" spans="1:2" x14ac:dyDescent="0.3">
      <c r="A22" s="54" t="s">
        <v>66</v>
      </c>
      <c r="B22">
        <v>6000</v>
      </c>
    </row>
    <row r="23" spans="1:2" x14ac:dyDescent="0.3">
      <c r="A23" s="54" t="s">
        <v>28</v>
      </c>
      <c r="B23">
        <v>3000</v>
      </c>
    </row>
    <row r="24" spans="1:2" x14ac:dyDescent="0.3">
      <c r="A24" s="54" t="s">
        <v>17</v>
      </c>
      <c r="B24">
        <v>4000</v>
      </c>
    </row>
    <row r="25" spans="1:2" x14ac:dyDescent="0.3">
      <c r="A25" s="54" t="s">
        <v>106</v>
      </c>
      <c r="B25">
        <v>6000</v>
      </c>
    </row>
    <row r="26" spans="1:2" x14ac:dyDescent="0.3">
      <c r="A26" s="54" t="s">
        <v>59</v>
      </c>
      <c r="B26">
        <v>6000</v>
      </c>
    </row>
    <row r="27" spans="1:2" x14ac:dyDescent="0.3">
      <c r="A27" s="54" t="s">
        <v>82</v>
      </c>
      <c r="B27">
        <v>3000</v>
      </c>
    </row>
    <row r="28" spans="1:2" x14ac:dyDescent="0.3">
      <c r="A28" s="54" t="s">
        <v>89</v>
      </c>
      <c r="B28">
        <v>6000</v>
      </c>
    </row>
    <row r="29" spans="1:2" x14ac:dyDescent="0.3">
      <c r="A29" s="54" t="s">
        <v>21</v>
      </c>
      <c r="B29">
        <v>8000</v>
      </c>
    </row>
    <row r="30" spans="1:2" x14ac:dyDescent="0.3">
      <c r="A30" s="54" t="s">
        <v>54</v>
      </c>
      <c r="B30">
        <v>6000</v>
      </c>
    </row>
    <row r="31" spans="1:2" x14ac:dyDescent="0.3">
      <c r="A31" s="54" t="s">
        <v>107</v>
      </c>
      <c r="B31">
        <v>6000</v>
      </c>
    </row>
    <row r="32" spans="1:2" x14ac:dyDescent="0.3">
      <c r="A32" s="54" t="s">
        <v>14</v>
      </c>
      <c r="B32">
        <v>3000</v>
      </c>
    </row>
    <row r="33" spans="1:2" x14ac:dyDescent="0.3">
      <c r="A33" s="54" t="s">
        <v>25</v>
      </c>
      <c r="B33">
        <v>4000</v>
      </c>
    </row>
    <row r="34" spans="1:2" x14ac:dyDescent="0.3">
      <c r="A34" s="54" t="s">
        <v>31</v>
      </c>
    </row>
    <row r="35" spans="1:2" x14ac:dyDescent="0.3">
      <c r="A35" s="54" t="s">
        <v>112</v>
      </c>
      <c r="B35">
        <v>3000</v>
      </c>
    </row>
    <row r="36" spans="1:2" x14ac:dyDescent="0.3">
      <c r="A36" s="54" t="s">
        <v>103</v>
      </c>
      <c r="B36">
        <v>6000</v>
      </c>
    </row>
    <row r="37" spans="1:2" x14ac:dyDescent="0.3">
      <c r="A37" s="54" t="s">
        <v>64</v>
      </c>
      <c r="B37">
        <v>0</v>
      </c>
    </row>
    <row r="38" spans="1:2" x14ac:dyDescent="0.3">
      <c r="A38" s="54" t="s">
        <v>111</v>
      </c>
    </row>
    <row r="39" spans="1:2" x14ac:dyDescent="0.3">
      <c r="A39" s="54" t="s">
        <v>0</v>
      </c>
      <c r="B39">
        <v>5500</v>
      </c>
    </row>
    <row r="40" spans="1:2" x14ac:dyDescent="0.3">
      <c r="A40" s="54" t="s">
        <v>30</v>
      </c>
      <c r="B40">
        <v>12000</v>
      </c>
    </row>
    <row r="41" spans="1:2" x14ac:dyDescent="0.3">
      <c r="A41" s="54" t="s">
        <v>13</v>
      </c>
      <c r="B41">
        <v>0</v>
      </c>
    </row>
    <row r="42" spans="1:2" x14ac:dyDescent="0.3">
      <c r="A42" s="54" t="s">
        <v>113</v>
      </c>
      <c r="B42">
        <v>0</v>
      </c>
    </row>
    <row r="43" spans="1:2" x14ac:dyDescent="0.3">
      <c r="A43" s="54" t="s">
        <v>27</v>
      </c>
      <c r="B43">
        <v>0</v>
      </c>
    </row>
    <row r="44" spans="1:2" x14ac:dyDescent="0.3">
      <c r="A44" s="54" t="s">
        <v>110</v>
      </c>
    </row>
    <row r="45" spans="1:2" x14ac:dyDescent="0.3">
      <c r="A45" s="54" t="s">
        <v>41</v>
      </c>
      <c r="B45">
        <v>6000</v>
      </c>
    </row>
    <row r="46" spans="1:2" x14ac:dyDescent="0.3">
      <c r="A46" s="54" t="s">
        <v>40</v>
      </c>
      <c r="B46">
        <v>0</v>
      </c>
    </row>
    <row r="47" spans="1:2" x14ac:dyDescent="0.3">
      <c r="A47" s="54" t="s">
        <v>39</v>
      </c>
      <c r="B47">
        <v>0</v>
      </c>
    </row>
    <row r="48" spans="1:2" x14ac:dyDescent="0.3">
      <c r="A48" s="54" t="s">
        <v>115</v>
      </c>
      <c r="B48">
        <v>3000</v>
      </c>
    </row>
    <row r="49" spans="1:2" x14ac:dyDescent="0.3">
      <c r="A49" s="54" t="s">
        <v>69</v>
      </c>
      <c r="B49">
        <v>5000</v>
      </c>
    </row>
    <row r="50" spans="1:2" x14ac:dyDescent="0.3">
      <c r="A50" s="54" t="s">
        <v>116</v>
      </c>
      <c r="B50">
        <v>3000</v>
      </c>
    </row>
    <row r="51" spans="1:2" x14ac:dyDescent="0.3">
      <c r="A51" s="54" t="s">
        <v>44</v>
      </c>
      <c r="B51">
        <v>0</v>
      </c>
    </row>
    <row r="52" spans="1:2" x14ac:dyDescent="0.3">
      <c r="A52" s="54" t="s">
        <v>118</v>
      </c>
      <c r="B52">
        <v>3000</v>
      </c>
    </row>
    <row r="53" spans="1:2" x14ac:dyDescent="0.3">
      <c r="A53" s="54" t="s">
        <v>19</v>
      </c>
      <c r="B53">
        <v>6000</v>
      </c>
    </row>
    <row r="54" spans="1:2" x14ac:dyDescent="0.3">
      <c r="A54" s="54" t="s">
        <v>57</v>
      </c>
      <c r="B54">
        <v>0</v>
      </c>
    </row>
    <row r="55" spans="1:2" x14ac:dyDescent="0.3">
      <c r="A55" s="54" t="s">
        <v>36</v>
      </c>
      <c r="B55">
        <v>6000</v>
      </c>
    </row>
    <row r="56" spans="1:2" x14ac:dyDescent="0.3">
      <c r="A56" s="54" t="s">
        <v>12</v>
      </c>
      <c r="B56">
        <v>9000</v>
      </c>
    </row>
    <row r="57" spans="1:2" x14ac:dyDescent="0.3">
      <c r="A57" s="54" t="s">
        <v>18</v>
      </c>
      <c r="B57">
        <v>4000</v>
      </c>
    </row>
    <row r="58" spans="1:2" x14ac:dyDescent="0.3">
      <c r="A58" s="54" t="s">
        <v>38</v>
      </c>
      <c r="B58">
        <v>6000</v>
      </c>
    </row>
    <row r="59" spans="1:2" x14ac:dyDescent="0.3">
      <c r="A59" s="54" t="s">
        <v>78</v>
      </c>
      <c r="B59">
        <v>0</v>
      </c>
    </row>
    <row r="60" spans="1:2" x14ac:dyDescent="0.3">
      <c r="A60" s="54" t="s">
        <v>83</v>
      </c>
      <c r="B60">
        <v>3000</v>
      </c>
    </row>
    <row r="61" spans="1:2" x14ac:dyDescent="0.3">
      <c r="A61" s="54" t="s">
        <v>5</v>
      </c>
      <c r="B61">
        <v>10000</v>
      </c>
    </row>
    <row r="62" spans="1:2" x14ac:dyDescent="0.3">
      <c r="A62" s="54" t="s">
        <v>26</v>
      </c>
      <c r="B62">
        <v>6000</v>
      </c>
    </row>
    <row r="63" spans="1:2" x14ac:dyDescent="0.3">
      <c r="A63" s="54" t="s">
        <v>50</v>
      </c>
      <c r="B63">
        <v>6000</v>
      </c>
    </row>
    <row r="64" spans="1:2" x14ac:dyDescent="0.3">
      <c r="A64" s="54" t="s">
        <v>127</v>
      </c>
      <c r="B64">
        <v>0</v>
      </c>
    </row>
    <row r="65" spans="1:2" x14ac:dyDescent="0.3">
      <c r="A65" s="54" t="s">
        <v>129</v>
      </c>
      <c r="B65">
        <v>6000</v>
      </c>
    </row>
    <row r="66" spans="1:2" x14ac:dyDescent="0.3">
      <c r="A66" s="54" t="s">
        <v>133</v>
      </c>
      <c r="B66">
        <v>0</v>
      </c>
    </row>
    <row r="67" spans="1:2" x14ac:dyDescent="0.3">
      <c r="A67" s="53" t="s">
        <v>35</v>
      </c>
      <c r="B67">
        <v>13000</v>
      </c>
    </row>
    <row r="68" spans="1:2" x14ac:dyDescent="0.3">
      <c r="A68" s="54" t="s">
        <v>104</v>
      </c>
      <c r="B68">
        <v>4000</v>
      </c>
    </row>
    <row r="69" spans="1:2" x14ac:dyDescent="0.3">
      <c r="A69" s="54" t="s">
        <v>67</v>
      </c>
      <c r="B69">
        <v>3000</v>
      </c>
    </row>
    <row r="70" spans="1:2" x14ac:dyDescent="0.3">
      <c r="A70" s="54" t="s">
        <v>34</v>
      </c>
      <c r="B70">
        <v>6000</v>
      </c>
    </row>
    <row r="71" spans="1:2" x14ac:dyDescent="0.3">
      <c r="A71" s="53" t="s">
        <v>9</v>
      </c>
      <c r="B71">
        <v>143000</v>
      </c>
    </row>
    <row r="72" spans="1:2" x14ac:dyDescent="0.3">
      <c r="A72" s="54" t="s">
        <v>22</v>
      </c>
      <c r="B72">
        <v>4000</v>
      </c>
    </row>
    <row r="73" spans="1:2" x14ac:dyDescent="0.3">
      <c r="A73" s="54" t="s">
        <v>79</v>
      </c>
      <c r="B73">
        <v>0</v>
      </c>
    </row>
    <row r="74" spans="1:2" x14ac:dyDescent="0.3">
      <c r="A74" s="54" t="s">
        <v>4</v>
      </c>
      <c r="B74">
        <v>10000</v>
      </c>
    </row>
    <row r="75" spans="1:2" x14ac:dyDescent="0.3">
      <c r="A75" s="54" t="s">
        <v>20</v>
      </c>
      <c r="B75">
        <v>8000</v>
      </c>
    </row>
    <row r="76" spans="1:2" x14ac:dyDescent="0.3">
      <c r="A76" s="54" t="s">
        <v>32</v>
      </c>
      <c r="B76">
        <v>12000</v>
      </c>
    </row>
    <row r="77" spans="1:2" x14ac:dyDescent="0.3">
      <c r="A77" s="54" t="s">
        <v>55</v>
      </c>
      <c r="B77">
        <v>4000</v>
      </c>
    </row>
    <row r="78" spans="1:2" x14ac:dyDescent="0.3">
      <c r="A78" s="54" t="s">
        <v>10</v>
      </c>
      <c r="B78">
        <v>10000</v>
      </c>
    </row>
    <row r="79" spans="1:2" x14ac:dyDescent="0.3">
      <c r="A79" s="54" t="s">
        <v>15</v>
      </c>
      <c r="B79">
        <v>0</v>
      </c>
    </row>
    <row r="80" spans="1:2" x14ac:dyDescent="0.3">
      <c r="A80" s="54" t="s">
        <v>17</v>
      </c>
      <c r="B80">
        <v>0</v>
      </c>
    </row>
    <row r="81" spans="1:2" x14ac:dyDescent="0.3">
      <c r="A81" s="54" t="s">
        <v>88</v>
      </c>
      <c r="B81">
        <v>0</v>
      </c>
    </row>
    <row r="82" spans="1:2" x14ac:dyDescent="0.3">
      <c r="A82" s="54" t="s">
        <v>59</v>
      </c>
      <c r="B82">
        <v>6000</v>
      </c>
    </row>
    <row r="83" spans="1:2" x14ac:dyDescent="0.3">
      <c r="A83" s="54" t="s">
        <v>48</v>
      </c>
      <c r="B83">
        <v>8000</v>
      </c>
    </row>
    <row r="84" spans="1:2" x14ac:dyDescent="0.3">
      <c r="A84" s="54" t="s">
        <v>76</v>
      </c>
      <c r="B84">
        <v>0</v>
      </c>
    </row>
    <row r="85" spans="1:2" x14ac:dyDescent="0.3">
      <c r="A85" s="54" t="s">
        <v>60</v>
      </c>
      <c r="B85">
        <v>0</v>
      </c>
    </row>
    <row r="86" spans="1:2" x14ac:dyDescent="0.3">
      <c r="A86" s="54" t="s">
        <v>7</v>
      </c>
      <c r="B86">
        <v>12000</v>
      </c>
    </row>
    <row r="87" spans="1:2" x14ac:dyDescent="0.3">
      <c r="A87" s="54" t="s">
        <v>63</v>
      </c>
      <c r="B87">
        <v>3000</v>
      </c>
    </row>
    <row r="88" spans="1:2" x14ac:dyDescent="0.3">
      <c r="A88" s="54" t="s">
        <v>24</v>
      </c>
      <c r="B88">
        <v>12000</v>
      </c>
    </row>
    <row r="89" spans="1:2" x14ac:dyDescent="0.3">
      <c r="A89" s="54" t="s">
        <v>62</v>
      </c>
    </row>
    <row r="90" spans="1:2" x14ac:dyDescent="0.3">
      <c r="A90" s="54" t="s">
        <v>47</v>
      </c>
      <c r="B90">
        <v>4000</v>
      </c>
    </row>
    <row r="91" spans="1:2" x14ac:dyDescent="0.3">
      <c r="A91" s="54" t="s">
        <v>105</v>
      </c>
      <c r="B91">
        <v>4000</v>
      </c>
    </row>
    <row r="92" spans="1:2" x14ac:dyDescent="0.3">
      <c r="A92" s="54" t="s">
        <v>61</v>
      </c>
      <c r="B92">
        <v>3000</v>
      </c>
    </row>
    <row r="93" spans="1:2" x14ac:dyDescent="0.3">
      <c r="A93" s="54" t="s">
        <v>65</v>
      </c>
      <c r="B93">
        <v>7000</v>
      </c>
    </row>
    <row r="94" spans="1:2" x14ac:dyDescent="0.3">
      <c r="A94" s="54" t="s">
        <v>77</v>
      </c>
      <c r="B94">
        <v>0</v>
      </c>
    </row>
    <row r="95" spans="1:2" x14ac:dyDescent="0.3">
      <c r="A95" s="54" t="s">
        <v>46</v>
      </c>
      <c r="B95">
        <v>0</v>
      </c>
    </row>
    <row r="96" spans="1:2" x14ac:dyDescent="0.3">
      <c r="A96" s="54" t="s">
        <v>86</v>
      </c>
      <c r="B96">
        <v>0</v>
      </c>
    </row>
    <row r="97" spans="1:2" x14ac:dyDescent="0.3">
      <c r="A97" s="54" t="s">
        <v>120</v>
      </c>
      <c r="B97">
        <v>4000</v>
      </c>
    </row>
    <row r="98" spans="1:2" x14ac:dyDescent="0.3">
      <c r="A98" s="54" t="s">
        <v>114</v>
      </c>
      <c r="B98">
        <v>4000</v>
      </c>
    </row>
    <row r="99" spans="1:2" x14ac:dyDescent="0.3">
      <c r="A99" s="54" t="s">
        <v>85</v>
      </c>
      <c r="B99">
        <v>4000</v>
      </c>
    </row>
    <row r="100" spans="1:2" x14ac:dyDescent="0.3">
      <c r="A100" s="54" t="s">
        <v>1</v>
      </c>
      <c r="B100">
        <v>0</v>
      </c>
    </row>
    <row r="101" spans="1:2" x14ac:dyDescent="0.3">
      <c r="A101" s="54" t="s">
        <v>87</v>
      </c>
      <c r="B101">
        <v>4000</v>
      </c>
    </row>
    <row r="102" spans="1:2" x14ac:dyDescent="0.3">
      <c r="A102" s="54" t="s">
        <v>52</v>
      </c>
      <c r="B102">
        <v>0</v>
      </c>
    </row>
    <row r="103" spans="1:2" x14ac:dyDescent="0.3">
      <c r="A103" s="54" t="s">
        <v>119</v>
      </c>
      <c r="B103">
        <v>8000</v>
      </c>
    </row>
    <row r="104" spans="1:2" x14ac:dyDescent="0.3">
      <c r="A104" s="54" t="s">
        <v>130</v>
      </c>
      <c r="B104">
        <v>6000</v>
      </c>
    </row>
    <row r="105" spans="1:2" x14ac:dyDescent="0.3">
      <c r="A105" s="54" t="s">
        <v>132</v>
      </c>
      <c r="B105">
        <v>6000</v>
      </c>
    </row>
    <row r="106" spans="1:2" x14ac:dyDescent="0.3">
      <c r="A106" s="53" t="s">
        <v>123</v>
      </c>
    </row>
    <row r="107" spans="1:2" x14ac:dyDescent="0.3">
      <c r="A107" s="54" t="s">
        <v>48</v>
      </c>
    </row>
    <row r="108" spans="1:2" x14ac:dyDescent="0.3">
      <c r="A108" s="53" t="s">
        <v>124</v>
      </c>
      <c r="B108">
        <v>367500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F76C-6084-47F5-ACE1-1F8F05C4B7D2}">
  <dimension ref="A1:K138"/>
  <sheetViews>
    <sheetView topLeftCell="A25" workbookViewId="0">
      <selection activeCell="A38" sqref="A38"/>
    </sheetView>
  </sheetViews>
  <sheetFormatPr defaultRowHeight="14.4" x14ac:dyDescent="0.3"/>
  <cols>
    <col min="1" max="1" width="24" bestFit="1" customWidth="1"/>
    <col min="2" max="2" width="26.88671875" bestFit="1" customWidth="1"/>
    <col min="3" max="3" width="21" bestFit="1" customWidth="1"/>
    <col min="4" max="4" width="12.109375" customWidth="1"/>
    <col min="5" max="5" width="11" customWidth="1"/>
    <col min="6" max="6" width="10" customWidth="1"/>
    <col min="7" max="7" width="29.33203125" customWidth="1"/>
    <col min="8" max="8" width="15.77734375" customWidth="1"/>
    <col min="11" max="11" width="37.109375" customWidth="1"/>
  </cols>
  <sheetData>
    <row r="1" spans="1:11" x14ac:dyDescent="0.3">
      <c r="A1" t="s">
        <v>1</v>
      </c>
      <c r="B1" t="s">
        <v>2</v>
      </c>
      <c r="C1" t="s">
        <v>56</v>
      </c>
      <c r="D1" t="s">
        <v>8</v>
      </c>
      <c r="E1" t="s">
        <v>6</v>
      </c>
      <c r="F1" t="s">
        <v>3</v>
      </c>
      <c r="G1" t="s">
        <v>58</v>
      </c>
      <c r="H1" t="s">
        <v>102</v>
      </c>
    </row>
    <row r="2" spans="1:11" x14ac:dyDescent="0.3">
      <c r="A2" t="s">
        <v>22</v>
      </c>
      <c r="B2" s="41">
        <v>923464627569</v>
      </c>
      <c r="C2" s="42" t="s">
        <v>135</v>
      </c>
      <c r="D2" s="53">
        <v>8000</v>
      </c>
      <c r="E2" s="53">
        <v>4000</v>
      </c>
      <c r="F2" s="83">
        <f>Table2[[#This Row],[Fees Paid]]-Table2[[#This Row],[Fee]]</f>
        <v>-4000</v>
      </c>
      <c r="G2" s="53" t="s">
        <v>136</v>
      </c>
      <c r="H2" s="53" t="str">
        <f>IF(Table2[[#This Row],[Pending]]=0,"clear","pending")</f>
        <v>pending</v>
      </c>
    </row>
    <row r="3" spans="1:11" x14ac:dyDescent="0.3">
      <c r="A3" t="s">
        <v>51</v>
      </c>
      <c r="B3" s="41">
        <v>923164516364</v>
      </c>
      <c r="C3" s="42" t="s">
        <v>16</v>
      </c>
      <c r="D3" s="53">
        <v>6000</v>
      </c>
      <c r="E3" s="53"/>
      <c r="F3" s="83">
        <f>Table2[[#This Row],[Fees Paid]]-Table2[[#This Row],[Fee]]</f>
        <v>-6000</v>
      </c>
      <c r="G3" s="53" t="s">
        <v>136</v>
      </c>
      <c r="H3" s="53" t="str">
        <f>IF(Table2[[#This Row],[Pending]]=0,"clear","pending")</f>
        <v>pending</v>
      </c>
    </row>
    <row r="4" spans="1:11" x14ac:dyDescent="0.3">
      <c r="A4" t="s">
        <v>33</v>
      </c>
      <c r="B4" s="41">
        <v>923205956065</v>
      </c>
      <c r="C4" s="42" t="s">
        <v>16</v>
      </c>
      <c r="D4" s="53">
        <v>6000</v>
      </c>
      <c r="E4" s="53">
        <v>6000</v>
      </c>
      <c r="F4" s="83">
        <f>Table2[[#This Row],[Fees Paid]]-Table2[[#This Row],[Fee]]</f>
        <v>0</v>
      </c>
      <c r="G4" s="53" t="s">
        <v>136</v>
      </c>
      <c r="H4" s="53" t="str">
        <f>IF(Table2[[#This Row],[Pending]]=0,"clear","pending")</f>
        <v>clear</v>
      </c>
    </row>
    <row r="5" spans="1:11" x14ac:dyDescent="0.3">
      <c r="A5" t="s">
        <v>29</v>
      </c>
      <c r="B5" s="41">
        <v>923133648586</v>
      </c>
      <c r="C5" s="42" t="s">
        <v>16</v>
      </c>
      <c r="D5" s="53">
        <v>6000</v>
      </c>
      <c r="E5" s="53">
        <v>6000</v>
      </c>
      <c r="F5" s="83">
        <f>Table2[[#This Row],[Fees Paid]]-Table2[[#This Row],[Fee]]</f>
        <v>0</v>
      </c>
      <c r="G5" s="53" t="s">
        <v>136</v>
      </c>
      <c r="H5" s="53" t="str">
        <f>IF(Table2[[#This Row],[Pending]]=0,"clear","pending")</f>
        <v>clear</v>
      </c>
    </row>
    <row r="6" spans="1:11" x14ac:dyDescent="0.3">
      <c r="A6" t="s">
        <v>45</v>
      </c>
      <c r="B6" s="41">
        <v>923020448757</v>
      </c>
      <c r="C6" s="42" t="s">
        <v>16</v>
      </c>
      <c r="D6" s="53">
        <v>6000</v>
      </c>
      <c r="E6" s="53"/>
      <c r="F6" s="83">
        <f>Table2[[#This Row],[Fees Paid]]-Table2[[#This Row],[Fee]]</f>
        <v>-6000</v>
      </c>
      <c r="G6" s="53" t="s">
        <v>136</v>
      </c>
      <c r="H6" s="53" t="str">
        <f>IF(Table2[[#This Row],[Pending]]=0,"clear","pending")</f>
        <v>pending</v>
      </c>
    </row>
    <row r="7" spans="1:11" x14ac:dyDescent="0.3">
      <c r="A7" t="s">
        <v>43</v>
      </c>
      <c r="B7" s="41">
        <v>923084684313</v>
      </c>
      <c r="C7" s="42" t="s">
        <v>16</v>
      </c>
      <c r="D7" s="53">
        <v>6000</v>
      </c>
      <c r="E7" s="53"/>
      <c r="F7" s="83">
        <f>Table2[[#This Row],[Fees Paid]]-Table2[[#This Row],[Fee]]</f>
        <v>-6000</v>
      </c>
      <c r="G7" s="53" t="s">
        <v>136</v>
      </c>
      <c r="H7" s="53" t="str">
        <f>IF(Table2[[#This Row],[Pending]]=0,"clear","pending")</f>
        <v>pending</v>
      </c>
    </row>
    <row r="8" spans="1:11" x14ac:dyDescent="0.3">
      <c r="A8" t="s">
        <v>80</v>
      </c>
      <c r="B8" s="41">
        <v>92347744702</v>
      </c>
      <c r="C8" s="42" t="s">
        <v>16</v>
      </c>
      <c r="D8" s="53">
        <v>6000</v>
      </c>
      <c r="E8" s="53">
        <v>3000</v>
      </c>
      <c r="F8" s="83">
        <f>Table2[[#This Row],[Fees Paid]]-Table2[[#This Row],[Fee]]</f>
        <v>-3000</v>
      </c>
      <c r="G8" s="53" t="s">
        <v>81</v>
      </c>
      <c r="H8" s="53" t="str">
        <f>IF(Table2[[#This Row],[Pending]]=0,"clear","pending")</f>
        <v>pending</v>
      </c>
      <c r="J8" s="63">
        <f>COUNTBLANK(Table2[[Fee]:[Pending]])</f>
        <v>30</v>
      </c>
      <c r="K8" s="63" t="str">
        <f ca="1">_xlfn.FORMULATEXT(J8)</f>
        <v>=COUNTBLANK(Table2[[Fee]:[Pending]])</v>
      </c>
    </row>
    <row r="9" spans="1:11" x14ac:dyDescent="0.3">
      <c r="A9" t="s">
        <v>53</v>
      </c>
      <c r="B9" s="41">
        <v>923477447502</v>
      </c>
      <c r="C9" s="42" t="s">
        <v>16</v>
      </c>
      <c r="D9" s="53">
        <v>6000</v>
      </c>
      <c r="E9" s="53">
        <v>6000</v>
      </c>
      <c r="F9" s="83">
        <f>Table2[[#This Row],[Fees Paid]]-Table2[[#This Row],[Fee]]</f>
        <v>0</v>
      </c>
      <c r="G9" s="53" t="s">
        <v>136</v>
      </c>
      <c r="H9" s="53" t="str">
        <f>IF(Table2[[#This Row],[Pending]]=0,"clear","pending")</f>
        <v>clear</v>
      </c>
    </row>
    <row r="10" spans="1:11" x14ac:dyDescent="0.3">
      <c r="A10" t="s">
        <v>109</v>
      </c>
      <c r="B10" s="41">
        <v>923114009071</v>
      </c>
      <c r="C10" s="42" t="s">
        <v>16</v>
      </c>
      <c r="D10" s="53">
        <v>6000</v>
      </c>
      <c r="E10" s="53"/>
      <c r="F10" s="83">
        <f>Table2[[#This Row],[Fees Paid]]-Table2[[#This Row],[Fee]]</f>
        <v>-6000</v>
      </c>
      <c r="G10" s="53" t="s">
        <v>108</v>
      </c>
      <c r="H10" s="53" t="str">
        <f>IF(Table2[[#This Row],[Pending]]=0,"clear","pending")</f>
        <v>pending</v>
      </c>
    </row>
    <row r="11" spans="1:11" x14ac:dyDescent="0.3">
      <c r="A11" t="s">
        <v>4</v>
      </c>
      <c r="B11" s="41">
        <v>923004104665</v>
      </c>
      <c r="C11" s="42" t="s">
        <v>9</v>
      </c>
      <c r="D11" s="53">
        <v>8000</v>
      </c>
      <c r="E11" s="53">
        <v>5000</v>
      </c>
      <c r="F11" s="83">
        <f>Table2[[#This Row],[Fees Paid]]-Table2[[#This Row],[Fee]]</f>
        <v>-3000</v>
      </c>
      <c r="G11" s="53" t="s">
        <v>136</v>
      </c>
      <c r="H11" s="53" t="str">
        <f>IF(Table2[[#This Row],[Pending]]=0,"clear","pending")</f>
        <v>pending</v>
      </c>
    </row>
    <row r="12" spans="1:11" x14ac:dyDescent="0.3">
      <c r="A12" t="s">
        <v>104</v>
      </c>
      <c r="B12" s="41">
        <v>923220430911</v>
      </c>
      <c r="C12" s="42" t="s">
        <v>35</v>
      </c>
      <c r="D12" s="53">
        <v>8000</v>
      </c>
      <c r="E12" s="53">
        <v>4000</v>
      </c>
      <c r="F12" s="83">
        <f>Table2[[#This Row],[Fees Paid]]-Table2[[#This Row],[Fee]]</f>
        <v>-4000</v>
      </c>
      <c r="G12" s="53" t="s">
        <v>117</v>
      </c>
      <c r="H12" s="53" t="str">
        <f>IF(Table2[[#This Row],[Pending]]=0,"clear","pending")</f>
        <v>pending</v>
      </c>
    </row>
    <row r="13" spans="1:11" x14ac:dyDescent="0.3">
      <c r="A13" t="s">
        <v>20</v>
      </c>
      <c r="B13" s="41">
        <v>923336912145</v>
      </c>
      <c r="C13" s="42" t="s">
        <v>9</v>
      </c>
      <c r="D13" s="53">
        <v>8000</v>
      </c>
      <c r="E13" s="53">
        <v>4000</v>
      </c>
      <c r="F13" s="83">
        <f>Table2[[#This Row],[Fees Paid]]-Table2[[#This Row],[Fee]]</f>
        <v>-4000</v>
      </c>
      <c r="G13" s="53" t="s">
        <v>136</v>
      </c>
      <c r="H13" s="53" t="str">
        <f>IF(Table2[[#This Row],[Pending]]=0,"clear","pending")</f>
        <v>pending</v>
      </c>
    </row>
    <row r="14" spans="1:11" x14ac:dyDescent="0.3">
      <c r="A14" t="s">
        <v>32</v>
      </c>
      <c r="B14" s="41">
        <v>923055405017</v>
      </c>
      <c r="C14" s="42" t="s">
        <v>9</v>
      </c>
      <c r="D14" s="53">
        <v>8000</v>
      </c>
      <c r="E14" s="53">
        <v>4000</v>
      </c>
      <c r="F14" s="83">
        <f>Table2[[#This Row],[Fees Paid]]-Table2[[#This Row],[Fee]]</f>
        <v>-4000</v>
      </c>
      <c r="G14" s="53" t="s">
        <v>136</v>
      </c>
      <c r="H14" s="53" t="str">
        <f>IF(Table2[[#This Row],[Pending]]=0,"clear","pending")</f>
        <v>pending</v>
      </c>
    </row>
    <row r="15" spans="1:11" x14ac:dyDescent="0.3">
      <c r="A15" t="s">
        <v>11</v>
      </c>
      <c r="B15" s="41">
        <v>923221477205</v>
      </c>
      <c r="C15" s="42" t="s">
        <v>16</v>
      </c>
      <c r="D15" s="53">
        <v>6000</v>
      </c>
      <c r="E15" s="53">
        <v>6000</v>
      </c>
      <c r="F15" s="83">
        <f>Table2[[#This Row],[Fees Paid]]-Table2[[#This Row],[Fee]]</f>
        <v>0</v>
      </c>
      <c r="G15" s="53" t="s">
        <v>136</v>
      </c>
      <c r="H15" s="53" t="str">
        <f>IF(Table2[[#This Row],[Pending]]=0,"clear","pending")</f>
        <v>clear</v>
      </c>
    </row>
    <row r="16" spans="1:11" x14ac:dyDescent="0.3">
      <c r="A16" t="s">
        <v>37</v>
      </c>
      <c r="B16" s="41">
        <v>923134817753</v>
      </c>
      <c r="C16" s="42" t="s">
        <v>16</v>
      </c>
      <c r="D16" s="53">
        <v>6000</v>
      </c>
      <c r="E16" s="53">
        <v>3000</v>
      </c>
      <c r="F16" s="83">
        <f>Table2[[#This Row],[Fees Paid]]-Table2[[#This Row],[Fee]]</f>
        <v>-3000</v>
      </c>
      <c r="G16" s="53" t="s">
        <v>136</v>
      </c>
      <c r="H16" s="53" t="str">
        <f>IF(Table2[[#This Row],[Pending]]=0,"clear","pending")</f>
        <v>pending</v>
      </c>
    </row>
    <row r="17" spans="1:8" x14ac:dyDescent="0.3">
      <c r="A17" t="s">
        <v>121</v>
      </c>
      <c r="B17" s="41">
        <v>923081942365</v>
      </c>
      <c r="C17" s="42" t="s">
        <v>16</v>
      </c>
      <c r="D17" s="53">
        <v>6000</v>
      </c>
      <c r="E17" s="53"/>
      <c r="F17" s="83">
        <f>Table2[[#This Row],[Fees Paid]]-Table2[[#This Row],[Fee]]</f>
        <v>-6000</v>
      </c>
      <c r="G17" s="53" t="s">
        <v>136</v>
      </c>
      <c r="H17" s="53" t="str">
        <f>IF(Table2[[#This Row],[Pending]]=0,"clear","pending")</f>
        <v>pending</v>
      </c>
    </row>
    <row r="18" spans="1:8" x14ac:dyDescent="0.3">
      <c r="A18" t="s">
        <v>55</v>
      </c>
      <c r="B18" s="41">
        <v>923174119385</v>
      </c>
      <c r="C18" s="42" t="s">
        <v>9</v>
      </c>
      <c r="D18" s="53">
        <v>8000</v>
      </c>
      <c r="E18" s="53">
        <v>4000</v>
      </c>
      <c r="F18" s="83">
        <f>Table2[[#This Row],[Fees Paid]]-Table2[[#This Row],[Fee]]</f>
        <v>-4000</v>
      </c>
      <c r="G18" s="53" t="s">
        <v>136</v>
      </c>
      <c r="H18" s="53" t="str">
        <f>IF(Table2[[#This Row],[Pending]]=0,"clear","pending")</f>
        <v>pending</v>
      </c>
    </row>
    <row r="19" spans="1:8" x14ac:dyDescent="0.3">
      <c r="A19" t="s">
        <v>66</v>
      </c>
      <c r="B19" s="41">
        <v>923218827374</v>
      </c>
      <c r="C19" s="42" t="s">
        <v>16</v>
      </c>
      <c r="D19" s="53">
        <v>6000</v>
      </c>
      <c r="E19" s="53">
        <v>6000</v>
      </c>
      <c r="F19" s="83">
        <f>Table2[[#This Row],[Fees Paid]]-Table2[[#This Row],[Fee]]</f>
        <v>0</v>
      </c>
      <c r="G19" s="84">
        <v>45101</v>
      </c>
      <c r="H19" s="53" t="str">
        <f>IF(Table2[[#This Row],[Pending]]=0,"clear","pending")</f>
        <v>clear</v>
      </c>
    </row>
    <row r="20" spans="1:8" x14ac:dyDescent="0.3">
      <c r="A20" t="s">
        <v>10</v>
      </c>
      <c r="B20" s="41">
        <v>923226132058</v>
      </c>
      <c r="C20" s="42" t="s">
        <v>9</v>
      </c>
      <c r="D20" s="53">
        <v>5000</v>
      </c>
      <c r="E20" s="53">
        <v>5000</v>
      </c>
      <c r="F20" s="83">
        <f>Table2[[#This Row],[Fees Paid]]-Table2[[#This Row],[Fee]]</f>
        <v>0</v>
      </c>
      <c r="G20" s="53" t="s">
        <v>136</v>
      </c>
      <c r="H20" s="53" t="str">
        <f>IF(Table2[[#This Row],[Pending]]=0,"clear","pending")</f>
        <v>clear</v>
      </c>
    </row>
    <row r="21" spans="1:8" x14ac:dyDescent="0.3">
      <c r="A21" t="s">
        <v>129</v>
      </c>
      <c r="B21" s="41">
        <v>923235555488</v>
      </c>
      <c r="C21" s="42" t="s">
        <v>16</v>
      </c>
      <c r="D21" s="53">
        <v>0</v>
      </c>
      <c r="E21" s="53">
        <v>6000</v>
      </c>
      <c r="F21" s="83">
        <f>Table2[[#This Row],[Fees Paid]]-Table2[[#This Row],[Fee]]</f>
        <v>6000</v>
      </c>
      <c r="G21" s="53" t="s">
        <v>131</v>
      </c>
      <c r="H21" s="53" t="str">
        <f>IF(Table2[[#This Row],[Pending]]=0,"clear","pending")</f>
        <v>pending</v>
      </c>
    </row>
    <row r="22" spans="1:8" x14ac:dyDescent="0.3">
      <c r="A22" t="s">
        <v>15</v>
      </c>
      <c r="B22" s="41">
        <v>923334466188</v>
      </c>
      <c r="C22" s="42" t="s">
        <v>9</v>
      </c>
      <c r="D22" s="53">
        <v>8000</v>
      </c>
      <c r="E22" s="53"/>
      <c r="F22" s="83">
        <f>Table2[[#This Row],[Fees Paid]]-Table2[[#This Row],[Fee]]</f>
        <v>-8000</v>
      </c>
      <c r="G22" s="53" t="s">
        <v>136</v>
      </c>
      <c r="H22" s="53" t="str">
        <f>IF(Table2[[#This Row],[Pending]]=0,"clear","pending")</f>
        <v>pending</v>
      </c>
    </row>
    <row r="23" spans="1:8" x14ac:dyDescent="0.3">
      <c r="A23" t="s">
        <v>28</v>
      </c>
      <c r="B23" s="41">
        <v>923084304611</v>
      </c>
      <c r="C23" s="42" t="s">
        <v>16</v>
      </c>
      <c r="D23" s="53">
        <v>6000</v>
      </c>
      <c r="E23" s="53">
        <v>3000</v>
      </c>
      <c r="F23" s="83">
        <f>Table2[[#This Row],[Fees Paid]]-Table2[[#This Row],[Fee]]</f>
        <v>-3000</v>
      </c>
      <c r="G23" s="53" t="s">
        <v>136</v>
      </c>
      <c r="H23" s="53" t="str">
        <f>IF(Table2[[#This Row],[Pending]]=0,"clear","pending")</f>
        <v>pending</v>
      </c>
    </row>
    <row r="24" spans="1:8" x14ac:dyDescent="0.3">
      <c r="A24" t="s">
        <v>17</v>
      </c>
      <c r="B24" s="41">
        <v>923054820127</v>
      </c>
      <c r="C24" s="42" t="s">
        <v>16</v>
      </c>
      <c r="D24" s="53">
        <v>4000</v>
      </c>
      <c r="E24" s="53">
        <v>4000</v>
      </c>
      <c r="F24" s="83">
        <f>Table2[[#This Row],[Fees Paid]]-Table2[[#This Row],[Fee]]</f>
        <v>0</v>
      </c>
      <c r="G24" s="53" t="s">
        <v>101</v>
      </c>
      <c r="H24" s="53" t="str">
        <f>IF(Table2[[#This Row],[Pending]]=0,"clear","pending")</f>
        <v>clear</v>
      </c>
    </row>
    <row r="25" spans="1:8" x14ac:dyDescent="0.3">
      <c r="A25" t="s">
        <v>88</v>
      </c>
      <c r="B25" s="41">
        <v>923214539309</v>
      </c>
      <c r="C25" s="42" t="s">
        <v>9</v>
      </c>
      <c r="D25" s="53">
        <v>8000</v>
      </c>
      <c r="E25" s="53"/>
      <c r="F25" s="83">
        <f>Table2[[#This Row],[Fees Paid]]-Table2[[#This Row],[Fee]]</f>
        <v>-8000</v>
      </c>
      <c r="G25" s="53" t="s">
        <v>81</v>
      </c>
      <c r="H25" s="53" t="str">
        <f>IF(Table2[[#This Row],[Pending]]=0,"clear","pending")</f>
        <v>pending</v>
      </c>
    </row>
    <row r="26" spans="1:8" x14ac:dyDescent="0.3">
      <c r="A26" t="s">
        <v>106</v>
      </c>
      <c r="B26" s="41">
        <v>923274998700</v>
      </c>
      <c r="C26" s="42" t="s">
        <v>16</v>
      </c>
      <c r="D26" s="53">
        <v>6000</v>
      </c>
      <c r="E26" s="53">
        <v>6000</v>
      </c>
      <c r="F26" s="83">
        <f>Table2[[#This Row],[Fees Paid]]-Table2[[#This Row],[Fee]]</f>
        <v>0</v>
      </c>
      <c r="G26" s="53" t="s">
        <v>108</v>
      </c>
      <c r="H26" s="53" t="str">
        <f>IF(Table2[[#This Row],[Pending]]=0,"clear","pending")</f>
        <v>clear</v>
      </c>
    </row>
    <row r="27" spans="1:8" x14ac:dyDescent="0.3">
      <c r="A27" t="s">
        <v>59</v>
      </c>
      <c r="B27" s="41">
        <v>923038844521</v>
      </c>
      <c r="C27" s="42" t="s">
        <v>16</v>
      </c>
      <c r="D27" s="53">
        <v>6000</v>
      </c>
      <c r="E27" s="53">
        <v>6000</v>
      </c>
      <c r="F27" s="83">
        <f>Table2[[#This Row],[Fees Paid]]-Table2[[#This Row],[Fee]]</f>
        <v>0</v>
      </c>
      <c r="G27" s="53" t="s">
        <v>136</v>
      </c>
      <c r="H27" s="53" t="str">
        <f>IF(Table2[[#This Row],[Pending]]=0,"clear","pending")</f>
        <v>clear</v>
      </c>
    </row>
    <row r="28" spans="1:8" x14ac:dyDescent="0.3">
      <c r="A28" t="s">
        <v>59</v>
      </c>
      <c r="B28" s="41">
        <v>923004835004</v>
      </c>
      <c r="C28" s="42" t="s">
        <v>9</v>
      </c>
      <c r="D28" s="53">
        <v>0</v>
      </c>
      <c r="E28" s="53">
        <v>6000</v>
      </c>
      <c r="F28" s="83">
        <f>Table2[[#This Row],[Fees Paid]]-Table2[[#This Row],[Fee]]</f>
        <v>6000</v>
      </c>
      <c r="G28" s="53" t="s">
        <v>131</v>
      </c>
      <c r="H28" s="53" t="str">
        <f>IF(Table2[[#This Row],[Pending]]=0,"clear","pending")</f>
        <v>pending</v>
      </c>
    </row>
    <row r="29" spans="1:8" x14ac:dyDescent="0.3">
      <c r="A29" t="s">
        <v>48</v>
      </c>
      <c r="B29" s="41" t="s">
        <v>49</v>
      </c>
      <c r="C29" s="42" t="s">
        <v>9</v>
      </c>
      <c r="D29" s="53">
        <v>8000</v>
      </c>
      <c r="E29" s="53">
        <v>8000</v>
      </c>
      <c r="F29" s="83">
        <f>Table2[[#This Row],[Fees Paid]]-Table2[[#This Row],[Fee]]</f>
        <v>0</v>
      </c>
      <c r="G29" s="53" t="s">
        <v>101</v>
      </c>
      <c r="H29" s="53" t="str">
        <f>IF(Table2[[#This Row],[Pending]]=0,"clear","pending")</f>
        <v>clear</v>
      </c>
    </row>
    <row r="30" spans="1:8" x14ac:dyDescent="0.3">
      <c r="A30" t="s">
        <v>89</v>
      </c>
      <c r="B30" s="41">
        <v>923258048967</v>
      </c>
      <c r="C30" s="42" t="s">
        <v>16</v>
      </c>
      <c r="D30" s="53">
        <v>6000</v>
      </c>
      <c r="E30" s="53">
        <v>6000</v>
      </c>
      <c r="F30" s="83">
        <f>Table2[[#This Row],[Fees Paid]]-Table2[[#This Row],[Fee]]</f>
        <v>0</v>
      </c>
      <c r="G30" s="53" t="s">
        <v>136</v>
      </c>
      <c r="H30" s="53" t="str">
        <f>IF(Table2[[#This Row],[Pending]]=0,"clear","pending")</f>
        <v>clear</v>
      </c>
    </row>
    <row r="31" spans="1:8" x14ac:dyDescent="0.3">
      <c r="A31" t="s">
        <v>21</v>
      </c>
      <c r="B31" s="41">
        <v>923114686476</v>
      </c>
      <c r="C31" s="42" t="s">
        <v>16</v>
      </c>
      <c r="D31" s="53">
        <v>6000</v>
      </c>
      <c r="E31" s="53">
        <v>4000</v>
      </c>
      <c r="F31" s="83">
        <f>Table2[[#This Row],[Fees Paid]]-Table2[[#This Row],[Fee]]</f>
        <v>-2000</v>
      </c>
      <c r="G31" s="53" t="s">
        <v>136</v>
      </c>
      <c r="H31" s="53" t="str">
        <f>IF(Table2[[#This Row],[Pending]]=0,"clear","pending")</f>
        <v>pending</v>
      </c>
    </row>
    <row r="32" spans="1:8" x14ac:dyDescent="0.3">
      <c r="A32" t="s">
        <v>76</v>
      </c>
      <c r="B32" s="41">
        <v>923076816102</v>
      </c>
      <c r="C32" s="42" t="s">
        <v>9</v>
      </c>
      <c r="D32" s="53">
        <v>8000</v>
      </c>
      <c r="E32" s="53"/>
      <c r="F32" s="83">
        <f>Table2[[#This Row],[Fees Paid]]-Table2[[#This Row],[Fee]]</f>
        <v>-8000</v>
      </c>
      <c r="G32" s="53" t="s">
        <v>136</v>
      </c>
      <c r="H32" s="53" t="str">
        <f>IF(Table2[[#This Row],[Pending]]=0,"clear","pending")</f>
        <v>pending</v>
      </c>
    </row>
    <row r="33" spans="1:8" x14ac:dyDescent="0.3">
      <c r="A33" t="s">
        <v>60</v>
      </c>
      <c r="B33" s="41"/>
      <c r="C33" s="42" t="s">
        <v>9</v>
      </c>
      <c r="D33" s="53">
        <v>8000</v>
      </c>
      <c r="E33" s="53"/>
      <c r="F33" s="83">
        <f>Table2[[#This Row],[Fees Paid]]-Table2[[#This Row],[Fee]]</f>
        <v>-8000</v>
      </c>
      <c r="G33" s="53" t="s">
        <v>136</v>
      </c>
      <c r="H33" s="53" t="str">
        <f>IF(Table2[[#This Row],[Pending]]=0,"clear","pending")</f>
        <v>pending</v>
      </c>
    </row>
    <row r="34" spans="1:8" x14ac:dyDescent="0.3">
      <c r="A34" t="s">
        <v>54</v>
      </c>
      <c r="B34" s="41">
        <v>923021422684</v>
      </c>
      <c r="C34" s="42" t="s">
        <v>16</v>
      </c>
      <c r="D34" s="53">
        <v>6000</v>
      </c>
      <c r="E34" s="53">
        <v>6000</v>
      </c>
      <c r="F34" s="83">
        <f>Table2[[#This Row],[Fees Paid]]-Table2[[#This Row],[Fee]]</f>
        <v>0</v>
      </c>
      <c r="G34" s="53" t="s">
        <v>74</v>
      </c>
      <c r="H34" s="53" t="str">
        <f>IF(Table2[[#This Row],[Pending]]=0,"clear","pending")</f>
        <v>clear</v>
      </c>
    </row>
    <row r="35" spans="1:8" x14ac:dyDescent="0.3">
      <c r="A35" t="s">
        <v>107</v>
      </c>
      <c r="B35" s="41">
        <v>92306380775</v>
      </c>
      <c r="C35" s="42" t="s">
        <v>16</v>
      </c>
      <c r="D35" s="53">
        <v>6000</v>
      </c>
      <c r="E35" s="53">
        <v>6000</v>
      </c>
      <c r="F35" s="83">
        <f>Table2[[#This Row],[Fees Paid]]-Table2[[#This Row],[Fee]]</f>
        <v>0</v>
      </c>
      <c r="G35" s="53" t="s">
        <v>108</v>
      </c>
      <c r="H35" s="53" t="str">
        <f>IF(Table2[[#This Row],[Pending]]=0,"clear","pending")</f>
        <v>clear</v>
      </c>
    </row>
    <row r="36" spans="1:8" x14ac:dyDescent="0.3">
      <c r="A36" t="s">
        <v>14</v>
      </c>
      <c r="B36" s="41">
        <v>923164625054</v>
      </c>
      <c r="C36" s="42" t="s">
        <v>16</v>
      </c>
      <c r="D36" s="53">
        <v>4000</v>
      </c>
      <c r="E36" s="53">
        <v>3000</v>
      </c>
      <c r="F36" s="83">
        <f>Table2[[#This Row],[Fees Paid]]-Table2[[#This Row],[Fee]]</f>
        <v>-1000</v>
      </c>
      <c r="G36" s="53" t="s">
        <v>136</v>
      </c>
      <c r="H36" s="53" t="str">
        <f>IF(Table2[[#This Row],[Pending]]=0,"clear","pending")</f>
        <v>pending</v>
      </c>
    </row>
    <row r="37" spans="1:8" x14ac:dyDescent="0.3">
      <c r="A37" t="s">
        <v>7</v>
      </c>
      <c r="B37" s="41">
        <v>923049460023</v>
      </c>
      <c r="C37" s="42" t="s">
        <v>9</v>
      </c>
      <c r="D37" s="53">
        <v>8000</v>
      </c>
      <c r="E37" s="53">
        <v>8000</v>
      </c>
      <c r="F37" s="83">
        <f>Table2[[#This Row],[Fees Paid]]-Table2[[#This Row],[Fee]]</f>
        <v>0</v>
      </c>
      <c r="G37" s="53" t="s">
        <v>136</v>
      </c>
      <c r="H37" s="53" t="str">
        <f>IF(Table2[[#This Row],[Pending]]=0,"clear","pending")</f>
        <v>clear</v>
      </c>
    </row>
    <row r="38" spans="1:8" x14ac:dyDescent="0.3">
      <c r="A38" t="s">
        <v>25</v>
      </c>
      <c r="B38" s="41">
        <v>923004344788</v>
      </c>
      <c r="C38" s="42" t="s">
        <v>16</v>
      </c>
      <c r="D38" s="53">
        <v>6000</v>
      </c>
      <c r="E38" s="53">
        <v>2000</v>
      </c>
      <c r="F38" s="83">
        <f>Table2[[#This Row],[Fees Paid]]-Table2[[#This Row],[Fee]]</f>
        <v>-4000</v>
      </c>
      <c r="G38" s="53" t="s">
        <v>136</v>
      </c>
      <c r="H38" s="53" t="str">
        <f>IF(Table2[[#This Row],[Pending]]=0,"clear","pending")</f>
        <v>pending</v>
      </c>
    </row>
    <row r="39" spans="1:8" x14ac:dyDescent="0.3">
      <c r="A39" t="s">
        <v>25</v>
      </c>
      <c r="B39" s="41">
        <v>923058313470</v>
      </c>
      <c r="C39" s="42" t="s">
        <v>72</v>
      </c>
      <c r="D39" s="53">
        <v>8000</v>
      </c>
      <c r="E39" s="53"/>
      <c r="F39" s="83">
        <f>Table2[[#This Row],[Fees Paid]]-Table2[[#This Row],[Fee]]</f>
        <v>-8000</v>
      </c>
      <c r="G39" s="53" t="s">
        <v>136</v>
      </c>
      <c r="H39" s="53" t="str">
        <f>IF(Table2[[#This Row],[Pending]]=0,"clear","pending")</f>
        <v>pending</v>
      </c>
    </row>
    <row r="40" spans="1:8" x14ac:dyDescent="0.3">
      <c r="A40" t="s">
        <v>63</v>
      </c>
      <c r="B40" s="41">
        <v>923111443989</v>
      </c>
      <c r="C40" s="42" t="s">
        <v>9</v>
      </c>
      <c r="D40" s="53">
        <v>8000</v>
      </c>
      <c r="E40" s="53">
        <v>3000</v>
      </c>
      <c r="F40" s="83">
        <f>Table2[[#This Row],[Fees Paid]]-Table2[[#This Row],[Fee]]</f>
        <v>-5000</v>
      </c>
      <c r="G40" s="53" t="s">
        <v>136</v>
      </c>
      <c r="H40" s="53" t="str">
        <f>IF(Table2[[#This Row],[Pending]]=0,"clear","pending")</f>
        <v>pending</v>
      </c>
    </row>
    <row r="41" spans="1:8" x14ac:dyDescent="0.3">
      <c r="A41" t="s">
        <v>24</v>
      </c>
      <c r="B41" s="41">
        <v>923324014604</v>
      </c>
      <c r="C41" s="42" t="s">
        <v>9</v>
      </c>
      <c r="D41" s="53">
        <v>8000</v>
      </c>
      <c r="E41" s="53">
        <v>8000</v>
      </c>
      <c r="F41" s="83">
        <f>Table2[[#This Row],[Fees Paid]]-Table2[[#This Row],[Fee]]</f>
        <v>0</v>
      </c>
      <c r="G41" s="53" t="s">
        <v>136</v>
      </c>
      <c r="H41" s="53" t="str">
        <f>IF(Table2[[#This Row],[Pending]]=0,"clear","pending")</f>
        <v>clear</v>
      </c>
    </row>
    <row r="42" spans="1:8" x14ac:dyDescent="0.3">
      <c r="A42" t="s">
        <v>31</v>
      </c>
      <c r="B42" s="41">
        <v>923014327541</v>
      </c>
      <c r="C42" s="42" t="s">
        <v>16</v>
      </c>
      <c r="D42" s="53">
        <v>6000</v>
      </c>
      <c r="E42" s="53"/>
      <c r="F42" s="83">
        <f>Table2[[#This Row],[Fees Paid]]-Table2[[#This Row],[Fee]]</f>
        <v>-6000</v>
      </c>
      <c r="G42" s="53" t="s">
        <v>136</v>
      </c>
      <c r="H42" s="53" t="str">
        <f>IF(Table2[[#This Row],[Pending]]=0,"clear","pending")</f>
        <v>pending</v>
      </c>
    </row>
    <row r="43" spans="1:8" x14ac:dyDescent="0.3">
      <c r="A43" t="s">
        <v>62</v>
      </c>
      <c r="B43" s="41">
        <v>923240047914</v>
      </c>
      <c r="C43" s="42" t="s">
        <v>9</v>
      </c>
      <c r="D43" s="53">
        <v>8000</v>
      </c>
      <c r="E43" s="53"/>
      <c r="F43" s="83">
        <f>Table2[[#This Row],[Fees Paid]]-Table2[[#This Row],[Fee]]</f>
        <v>-8000</v>
      </c>
      <c r="G43" s="53" t="s">
        <v>136</v>
      </c>
      <c r="H43" s="53" t="str">
        <f>IF(Table2[[#This Row],[Pending]]=0,"clear","pending")</f>
        <v>pending</v>
      </c>
    </row>
    <row r="44" spans="1:8" x14ac:dyDescent="0.3">
      <c r="A44" t="s">
        <v>47</v>
      </c>
      <c r="B44" s="41">
        <v>923174643069</v>
      </c>
      <c r="C44" s="42" t="s">
        <v>9</v>
      </c>
      <c r="D44" s="53">
        <v>8000</v>
      </c>
      <c r="E44" s="53">
        <v>4000</v>
      </c>
      <c r="F44" s="83">
        <f>Table2[[#This Row],[Fees Paid]]-Table2[[#This Row],[Fee]]</f>
        <v>-4000</v>
      </c>
      <c r="G44" s="53" t="s">
        <v>136</v>
      </c>
      <c r="H44" s="53" t="str">
        <f>IF(Table2[[#This Row],[Pending]]=0,"clear","pending")</f>
        <v>pending</v>
      </c>
    </row>
    <row r="45" spans="1:8" x14ac:dyDescent="0.3">
      <c r="A45" t="s">
        <v>103</v>
      </c>
      <c r="B45" s="41">
        <v>3034875291</v>
      </c>
      <c r="C45" s="42" t="s">
        <v>16</v>
      </c>
      <c r="D45" s="53">
        <v>6000</v>
      </c>
      <c r="E45" s="53">
        <v>6000</v>
      </c>
      <c r="F45" s="83">
        <f>Table2[[#This Row],[Fees Paid]]-Table2[[#This Row],[Fee]]</f>
        <v>0</v>
      </c>
      <c r="G45" s="53" t="s">
        <v>136</v>
      </c>
      <c r="H45" s="53" t="str">
        <f>IF(Table2[[#This Row],[Pending]]=0,"clear","pending")</f>
        <v>clear</v>
      </c>
    </row>
    <row r="46" spans="1:8" x14ac:dyDescent="0.3">
      <c r="A46" t="s">
        <v>64</v>
      </c>
      <c r="B46" s="41">
        <v>923006104463</v>
      </c>
      <c r="C46" s="42" t="s">
        <v>16</v>
      </c>
      <c r="D46" s="53">
        <v>6000</v>
      </c>
      <c r="E46" s="53"/>
      <c r="F46" s="83">
        <f>Table2[[#This Row],[Fees Paid]]-Table2[[#This Row],[Fee]]</f>
        <v>-6000</v>
      </c>
      <c r="G46" s="53" t="s">
        <v>136</v>
      </c>
      <c r="H46" s="53" t="str">
        <f>IF(Table2[[#This Row],[Pending]]=0,"clear","pending")</f>
        <v>pending</v>
      </c>
    </row>
    <row r="47" spans="1:8" x14ac:dyDescent="0.3">
      <c r="A47" t="s">
        <v>105</v>
      </c>
      <c r="B47" s="41">
        <v>923075475991</v>
      </c>
      <c r="C47" s="42" t="s">
        <v>9</v>
      </c>
      <c r="D47" s="53">
        <v>8000</v>
      </c>
      <c r="E47" s="53">
        <v>4000</v>
      </c>
      <c r="F47" s="83">
        <f>Table2[[#This Row],[Fees Paid]]-Table2[[#This Row],[Fee]]</f>
        <v>-4000</v>
      </c>
      <c r="G47" s="53" t="s">
        <v>136</v>
      </c>
      <c r="H47" s="53" t="str">
        <f>IF(Table2[[#This Row],[Pending]]=0,"clear","pending")</f>
        <v>pending</v>
      </c>
    </row>
    <row r="48" spans="1:8" x14ac:dyDescent="0.3">
      <c r="A48" t="s">
        <v>67</v>
      </c>
      <c r="B48" s="41">
        <v>923314483691</v>
      </c>
      <c r="C48" s="42" t="s">
        <v>35</v>
      </c>
      <c r="D48" s="53">
        <v>8000</v>
      </c>
      <c r="E48" s="53">
        <v>3000</v>
      </c>
      <c r="F48" s="83">
        <f>Table2[[#This Row],[Fees Paid]]-Table2[[#This Row],[Fee]]</f>
        <v>-5000</v>
      </c>
      <c r="G48" s="82">
        <v>45119</v>
      </c>
      <c r="H48" s="53" t="str">
        <f>IF(Table2[[#This Row],[Pending]]=0,"clear","pending")</f>
        <v>pending</v>
      </c>
    </row>
    <row r="49" spans="1:8" x14ac:dyDescent="0.3">
      <c r="A49" t="s">
        <v>111</v>
      </c>
      <c r="B49" s="41">
        <v>923008187998</v>
      </c>
      <c r="C49" s="42" t="s">
        <v>16</v>
      </c>
      <c r="D49" s="53">
        <v>5000</v>
      </c>
      <c r="E49" s="53"/>
      <c r="F49" s="83">
        <f>Table2[[#This Row],[Fees Paid]]-Table2[[#This Row],[Fee]]</f>
        <v>-5000</v>
      </c>
      <c r="G49" s="53" t="s">
        <v>74</v>
      </c>
      <c r="H49" s="53" t="str">
        <f>IF(Table2[[#This Row],[Pending]]=0,"clear","pending")</f>
        <v>pending</v>
      </c>
    </row>
    <row r="50" spans="1:8" x14ac:dyDescent="0.3">
      <c r="A50" t="s">
        <v>0</v>
      </c>
      <c r="B50" s="41">
        <v>923091491389</v>
      </c>
      <c r="C50" s="42" t="s">
        <v>16</v>
      </c>
      <c r="D50" s="53">
        <v>5500</v>
      </c>
      <c r="E50" s="53">
        <v>5500</v>
      </c>
      <c r="F50" s="83">
        <f>Table2[[#This Row],[Fees Paid]]-Table2[[#This Row],[Fee]]</f>
        <v>0</v>
      </c>
      <c r="G50" s="53" t="s">
        <v>136</v>
      </c>
      <c r="H50" s="53" t="str">
        <f>IF(Table2[[#This Row],[Pending]]=0,"clear","pending")</f>
        <v>clear</v>
      </c>
    </row>
    <row r="51" spans="1:8" x14ac:dyDescent="0.3">
      <c r="A51" t="s">
        <v>30</v>
      </c>
      <c r="B51" s="41">
        <v>923027454636</v>
      </c>
      <c r="C51" s="42" t="s">
        <v>16</v>
      </c>
      <c r="D51" s="53">
        <v>6000</v>
      </c>
      <c r="E51" s="53">
        <v>6000</v>
      </c>
      <c r="F51" s="83">
        <f>Table2[[#This Row],[Fees Paid]]-Table2[[#This Row],[Fee]]</f>
        <v>0</v>
      </c>
      <c r="G51" s="53" t="s">
        <v>136</v>
      </c>
      <c r="H51" s="53" t="str">
        <f>IF(Table2[[#This Row],[Pending]]=0,"clear","pending")</f>
        <v>clear</v>
      </c>
    </row>
    <row r="52" spans="1:8" x14ac:dyDescent="0.3">
      <c r="A52" t="s">
        <v>13</v>
      </c>
      <c r="B52" s="41">
        <v>923094800346</v>
      </c>
      <c r="C52" s="42" t="s">
        <v>16</v>
      </c>
      <c r="D52" s="53">
        <v>6000</v>
      </c>
      <c r="E52" s="53"/>
      <c r="F52" s="83">
        <f>Table2[[#This Row],[Fees Paid]]-Table2[[#This Row],[Fee]]</f>
        <v>-6000</v>
      </c>
      <c r="G52" s="53" t="s">
        <v>136</v>
      </c>
      <c r="H52" s="53" t="str">
        <f>IF(Table2[[#This Row],[Pending]]=0,"clear","pending")</f>
        <v>pending</v>
      </c>
    </row>
    <row r="53" spans="1:8" x14ac:dyDescent="0.3">
      <c r="A53" t="s">
        <v>113</v>
      </c>
      <c r="B53" s="41">
        <v>923014311815</v>
      </c>
      <c r="C53" s="42" t="s">
        <v>16</v>
      </c>
      <c r="D53" s="53">
        <v>6000</v>
      </c>
      <c r="E53" s="53"/>
      <c r="F53" s="83">
        <f>Table2[[#This Row],[Fees Paid]]-Table2[[#This Row],[Fee]]</f>
        <v>-6000</v>
      </c>
      <c r="G53" s="53" t="s">
        <v>74</v>
      </c>
      <c r="H53" s="53" t="str">
        <f>IF(Table2[[#This Row],[Pending]]=0,"clear","pending")</f>
        <v>pending</v>
      </c>
    </row>
    <row r="54" spans="1:8" x14ac:dyDescent="0.3">
      <c r="A54" t="s">
        <v>27</v>
      </c>
      <c r="B54" s="41">
        <v>923229031486</v>
      </c>
      <c r="C54" s="42" t="s">
        <v>16</v>
      </c>
      <c r="D54" s="53">
        <v>6000</v>
      </c>
      <c r="E54" s="53"/>
      <c r="F54" s="83">
        <f>Table2[[#This Row],[Fees Paid]]-Table2[[#This Row],[Fee]]</f>
        <v>-6000</v>
      </c>
      <c r="G54" s="53" t="s">
        <v>136</v>
      </c>
      <c r="H54" s="53" t="str">
        <f>IF(Table2[[#This Row],[Pending]]=0,"clear","pending")</f>
        <v>pending</v>
      </c>
    </row>
    <row r="55" spans="1:8" x14ac:dyDescent="0.3">
      <c r="A55" t="s">
        <v>110</v>
      </c>
      <c r="B55" s="41">
        <v>923235100295</v>
      </c>
      <c r="C55" s="42" t="s">
        <v>16</v>
      </c>
      <c r="D55" s="53">
        <v>6000</v>
      </c>
      <c r="E55" s="53"/>
      <c r="F55" s="83">
        <f>Table2[[#This Row],[Fees Paid]]-Table2[[#This Row],[Fee]]</f>
        <v>-6000</v>
      </c>
      <c r="G55" s="53" t="s">
        <v>108</v>
      </c>
      <c r="H55" s="53" t="str">
        <f>IF(Table2[[#This Row],[Pending]]=0,"clear","pending")</f>
        <v>pending</v>
      </c>
    </row>
    <row r="56" spans="1:8" x14ac:dyDescent="0.3">
      <c r="A56" t="s">
        <v>61</v>
      </c>
      <c r="B56" s="41">
        <v>923474184636</v>
      </c>
      <c r="C56" s="42" t="s">
        <v>9</v>
      </c>
      <c r="D56" s="53">
        <v>7000</v>
      </c>
      <c r="E56" s="53"/>
      <c r="F56" s="83">
        <f>Table2[[#This Row],[Fees Paid]]-Table2[[#This Row],[Fee]]</f>
        <v>-7000</v>
      </c>
      <c r="G56" s="53" t="s">
        <v>136</v>
      </c>
      <c r="H56" s="53" t="str">
        <f>IF(Table2[[#This Row],[Pending]]=0,"clear","pending")</f>
        <v>pending</v>
      </c>
    </row>
    <row r="57" spans="1:8" x14ac:dyDescent="0.3">
      <c r="A57" t="s">
        <v>61</v>
      </c>
      <c r="B57" s="41">
        <v>923234557945</v>
      </c>
      <c r="C57" s="42" t="s">
        <v>9</v>
      </c>
      <c r="D57" s="53">
        <v>7000</v>
      </c>
      <c r="E57" s="53">
        <v>3000</v>
      </c>
      <c r="F57" s="83">
        <f>Table2[[#This Row],[Fees Paid]]-Table2[[#This Row],[Fee]]</f>
        <v>-4000</v>
      </c>
      <c r="G57" s="53" t="s">
        <v>136</v>
      </c>
      <c r="H57" s="53" t="str">
        <f>IF(Table2[[#This Row],[Pending]]=0,"clear","pending")</f>
        <v>pending</v>
      </c>
    </row>
    <row r="58" spans="1:8" x14ac:dyDescent="0.3">
      <c r="A58" t="s">
        <v>41</v>
      </c>
      <c r="B58" s="41">
        <v>923190253536</v>
      </c>
      <c r="C58" s="42" t="s">
        <v>16</v>
      </c>
      <c r="D58" s="53">
        <v>6000</v>
      </c>
      <c r="E58" s="53">
        <v>6000</v>
      </c>
      <c r="F58" s="83">
        <f>Table2[[#This Row],[Fees Paid]]-Table2[[#This Row],[Fee]]</f>
        <v>0</v>
      </c>
      <c r="G58" s="53" t="s">
        <v>90</v>
      </c>
      <c r="H58" s="53" t="str">
        <f>IF(Table2[[#This Row],[Pending]]=0,"clear","pending")</f>
        <v>clear</v>
      </c>
    </row>
    <row r="59" spans="1:8" x14ac:dyDescent="0.3">
      <c r="A59" t="s">
        <v>40</v>
      </c>
      <c r="B59" s="41">
        <v>923124422536</v>
      </c>
      <c r="C59" s="42" t="s">
        <v>16</v>
      </c>
      <c r="D59" s="53">
        <v>6000</v>
      </c>
      <c r="E59" s="53"/>
      <c r="F59" s="83">
        <f>Table2[[#This Row],[Fees Paid]]-Table2[[#This Row],[Fee]]</f>
        <v>-6000</v>
      </c>
      <c r="G59" s="53" t="s">
        <v>136</v>
      </c>
      <c r="H59" s="53" t="str">
        <f>IF(Table2[[#This Row],[Pending]]=0,"clear","pending")</f>
        <v>pending</v>
      </c>
    </row>
    <row r="60" spans="1:8" x14ac:dyDescent="0.3">
      <c r="A60" t="s">
        <v>39</v>
      </c>
      <c r="B60" s="41">
        <v>923096433079</v>
      </c>
      <c r="C60" s="42" t="s">
        <v>16</v>
      </c>
      <c r="D60" s="53">
        <v>6000</v>
      </c>
      <c r="E60" s="53"/>
      <c r="F60" s="83">
        <f>Table2[[#This Row],[Fees Paid]]-Table2[[#This Row],[Fee]]</f>
        <v>-6000</v>
      </c>
      <c r="G60" s="53" t="s">
        <v>136</v>
      </c>
      <c r="H60" s="53" t="str">
        <f>IF(Table2[[#This Row],[Pending]]=0,"clear","pending")</f>
        <v>pending</v>
      </c>
    </row>
    <row r="61" spans="1:8" x14ac:dyDescent="0.3">
      <c r="A61" t="s">
        <v>46</v>
      </c>
      <c r="B61" s="41">
        <v>923223721772</v>
      </c>
      <c r="C61" s="42" t="s">
        <v>9</v>
      </c>
      <c r="D61" s="53">
        <v>8000</v>
      </c>
      <c r="E61" s="53"/>
      <c r="F61" s="83">
        <f>Table2[[#This Row],[Fees Paid]]-Table2[[#This Row],[Fee]]</f>
        <v>-8000</v>
      </c>
      <c r="G61" s="53" t="s">
        <v>136</v>
      </c>
      <c r="H61" s="53" t="str">
        <f>IF(Table2[[#This Row],[Pending]]=0,"clear","pending")</f>
        <v>pending</v>
      </c>
    </row>
    <row r="62" spans="1:8" x14ac:dyDescent="0.3">
      <c r="A62" t="s">
        <v>115</v>
      </c>
      <c r="B62" s="41">
        <v>923004504692</v>
      </c>
      <c r="C62" s="42" t="s">
        <v>16</v>
      </c>
      <c r="D62" s="53">
        <v>6000</v>
      </c>
      <c r="E62" s="53">
        <v>3000</v>
      </c>
      <c r="F62" s="83">
        <f>Table2[[#This Row],[Fees Paid]]-Table2[[#This Row],[Fee]]</f>
        <v>-3000</v>
      </c>
      <c r="G62" s="53" t="s">
        <v>117</v>
      </c>
      <c r="H62" s="53" t="str">
        <f>IF(Table2[[#This Row],[Pending]]=0,"clear","pending")</f>
        <v>pending</v>
      </c>
    </row>
    <row r="63" spans="1:8" x14ac:dyDescent="0.3">
      <c r="A63" t="s">
        <v>34</v>
      </c>
      <c r="B63" s="41">
        <v>92322456300</v>
      </c>
      <c r="C63" s="42" t="s">
        <v>35</v>
      </c>
      <c r="D63" s="53">
        <v>6000</v>
      </c>
      <c r="E63" s="53">
        <v>6000</v>
      </c>
      <c r="F63" s="83">
        <f>Table2[[#This Row],[Fees Paid]]-Table2[[#This Row],[Fee]]</f>
        <v>0</v>
      </c>
      <c r="G63" s="53" t="s">
        <v>136</v>
      </c>
      <c r="H63" s="53" t="str">
        <f>IF(Table2[[#This Row],[Pending]]=0,"clear","pending")</f>
        <v>clear</v>
      </c>
    </row>
    <row r="64" spans="1:8" x14ac:dyDescent="0.3">
      <c r="A64" t="s">
        <v>69</v>
      </c>
      <c r="B64" s="41">
        <v>923407161159</v>
      </c>
      <c r="C64" s="42" t="s">
        <v>16</v>
      </c>
      <c r="D64" s="53">
        <v>5000</v>
      </c>
      <c r="E64" s="53">
        <v>5000</v>
      </c>
      <c r="F64" s="83">
        <f>Table2[[#This Row],[Fees Paid]]-Table2[[#This Row],[Fee]]</f>
        <v>0</v>
      </c>
      <c r="G64" s="53" t="s">
        <v>136</v>
      </c>
      <c r="H64" s="53" t="str">
        <f>IF(Table2[[#This Row],[Pending]]=0,"clear","pending")</f>
        <v>clear</v>
      </c>
    </row>
    <row r="65" spans="1:8" x14ac:dyDescent="0.3">
      <c r="A65" t="s">
        <v>116</v>
      </c>
      <c r="B65" s="41">
        <v>923258831486</v>
      </c>
      <c r="C65" s="42" t="s">
        <v>16</v>
      </c>
      <c r="D65" s="53">
        <v>6000</v>
      </c>
      <c r="E65" s="53">
        <v>3000</v>
      </c>
      <c r="F65" s="83">
        <f>Table2[[#This Row],[Fees Paid]]-Table2[[#This Row],[Fee]]</f>
        <v>-3000</v>
      </c>
      <c r="G65" s="53" t="s">
        <v>117</v>
      </c>
      <c r="H65" s="53" t="str">
        <f>IF(Table2[[#This Row],[Pending]]=0,"clear","pending")</f>
        <v>pending</v>
      </c>
    </row>
    <row r="66" spans="1:8" x14ac:dyDescent="0.3">
      <c r="A66" t="s">
        <v>44</v>
      </c>
      <c r="B66" s="41">
        <v>923239346105</v>
      </c>
      <c r="C66" s="42" t="s">
        <v>16</v>
      </c>
      <c r="D66" s="53">
        <v>6000</v>
      </c>
      <c r="E66" s="53"/>
      <c r="F66" s="83">
        <f>Table2[[#This Row],[Fees Paid]]-Table2[[#This Row],[Fee]]</f>
        <v>-6000</v>
      </c>
      <c r="G66" s="53" t="s">
        <v>136</v>
      </c>
      <c r="H66" s="53" t="str">
        <f>IF(Table2[[#This Row],[Pending]]=0,"clear","pending")</f>
        <v>pending</v>
      </c>
    </row>
    <row r="67" spans="1:8" x14ac:dyDescent="0.3">
      <c r="A67" t="s">
        <v>86</v>
      </c>
      <c r="B67" s="41">
        <v>923060657505</v>
      </c>
      <c r="C67" s="42" t="s">
        <v>9</v>
      </c>
      <c r="D67" s="53">
        <v>8000</v>
      </c>
      <c r="E67" s="53"/>
      <c r="F67" s="83">
        <f>Table2[[#This Row],[Fees Paid]]-Table2[[#This Row],[Fee]]</f>
        <v>-8000</v>
      </c>
      <c r="G67" s="53" t="s">
        <v>81</v>
      </c>
      <c r="H67" s="53" t="str">
        <f>IF(Table2[[#This Row],[Pending]]=0,"clear","pending")</f>
        <v>pending</v>
      </c>
    </row>
    <row r="68" spans="1:8" x14ac:dyDescent="0.3">
      <c r="A68" t="s">
        <v>120</v>
      </c>
      <c r="B68" s="41">
        <v>923334705113</v>
      </c>
      <c r="C68" s="42" t="s">
        <v>9</v>
      </c>
      <c r="D68" s="53">
        <v>8000</v>
      </c>
      <c r="E68" s="53">
        <v>4000</v>
      </c>
      <c r="F68" s="83">
        <f>Table2[[#This Row],[Fees Paid]]-Table2[[#This Row],[Fee]]</f>
        <v>-4000</v>
      </c>
      <c r="G68" s="53" t="s">
        <v>136</v>
      </c>
      <c r="H68" s="53" t="str">
        <f>IF(Table2[[#This Row],[Pending]]=0,"clear","pending")</f>
        <v>pending</v>
      </c>
    </row>
    <row r="69" spans="1:8" x14ac:dyDescent="0.3">
      <c r="A69" t="s">
        <v>118</v>
      </c>
      <c r="B69" s="41">
        <v>923274630512</v>
      </c>
      <c r="C69" s="42" t="s">
        <v>16</v>
      </c>
      <c r="D69" s="53">
        <v>6000</v>
      </c>
      <c r="E69" s="53">
        <v>3000</v>
      </c>
      <c r="F69" s="83">
        <f>Table2[[#This Row],[Fees Paid]]-Table2[[#This Row],[Fee]]</f>
        <v>-3000</v>
      </c>
      <c r="G69" s="53" t="s">
        <v>117</v>
      </c>
      <c r="H69" s="53" t="str">
        <f>IF(Table2[[#This Row],[Pending]]=0,"clear","pending")</f>
        <v>pending</v>
      </c>
    </row>
    <row r="70" spans="1:8" x14ac:dyDescent="0.3">
      <c r="A70" t="s">
        <v>19</v>
      </c>
      <c r="B70" s="41">
        <v>923250529016</v>
      </c>
      <c r="C70" s="42" t="s">
        <v>16</v>
      </c>
      <c r="D70" s="53">
        <v>6000</v>
      </c>
      <c r="E70" s="53">
        <v>6000</v>
      </c>
      <c r="F70" s="83">
        <f>Table2[[#This Row],[Fees Paid]]-Table2[[#This Row],[Fee]]</f>
        <v>0</v>
      </c>
      <c r="G70" s="53" t="s">
        <v>101</v>
      </c>
      <c r="H70" s="53" t="str">
        <f>IF(Table2[[#This Row],[Pending]]=0,"clear","pending")</f>
        <v>clear</v>
      </c>
    </row>
    <row r="71" spans="1:8" x14ac:dyDescent="0.3">
      <c r="A71" t="s">
        <v>57</v>
      </c>
      <c r="B71" s="41">
        <v>923064884008</v>
      </c>
      <c r="C71" s="42" t="s">
        <v>16</v>
      </c>
      <c r="D71" s="53">
        <v>6000</v>
      </c>
      <c r="E71" s="53"/>
      <c r="F71" s="83">
        <f>Table2[[#This Row],[Fees Paid]]-Table2[[#This Row],[Fee]]</f>
        <v>-6000</v>
      </c>
      <c r="G71" s="53" t="s">
        <v>136</v>
      </c>
      <c r="H71" s="53" t="str">
        <f>IF(Table2[[#This Row],[Pending]]=0,"clear","pending")</f>
        <v>pending</v>
      </c>
    </row>
    <row r="72" spans="1:8" x14ac:dyDescent="0.3">
      <c r="A72" t="s">
        <v>114</v>
      </c>
      <c r="B72" s="41">
        <v>923024413507</v>
      </c>
      <c r="C72" s="42" t="s">
        <v>9</v>
      </c>
      <c r="D72" s="53">
        <v>8000</v>
      </c>
      <c r="E72" s="53">
        <v>4000</v>
      </c>
      <c r="F72" s="83">
        <f>Table2[[#This Row],[Fees Paid]]-Table2[[#This Row],[Fee]]</f>
        <v>-4000</v>
      </c>
      <c r="G72" s="53" t="s">
        <v>117</v>
      </c>
      <c r="H72" s="53" t="str">
        <f>IF(Table2[[#This Row],[Pending]]=0,"clear","pending")</f>
        <v>pending</v>
      </c>
    </row>
    <row r="73" spans="1:8" x14ac:dyDescent="0.3">
      <c r="A73" t="s">
        <v>36</v>
      </c>
      <c r="B73" s="41">
        <v>923366644748</v>
      </c>
      <c r="C73" s="42" t="s">
        <v>16</v>
      </c>
      <c r="D73" s="53">
        <v>6000</v>
      </c>
      <c r="E73" s="53">
        <v>3000</v>
      </c>
      <c r="F73" s="83">
        <f>Table2[[#This Row],[Fees Paid]]-Table2[[#This Row],[Fee]]</f>
        <v>-3000</v>
      </c>
      <c r="G73" s="53" t="s">
        <v>136</v>
      </c>
      <c r="H73" s="53" t="str">
        <f>IF(Table2[[#This Row],[Pending]]=0,"clear","pending")</f>
        <v>pending</v>
      </c>
    </row>
    <row r="74" spans="1:8" x14ac:dyDescent="0.3">
      <c r="A74" t="s">
        <v>85</v>
      </c>
      <c r="B74" s="41">
        <v>923224550074</v>
      </c>
      <c r="C74" s="42" t="s">
        <v>9</v>
      </c>
      <c r="D74" s="53">
        <v>8000</v>
      </c>
      <c r="E74" s="53">
        <v>4000</v>
      </c>
      <c r="F74" s="83">
        <f>Table2[[#This Row],[Fees Paid]]-Table2[[#This Row],[Fee]]</f>
        <v>-4000</v>
      </c>
      <c r="G74" s="53" t="s">
        <v>84</v>
      </c>
      <c r="H74" s="53" t="str">
        <f>IF(Table2[[#This Row],[Pending]]=0,"clear","pending")</f>
        <v>pending</v>
      </c>
    </row>
    <row r="75" spans="1:8" x14ac:dyDescent="0.3">
      <c r="A75" t="s">
        <v>12</v>
      </c>
      <c r="B75" s="41">
        <v>923264543988</v>
      </c>
      <c r="C75" s="42" t="s">
        <v>16</v>
      </c>
      <c r="D75" s="53">
        <v>6000</v>
      </c>
      <c r="E75" s="53">
        <v>6000</v>
      </c>
      <c r="F75" s="83">
        <f>Table2[[#This Row],[Fees Paid]]-Table2[[#This Row],[Fee]]</f>
        <v>0</v>
      </c>
      <c r="G75" s="53" t="s">
        <v>136</v>
      </c>
      <c r="H75" s="53" t="str">
        <f>IF(Table2[[#This Row],[Pending]]=0,"clear","pending")</f>
        <v>clear</v>
      </c>
    </row>
    <row r="76" spans="1:8" x14ac:dyDescent="0.3">
      <c r="A76" t="s">
        <v>18</v>
      </c>
      <c r="B76" s="41">
        <v>923241019218</v>
      </c>
      <c r="C76" s="42" t="s">
        <v>16</v>
      </c>
      <c r="D76" s="53">
        <v>4000</v>
      </c>
      <c r="E76" s="53">
        <v>4000</v>
      </c>
      <c r="F76" s="83">
        <f>Table2[[#This Row],[Fees Paid]]-Table2[[#This Row],[Fee]]</f>
        <v>0</v>
      </c>
      <c r="G76" s="53" t="s">
        <v>136</v>
      </c>
      <c r="H76" s="53" t="str">
        <f>IF(Table2[[#This Row],[Pending]]=0,"clear","pending")</f>
        <v>clear</v>
      </c>
    </row>
    <row r="77" spans="1:8" x14ac:dyDescent="0.3">
      <c r="A77" t="s">
        <v>127</v>
      </c>
      <c r="B77" s="41">
        <v>3223593774</v>
      </c>
      <c r="C77" s="42" t="s">
        <v>16</v>
      </c>
      <c r="D77" s="53">
        <v>0</v>
      </c>
      <c r="E77" s="53"/>
      <c r="F77" s="83">
        <f>Table2[[#This Row],[Fees Paid]]-Table2[[#This Row],[Fee]]</f>
        <v>0</v>
      </c>
      <c r="G77" s="53" t="s">
        <v>128</v>
      </c>
      <c r="H77" s="53" t="str">
        <f>IF(Table2[[#This Row],[Pending]]=0,"clear","pending")</f>
        <v>clear</v>
      </c>
    </row>
    <row r="78" spans="1:8" x14ac:dyDescent="0.3">
      <c r="A78" t="s">
        <v>38</v>
      </c>
      <c r="B78" s="41" t="s">
        <v>42</v>
      </c>
      <c r="C78" s="42" t="s">
        <v>16</v>
      </c>
      <c r="D78" s="53">
        <v>6000</v>
      </c>
      <c r="E78" s="53">
        <v>2000</v>
      </c>
      <c r="F78" s="83">
        <f>Table2[[#This Row],[Fees Paid]]-Table2[[#This Row],[Fee]]</f>
        <v>-4000</v>
      </c>
      <c r="G78" s="53" t="s">
        <v>136</v>
      </c>
      <c r="H78" s="53" t="str">
        <f>IF(Table2[[#This Row],[Pending]]=0,"clear","pending")</f>
        <v>pending</v>
      </c>
    </row>
    <row r="79" spans="1:8" x14ac:dyDescent="0.3">
      <c r="A79" t="s">
        <v>38</v>
      </c>
      <c r="B79" s="41">
        <v>923004577316</v>
      </c>
      <c r="C79" s="42" t="s">
        <v>16</v>
      </c>
      <c r="D79" s="53">
        <v>6000</v>
      </c>
      <c r="E79" s="53">
        <v>2000</v>
      </c>
      <c r="F79" s="83">
        <f>Table2[[#This Row],[Fees Paid]]-Table2[[#This Row],[Fee]]</f>
        <v>-4000</v>
      </c>
      <c r="G79" s="53" t="s">
        <v>136</v>
      </c>
      <c r="H79" s="53" t="str">
        <f>IF(Table2[[#This Row],[Pending]]=0,"clear","pending")</f>
        <v>pending</v>
      </c>
    </row>
    <row r="80" spans="1:8" x14ac:dyDescent="0.3">
      <c r="A80" t="s">
        <v>38</v>
      </c>
      <c r="B80" s="41" t="s">
        <v>75</v>
      </c>
      <c r="C80" s="42" t="s">
        <v>16</v>
      </c>
      <c r="D80" s="53">
        <v>6000</v>
      </c>
      <c r="E80" s="53">
        <v>2000</v>
      </c>
      <c r="F80" s="83">
        <f>Table2[[#This Row],[Fees Paid]]-Table2[[#This Row],[Fee]]</f>
        <v>-4000</v>
      </c>
      <c r="G80" s="53" t="s">
        <v>136</v>
      </c>
      <c r="H80" s="53" t="str">
        <f>IF(Table2[[#This Row],[Pending]]=0,"clear","pending")</f>
        <v>pending</v>
      </c>
    </row>
    <row r="81" spans="1:8" x14ac:dyDescent="0.3">
      <c r="A81" t="s">
        <v>133</v>
      </c>
      <c r="B81" s="41">
        <v>923224516283</v>
      </c>
      <c r="C81" s="42" t="s">
        <v>16</v>
      </c>
      <c r="D81" s="53">
        <v>5000</v>
      </c>
      <c r="E81" s="53"/>
      <c r="F81" s="83">
        <f>Table2[[#This Row],[Fees Paid]]-Table2[[#This Row],[Fee]]</f>
        <v>-5000</v>
      </c>
      <c r="G81" s="53" t="s">
        <v>134</v>
      </c>
      <c r="H81" s="53" t="str">
        <f>IF(Table2[[#This Row],[Pending]]=0,"clear","pending")</f>
        <v>pending</v>
      </c>
    </row>
    <row r="82" spans="1:8" x14ac:dyDescent="0.3">
      <c r="A82" t="s">
        <v>1</v>
      </c>
      <c r="B82" s="41" t="s">
        <v>2</v>
      </c>
      <c r="C82" s="42" t="s">
        <v>9</v>
      </c>
      <c r="D82" s="53">
        <v>8000</v>
      </c>
      <c r="E82" s="53">
        <v>8000</v>
      </c>
      <c r="F82" s="83">
        <f>Table2[[#This Row],[Fees Paid]]-Table2[[#This Row],[Fee]]</f>
        <v>0</v>
      </c>
      <c r="G82" s="53" t="s">
        <v>70</v>
      </c>
      <c r="H82" s="53" t="str">
        <f>IF(Table2[[#This Row],[Pending]]=0,"clear","pending")</f>
        <v>clear</v>
      </c>
    </row>
    <row r="83" spans="1:8" x14ac:dyDescent="0.3">
      <c r="A83" t="s">
        <v>71</v>
      </c>
      <c r="B83" s="41">
        <v>923214892480</v>
      </c>
      <c r="C83" s="42" t="s">
        <v>72</v>
      </c>
      <c r="D83" s="53">
        <v>8000</v>
      </c>
      <c r="E83" s="53"/>
      <c r="F83" s="83">
        <f>Table2[[#This Row],[Fees Paid]]-Table2[[#This Row],[Fee]]</f>
        <v>-8000</v>
      </c>
      <c r="G83" s="53" t="s">
        <v>136</v>
      </c>
      <c r="H83" s="53" t="str">
        <f>IF(Table2[[#This Row],[Pending]]=0,"clear","pending")</f>
        <v>pending</v>
      </c>
    </row>
    <row r="84" spans="1:8" x14ac:dyDescent="0.3">
      <c r="A84" t="s">
        <v>87</v>
      </c>
      <c r="B84" s="41">
        <v>92114940878</v>
      </c>
      <c r="C84" s="42" t="s">
        <v>9</v>
      </c>
      <c r="D84" s="53">
        <v>8000</v>
      </c>
      <c r="E84" s="53">
        <v>4000</v>
      </c>
      <c r="F84" s="83">
        <f>Table2[[#This Row],[Fees Paid]]-Table2[[#This Row],[Fee]]</f>
        <v>-4000</v>
      </c>
      <c r="G84" s="53" t="s">
        <v>81</v>
      </c>
      <c r="H84" s="53" t="str">
        <f>IF(Table2[[#This Row],[Pending]]=0,"clear","pending")</f>
        <v>pending</v>
      </c>
    </row>
    <row r="85" spans="1:8" x14ac:dyDescent="0.3">
      <c r="A85" t="s">
        <v>78</v>
      </c>
      <c r="B85" s="41">
        <v>92335175844</v>
      </c>
      <c r="C85" s="42" t="s">
        <v>16</v>
      </c>
      <c r="D85" s="53">
        <v>6000</v>
      </c>
      <c r="E85" s="53"/>
      <c r="F85" s="83">
        <f>Table2[[#This Row],[Fees Paid]]-Table2[[#This Row],[Fee]]</f>
        <v>-6000</v>
      </c>
      <c r="G85" s="53" t="s">
        <v>136</v>
      </c>
      <c r="H85" s="53" t="str">
        <f>IF(Table2[[#This Row],[Pending]]=0,"clear","pending")</f>
        <v>pending</v>
      </c>
    </row>
    <row r="86" spans="1:8" x14ac:dyDescent="0.3">
      <c r="A86" t="s">
        <v>83</v>
      </c>
      <c r="B86" s="41">
        <v>923078891235</v>
      </c>
      <c r="C86" s="42" t="s">
        <v>16</v>
      </c>
      <c r="D86" s="53">
        <v>6000</v>
      </c>
      <c r="E86" s="53">
        <v>3000</v>
      </c>
      <c r="F86" s="83">
        <f>Table2[[#This Row],[Fees Paid]]-Table2[[#This Row],[Fee]]</f>
        <v>-3000</v>
      </c>
      <c r="G86" s="53" t="s">
        <v>84</v>
      </c>
      <c r="H86" s="53" t="str">
        <f>IF(Table2[[#This Row],[Pending]]=0,"clear","pending")</f>
        <v>pending</v>
      </c>
    </row>
    <row r="87" spans="1:8" x14ac:dyDescent="0.3">
      <c r="A87" t="s">
        <v>5</v>
      </c>
      <c r="B87" s="41">
        <v>923407161169</v>
      </c>
      <c r="C87" s="42" t="s">
        <v>16</v>
      </c>
      <c r="D87" s="53">
        <v>5000</v>
      </c>
      <c r="E87" s="53">
        <v>5000</v>
      </c>
      <c r="F87" s="83">
        <f>Table2[[#This Row],[Fees Paid]]-Table2[[#This Row],[Fee]]</f>
        <v>0</v>
      </c>
      <c r="G87" s="53" t="s">
        <v>136</v>
      </c>
      <c r="H87" s="53" t="str">
        <f>IF(Table2[[#This Row],[Pending]]=0,"clear","pending")</f>
        <v>clear</v>
      </c>
    </row>
    <row r="88" spans="1:8" x14ac:dyDescent="0.3">
      <c r="A88" t="s">
        <v>26</v>
      </c>
      <c r="B88" s="41">
        <v>923024727824</v>
      </c>
      <c r="C88" s="42" t="s">
        <v>16</v>
      </c>
      <c r="D88" s="53">
        <v>6000</v>
      </c>
      <c r="E88" s="53">
        <v>3000</v>
      </c>
      <c r="F88" s="83">
        <f>Table2[[#This Row],[Fees Paid]]-Table2[[#This Row],[Fee]]</f>
        <v>-3000</v>
      </c>
      <c r="G88" s="53" t="s">
        <v>136</v>
      </c>
      <c r="H88" s="53" t="str">
        <f>IF(Table2[[#This Row],[Pending]]=0,"clear","pending")</f>
        <v>pending</v>
      </c>
    </row>
    <row r="89" spans="1:8" x14ac:dyDescent="0.3">
      <c r="A89" t="s">
        <v>52</v>
      </c>
      <c r="B89" s="41">
        <v>923258048114</v>
      </c>
      <c r="C89" s="42" t="s">
        <v>9</v>
      </c>
      <c r="D89" s="53">
        <v>8000</v>
      </c>
      <c r="E89" s="53"/>
      <c r="F89" s="83">
        <f>Table2[[#This Row],[Fees Paid]]-Table2[[#This Row],[Fee]]</f>
        <v>-8000</v>
      </c>
      <c r="G89" s="53" t="s">
        <v>136</v>
      </c>
      <c r="H89" s="53" t="str">
        <f>IF(Table2[[#This Row],[Pending]]=0,"clear","pending")</f>
        <v>pending</v>
      </c>
    </row>
    <row r="90" spans="1:8" x14ac:dyDescent="0.3">
      <c r="A90" t="s">
        <v>50</v>
      </c>
      <c r="B90" s="41">
        <v>923359292480</v>
      </c>
      <c r="C90" s="42" t="s">
        <v>16</v>
      </c>
      <c r="D90" s="53">
        <v>6000</v>
      </c>
      <c r="E90" s="53">
        <v>6000</v>
      </c>
      <c r="F90" s="83">
        <f>Table2[[#This Row],[Fees Paid]]-Table2[[#This Row],[Fee]]</f>
        <v>0</v>
      </c>
      <c r="G90" s="53" t="s">
        <v>81</v>
      </c>
      <c r="H90" s="53" t="str">
        <f>IF(Table2[[#This Row],[Pending]]=0,"clear","pending")</f>
        <v>clear</v>
      </c>
    </row>
    <row r="91" spans="1:8" x14ac:dyDescent="0.3">
      <c r="A91" t="s">
        <v>119</v>
      </c>
      <c r="B91" s="41">
        <v>923054002583</v>
      </c>
      <c r="C91" s="42" t="s">
        <v>9</v>
      </c>
      <c r="D91" s="53">
        <v>8000</v>
      </c>
      <c r="E91" s="53">
        <v>8000</v>
      </c>
      <c r="F91" s="83">
        <f>Table2[[#This Row],[Fees Paid]]-Table2[[#This Row],[Fee]]</f>
        <v>0</v>
      </c>
      <c r="G91" s="53" t="s">
        <v>136</v>
      </c>
      <c r="H91" s="53" t="str">
        <f>IF(Table2[[#This Row],[Pending]]=0,"clear","pending")</f>
        <v>clear</v>
      </c>
    </row>
    <row r="134" spans="4:8" x14ac:dyDescent="0.3">
      <c r="D134" s="53"/>
      <c r="E134" s="53"/>
      <c r="F134" s="53"/>
      <c r="G134" s="53"/>
      <c r="H134" s="53"/>
    </row>
    <row r="135" spans="4:8" x14ac:dyDescent="0.3">
      <c r="D135" s="53"/>
      <c r="E135" s="53"/>
      <c r="F135" s="53"/>
      <c r="G135" s="53"/>
      <c r="H135" s="53"/>
    </row>
    <row r="136" spans="4:8" x14ac:dyDescent="0.3">
      <c r="D136" s="53"/>
      <c r="E136" s="53"/>
      <c r="F136" s="53"/>
      <c r="G136" s="53"/>
      <c r="H136" s="53"/>
    </row>
    <row r="137" spans="4:8" x14ac:dyDescent="0.3">
      <c r="D137" s="53"/>
      <c r="E137" s="53"/>
      <c r="F137" s="53"/>
      <c r="G137" s="53"/>
      <c r="H137" s="53"/>
    </row>
    <row r="138" spans="4:8" x14ac:dyDescent="0.3">
      <c r="D138" s="53"/>
      <c r="E138" s="53"/>
      <c r="F138" s="53"/>
      <c r="G138" s="53"/>
      <c r="H138" s="53"/>
    </row>
  </sheetData>
  <phoneticPr fontId="5" type="noConversion"/>
  <dataValidations count="1">
    <dataValidation type="whole" operator="equal" allowBlank="1" showInputMessage="1" showErrorMessage="1" sqref="E3" xr:uid="{565B4648-B602-493E-B9DD-3D06ED6C3A8E}">
      <formula1>0</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2FF9-EEF4-47BE-BFF0-F06CEFEA1AA6}">
  <dimension ref="A1:B58"/>
  <sheetViews>
    <sheetView topLeftCell="A13" workbookViewId="0">
      <selection activeCell="T2" sqref="T2"/>
    </sheetView>
  </sheetViews>
  <sheetFormatPr defaultRowHeight="14.4" x14ac:dyDescent="0.3"/>
  <cols>
    <col min="1" max="1" width="24" customWidth="1"/>
    <col min="2" max="2" width="13.5546875" customWidth="1"/>
  </cols>
  <sheetData>
    <row r="1" spans="1:2" x14ac:dyDescent="0.3">
      <c r="A1" s="85" t="s">
        <v>1</v>
      </c>
      <c r="B1" s="86" t="s">
        <v>141</v>
      </c>
    </row>
    <row r="2" spans="1:2" x14ac:dyDescent="0.3">
      <c r="A2" s="87" t="s">
        <v>22</v>
      </c>
      <c r="B2" s="88">
        <v>-4000</v>
      </c>
    </row>
    <row r="3" spans="1:2" x14ac:dyDescent="0.3">
      <c r="A3" s="87" t="s">
        <v>51</v>
      </c>
      <c r="B3" s="88">
        <v>-6000</v>
      </c>
    </row>
    <row r="4" spans="1:2" x14ac:dyDescent="0.3">
      <c r="A4" s="87" t="s">
        <v>45</v>
      </c>
      <c r="B4" s="88">
        <v>-6000</v>
      </c>
    </row>
    <row r="5" spans="1:2" x14ac:dyDescent="0.3">
      <c r="A5" s="87" t="s">
        <v>43</v>
      </c>
      <c r="B5" s="88">
        <v>-6000</v>
      </c>
    </row>
    <row r="6" spans="1:2" x14ac:dyDescent="0.3">
      <c r="A6" s="87" t="s">
        <v>80</v>
      </c>
      <c r="B6" s="88">
        <v>-3000</v>
      </c>
    </row>
    <row r="7" spans="1:2" x14ac:dyDescent="0.3">
      <c r="A7" s="87" t="s">
        <v>109</v>
      </c>
      <c r="B7" s="88">
        <v>-6000</v>
      </c>
    </row>
    <row r="8" spans="1:2" x14ac:dyDescent="0.3">
      <c r="A8" s="87" t="s">
        <v>4</v>
      </c>
      <c r="B8" s="88">
        <v>-3000</v>
      </c>
    </row>
    <row r="9" spans="1:2" x14ac:dyDescent="0.3">
      <c r="A9" s="87" t="s">
        <v>104</v>
      </c>
      <c r="B9" s="88">
        <v>-4000</v>
      </c>
    </row>
    <row r="10" spans="1:2" x14ac:dyDescent="0.3">
      <c r="A10" s="87" t="s">
        <v>20</v>
      </c>
      <c r="B10" s="88">
        <v>-4000</v>
      </c>
    </row>
    <row r="11" spans="1:2" x14ac:dyDescent="0.3">
      <c r="A11" s="87" t="s">
        <v>32</v>
      </c>
      <c r="B11" s="88">
        <v>-4000</v>
      </c>
    </row>
    <row r="12" spans="1:2" x14ac:dyDescent="0.3">
      <c r="A12" s="87" t="s">
        <v>37</v>
      </c>
      <c r="B12" s="88">
        <v>-3000</v>
      </c>
    </row>
    <row r="13" spans="1:2" x14ac:dyDescent="0.3">
      <c r="A13" s="87" t="s">
        <v>121</v>
      </c>
      <c r="B13" s="88">
        <v>-6000</v>
      </c>
    </row>
    <row r="14" spans="1:2" x14ac:dyDescent="0.3">
      <c r="A14" s="87" t="s">
        <v>55</v>
      </c>
      <c r="B14" s="88">
        <v>-4000</v>
      </c>
    </row>
    <row r="15" spans="1:2" x14ac:dyDescent="0.3">
      <c r="A15" s="87" t="s">
        <v>129</v>
      </c>
      <c r="B15" s="89">
        <v>6000</v>
      </c>
    </row>
    <row r="16" spans="1:2" x14ac:dyDescent="0.3">
      <c r="A16" s="87" t="s">
        <v>15</v>
      </c>
      <c r="B16" s="88">
        <v>-8000</v>
      </c>
    </row>
    <row r="17" spans="1:2" x14ac:dyDescent="0.3">
      <c r="A17" s="87" t="s">
        <v>28</v>
      </c>
      <c r="B17" s="88">
        <v>-3000</v>
      </c>
    </row>
    <row r="18" spans="1:2" x14ac:dyDescent="0.3">
      <c r="A18" s="87" t="s">
        <v>88</v>
      </c>
      <c r="B18" s="88">
        <v>-8000</v>
      </c>
    </row>
    <row r="19" spans="1:2" x14ac:dyDescent="0.3">
      <c r="A19" s="87" t="s">
        <v>59</v>
      </c>
      <c r="B19" s="89">
        <v>6000</v>
      </c>
    </row>
    <row r="20" spans="1:2" x14ac:dyDescent="0.3">
      <c r="A20" s="87" t="s">
        <v>21</v>
      </c>
      <c r="B20" s="88">
        <v>-2000</v>
      </c>
    </row>
    <row r="21" spans="1:2" x14ac:dyDescent="0.3">
      <c r="A21" s="87" t="s">
        <v>76</v>
      </c>
      <c r="B21" s="88">
        <v>-8000</v>
      </c>
    </row>
    <row r="22" spans="1:2" x14ac:dyDescent="0.3">
      <c r="A22" s="87" t="s">
        <v>60</v>
      </c>
      <c r="B22" s="88">
        <v>-8000</v>
      </c>
    </row>
    <row r="23" spans="1:2" x14ac:dyDescent="0.3">
      <c r="A23" s="87" t="s">
        <v>14</v>
      </c>
      <c r="B23" s="88">
        <v>-1000</v>
      </c>
    </row>
    <row r="24" spans="1:2" x14ac:dyDescent="0.3">
      <c r="A24" s="87" t="s">
        <v>25</v>
      </c>
      <c r="B24" s="88">
        <v>-12000</v>
      </c>
    </row>
    <row r="25" spans="1:2" x14ac:dyDescent="0.3">
      <c r="A25" s="87" t="s">
        <v>63</v>
      </c>
      <c r="B25" s="88">
        <v>-5000</v>
      </c>
    </row>
    <row r="26" spans="1:2" x14ac:dyDescent="0.3">
      <c r="A26" s="87" t="s">
        <v>31</v>
      </c>
      <c r="B26" s="88">
        <v>-6000</v>
      </c>
    </row>
    <row r="27" spans="1:2" x14ac:dyDescent="0.3">
      <c r="A27" s="87" t="s">
        <v>62</v>
      </c>
      <c r="B27" s="88">
        <v>-8000</v>
      </c>
    </row>
    <row r="28" spans="1:2" x14ac:dyDescent="0.3">
      <c r="A28" s="87" t="s">
        <v>47</v>
      </c>
      <c r="B28" s="88">
        <v>-4000</v>
      </c>
    </row>
    <row r="29" spans="1:2" x14ac:dyDescent="0.3">
      <c r="A29" s="87" t="s">
        <v>64</v>
      </c>
      <c r="B29" s="88">
        <v>-6000</v>
      </c>
    </row>
    <row r="30" spans="1:2" x14ac:dyDescent="0.3">
      <c r="A30" s="87" t="s">
        <v>105</v>
      </c>
      <c r="B30" s="88">
        <v>-4000</v>
      </c>
    </row>
    <row r="31" spans="1:2" x14ac:dyDescent="0.3">
      <c r="A31" s="87" t="s">
        <v>67</v>
      </c>
      <c r="B31" s="88">
        <v>-5000</v>
      </c>
    </row>
    <row r="32" spans="1:2" x14ac:dyDescent="0.3">
      <c r="A32" s="87" t="s">
        <v>111</v>
      </c>
      <c r="B32" s="88">
        <v>-5000</v>
      </c>
    </row>
    <row r="33" spans="1:2" x14ac:dyDescent="0.3">
      <c r="A33" s="87" t="s">
        <v>13</v>
      </c>
      <c r="B33" s="88">
        <v>-6000</v>
      </c>
    </row>
    <row r="34" spans="1:2" x14ac:dyDescent="0.3">
      <c r="A34" s="87" t="s">
        <v>113</v>
      </c>
      <c r="B34" s="88">
        <v>-6000</v>
      </c>
    </row>
    <row r="35" spans="1:2" x14ac:dyDescent="0.3">
      <c r="A35" s="87" t="s">
        <v>27</v>
      </c>
      <c r="B35" s="88">
        <v>-6000</v>
      </c>
    </row>
    <row r="36" spans="1:2" x14ac:dyDescent="0.3">
      <c r="A36" s="87" t="s">
        <v>110</v>
      </c>
      <c r="B36" s="88">
        <v>-6000</v>
      </c>
    </row>
    <row r="37" spans="1:2" x14ac:dyDescent="0.3">
      <c r="A37" s="87" t="s">
        <v>61</v>
      </c>
      <c r="B37" s="88">
        <v>-11000</v>
      </c>
    </row>
    <row r="38" spans="1:2" x14ac:dyDescent="0.3">
      <c r="A38" s="87" t="s">
        <v>40</v>
      </c>
      <c r="B38" s="88">
        <v>-6000</v>
      </c>
    </row>
    <row r="39" spans="1:2" x14ac:dyDescent="0.3">
      <c r="A39" s="87" t="s">
        <v>39</v>
      </c>
      <c r="B39" s="88">
        <v>-6000</v>
      </c>
    </row>
    <row r="40" spans="1:2" x14ac:dyDescent="0.3">
      <c r="A40" s="87" t="s">
        <v>46</v>
      </c>
      <c r="B40" s="88">
        <v>-8000</v>
      </c>
    </row>
    <row r="41" spans="1:2" x14ac:dyDescent="0.3">
      <c r="A41" s="87" t="s">
        <v>115</v>
      </c>
      <c r="B41" s="88">
        <v>-3000</v>
      </c>
    </row>
    <row r="42" spans="1:2" x14ac:dyDescent="0.3">
      <c r="A42" s="87" t="s">
        <v>116</v>
      </c>
      <c r="B42" s="88">
        <v>-3000</v>
      </c>
    </row>
    <row r="43" spans="1:2" x14ac:dyDescent="0.3">
      <c r="A43" s="87" t="s">
        <v>44</v>
      </c>
      <c r="B43" s="88">
        <v>-6000</v>
      </c>
    </row>
    <row r="44" spans="1:2" x14ac:dyDescent="0.3">
      <c r="A44" s="87" t="s">
        <v>86</v>
      </c>
      <c r="B44" s="88">
        <v>-8000</v>
      </c>
    </row>
    <row r="45" spans="1:2" x14ac:dyDescent="0.3">
      <c r="A45" s="87" t="s">
        <v>120</v>
      </c>
      <c r="B45" s="88">
        <v>-4000</v>
      </c>
    </row>
    <row r="46" spans="1:2" x14ac:dyDescent="0.3">
      <c r="A46" s="87" t="s">
        <v>118</v>
      </c>
      <c r="B46" s="88">
        <v>-3000</v>
      </c>
    </row>
    <row r="47" spans="1:2" x14ac:dyDescent="0.3">
      <c r="A47" s="87" t="s">
        <v>57</v>
      </c>
      <c r="B47" s="88">
        <v>-6000</v>
      </c>
    </row>
    <row r="48" spans="1:2" x14ac:dyDescent="0.3">
      <c r="A48" s="87" t="s">
        <v>114</v>
      </c>
      <c r="B48" s="88">
        <v>-4000</v>
      </c>
    </row>
    <row r="49" spans="1:2" x14ac:dyDescent="0.3">
      <c r="A49" s="87" t="s">
        <v>36</v>
      </c>
      <c r="B49" s="88">
        <v>-3000</v>
      </c>
    </row>
    <row r="50" spans="1:2" x14ac:dyDescent="0.3">
      <c r="A50" s="87" t="s">
        <v>85</v>
      </c>
      <c r="B50" s="88">
        <v>-4000</v>
      </c>
    </row>
    <row r="51" spans="1:2" x14ac:dyDescent="0.3">
      <c r="A51" s="87" t="s">
        <v>38</v>
      </c>
      <c r="B51" s="88">
        <v>-12000</v>
      </c>
    </row>
    <row r="52" spans="1:2" x14ac:dyDescent="0.3">
      <c r="A52" s="87" t="s">
        <v>133</v>
      </c>
      <c r="B52" s="88">
        <v>-5000</v>
      </c>
    </row>
    <row r="53" spans="1:2" x14ac:dyDescent="0.3">
      <c r="A53" s="87" t="s">
        <v>71</v>
      </c>
      <c r="B53" s="88">
        <v>-8000</v>
      </c>
    </row>
    <row r="54" spans="1:2" x14ac:dyDescent="0.3">
      <c r="A54" s="87" t="s">
        <v>87</v>
      </c>
      <c r="B54" s="88">
        <v>-4000</v>
      </c>
    </row>
    <row r="55" spans="1:2" x14ac:dyDescent="0.3">
      <c r="A55" s="87" t="s">
        <v>78</v>
      </c>
      <c r="B55" s="88">
        <v>-6000</v>
      </c>
    </row>
    <row r="56" spans="1:2" x14ac:dyDescent="0.3">
      <c r="A56" s="87" t="s">
        <v>83</v>
      </c>
      <c r="B56" s="88">
        <v>-3000</v>
      </c>
    </row>
    <row r="57" spans="1:2" x14ac:dyDescent="0.3">
      <c r="A57" s="87" t="s">
        <v>26</v>
      </c>
      <c r="B57" s="88">
        <v>-3000</v>
      </c>
    </row>
    <row r="58" spans="1:2" x14ac:dyDescent="0.3">
      <c r="A58" s="90" t="s">
        <v>52</v>
      </c>
      <c r="B58" s="91">
        <v>-8000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A872-B7E3-4FAE-9F0E-69BFD2429215}">
  <dimension ref="A1:V27"/>
  <sheetViews>
    <sheetView showGridLines="0" showRowColHeaders="0" tabSelected="1" zoomScale="110" zoomScaleNormal="101" workbookViewId="0">
      <selection sqref="A1:V1"/>
    </sheetView>
  </sheetViews>
  <sheetFormatPr defaultRowHeight="14.4" x14ac:dyDescent="0.3"/>
  <cols>
    <col min="1" max="21" width="8.88671875" style="93"/>
    <col min="22" max="22" width="11.5546875" style="93" customWidth="1"/>
    <col min="23" max="16384" width="8.88671875" style="93"/>
  </cols>
  <sheetData>
    <row r="1" spans="1:22" ht="31.8" thickBot="1" x14ac:dyDescent="0.65">
      <c r="A1" s="94" t="s">
        <v>142</v>
      </c>
      <c r="B1" s="95"/>
      <c r="C1" s="95"/>
      <c r="D1" s="95"/>
      <c r="E1" s="95"/>
      <c r="F1" s="95"/>
      <c r="G1" s="95"/>
      <c r="H1" s="95"/>
      <c r="I1" s="95"/>
      <c r="J1" s="95"/>
      <c r="K1" s="95"/>
      <c r="L1" s="95"/>
      <c r="M1" s="95"/>
      <c r="N1" s="95"/>
      <c r="O1" s="95"/>
      <c r="P1" s="95"/>
      <c r="Q1" s="95"/>
      <c r="R1" s="95"/>
      <c r="S1" s="95"/>
      <c r="T1" s="95"/>
      <c r="U1" s="95"/>
      <c r="V1" s="96"/>
    </row>
    <row r="2" spans="1:22" x14ac:dyDescent="0.3">
      <c r="A2" s="92"/>
      <c r="B2" s="92"/>
      <c r="C2" s="92"/>
      <c r="D2" s="92"/>
      <c r="E2" s="92"/>
      <c r="F2" s="92"/>
      <c r="G2" s="92"/>
      <c r="H2" s="92"/>
      <c r="I2" s="92"/>
      <c r="J2" s="92"/>
      <c r="K2" s="92"/>
      <c r="L2" s="92"/>
      <c r="M2" s="92"/>
      <c r="N2" s="92"/>
      <c r="O2" s="92"/>
      <c r="P2" s="92"/>
      <c r="Q2" s="92"/>
      <c r="R2" s="92"/>
      <c r="S2" s="92"/>
      <c r="T2" s="92"/>
      <c r="U2" s="92"/>
      <c r="V2" s="92"/>
    </row>
    <row r="3" spans="1:22" x14ac:dyDescent="0.3">
      <c r="A3" s="92"/>
      <c r="B3" s="92"/>
      <c r="C3" s="92"/>
      <c r="D3" s="92"/>
      <c r="E3" s="92"/>
      <c r="F3" s="92"/>
      <c r="G3" s="92"/>
      <c r="H3" s="92"/>
      <c r="I3" s="92"/>
      <c r="J3" s="92"/>
      <c r="K3" s="92"/>
      <c r="L3" s="92"/>
      <c r="M3" s="92"/>
      <c r="N3" s="92"/>
      <c r="O3" s="92"/>
      <c r="P3" s="92"/>
      <c r="Q3" s="92"/>
      <c r="R3" s="92"/>
      <c r="S3" s="92"/>
      <c r="T3" s="92"/>
      <c r="U3" s="92"/>
      <c r="V3" s="92"/>
    </row>
    <row r="4" spans="1:22" x14ac:dyDescent="0.3">
      <c r="A4" s="92"/>
      <c r="B4" s="92"/>
      <c r="C4" s="92"/>
      <c r="D4" s="92"/>
      <c r="E4" s="92"/>
      <c r="F4" s="92"/>
      <c r="G4" s="92"/>
      <c r="H4" s="92"/>
      <c r="I4" s="92"/>
      <c r="J4" s="92"/>
      <c r="K4" s="92"/>
      <c r="L4" s="92"/>
      <c r="M4" s="92"/>
      <c r="N4" s="92"/>
      <c r="O4" s="92"/>
      <c r="P4" s="92"/>
      <c r="Q4" s="92"/>
      <c r="R4" s="92"/>
      <c r="S4" s="92"/>
      <c r="T4" s="92"/>
      <c r="U4" s="92"/>
      <c r="V4" s="92"/>
    </row>
    <row r="5" spans="1:22" x14ac:dyDescent="0.3">
      <c r="A5" s="92"/>
      <c r="B5" s="92"/>
      <c r="C5" s="92"/>
      <c r="D5" s="92"/>
      <c r="E5" s="92"/>
      <c r="F5" s="92"/>
      <c r="G5" s="92"/>
      <c r="H5" s="92"/>
      <c r="I5" s="92"/>
      <c r="J5" s="92"/>
      <c r="K5" s="92"/>
      <c r="L5" s="92"/>
      <c r="M5" s="92"/>
      <c r="N5" s="92"/>
      <c r="O5" s="92"/>
      <c r="P5" s="92"/>
      <c r="Q5" s="92"/>
      <c r="R5" s="92"/>
      <c r="S5" s="92"/>
      <c r="T5" s="92"/>
      <c r="U5" s="92"/>
      <c r="V5" s="92"/>
    </row>
    <row r="6" spans="1:22" x14ac:dyDescent="0.3">
      <c r="A6" s="92"/>
      <c r="B6" s="92"/>
      <c r="C6" s="92"/>
      <c r="D6" s="92"/>
      <c r="E6" s="92"/>
      <c r="F6" s="92"/>
      <c r="G6" s="92"/>
      <c r="H6" s="92"/>
      <c r="I6" s="92"/>
      <c r="J6" s="92"/>
      <c r="K6" s="92"/>
      <c r="L6" s="92"/>
      <c r="M6" s="92"/>
      <c r="N6" s="92"/>
      <c r="O6" s="92"/>
      <c r="P6" s="92"/>
      <c r="Q6" s="92"/>
      <c r="R6" s="92"/>
      <c r="S6" s="92"/>
      <c r="T6" s="92"/>
      <c r="U6" s="92"/>
      <c r="V6" s="92"/>
    </row>
    <row r="7" spans="1:22" x14ac:dyDescent="0.3">
      <c r="A7" s="92"/>
      <c r="B7" s="92"/>
      <c r="C7" s="92"/>
      <c r="D7" s="92"/>
      <c r="E7" s="92"/>
      <c r="F7" s="92"/>
      <c r="G7" s="92"/>
      <c r="H7" s="92"/>
      <c r="I7" s="92"/>
      <c r="J7" s="92"/>
      <c r="K7" s="92"/>
      <c r="L7" s="92"/>
      <c r="M7" s="92"/>
      <c r="N7" s="92"/>
      <c r="O7" s="92"/>
      <c r="P7" s="92"/>
      <c r="Q7" s="92"/>
      <c r="R7" s="92"/>
      <c r="S7" s="92"/>
      <c r="T7" s="92"/>
      <c r="U7" s="92"/>
      <c r="V7" s="92"/>
    </row>
    <row r="8" spans="1:22" x14ac:dyDescent="0.3">
      <c r="A8" s="92"/>
      <c r="B8" s="92"/>
      <c r="C8" s="92"/>
      <c r="D8" s="92"/>
      <c r="E8" s="92"/>
      <c r="F8" s="92"/>
      <c r="G8" s="92"/>
      <c r="H8" s="92"/>
      <c r="I8" s="92"/>
      <c r="J8" s="92"/>
      <c r="K8" s="92"/>
      <c r="L8" s="92"/>
      <c r="M8" s="92"/>
      <c r="N8" s="92"/>
      <c r="O8" s="92"/>
      <c r="P8" s="92"/>
      <c r="Q8" s="92"/>
      <c r="R8" s="92"/>
      <c r="S8" s="92"/>
      <c r="T8" s="92"/>
      <c r="U8" s="92"/>
      <c r="V8" s="92"/>
    </row>
    <row r="9" spans="1:22" x14ac:dyDescent="0.3">
      <c r="A9" s="92"/>
      <c r="B9" s="92"/>
      <c r="C9" s="92"/>
      <c r="D9" s="92"/>
      <c r="E9" s="92"/>
      <c r="F9" s="92"/>
      <c r="G9" s="92"/>
      <c r="H9" s="92"/>
      <c r="I9" s="92"/>
      <c r="J9" s="92"/>
      <c r="K9" s="92"/>
      <c r="L9" s="92"/>
      <c r="M9" s="92"/>
      <c r="N9" s="92"/>
      <c r="O9" s="92"/>
      <c r="P9" s="92"/>
      <c r="Q9" s="92"/>
      <c r="R9" s="92"/>
      <c r="S9" s="92"/>
      <c r="T9" s="92"/>
      <c r="U9" s="92"/>
      <c r="V9" s="92"/>
    </row>
    <row r="10" spans="1:22" x14ac:dyDescent="0.3">
      <c r="A10" s="92"/>
      <c r="B10" s="92"/>
      <c r="C10" s="92"/>
      <c r="D10" s="92"/>
      <c r="E10" s="92"/>
      <c r="F10" s="92"/>
      <c r="G10" s="92"/>
      <c r="H10" s="92"/>
      <c r="I10" s="92"/>
      <c r="J10" s="92"/>
      <c r="K10" s="92"/>
      <c r="L10" s="92"/>
      <c r="M10" s="92"/>
      <c r="N10" s="92"/>
      <c r="O10" s="92"/>
      <c r="P10" s="92"/>
      <c r="Q10" s="92"/>
      <c r="R10" s="92"/>
      <c r="S10" s="92"/>
      <c r="T10" s="92"/>
      <c r="U10" s="92"/>
      <c r="V10" s="92"/>
    </row>
    <row r="11" spans="1:22" x14ac:dyDescent="0.3">
      <c r="A11" s="92"/>
      <c r="B11" s="92"/>
      <c r="C11" s="92"/>
      <c r="D11" s="92"/>
      <c r="E11" s="92"/>
      <c r="F11" s="92"/>
      <c r="G11" s="92"/>
      <c r="H11" s="92"/>
      <c r="I11" s="92"/>
      <c r="J11" s="92"/>
      <c r="K11" s="92"/>
      <c r="L11" s="92"/>
      <c r="M11" s="92"/>
      <c r="N11" s="92"/>
      <c r="O11" s="92"/>
      <c r="P11" s="92"/>
      <c r="Q11" s="92"/>
      <c r="R11" s="92"/>
      <c r="S11" s="92"/>
      <c r="T11" s="92"/>
      <c r="U11" s="92"/>
      <c r="V11" s="92"/>
    </row>
    <row r="12" spans="1:22" x14ac:dyDescent="0.3">
      <c r="A12" s="92"/>
      <c r="B12" s="92"/>
      <c r="C12" s="92"/>
      <c r="D12" s="92"/>
      <c r="E12" s="92"/>
      <c r="F12" s="92"/>
      <c r="G12" s="92"/>
      <c r="H12" s="92"/>
      <c r="I12" s="92"/>
      <c r="J12" s="92"/>
      <c r="K12" s="92"/>
      <c r="L12" s="92"/>
      <c r="M12" s="92"/>
      <c r="N12" s="92"/>
      <c r="O12" s="92"/>
      <c r="P12" s="92"/>
      <c r="Q12" s="92"/>
      <c r="R12" s="92"/>
      <c r="S12" s="92"/>
      <c r="T12" s="92"/>
      <c r="U12" s="92"/>
      <c r="V12" s="92"/>
    </row>
    <row r="13" spans="1:22" x14ac:dyDescent="0.3">
      <c r="A13" s="92"/>
      <c r="B13" s="92"/>
      <c r="C13" s="92"/>
      <c r="D13" s="92"/>
      <c r="E13" s="92"/>
      <c r="F13" s="92"/>
      <c r="G13" s="92"/>
      <c r="H13" s="92"/>
      <c r="I13" s="92"/>
      <c r="J13" s="92"/>
      <c r="K13" s="92"/>
      <c r="L13" s="92"/>
      <c r="M13" s="92"/>
      <c r="N13" s="92"/>
      <c r="O13" s="92"/>
      <c r="P13" s="92"/>
      <c r="Q13" s="92"/>
      <c r="R13" s="92"/>
      <c r="S13" s="92"/>
      <c r="T13" s="92"/>
      <c r="U13" s="92"/>
      <c r="V13" s="92"/>
    </row>
    <row r="14" spans="1:22" x14ac:dyDescent="0.3">
      <c r="A14" s="92"/>
      <c r="B14" s="92"/>
      <c r="C14" s="92"/>
      <c r="D14" s="92"/>
      <c r="E14" s="92"/>
      <c r="F14" s="92"/>
      <c r="G14" s="92"/>
      <c r="H14" s="92"/>
      <c r="I14" s="92"/>
      <c r="J14" s="92"/>
      <c r="K14" s="92"/>
      <c r="L14" s="92"/>
      <c r="M14" s="92"/>
      <c r="N14" s="92"/>
      <c r="O14" s="92"/>
      <c r="P14" s="92"/>
      <c r="Q14" s="92"/>
      <c r="R14" s="92"/>
      <c r="S14" s="92"/>
      <c r="T14" s="92"/>
      <c r="U14" s="92"/>
      <c r="V14" s="92"/>
    </row>
    <row r="15" spans="1:22" x14ac:dyDescent="0.3">
      <c r="A15" s="92"/>
      <c r="B15" s="92"/>
      <c r="C15" s="92"/>
      <c r="D15" s="92"/>
      <c r="E15" s="92"/>
      <c r="F15" s="92"/>
      <c r="G15" s="92"/>
      <c r="H15" s="92"/>
      <c r="I15" s="92"/>
      <c r="J15" s="92"/>
      <c r="K15" s="92"/>
      <c r="L15" s="92"/>
      <c r="M15" s="92"/>
      <c r="N15" s="92"/>
      <c r="O15" s="92"/>
      <c r="P15" s="92"/>
      <c r="Q15" s="92"/>
      <c r="R15" s="92"/>
      <c r="S15" s="92"/>
      <c r="T15" s="92"/>
      <c r="U15" s="92"/>
      <c r="V15" s="92"/>
    </row>
    <row r="16" spans="1:22" x14ac:dyDescent="0.3">
      <c r="A16" s="92"/>
      <c r="B16" s="92"/>
      <c r="C16" s="92"/>
      <c r="D16" s="92"/>
      <c r="E16" s="92"/>
      <c r="F16" s="92"/>
      <c r="G16" s="92"/>
      <c r="H16" s="92"/>
      <c r="I16" s="92"/>
      <c r="J16" s="92"/>
      <c r="K16" s="92"/>
      <c r="L16" s="92"/>
      <c r="M16" s="92"/>
      <c r="N16" s="92"/>
      <c r="O16" s="92"/>
      <c r="P16" s="92"/>
      <c r="Q16" s="92"/>
      <c r="R16" s="92"/>
      <c r="S16" s="92"/>
      <c r="T16" s="92"/>
      <c r="U16" s="92"/>
      <c r="V16" s="92"/>
    </row>
    <row r="17" spans="1:22" x14ac:dyDescent="0.3">
      <c r="A17" s="92"/>
      <c r="B17" s="92"/>
      <c r="C17" s="92"/>
      <c r="D17" s="92"/>
      <c r="E17" s="92"/>
      <c r="F17" s="92"/>
      <c r="G17" s="92"/>
      <c r="H17" s="92"/>
      <c r="I17" s="92"/>
      <c r="J17" s="92"/>
      <c r="K17" s="92"/>
      <c r="L17" s="92"/>
      <c r="M17" s="92"/>
      <c r="N17" s="92"/>
      <c r="O17" s="92"/>
      <c r="P17" s="92"/>
      <c r="Q17" s="92"/>
      <c r="R17" s="92"/>
      <c r="S17" s="92"/>
      <c r="T17" s="92"/>
      <c r="U17" s="92"/>
      <c r="V17" s="92"/>
    </row>
    <row r="18" spans="1:22" x14ac:dyDescent="0.3">
      <c r="A18" s="92"/>
      <c r="B18" s="92"/>
      <c r="C18" s="92"/>
      <c r="D18" s="92"/>
      <c r="E18" s="92"/>
      <c r="F18" s="92"/>
      <c r="G18" s="92"/>
      <c r="H18" s="92"/>
      <c r="I18" s="92"/>
      <c r="J18" s="92"/>
      <c r="K18" s="92"/>
      <c r="L18" s="92"/>
      <c r="M18" s="92"/>
      <c r="N18" s="92"/>
      <c r="O18" s="92"/>
      <c r="P18" s="92"/>
      <c r="Q18" s="92"/>
      <c r="R18" s="92"/>
      <c r="S18" s="92"/>
      <c r="T18" s="92"/>
      <c r="U18" s="92"/>
      <c r="V18" s="92"/>
    </row>
    <row r="19" spans="1:22" x14ac:dyDescent="0.3">
      <c r="A19" s="92"/>
      <c r="B19" s="92"/>
      <c r="C19" s="92"/>
      <c r="D19" s="92"/>
      <c r="E19" s="92"/>
      <c r="F19" s="92"/>
      <c r="G19" s="92"/>
      <c r="H19" s="92"/>
      <c r="I19" s="92"/>
      <c r="J19" s="92"/>
      <c r="K19" s="92"/>
      <c r="L19" s="92"/>
      <c r="M19" s="92"/>
      <c r="N19" s="92"/>
      <c r="O19" s="92"/>
      <c r="P19" s="92"/>
      <c r="Q19" s="92"/>
      <c r="R19" s="92"/>
      <c r="S19" s="92"/>
      <c r="T19" s="92"/>
      <c r="U19" s="92"/>
      <c r="V19" s="92"/>
    </row>
    <row r="20" spans="1:22" x14ac:dyDescent="0.3">
      <c r="A20" s="92"/>
      <c r="B20" s="92"/>
      <c r="C20" s="92"/>
      <c r="D20" s="92"/>
      <c r="E20" s="92"/>
      <c r="F20" s="92"/>
      <c r="G20" s="92"/>
      <c r="H20" s="92"/>
      <c r="I20" s="92"/>
      <c r="J20" s="92"/>
      <c r="K20" s="92"/>
      <c r="L20" s="92"/>
      <c r="M20" s="92"/>
      <c r="N20" s="92"/>
      <c r="O20" s="92"/>
      <c r="P20" s="92"/>
      <c r="Q20" s="92"/>
      <c r="R20" s="92"/>
      <c r="S20" s="92"/>
      <c r="T20" s="92"/>
      <c r="U20" s="92"/>
      <c r="V20" s="92"/>
    </row>
    <row r="21" spans="1:22" x14ac:dyDescent="0.3">
      <c r="A21" s="92"/>
      <c r="B21" s="92"/>
      <c r="C21" s="92"/>
      <c r="D21" s="92"/>
      <c r="E21" s="92"/>
      <c r="F21" s="92"/>
      <c r="G21" s="92"/>
      <c r="H21" s="92"/>
      <c r="I21" s="92"/>
      <c r="J21" s="92"/>
      <c r="K21" s="92"/>
      <c r="L21" s="92"/>
      <c r="M21" s="92"/>
      <c r="N21" s="92"/>
      <c r="O21" s="92"/>
      <c r="P21" s="92"/>
      <c r="Q21" s="92"/>
      <c r="R21" s="92"/>
      <c r="S21" s="92"/>
      <c r="T21" s="92"/>
      <c r="U21" s="92"/>
      <c r="V21" s="92"/>
    </row>
    <row r="22" spans="1:22" x14ac:dyDescent="0.3">
      <c r="A22" s="92"/>
      <c r="B22" s="92"/>
      <c r="C22" s="92"/>
      <c r="D22" s="92"/>
      <c r="E22" s="92"/>
      <c r="F22" s="92"/>
      <c r="G22" s="92"/>
      <c r="H22" s="92"/>
      <c r="I22" s="92"/>
      <c r="J22" s="92"/>
      <c r="K22" s="92"/>
      <c r="L22" s="92"/>
      <c r="M22" s="92"/>
      <c r="N22" s="92"/>
      <c r="O22" s="92"/>
      <c r="P22" s="92"/>
      <c r="Q22" s="92"/>
      <c r="R22" s="92"/>
      <c r="S22" s="92"/>
      <c r="T22" s="92"/>
      <c r="U22" s="92"/>
      <c r="V22" s="92"/>
    </row>
    <row r="23" spans="1:22" x14ac:dyDescent="0.3">
      <c r="A23" s="92"/>
      <c r="B23" s="92"/>
      <c r="C23" s="92"/>
      <c r="D23" s="92"/>
      <c r="E23" s="92"/>
      <c r="F23" s="92"/>
      <c r="G23" s="92"/>
      <c r="H23" s="92"/>
      <c r="I23" s="92"/>
      <c r="J23" s="92"/>
      <c r="K23" s="92"/>
      <c r="L23" s="92"/>
      <c r="M23" s="92"/>
      <c r="N23" s="92"/>
      <c r="O23" s="92"/>
      <c r="P23" s="92"/>
      <c r="Q23" s="92"/>
      <c r="R23" s="92"/>
      <c r="S23" s="92"/>
      <c r="T23" s="92"/>
      <c r="U23" s="92"/>
      <c r="V23" s="92"/>
    </row>
    <row r="24" spans="1:22" x14ac:dyDescent="0.3">
      <c r="A24" s="92"/>
      <c r="B24" s="92"/>
      <c r="C24" s="92"/>
      <c r="D24" s="92"/>
      <c r="E24" s="92"/>
      <c r="F24" s="92"/>
      <c r="G24" s="92"/>
      <c r="H24" s="92"/>
      <c r="I24" s="92"/>
      <c r="J24" s="92"/>
      <c r="K24" s="92"/>
      <c r="L24" s="92"/>
      <c r="M24" s="92"/>
      <c r="N24" s="92"/>
      <c r="O24" s="92"/>
      <c r="P24" s="92"/>
      <c r="Q24" s="92"/>
      <c r="R24" s="92"/>
      <c r="S24" s="92"/>
      <c r="T24" s="92"/>
      <c r="U24" s="92"/>
      <c r="V24" s="92"/>
    </row>
    <row r="25" spans="1:22" x14ac:dyDescent="0.3">
      <c r="A25" s="92"/>
      <c r="B25" s="92"/>
      <c r="C25" s="92"/>
      <c r="D25" s="92"/>
      <c r="E25" s="92"/>
      <c r="F25" s="92"/>
      <c r="G25" s="92"/>
      <c r="H25" s="92"/>
      <c r="I25" s="92"/>
      <c r="J25" s="92"/>
      <c r="K25" s="92"/>
      <c r="L25" s="92"/>
      <c r="M25" s="92"/>
      <c r="N25" s="92"/>
      <c r="O25" s="92"/>
      <c r="P25" s="92"/>
      <c r="Q25" s="92"/>
      <c r="R25" s="92"/>
      <c r="S25" s="92"/>
      <c r="T25" s="92"/>
      <c r="U25" s="92"/>
      <c r="V25" s="92"/>
    </row>
    <row r="26" spans="1:22" x14ac:dyDescent="0.3">
      <c r="A26" s="92"/>
      <c r="B26" s="92"/>
      <c r="C26" s="92"/>
      <c r="D26" s="92"/>
      <c r="E26" s="92"/>
      <c r="F26" s="92"/>
      <c r="G26" s="92"/>
      <c r="H26" s="92"/>
      <c r="I26" s="92"/>
      <c r="J26" s="92"/>
      <c r="K26" s="92"/>
      <c r="L26" s="92"/>
      <c r="M26" s="92"/>
      <c r="N26" s="92"/>
      <c r="O26" s="92"/>
      <c r="P26" s="92"/>
      <c r="Q26" s="92"/>
      <c r="R26" s="92"/>
      <c r="S26" s="92"/>
      <c r="T26" s="92"/>
      <c r="U26" s="92"/>
      <c r="V26" s="92"/>
    </row>
    <row r="27" spans="1:22" x14ac:dyDescent="0.3">
      <c r="A27" s="92"/>
      <c r="B27" s="92"/>
      <c r="C27" s="92"/>
      <c r="D27" s="92"/>
      <c r="E27" s="92"/>
      <c r="F27" s="92"/>
      <c r="G27" s="92"/>
      <c r="H27" s="92"/>
      <c r="I27" s="92"/>
      <c r="J27" s="92"/>
      <c r="K27" s="92"/>
      <c r="L27" s="92"/>
      <c r="M27" s="92"/>
      <c r="N27" s="92"/>
      <c r="O27" s="92"/>
      <c r="P27" s="92"/>
      <c r="Q27" s="92"/>
      <c r="R27" s="92"/>
      <c r="S27" s="92"/>
      <c r="T27" s="92"/>
      <c r="U27" s="92"/>
      <c r="V27" s="92"/>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F641-819D-4181-89C0-EE158727478E}">
  <sheetPr codeName="Sheet1"/>
  <dimension ref="A1:H133"/>
  <sheetViews>
    <sheetView zoomScale="115" zoomScaleNormal="115" workbookViewId="0">
      <pane ySplit="1" topLeftCell="A2" activePane="bottomLeft" state="frozen"/>
      <selection pane="bottomLeft" sqref="A1:XFD1"/>
    </sheetView>
  </sheetViews>
  <sheetFormatPr defaultColWidth="9" defaultRowHeight="14.4" x14ac:dyDescent="0.3"/>
  <cols>
    <col min="1" max="1" width="25.6640625" style="57" customWidth="1"/>
    <col min="2" max="2" width="28.21875" style="5" customWidth="1"/>
    <col min="3" max="3" width="22.21875" style="5" customWidth="1"/>
    <col min="4" max="4" width="9.88671875" style="1" customWidth="1"/>
    <col min="5" max="5" width="11.88671875" style="1" customWidth="1"/>
    <col min="6" max="6" width="10.77734375" style="1" customWidth="1"/>
    <col min="7" max="7" width="17.21875" style="5" customWidth="1"/>
    <col min="8" max="8" width="21.109375" style="57" customWidth="1"/>
    <col min="9" max="16384" width="9" style="1"/>
  </cols>
  <sheetData>
    <row r="1" spans="1:8" ht="15.6" x14ac:dyDescent="0.3">
      <c r="A1" s="56" t="s">
        <v>1</v>
      </c>
      <c r="B1" s="9" t="s">
        <v>2</v>
      </c>
      <c r="C1" s="9" t="s">
        <v>56</v>
      </c>
      <c r="D1" s="8" t="s">
        <v>8</v>
      </c>
      <c r="E1" s="8" t="s">
        <v>6</v>
      </c>
      <c r="F1" s="8" t="s">
        <v>3</v>
      </c>
      <c r="G1" s="72" t="s">
        <v>58</v>
      </c>
      <c r="H1" s="81" t="s">
        <v>102</v>
      </c>
    </row>
    <row r="2" spans="1:8" x14ac:dyDescent="0.3">
      <c r="A2" s="57" t="s">
        <v>0</v>
      </c>
      <c r="B2" s="4">
        <v>923091491389</v>
      </c>
      <c r="C2" s="4" t="s">
        <v>16</v>
      </c>
      <c r="D2" s="1">
        <v>5500</v>
      </c>
      <c r="E2" s="1">
        <v>5500</v>
      </c>
      <c r="F2" s="1">
        <f t="shared" ref="F2:F13" si="0">D2-E2</f>
        <v>0</v>
      </c>
    </row>
    <row r="3" spans="1:8" x14ac:dyDescent="0.3">
      <c r="A3" s="57" t="s">
        <v>10</v>
      </c>
      <c r="B3" s="4">
        <v>923226132058</v>
      </c>
      <c r="C3" s="4" t="s">
        <v>9</v>
      </c>
      <c r="D3" s="1">
        <v>5000</v>
      </c>
      <c r="E3" s="1">
        <v>5000</v>
      </c>
      <c r="F3" s="1">
        <f t="shared" si="0"/>
        <v>0</v>
      </c>
    </row>
    <row r="4" spans="1:8" x14ac:dyDescent="0.3">
      <c r="A4" s="57" t="s">
        <v>4</v>
      </c>
      <c r="B4" s="4">
        <v>923004104665</v>
      </c>
      <c r="C4" s="4" t="s">
        <v>9</v>
      </c>
      <c r="D4" s="1">
        <v>8000</v>
      </c>
      <c r="E4" s="1">
        <v>5000</v>
      </c>
      <c r="F4" s="1">
        <f t="shared" si="0"/>
        <v>3000</v>
      </c>
    </row>
    <row r="5" spans="1:8" x14ac:dyDescent="0.3">
      <c r="A5" s="57" t="s">
        <v>5</v>
      </c>
      <c r="B5" s="4">
        <v>923407161169</v>
      </c>
      <c r="C5" s="4" t="s">
        <v>16</v>
      </c>
      <c r="D5" s="1">
        <v>5000</v>
      </c>
      <c r="E5" s="1">
        <v>5000</v>
      </c>
      <c r="F5" s="1">
        <f t="shared" si="0"/>
        <v>0</v>
      </c>
    </row>
    <row r="6" spans="1:8" x14ac:dyDescent="0.3">
      <c r="A6" s="57" t="s">
        <v>7</v>
      </c>
      <c r="B6" s="4">
        <v>923049460023</v>
      </c>
      <c r="C6" s="4" t="s">
        <v>9</v>
      </c>
      <c r="D6" s="1">
        <v>8000</v>
      </c>
      <c r="E6" s="1">
        <v>8000</v>
      </c>
      <c r="F6" s="1">
        <f t="shared" si="0"/>
        <v>0</v>
      </c>
    </row>
    <row r="7" spans="1:8" x14ac:dyDescent="0.3">
      <c r="A7" s="57" t="s">
        <v>11</v>
      </c>
      <c r="B7" s="4">
        <v>923221477205</v>
      </c>
      <c r="C7" s="5" t="s">
        <v>16</v>
      </c>
      <c r="D7" s="1">
        <v>6000</v>
      </c>
      <c r="E7" s="1">
        <v>6000</v>
      </c>
      <c r="F7" s="1">
        <f t="shared" si="0"/>
        <v>0</v>
      </c>
    </row>
    <row r="8" spans="1:8" x14ac:dyDescent="0.3">
      <c r="A8" s="57" t="s">
        <v>12</v>
      </c>
      <c r="B8" s="4">
        <v>923264543988</v>
      </c>
      <c r="C8" s="5" t="s">
        <v>16</v>
      </c>
      <c r="D8" s="1">
        <v>6000</v>
      </c>
      <c r="E8" s="1">
        <v>6000</v>
      </c>
      <c r="F8" s="1">
        <f t="shared" si="0"/>
        <v>0</v>
      </c>
    </row>
    <row r="9" spans="1:8" x14ac:dyDescent="0.3">
      <c r="A9" s="58" t="s">
        <v>13</v>
      </c>
      <c r="B9" s="6">
        <v>923094800346</v>
      </c>
      <c r="C9" s="6" t="s">
        <v>16</v>
      </c>
      <c r="D9" s="2">
        <v>6000</v>
      </c>
      <c r="E9" s="2">
        <v>0</v>
      </c>
      <c r="F9" s="2">
        <f t="shared" si="0"/>
        <v>6000</v>
      </c>
    </row>
    <row r="10" spans="1:8" x14ac:dyDescent="0.3">
      <c r="A10" s="57" t="s">
        <v>14</v>
      </c>
      <c r="B10" s="4">
        <v>923164625054</v>
      </c>
      <c r="C10" s="4" t="s">
        <v>16</v>
      </c>
      <c r="D10" s="1">
        <v>4000</v>
      </c>
      <c r="E10" s="1">
        <v>3000</v>
      </c>
      <c r="F10" s="1">
        <f t="shared" si="0"/>
        <v>1000</v>
      </c>
    </row>
    <row r="11" spans="1:8" x14ac:dyDescent="0.3">
      <c r="A11" s="59" t="s">
        <v>105</v>
      </c>
      <c r="B11" s="4">
        <v>923075475991</v>
      </c>
      <c r="C11" s="4" t="s">
        <v>9</v>
      </c>
      <c r="D11" s="1">
        <v>8000</v>
      </c>
      <c r="E11" s="1">
        <v>4000</v>
      </c>
      <c r="F11" s="1">
        <f t="shared" si="0"/>
        <v>4000</v>
      </c>
      <c r="G11" s="78"/>
    </row>
    <row r="12" spans="1:8" x14ac:dyDescent="0.3">
      <c r="A12" s="57" t="s">
        <v>25</v>
      </c>
      <c r="B12" s="4">
        <v>923004344788</v>
      </c>
      <c r="C12" s="4" t="s">
        <v>16</v>
      </c>
      <c r="D12" s="1">
        <v>6000</v>
      </c>
      <c r="E12" s="1">
        <v>2000</v>
      </c>
      <c r="F12" s="1">
        <f t="shared" si="0"/>
        <v>4000</v>
      </c>
    </row>
    <row r="13" spans="1:8" x14ac:dyDescent="0.3">
      <c r="A13" s="57" t="s">
        <v>15</v>
      </c>
      <c r="B13" s="4">
        <v>923334466188</v>
      </c>
      <c r="C13" s="4" t="s">
        <v>9</v>
      </c>
      <c r="D13" s="1">
        <v>8000</v>
      </c>
      <c r="E13" s="1">
        <v>0</v>
      </c>
      <c r="F13" s="1">
        <f t="shared" si="0"/>
        <v>8000</v>
      </c>
    </row>
    <row r="14" spans="1:8" x14ac:dyDescent="0.3">
      <c r="A14" s="57" t="s">
        <v>19</v>
      </c>
      <c r="B14" s="4">
        <v>923250529016</v>
      </c>
      <c r="C14" s="4" t="s">
        <v>16</v>
      </c>
      <c r="D14" s="1">
        <v>6000</v>
      </c>
      <c r="E14" s="1">
        <v>6000</v>
      </c>
      <c r="F14" s="1">
        <f t="shared" ref="F14:F19" si="1">D14-E14</f>
        <v>0</v>
      </c>
      <c r="G14" s="5" t="s">
        <v>101</v>
      </c>
      <c r="H14" s="57" t="s">
        <v>90</v>
      </c>
    </row>
    <row r="15" spans="1:8" x14ac:dyDescent="0.3">
      <c r="A15" s="57" t="s">
        <v>32</v>
      </c>
      <c r="B15" s="4">
        <v>923055405017</v>
      </c>
      <c r="C15" s="4" t="s">
        <v>9</v>
      </c>
      <c r="D15" s="1">
        <v>8000</v>
      </c>
      <c r="E15" s="1">
        <v>4000</v>
      </c>
      <c r="F15" s="1">
        <f t="shared" si="1"/>
        <v>4000</v>
      </c>
    </row>
    <row r="16" spans="1:8" x14ac:dyDescent="0.3">
      <c r="A16" s="57" t="s">
        <v>20</v>
      </c>
      <c r="B16" s="4">
        <v>923336912145</v>
      </c>
      <c r="C16" s="4" t="s">
        <v>9</v>
      </c>
      <c r="D16" s="1">
        <v>8000</v>
      </c>
      <c r="E16" s="1">
        <v>4000</v>
      </c>
      <c r="F16" s="1">
        <f t="shared" si="1"/>
        <v>4000</v>
      </c>
    </row>
    <row r="17" spans="1:8" x14ac:dyDescent="0.3">
      <c r="A17" s="57" t="s">
        <v>48</v>
      </c>
      <c r="B17" s="4" t="s">
        <v>49</v>
      </c>
      <c r="C17" s="4" t="s">
        <v>9</v>
      </c>
      <c r="D17" s="1">
        <v>8000</v>
      </c>
      <c r="E17" s="1">
        <v>8000</v>
      </c>
      <c r="F17" s="1">
        <f t="shared" si="1"/>
        <v>0</v>
      </c>
      <c r="G17" s="5" t="s">
        <v>101</v>
      </c>
      <c r="H17" s="57" t="s">
        <v>90</v>
      </c>
    </row>
    <row r="18" spans="1:8" x14ac:dyDescent="0.3">
      <c r="A18" s="57" t="s">
        <v>24</v>
      </c>
      <c r="B18" s="4">
        <v>923324014604</v>
      </c>
      <c r="C18" s="4" t="s">
        <v>9</v>
      </c>
      <c r="D18" s="1">
        <v>8000</v>
      </c>
      <c r="E18" s="1">
        <v>8000</v>
      </c>
      <c r="F18" s="1">
        <f t="shared" si="1"/>
        <v>0</v>
      </c>
    </row>
    <row r="19" spans="1:8" x14ac:dyDescent="0.3">
      <c r="A19" s="57" t="s">
        <v>21</v>
      </c>
      <c r="B19" s="4">
        <v>923114686476</v>
      </c>
      <c r="C19" s="4" t="s">
        <v>16</v>
      </c>
      <c r="D19" s="1">
        <v>6000</v>
      </c>
      <c r="E19" s="1">
        <v>4000</v>
      </c>
      <c r="F19" s="1">
        <f t="shared" si="1"/>
        <v>2000</v>
      </c>
    </row>
    <row r="20" spans="1:8" x14ac:dyDescent="0.3">
      <c r="A20" s="57" t="s">
        <v>27</v>
      </c>
      <c r="B20" s="4">
        <v>923229031486</v>
      </c>
      <c r="C20" s="4" t="s">
        <v>16</v>
      </c>
      <c r="D20" s="1">
        <v>6000</v>
      </c>
      <c r="E20" s="1">
        <v>0</v>
      </c>
      <c r="F20" s="1">
        <f>D20-E20</f>
        <v>6000</v>
      </c>
    </row>
    <row r="21" spans="1:8" x14ac:dyDescent="0.3">
      <c r="A21" s="57" t="s">
        <v>26</v>
      </c>
      <c r="B21" s="4">
        <v>923024727824</v>
      </c>
      <c r="C21" s="4" t="s">
        <v>16</v>
      </c>
      <c r="D21" s="1">
        <v>6000</v>
      </c>
      <c r="E21" s="1">
        <v>3000</v>
      </c>
      <c r="F21" s="1">
        <f>D21-E21</f>
        <v>3000</v>
      </c>
    </row>
    <row r="22" spans="1:8" x14ac:dyDescent="0.3">
      <c r="A22" s="57" t="s">
        <v>29</v>
      </c>
      <c r="B22" s="4">
        <v>923133648586</v>
      </c>
      <c r="C22" s="4" t="s">
        <v>16</v>
      </c>
      <c r="D22" s="1">
        <v>6000</v>
      </c>
      <c r="E22" s="1">
        <v>6000</v>
      </c>
      <c r="F22" s="1">
        <f>D22-E22</f>
        <v>0</v>
      </c>
    </row>
    <row r="23" spans="1:8" x14ac:dyDescent="0.3">
      <c r="A23" s="57" t="s">
        <v>28</v>
      </c>
      <c r="B23" s="4">
        <v>923084304611</v>
      </c>
      <c r="C23" s="4" t="s">
        <v>16</v>
      </c>
      <c r="D23" s="1">
        <v>6000</v>
      </c>
      <c r="E23" s="1">
        <v>3000</v>
      </c>
      <c r="F23" s="1">
        <f t="shared" ref="F23:F33" si="2">D23-E23</f>
        <v>3000</v>
      </c>
    </row>
    <row r="24" spans="1:8" x14ac:dyDescent="0.3">
      <c r="A24" s="57" t="s">
        <v>33</v>
      </c>
      <c r="B24" s="4">
        <v>923205956065</v>
      </c>
      <c r="C24" s="4" t="s">
        <v>16</v>
      </c>
      <c r="D24" s="1">
        <v>6000</v>
      </c>
      <c r="E24" s="1">
        <v>6000</v>
      </c>
      <c r="F24" s="1">
        <f t="shared" si="2"/>
        <v>0</v>
      </c>
    </row>
    <row r="25" spans="1:8" x14ac:dyDescent="0.3">
      <c r="A25" s="59" t="s">
        <v>116</v>
      </c>
      <c r="B25" s="4">
        <v>923258831486</v>
      </c>
      <c r="C25" s="4" t="s">
        <v>16</v>
      </c>
      <c r="D25" s="1">
        <v>6000</v>
      </c>
      <c r="E25" s="1">
        <v>3000</v>
      </c>
      <c r="F25" s="1">
        <f t="shared" si="2"/>
        <v>3000</v>
      </c>
      <c r="G25" s="78" t="s">
        <v>117</v>
      </c>
    </row>
    <row r="26" spans="1:8" x14ac:dyDescent="0.3">
      <c r="A26" s="59" t="s">
        <v>118</v>
      </c>
      <c r="B26" s="4">
        <v>923274630512</v>
      </c>
      <c r="C26" s="4" t="s">
        <v>16</v>
      </c>
      <c r="D26" s="1">
        <v>6000</v>
      </c>
      <c r="E26" s="1">
        <v>3000</v>
      </c>
      <c r="F26" s="1">
        <f t="shared" si="2"/>
        <v>3000</v>
      </c>
      <c r="G26" s="78" t="s">
        <v>117</v>
      </c>
    </row>
    <row r="27" spans="1:8" x14ac:dyDescent="0.3">
      <c r="A27" s="57" t="s">
        <v>36</v>
      </c>
      <c r="B27" s="4">
        <v>923366644748</v>
      </c>
      <c r="C27" s="4" t="s">
        <v>16</v>
      </c>
      <c r="D27" s="1">
        <v>6000</v>
      </c>
      <c r="E27" s="1">
        <v>3000</v>
      </c>
      <c r="F27" s="1">
        <f t="shared" si="2"/>
        <v>3000</v>
      </c>
    </row>
    <row r="28" spans="1:8" x14ac:dyDescent="0.3">
      <c r="A28" s="57" t="s">
        <v>31</v>
      </c>
      <c r="B28" s="4">
        <v>923014327541</v>
      </c>
      <c r="C28" s="4" t="s">
        <v>16</v>
      </c>
      <c r="D28" s="1">
        <v>6000</v>
      </c>
      <c r="F28" s="1">
        <f t="shared" si="2"/>
        <v>6000</v>
      </c>
    </row>
    <row r="29" spans="1:8" x14ac:dyDescent="0.3">
      <c r="A29" s="57" t="s">
        <v>37</v>
      </c>
      <c r="B29" s="4">
        <v>923134817753</v>
      </c>
      <c r="C29" s="4" t="s">
        <v>16</v>
      </c>
      <c r="D29" s="1">
        <v>6000</v>
      </c>
      <c r="E29" s="1">
        <v>3000</v>
      </c>
      <c r="F29" s="1">
        <f t="shared" si="2"/>
        <v>3000</v>
      </c>
    </row>
    <row r="30" spans="1:8" x14ac:dyDescent="0.3">
      <c r="A30" s="57" t="s">
        <v>45</v>
      </c>
      <c r="B30" s="4">
        <v>923020448757</v>
      </c>
      <c r="C30" s="4" t="s">
        <v>16</v>
      </c>
      <c r="D30" s="1">
        <v>6000</v>
      </c>
      <c r="E30" s="1">
        <v>0</v>
      </c>
    </row>
    <row r="31" spans="1:8" x14ac:dyDescent="0.3">
      <c r="A31" s="57" t="s">
        <v>54</v>
      </c>
      <c r="B31" s="4">
        <v>923021422684</v>
      </c>
      <c r="C31" s="4" t="s">
        <v>16</v>
      </c>
      <c r="D31" s="1">
        <v>6000</v>
      </c>
      <c r="E31" s="1">
        <v>6000</v>
      </c>
      <c r="F31" s="1">
        <f>D30-E30</f>
        <v>6000</v>
      </c>
      <c r="G31" s="5" t="s">
        <v>74</v>
      </c>
    </row>
    <row r="32" spans="1:8" x14ac:dyDescent="0.3">
      <c r="A32" s="60" t="s">
        <v>60</v>
      </c>
      <c r="B32" s="67"/>
      <c r="C32" s="7" t="s">
        <v>9</v>
      </c>
      <c r="D32" s="3">
        <v>8000</v>
      </c>
      <c r="E32" s="3">
        <v>0</v>
      </c>
      <c r="F32" s="3">
        <f t="shared" si="2"/>
        <v>8000</v>
      </c>
      <c r="G32" s="7"/>
    </row>
    <row r="33" spans="1:7" x14ac:dyDescent="0.3">
      <c r="A33" s="57" t="s">
        <v>46</v>
      </c>
      <c r="B33" s="4">
        <v>923223721772</v>
      </c>
      <c r="C33" s="5" t="s">
        <v>9</v>
      </c>
      <c r="D33" s="1">
        <v>8000</v>
      </c>
      <c r="E33" s="1">
        <v>0</v>
      </c>
      <c r="F33" s="1">
        <f t="shared" si="2"/>
        <v>8000</v>
      </c>
    </row>
    <row r="34" spans="1:7" x14ac:dyDescent="0.3">
      <c r="A34" s="57" t="s">
        <v>30</v>
      </c>
      <c r="B34" s="4">
        <v>923027454636</v>
      </c>
      <c r="C34" s="5" t="s">
        <v>16</v>
      </c>
      <c r="D34" s="1">
        <v>6000</v>
      </c>
      <c r="E34" s="1">
        <v>6000</v>
      </c>
      <c r="F34" s="1">
        <f t="shared" ref="F34:F39" si="3">D34-E34</f>
        <v>0</v>
      </c>
    </row>
    <row r="35" spans="1:7" x14ac:dyDescent="0.3">
      <c r="A35" s="57" t="s">
        <v>34</v>
      </c>
      <c r="B35" s="4">
        <v>92322456300</v>
      </c>
      <c r="C35" s="5" t="s">
        <v>35</v>
      </c>
      <c r="D35" s="1">
        <v>6000</v>
      </c>
      <c r="E35" s="1">
        <v>6000</v>
      </c>
      <c r="F35" s="1">
        <f t="shared" si="3"/>
        <v>0</v>
      </c>
    </row>
    <row r="36" spans="1:7" x14ac:dyDescent="0.3">
      <c r="A36" s="57" t="s">
        <v>38</v>
      </c>
      <c r="B36" s="4" t="s">
        <v>42</v>
      </c>
      <c r="C36" s="5" t="s">
        <v>16</v>
      </c>
      <c r="D36" s="1">
        <v>6000</v>
      </c>
      <c r="E36" s="1">
        <v>2000</v>
      </c>
      <c r="F36" s="1">
        <f t="shared" si="3"/>
        <v>4000</v>
      </c>
    </row>
    <row r="37" spans="1:7" x14ac:dyDescent="0.3">
      <c r="A37" s="57" t="s">
        <v>52</v>
      </c>
      <c r="B37" s="4">
        <v>923258048114</v>
      </c>
      <c r="C37" s="5" t="s">
        <v>9</v>
      </c>
      <c r="D37" s="1">
        <v>8000</v>
      </c>
      <c r="E37" s="1">
        <v>0</v>
      </c>
      <c r="F37" s="1">
        <f t="shared" si="3"/>
        <v>8000</v>
      </c>
    </row>
    <row r="38" spans="1:7" x14ac:dyDescent="0.3">
      <c r="A38" s="57" t="s">
        <v>51</v>
      </c>
      <c r="B38" s="4">
        <v>923164516364</v>
      </c>
      <c r="C38" s="5" t="s">
        <v>16</v>
      </c>
      <c r="D38" s="1">
        <v>6000</v>
      </c>
      <c r="E38" s="1">
        <v>0</v>
      </c>
      <c r="F38" s="1">
        <f t="shared" si="3"/>
        <v>6000</v>
      </c>
    </row>
    <row r="39" spans="1:7" x14ac:dyDescent="0.3">
      <c r="A39" s="57" t="s">
        <v>55</v>
      </c>
      <c r="B39" s="4">
        <v>923174119385</v>
      </c>
      <c r="C39" s="5" t="s">
        <v>9</v>
      </c>
      <c r="D39" s="1">
        <v>8000</v>
      </c>
      <c r="E39" s="1">
        <v>4000</v>
      </c>
      <c r="F39" s="1">
        <f t="shared" si="3"/>
        <v>4000</v>
      </c>
    </row>
    <row r="40" spans="1:7" x14ac:dyDescent="0.3">
      <c r="A40" s="57" t="s">
        <v>47</v>
      </c>
      <c r="B40" s="4">
        <v>923174643069</v>
      </c>
      <c r="C40" s="5" t="s">
        <v>9</v>
      </c>
      <c r="D40" s="1">
        <v>8000</v>
      </c>
      <c r="E40" s="1">
        <v>4000</v>
      </c>
      <c r="F40" s="1">
        <f>Table1[[#This Row],[Fee]]-Table1[[#This Row],[Fees Paid]]</f>
        <v>4000</v>
      </c>
    </row>
    <row r="41" spans="1:7" x14ac:dyDescent="0.3">
      <c r="A41" s="57" t="s">
        <v>62</v>
      </c>
      <c r="B41" s="4">
        <v>923240047914</v>
      </c>
      <c r="C41" s="5" t="s">
        <v>9</v>
      </c>
      <c r="D41" s="1">
        <v>8000</v>
      </c>
    </row>
    <row r="42" spans="1:7" x14ac:dyDescent="0.3">
      <c r="A42" s="57" t="s">
        <v>53</v>
      </c>
      <c r="B42" s="4">
        <v>923477447502</v>
      </c>
      <c r="C42" s="5" t="s">
        <v>16</v>
      </c>
      <c r="D42" s="1">
        <v>6000</v>
      </c>
      <c r="E42" s="1">
        <v>6000</v>
      </c>
      <c r="F42" s="1">
        <f>Table1[[#This Row],[Fee]]-Table1[[#This Row],[Fees Paid]]</f>
        <v>0</v>
      </c>
    </row>
    <row r="43" spans="1:7" x14ac:dyDescent="0.3">
      <c r="A43" s="57" t="s">
        <v>38</v>
      </c>
      <c r="B43" s="4">
        <v>923004577316</v>
      </c>
      <c r="C43" s="5" t="s">
        <v>16</v>
      </c>
      <c r="D43" s="1">
        <v>6000</v>
      </c>
      <c r="E43" s="1">
        <v>2000</v>
      </c>
      <c r="F43" s="1">
        <f>D43-E43</f>
        <v>4000</v>
      </c>
    </row>
    <row r="44" spans="1:7" x14ac:dyDescent="0.3">
      <c r="A44" s="57" t="s">
        <v>59</v>
      </c>
      <c r="B44" s="4">
        <v>923038844521</v>
      </c>
      <c r="C44" s="5" t="s">
        <v>16</v>
      </c>
      <c r="D44" s="1">
        <v>6000</v>
      </c>
      <c r="E44" s="1">
        <v>6000</v>
      </c>
      <c r="F44" s="1">
        <v>0</v>
      </c>
    </row>
    <row r="45" spans="1:7" x14ac:dyDescent="0.3">
      <c r="A45" s="57" t="s">
        <v>39</v>
      </c>
      <c r="B45" s="4">
        <v>923096433079</v>
      </c>
      <c r="C45" s="5" t="s">
        <v>16</v>
      </c>
      <c r="D45" s="1">
        <v>6000</v>
      </c>
      <c r="E45" s="1">
        <v>0</v>
      </c>
      <c r="F45" s="1">
        <f>D45-E45</f>
        <v>6000</v>
      </c>
    </row>
    <row r="46" spans="1:7" x14ac:dyDescent="0.3">
      <c r="A46" s="57" t="s">
        <v>61</v>
      </c>
      <c r="B46" s="4">
        <v>923474184636</v>
      </c>
      <c r="C46" s="5" t="s">
        <v>9</v>
      </c>
      <c r="D46" s="1">
        <v>7000</v>
      </c>
      <c r="E46" s="1">
        <v>0</v>
      </c>
      <c r="F46" s="1">
        <f>D46-E46</f>
        <v>7000</v>
      </c>
    </row>
    <row r="47" spans="1:7" x14ac:dyDescent="0.3">
      <c r="A47" s="57" t="s">
        <v>40</v>
      </c>
      <c r="B47" s="4">
        <v>923124422536</v>
      </c>
      <c r="C47" s="5" t="s">
        <v>16</v>
      </c>
      <c r="D47" s="1">
        <v>6000</v>
      </c>
      <c r="E47" s="1">
        <v>0</v>
      </c>
      <c r="F47" s="1">
        <f>D47-E47</f>
        <v>6000</v>
      </c>
    </row>
    <row r="48" spans="1:7" x14ac:dyDescent="0.3">
      <c r="A48" s="57" t="s">
        <v>41</v>
      </c>
      <c r="B48" s="4">
        <v>923190253536</v>
      </c>
      <c r="C48" s="5" t="s">
        <v>16</v>
      </c>
      <c r="D48" s="1">
        <v>6000</v>
      </c>
      <c r="E48" s="1">
        <v>6000</v>
      </c>
      <c r="F48" s="1">
        <f t="shared" ref="F48:F53" si="4">D48-E48</f>
        <v>0</v>
      </c>
      <c r="G48" s="5" t="s">
        <v>90</v>
      </c>
    </row>
    <row r="49" spans="1:7" x14ac:dyDescent="0.3">
      <c r="A49" s="57" t="s">
        <v>43</v>
      </c>
      <c r="B49" s="4">
        <v>923084684313</v>
      </c>
      <c r="C49" s="5" t="s">
        <v>16</v>
      </c>
      <c r="D49" s="1">
        <v>6000</v>
      </c>
      <c r="E49" s="1">
        <v>0</v>
      </c>
      <c r="F49" s="1">
        <f t="shared" si="4"/>
        <v>6000</v>
      </c>
    </row>
    <row r="50" spans="1:7" x14ac:dyDescent="0.3">
      <c r="A50" s="57" t="s">
        <v>57</v>
      </c>
      <c r="B50" s="4">
        <v>923064884008</v>
      </c>
      <c r="C50" s="5" t="s">
        <v>16</v>
      </c>
      <c r="D50" s="1">
        <v>6000</v>
      </c>
      <c r="E50" s="1">
        <v>0</v>
      </c>
      <c r="F50" s="1">
        <f>D50-E50</f>
        <v>6000</v>
      </c>
    </row>
    <row r="51" spans="1:7" x14ac:dyDescent="0.3">
      <c r="A51" s="57" t="s">
        <v>63</v>
      </c>
      <c r="B51" s="4">
        <v>923111443989</v>
      </c>
      <c r="C51" s="5" t="s">
        <v>9</v>
      </c>
      <c r="D51" s="1">
        <v>8000</v>
      </c>
      <c r="E51" s="1">
        <v>3000</v>
      </c>
      <c r="F51" s="1">
        <f>D51-E51</f>
        <v>5000</v>
      </c>
    </row>
    <row r="52" spans="1:7" x14ac:dyDescent="0.3">
      <c r="A52" s="57" t="s">
        <v>65</v>
      </c>
      <c r="B52" s="4">
        <v>923474184636</v>
      </c>
      <c r="C52" s="5" t="s">
        <v>9</v>
      </c>
      <c r="D52" s="1">
        <v>7000</v>
      </c>
      <c r="E52" s="1">
        <v>7000</v>
      </c>
      <c r="F52" s="1">
        <f>D52-E52</f>
        <v>0</v>
      </c>
      <c r="G52" s="79">
        <v>45119</v>
      </c>
    </row>
    <row r="53" spans="1:7" x14ac:dyDescent="0.3">
      <c r="A53" s="57" t="s">
        <v>44</v>
      </c>
      <c r="B53" s="4">
        <v>923239346105</v>
      </c>
      <c r="C53" s="5" t="s">
        <v>16</v>
      </c>
      <c r="D53" s="1">
        <v>6000</v>
      </c>
      <c r="E53" s="1">
        <v>0</v>
      </c>
      <c r="F53" s="1">
        <f t="shared" si="4"/>
        <v>6000</v>
      </c>
    </row>
    <row r="54" spans="1:7" x14ac:dyDescent="0.3">
      <c r="A54" s="57" t="s">
        <v>66</v>
      </c>
      <c r="B54" s="4">
        <v>923218827374</v>
      </c>
      <c r="C54" s="5" t="s">
        <v>16</v>
      </c>
      <c r="D54" s="1">
        <v>6000</v>
      </c>
      <c r="E54" s="1">
        <v>6000</v>
      </c>
      <c r="F54" s="1">
        <f>D54-E54</f>
        <v>0</v>
      </c>
      <c r="G54" s="79">
        <v>45101</v>
      </c>
    </row>
    <row r="55" spans="1:7" x14ac:dyDescent="0.3">
      <c r="A55" s="57" t="s">
        <v>67</v>
      </c>
      <c r="B55" s="4">
        <v>923314483691</v>
      </c>
      <c r="C55" s="5" t="s">
        <v>35</v>
      </c>
      <c r="D55" s="1">
        <v>8000</v>
      </c>
      <c r="E55" s="1">
        <v>3000</v>
      </c>
      <c r="F55" s="1">
        <f>D55-E55</f>
        <v>5000</v>
      </c>
      <c r="G55" s="79">
        <v>45119</v>
      </c>
    </row>
    <row r="56" spans="1:7" x14ac:dyDescent="0.3">
      <c r="A56" s="57" t="s">
        <v>61</v>
      </c>
      <c r="B56" s="4">
        <v>923234557945</v>
      </c>
      <c r="C56" s="5" t="s">
        <v>9</v>
      </c>
      <c r="D56" s="1">
        <v>7000</v>
      </c>
      <c r="E56" s="1">
        <v>3000</v>
      </c>
      <c r="F56" s="1">
        <f>D56-E56</f>
        <v>4000</v>
      </c>
    </row>
    <row r="57" spans="1:7" x14ac:dyDescent="0.3">
      <c r="A57" s="57" t="s">
        <v>64</v>
      </c>
      <c r="B57" s="4">
        <v>923006104463</v>
      </c>
      <c r="C57" s="5" t="s">
        <v>16</v>
      </c>
      <c r="D57" s="1">
        <v>6000</v>
      </c>
    </row>
    <row r="58" spans="1:7" x14ac:dyDescent="0.3">
      <c r="A58" s="59" t="s">
        <v>69</v>
      </c>
      <c r="B58" s="4">
        <v>923407161159</v>
      </c>
      <c r="C58" s="5" t="s">
        <v>16</v>
      </c>
      <c r="D58" s="1">
        <v>5000</v>
      </c>
      <c r="E58" s="1">
        <v>5000</v>
      </c>
      <c r="F58" s="1">
        <v>0</v>
      </c>
      <c r="G58" s="78"/>
    </row>
    <row r="59" spans="1:7" x14ac:dyDescent="0.3">
      <c r="A59" s="57" t="s">
        <v>22</v>
      </c>
      <c r="B59" s="4">
        <v>923464627569</v>
      </c>
      <c r="C59" s="4" t="s">
        <v>68</v>
      </c>
      <c r="D59" s="1">
        <v>8000</v>
      </c>
      <c r="E59" s="1">
        <v>4000</v>
      </c>
      <c r="F59" s="1">
        <f>D59-E59</f>
        <v>4000</v>
      </c>
    </row>
    <row r="60" spans="1:7" ht="15.6" x14ac:dyDescent="0.3">
      <c r="A60" s="61" t="s">
        <v>1</v>
      </c>
      <c r="B60" s="68" t="s">
        <v>2</v>
      </c>
      <c r="C60" s="68" t="s">
        <v>9</v>
      </c>
      <c r="D60" s="74" t="s">
        <v>8</v>
      </c>
      <c r="E60" s="74" t="s">
        <v>6</v>
      </c>
      <c r="F60" s="74" t="s">
        <v>3</v>
      </c>
      <c r="G60" s="73" t="s">
        <v>70</v>
      </c>
    </row>
    <row r="61" spans="1:7" x14ac:dyDescent="0.3">
      <c r="A61" t="s">
        <v>0</v>
      </c>
      <c r="B61" s="41">
        <v>923091491389</v>
      </c>
      <c r="C61" s="41" t="s">
        <v>16</v>
      </c>
      <c r="D61" s="53">
        <v>5000</v>
      </c>
      <c r="E61" s="53">
        <v>0</v>
      </c>
      <c r="F61" s="53">
        <f t="shared" ref="F61:F73" si="5">D61-E61</f>
        <v>5000</v>
      </c>
      <c r="G61" s="42"/>
    </row>
    <row r="62" spans="1:7" x14ac:dyDescent="0.3">
      <c r="A62" t="s">
        <v>10</v>
      </c>
      <c r="B62" s="41">
        <v>923226132058</v>
      </c>
      <c r="C62" s="41" t="s">
        <v>9</v>
      </c>
      <c r="D62" s="53">
        <v>5000</v>
      </c>
      <c r="E62" s="53">
        <v>5000</v>
      </c>
      <c r="F62" s="53">
        <f t="shared" si="5"/>
        <v>0</v>
      </c>
      <c r="G62" s="42"/>
    </row>
    <row r="63" spans="1:7" x14ac:dyDescent="0.3">
      <c r="A63" t="s">
        <v>4</v>
      </c>
      <c r="B63" s="41">
        <v>923004104665</v>
      </c>
      <c r="C63" s="41" t="s">
        <v>9</v>
      </c>
      <c r="D63" s="53">
        <v>8000</v>
      </c>
      <c r="E63" s="53">
        <v>5000</v>
      </c>
      <c r="F63" s="53">
        <f t="shared" si="5"/>
        <v>3000</v>
      </c>
      <c r="G63" s="42"/>
    </row>
    <row r="64" spans="1:7" x14ac:dyDescent="0.3">
      <c r="A64" t="s">
        <v>5</v>
      </c>
      <c r="B64" s="41">
        <v>923407161169</v>
      </c>
      <c r="C64" s="41" t="s">
        <v>16</v>
      </c>
      <c r="D64" s="53">
        <v>5000</v>
      </c>
      <c r="E64" s="53">
        <v>5000</v>
      </c>
      <c r="F64" s="53">
        <f t="shared" si="5"/>
        <v>0</v>
      </c>
      <c r="G64" s="42"/>
    </row>
    <row r="65" spans="1:8" x14ac:dyDescent="0.3">
      <c r="A65" t="s">
        <v>7</v>
      </c>
      <c r="B65" s="41">
        <v>923049460023</v>
      </c>
      <c r="C65" s="41" t="s">
        <v>9</v>
      </c>
      <c r="D65" s="53">
        <v>8000</v>
      </c>
      <c r="E65" s="53">
        <v>4000</v>
      </c>
      <c r="F65" s="53">
        <f t="shared" si="5"/>
        <v>4000</v>
      </c>
      <c r="G65" s="42"/>
    </row>
    <row r="66" spans="1:8" x14ac:dyDescent="0.3">
      <c r="A66" t="s">
        <v>11</v>
      </c>
      <c r="B66" s="41">
        <v>923221477205</v>
      </c>
      <c r="C66" s="42" t="s">
        <v>16</v>
      </c>
      <c r="D66" s="53">
        <v>6000</v>
      </c>
      <c r="E66" s="53">
        <v>2000</v>
      </c>
      <c r="F66" s="53">
        <f t="shared" si="5"/>
        <v>4000</v>
      </c>
      <c r="G66" s="42"/>
    </row>
    <row r="67" spans="1:8" x14ac:dyDescent="0.3">
      <c r="A67" t="s">
        <v>12</v>
      </c>
      <c r="B67" s="41">
        <v>923264543988</v>
      </c>
      <c r="C67" s="42" t="s">
        <v>16</v>
      </c>
      <c r="D67" s="53">
        <v>6000</v>
      </c>
      <c r="E67" s="53">
        <v>3000</v>
      </c>
      <c r="F67" s="53">
        <f t="shared" si="5"/>
        <v>3000</v>
      </c>
      <c r="G67" s="42"/>
    </row>
    <row r="68" spans="1:8" x14ac:dyDescent="0.3">
      <c r="A68" s="62" t="s">
        <v>13</v>
      </c>
      <c r="B68" s="43">
        <v>923094800346</v>
      </c>
      <c r="C68" s="43" t="s">
        <v>16</v>
      </c>
      <c r="D68" s="75">
        <v>6000</v>
      </c>
      <c r="E68" s="75">
        <v>0</v>
      </c>
      <c r="F68" s="75">
        <f t="shared" si="5"/>
        <v>6000</v>
      </c>
      <c r="G68" s="42"/>
    </row>
    <row r="69" spans="1:8" x14ac:dyDescent="0.3">
      <c r="A69" t="s">
        <v>18</v>
      </c>
      <c r="B69" s="41">
        <v>923241019218</v>
      </c>
      <c r="C69" s="41" t="s">
        <v>16</v>
      </c>
      <c r="D69" s="53">
        <v>4000</v>
      </c>
      <c r="E69" s="53">
        <v>4000</v>
      </c>
      <c r="F69" s="53">
        <f t="shared" si="5"/>
        <v>0</v>
      </c>
      <c r="G69" s="42"/>
    </row>
    <row r="70" spans="1:8" x14ac:dyDescent="0.3">
      <c r="A70" t="s">
        <v>14</v>
      </c>
      <c r="B70" s="41">
        <v>923164625054</v>
      </c>
      <c r="C70" s="41" t="s">
        <v>16</v>
      </c>
      <c r="D70" s="53">
        <v>4000</v>
      </c>
      <c r="E70" s="53">
        <v>0</v>
      </c>
      <c r="F70" s="53">
        <f t="shared" si="5"/>
        <v>4000</v>
      </c>
      <c r="G70" s="42"/>
    </row>
    <row r="71" spans="1:8" x14ac:dyDescent="0.3">
      <c r="A71" s="62" t="s">
        <v>71</v>
      </c>
      <c r="B71" s="43">
        <v>923214892480</v>
      </c>
      <c r="C71" s="43" t="s">
        <v>72</v>
      </c>
      <c r="D71" s="75">
        <v>8000</v>
      </c>
      <c r="E71" s="75">
        <v>0</v>
      </c>
      <c r="F71" s="75">
        <f t="shared" si="5"/>
        <v>8000</v>
      </c>
      <c r="G71" s="42"/>
    </row>
    <row r="72" spans="1:8" x14ac:dyDescent="0.3">
      <c r="A72" t="s">
        <v>25</v>
      </c>
      <c r="B72" s="41">
        <v>923004344788</v>
      </c>
      <c r="C72" s="41" t="s">
        <v>16</v>
      </c>
      <c r="D72" s="53">
        <v>6000</v>
      </c>
      <c r="E72" s="53">
        <v>2000</v>
      </c>
      <c r="F72" s="53">
        <f t="shared" si="5"/>
        <v>4000</v>
      </c>
      <c r="G72" s="42"/>
    </row>
    <row r="73" spans="1:8" x14ac:dyDescent="0.3">
      <c r="A73" t="s">
        <v>15</v>
      </c>
      <c r="B73" s="41">
        <v>923334466188</v>
      </c>
      <c r="C73" s="41" t="s">
        <v>9</v>
      </c>
      <c r="D73" s="53">
        <v>8000</v>
      </c>
      <c r="E73" s="53">
        <v>0</v>
      </c>
      <c r="F73" s="53">
        <f t="shared" si="5"/>
        <v>8000</v>
      </c>
      <c r="G73" s="42"/>
    </row>
    <row r="74" spans="1:8" x14ac:dyDescent="0.3">
      <c r="A74" t="s">
        <v>17</v>
      </c>
      <c r="B74" s="41">
        <v>923054820127</v>
      </c>
      <c r="C74" s="41" t="s">
        <v>16</v>
      </c>
      <c r="D74" s="53">
        <v>4000</v>
      </c>
      <c r="E74" s="53">
        <v>4000</v>
      </c>
      <c r="F74" s="53">
        <v>0</v>
      </c>
      <c r="G74" s="42" t="s">
        <v>101</v>
      </c>
      <c r="H74" s="57" t="s">
        <v>90</v>
      </c>
    </row>
    <row r="75" spans="1:8" x14ac:dyDescent="0.3">
      <c r="A75" t="s">
        <v>32</v>
      </c>
      <c r="B75" s="41">
        <v>923055405017</v>
      </c>
      <c r="C75" s="41" t="s">
        <v>9</v>
      </c>
      <c r="D75" s="53">
        <v>8000</v>
      </c>
      <c r="E75" s="53">
        <v>8000</v>
      </c>
      <c r="F75" s="53">
        <f t="shared" ref="F75:F85" si="6">D75-E75</f>
        <v>0</v>
      </c>
      <c r="G75" s="42" t="s">
        <v>100</v>
      </c>
      <c r="H75" s="57" t="s">
        <v>90</v>
      </c>
    </row>
    <row r="76" spans="1:8" x14ac:dyDescent="0.3">
      <c r="A76" t="s">
        <v>20</v>
      </c>
      <c r="B76" s="41">
        <v>923336912145</v>
      </c>
      <c r="C76" s="41" t="s">
        <v>9</v>
      </c>
      <c r="D76" s="53">
        <v>8000</v>
      </c>
      <c r="E76" s="53">
        <v>4000</v>
      </c>
      <c r="F76" s="53">
        <f t="shared" si="6"/>
        <v>4000</v>
      </c>
      <c r="G76" s="42"/>
    </row>
    <row r="77" spans="1:8" x14ac:dyDescent="0.3">
      <c r="A77" t="s">
        <v>24</v>
      </c>
      <c r="B77" s="41">
        <v>923324014604</v>
      </c>
      <c r="C77" s="41" t="s">
        <v>9</v>
      </c>
      <c r="D77" s="53">
        <v>8000</v>
      </c>
      <c r="E77" s="53">
        <v>4000</v>
      </c>
      <c r="F77" s="53">
        <f t="shared" si="6"/>
        <v>4000</v>
      </c>
      <c r="G77" s="42"/>
    </row>
    <row r="78" spans="1:8" x14ac:dyDescent="0.3">
      <c r="A78" t="s">
        <v>21</v>
      </c>
      <c r="B78" s="41">
        <v>923114686476</v>
      </c>
      <c r="C78" s="41" t="s">
        <v>16</v>
      </c>
      <c r="D78" s="53">
        <v>6000</v>
      </c>
      <c r="E78" s="53">
        <v>4000</v>
      </c>
      <c r="F78" s="53">
        <f t="shared" si="6"/>
        <v>2000</v>
      </c>
      <c r="G78" s="42"/>
    </row>
    <row r="79" spans="1:8" x14ac:dyDescent="0.3">
      <c r="A79" t="s">
        <v>27</v>
      </c>
      <c r="B79" s="41">
        <v>923229031486</v>
      </c>
      <c r="C79" s="41" t="s">
        <v>16</v>
      </c>
      <c r="D79" s="53">
        <v>6000</v>
      </c>
      <c r="E79" s="53">
        <v>0</v>
      </c>
      <c r="F79" s="53">
        <f t="shared" si="6"/>
        <v>6000</v>
      </c>
      <c r="G79" s="42"/>
    </row>
    <row r="80" spans="1:8" x14ac:dyDescent="0.3">
      <c r="A80" t="s">
        <v>26</v>
      </c>
      <c r="B80" s="41">
        <v>923024727824</v>
      </c>
      <c r="C80" s="41" t="s">
        <v>16</v>
      </c>
      <c r="D80" s="53">
        <v>6000</v>
      </c>
      <c r="E80" s="53">
        <v>3000</v>
      </c>
      <c r="F80" s="53">
        <f t="shared" si="6"/>
        <v>3000</v>
      </c>
      <c r="G80" s="42" t="s">
        <v>73</v>
      </c>
    </row>
    <row r="81" spans="1:7" x14ac:dyDescent="0.3">
      <c r="A81" t="s">
        <v>29</v>
      </c>
      <c r="B81" s="41">
        <v>923133648586</v>
      </c>
      <c r="C81" s="41" t="s">
        <v>16</v>
      </c>
      <c r="D81" s="53">
        <v>6000</v>
      </c>
      <c r="E81" s="53">
        <v>3000</v>
      </c>
      <c r="F81" s="53">
        <f t="shared" si="6"/>
        <v>3000</v>
      </c>
      <c r="G81" s="42" t="s">
        <v>74</v>
      </c>
    </row>
    <row r="82" spans="1:7" x14ac:dyDescent="0.3">
      <c r="A82" t="s">
        <v>28</v>
      </c>
      <c r="B82" s="41">
        <v>923084304611</v>
      </c>
      <c r="C82" s="41" t="s">
        <v>16</v>
      </c>
      <c r="D82" s="53">
        <v>6000</v>
      </c>
      <c r="E82" s="53">
        <v>0</v>
      </c>
      <c r="F82" s="53">
        <f t="shared" si="6"/>
        <v>6000</v>
      </c>
      <c r="G82" s="42"/>
    </row>
    <row r="83" spans="1:7" x14ac:dyDescent="0.3">
      <c r="A83" s="63" t="s">
        <v>33</v>
      </c>
      <c r="B83" s="44">
        <v>923205956065</v>
      </c>
      <c r="C83" s="44" t="s">
        <v>16</v>
      </c>
      <c r="D83" s="76">
        <v>6000</v>
      </c>
      <c r="E83" s="76">
        <v>3000</v>
      </c>
      <c r="F83" s="53">
        <f t="shared" si="6"/>
        <v>3000</v>
      </c>
      <c r="G83" s="42"/>
    </row>
    <row r="84" spans="1:7" x14ac:dyDescent="0.3">
      <c r="A84" s="63" t="s">
        <v>36</v>
      </c>
      <c r="B84" s="44">
        <v>923366644748</v>
      </c>
      <c r="C84" s="44" t="s">
        <v>16</v>
      </c>
      <c r="D84" s="76">
        <v>6000</v>
      </c>
      <c r="E84" s="76">
        <v>3000</v>
      </c>
      <c r="F84" s="53">
        <f t="shared" si="6"/>
        <v>3000</v>
      </c>
      <c r="G84" s="42"/>
    </row>
    <row r="85" spans="1:7" x14ac:dyDescent="0.3">
      <c r="A85" t="s">
        <v>31</v>
      </c>
      <c r="B85" s="41">
        <v>923014327541</v>
      </c>
      <c r="C85" s="41" t="s">
        <v>16</v>
      </c>
      <c r="D85" s="53"/>
      <c r="E85" s="53"/>
      <c r="F85" s="53">
        <f t="shared" si="6"/>
        <v>0</v>
      </c>
      <c r="G85" s="42"/>
    </row>
    <row r="86" spans="1:7" x14ac:dyDescent="0.3">
      <c r="A86" t="s">
        <v>37</v>
      </c>
      <c r="B86" s="41">
        <v>923134817753</v>
      </c>
      <c r="C86" s="41" t="s">
        <v>16</v>
      </c>
      <c r="D86" s="53">
        <v>6000</v>
      </c>
      <c r="E86" s="53">
        <v>0</v>
      </c>
      <c r="F86" s="53">
        <v>0</v>
      </c>
      <c r="G86" s="42"/>
    </row>
    <row r="87" spans="1:7" x14ac:dyDescent="0.3">
      <c r="A87" s="63" t="s">
        <v>30</v>
      </c>
      <c r="B87" s="44">
        <v>923027454636</v>
      </c>
      <c r="C87" s="45" t="s">
        <v>16</v>
      </c>
      <c r="D87" s="76">
        <v>6000</v>
      </c>
      <c r="E87" s="76">
        <v>6000</v>
      </c>
      <c r="F87" s="76">
        <f>D87-E87</f>
        <v>0</v>
      </c>
      <c r="G87" s="42"/>
    </row>
    <row r="88" spans="1:7" x14ac:dyDescent="0.3">
      <c r="A88" s="63" t="s">
        <v>38</v>
      </c>
      <c r="B88" s="44" t="s">
        <v>75</v>
      </c>
      <c r="C88" s="45" t="s">
        <v>16</v>
      </c>
      <c r="D88" s="76">
        <v>6000</v>
      </c>
      <c r="E88" s="76">
        <v>2000</v>
      </c>
      <c r="F88" s="76">
        <f>D88-E88</f>
        <v>4000</v>
      </c>
      <c r="G88" s="42"/>
    </row>
    <row r="89" spans="1:7" x14ac:dyDescent="0.3">
      <c r="A89" s="64" t="s">
        <v>76</v>
      </c>
      <c r="B89" s="69">
        <v>923076816102</v>
      </c>
      <c r="C89" s="71" t="s">
        <v>9</v>
      </c>
      <c r="D89" s="77">
        <v>8000</v>
      </c>
      <c r="E89" s="77">
        <v>0</v>
      </c>
      <c r="F89" s="77"/>
      <c r="G89" s="42"/>
    </row>
    <row r="90" spans="1:7" x14ac:dyDescent="0.3">
      <c r="A90" t="s">
        <v>22</v>
      </c>
      <c r="B90" s="41">
        <v>923464627569</v>
      </c>
      <c r="C90" s="41" t="s">
        <v>23</v>
      </c>
      <c r="D90" s="53">
        <v>8000</v>
      </c>
      <c r="E90" s="53">
        <v>4000</v>
      </c>
      <c r="F90" s="53">
        <f>D90-E90</f>
        <v>4000</v>
      </c>
      <c r="G90" s="42"/>
    </row>
    <row r="91" spans="1:7" x14ac:dyDescent="0.3">
      <c r="A91" s="63" t="s">
        <v>39</v>
      </c>
      <c r="B91" s="44">
        <v>923096433079</v>
      </c>
      <c r="C91" s="45" t="s">
        <v>16</v>
      </c>
      <c r="D91" s="76">
        <v>6000</v>
      </c>
      <c r="E91" s="76">
        <v>0</v>
      </c>
      <c r="F91" s="53">
        <f t="shared" ref="F91:F108" si="7">D91-E91</f>
        <v>6000</v>
      </c>
      <c r="G91" s="42"/>
    </row>
    <row r="92" spans="1:7" x14ac:dyDescent="0.3">
      <c r="A92" s="63" t="s">
        <v>40</v>
      </c>
      <c r="B92" s="44">
        <v>923124422536</v>
      </c>
      <c r="C92" s="45" t="s">
        <v>16</v>
      </c>
      <c r="D92" s="76">
        <v>6000</v>
      </c>
      <c r="E92" s="76">
        <v>0</v>
      </c>
      <c r="F92" s="53">
        <f t="shared" si="7"/>
        <v>6000</v>
      </c>
      <c r="G92" s="42"/>
    </row>
    <row r="93" spans="1:7" x14ac:dyDescent="0.3">
      <c r="A93" s="63" t="s">
        <v>41</v>
      </c>
      <c r="B93" s="44">
        <v>923190253536</v>
      </c>
      <c r="C93" s="45" t="s">
        <v>16</v>
      </c>
      <c r="D93" s="76">
        <v>6000</v>
      </c>
      <c r="E93" s="76">
        <v>0</v>
      </c>
      <c r="F93" s="53">
        <f t="shared" si="7"/>
        <v>6000</v>
      </c>
      <c r="G93" s="42"/>
    </row>
    <row r="94" spans="1:7" x14ac:dyDescent="0.3">
      <c r="A94" s="63" t="s">
        <v>60</v>
      </c>
      <c r="B94" s="44">
        <v>923223721772</v>
      </c>
      <c r="C94" s="45" t="s">
        <v>9</v>
      </c>
      <c r="D94" s="76">
        <v>8000</v>
      </c>
      <c r="E94" s="76">
        <v>0</v>
      </c>
      <c r="F94" s="53">
        <f t="shared" si="7"/>
        <v>8000</v>
      </c>
      <c r="G94" s="42"/>
    </row>
    <row r="95" spans="1:7" x14ac:dyDescent="0.3">
      <c r="A95" s="63" t="s">
        <v>77</v>
      </c>
      <c r="B95" s="44">
        <v>923223721772</v>
      </c>
      <c r="C95" s="45" t="s">
        <v>9</v>
      </c>
      <c r="D95" s="76">
        <v>8000</v>
      </c>
      <c r="E95" s="76">
        <v>0</v>
      </c>
      <c r="F95" s="53">
        <f t="shared" si="7"/>
        <v>8000</v>
      </c>
      <c r="G95" s="42"/>
    </row>
    <row r="96" spans="1:7" x14ac:dyDescent="0.3">
      <c r="A96" s="63" t="s">
        <v>43</v>
      </c>
      <c r="B96" s="44">
        <v>923084684313</v>
      </c>
      <c r="C96" s="45" t="s">
        <v>16</v>
      </c>
      <c r="D96" s="76">
        <v>6000</v>
      </c>
      <c r="E96" s="76">
        <v>0</v>
      </c>
      <c r="F96" s="53">
        <f t="shared" si="7"/>
        <v>6000</v>
      </c>
      <c r="G96" s="42"/>
    </row>
    <row r="97" spans="1:7" x14ac:dyDescent="0.3">
      <c r="A97" s="63" t="s">
        <v>44</v>
      </c>
      <c r="B97" s="44">
        <v>923239346105</v>
      </c>
      <c r="C97" s="45" t="s">
        <v>16</v>
      </c>
      <c r="D97" s="76">
        <v>6000</v>
      </c>
      <c r="E97" s="76">
        <v>0</v>
      </c>
      <c r="F97" s="53">
        <f t="shared" si="7"/>
        <v>6000</v>
      </c>
      <c r="G97" s="42"/>
    </row>
    <row r="98" spans="1:7" x14ac:dyDescent="0.3">
      <c r="A98" s="63" t="s">
        <v>78</v>
      </c>
      <c r="B98" s="44">
        <v>92335175844</v>
      </c>
      <c r="C98" s="45" t="s">
        <v>16</v>
      </c>
      <c r="D98" s="76">
        <v>6000</v>
      </c>
      <c r="E98" s="76">
        <v>0</v>
      </c>
      <c r="F98" s="53">
        <f t="shared" si="7"/>
        <v>6000</v>
      </c>
      <c r="G98" s="42"/>
    </row>
    <row r="99" spans="1:7" x14ac:dyDescent="0.3">
      <c r="A99" s="63" t="s">
        <v>79</v>
      </c>
      <c r="B99" s="44">
        <v>923240047914</v>
      </c>
      <c r="C99" s="45" t="s">
        <v>9</v>
      </c>
      <c r="D99" s="76">
        <v>8000</v>
      </c>
      <c r="E99" s="76">
        <v>0</v>
      </c>
      <c r="F99" s="53">
        <f t="shared" si="7"/>
        <v>8000</v>
      </c>
      <c r="G99" s="42"/>
    </row>
    <row r="100" spans="1:7" x14ac:dyDescent="0.3">
      <c r="A100" s="63" t="s">
        <v>48</v>
      </c>
      <c r="B100" s="44"/>
      <c r="C100" s="45"/>
      <c r="D100" s="76"/>
      <c r="E100" s="76"/>
      <c r="F100" s="53">
        <f t="shared" si="7"/>
        <v>0</v>
      </c>
      <c r="G100" s="42"/>
    </row>
    <row r="101" spans="1:7" x14ac:dyDescent="0.3">
      <c r="A101" s="63" t="s">
        <v>55</v>
      </c>
      <c r="B101" s="44">
        <v>923218827374</v>
      </c>
      <c r="C101" s="45" t="s">
        <v>16</v>
      </c>
      <c r="D101" s="76">
        <v>6000</v>
      </c>
      <c r="E101" s="76">
        <v>0</v>
      </c>
      <c r="F101" s="53">
        <f t="shared" si="7"/>
        <v>6000</v>
      </c>
      <c r="G101" s="42"/>
    </row>
    <row r="102" spans="1:7" x14ac:dyDescent="0.3">
      <c r="A102" s="63" t="s">
        <v>80</v>
      </c>
      <c r="B102" s="44">
        <v>92347744702</v>
      </c>
      <c r="C102" s="45" t="s">
        <v>16</v>
      </c>
      <c r="D102" s="76">
        <v>6000</v>
      </c>
      <c r="E102" s="76">
        <v>3000</v>
      </c>
      <c r="F102" s="53">
        <f t="shared" si="7"/>
        <v>3000</v>
      </c>
      <c r="G102" s="42" t="s">
        <v>81</v>
      </c>
    </row>
    <row r="103" spans="1:7" x14ac:dyDescent="0.3">
      <c r="A103" s="63" t="s">
        <v>82</v>
      </c>
      <c r="B103" s="44">
        <v>923234557945</v>
      </c>
      <c r="C103" s="45" t="s">
        <v>16</v>
      </c>
      <c r="D103" s="76">
        <v>6000</v>
      </c>
      <c r="E103" s="76">
        <v>3000</v>
      </c>
      <c r="F103" s="53">
        <f t="shared" si="7"/>
        <v>3000</v>
      </c>
      <c r="G103" s="42" t="s">
        <v>81</v>
      </c>
    </row>
    <row r="104" spans="1:7" x14ac:dyDescent="0.3">
      <c r="A104" t="s">
        <v>64</v>
      </c>
      <c r="B104" s="41">
        <v>923006104463</v>
      </c>
      <c r="C104" s="41" t="s">
        <v>16</v>
      </c>
      <c r="D104" s="53">
        <v>6000</v>
      </c>
      <c r="E104" s="53">
        <v>0</v>
      </c>
      <c r="F104" s="53">
        <f t="shared" si="7"/>
        <v>6000</v>
      </c>
      <c r="G104" s="42"/>
    </row>
    <row r="105" spans="1:7" x14ac:dyDescent="0.3">
      <c r="A105" t="s">
        <v>83</v>
      </c>
      <c r="B105" s="41">
        <v>923078891235</v>
      </c>
      <c r="C105" s="41" t="s">
        <v>16</v>
      </c>
      <c r="D105" s="53">
        <v>6000</v>
      </c>
      <c r="E105" s="53">
        <v>3000</v>
      </c>
      <c r="F105" s="53">
        <f t="shared" si="7"/>
        <v>3000</v>
      </c>
      <c r="G105" s="42" t="s">
        <v>84</v>
      </c>
    </row>
    <row r="106" spans="1:7" x14ac:dyDescent="0.3">
      <c r="A106" t="s">
        <v>85</v>
      </c>
      <c r="B106" s="41">
        <v>923224550074</v>
      </c>
      <c r="C106" s="41" t="s">
        <v>9</v>
      </c>
      <c r="D106" s="53">
        <v>8000</v>
      </c>
      <c r="E106" s="53">
        <v>4000</v>
      </c>
      <c r="F106" s="53">
        <f t="shared" si="7"/>
        <v>4000</v>
      </c>
      <c r="G106" s="42" t="s">
        <v>84</v>
      </c>
    </row>
    <row r="107" spans="1:7" x14ac:dyDescent="0.3">
      <c r="A107" t="s">
        <v>86</v>
      </c>
      <c r="B107" s="41">
        <v>923060657505</v>
      </c>
      <c r="C107" s="41" t="s">
        <v>9</v>
      </c>
      <c r="D107" s="53">
        <v>8000</v>
      </c>
      <c r="E107" s="53">
        <v>0</v>
      </c>
      <c r="F107" s="53">
        <f t="shared" si="7"/>
        <v>8000</v>
      </c>
      <c r="G107" s="42" t="s">
        <v>81</v>
      </c>
    </row>
    <row r="108" spans="1:7" x14ac:dyDescent="0.3">
      <c r="A108" t="s">
        <v>87</v>
      </c>
      <c r="B108" s="41">
        <v>92114940878</v>
      </c>
      <c r="C108" s="41" t="s">
        <v>9</v>
      </c>
      <c r="D108" s="53">
        <v>8000</v>
      </c>
      <c r="E108" s="53">
        <v>4000</v>
      </c>
      <c r="F108" s="53">
        <f t="shared" si="7"/>
        <v>4000</v>
      </c>
      <c r="G108" s="42" t="s">
        <v>81</v>
      </c>
    </row>
    <row r="109" spans="1:7" x14ac:dyDescent="0.3">
      <c r="A109" t="s">
        <v>88</v>
      </c>
      <c r="B109" s="41">
        <v>923214539309</v>
      </c>
      <c r="C109" s="41" t="s">
        <v>9</v>
      </c>
      <c r="D109" s="53">
        <v>8000</v>
      </c>
      <c r="E109" s="53">
        <v>0</v>
      </c>
      <c r="F109" s="53">
        <f t="shared" ref="F109:F116" si="8">D109-E109</f>
        <v>8000</v>
      </c>
      <c r="G109" s="42" t="s">
        <v>81</v>
      </c>
    </row>
    <row r="110" spans="1:7" x14ac:dyDescent="0.3">
      <c r="A110" t="s">
        <v>89</v>
      </c>
      <c r="B110" s="41">
        <v>923258048967</v>
      </c>
      <c r="C110" s="41" t="s">
        <v>16</v>
      </c>
      <c r="D110" s="53">
        <v>6000</v>
      </c>
      <c r="E110" s="53">
        <v>6000</v>
      </c>
      <c r="F110" s="53">
        <f t="shared" si="8"/>
        <v>0</v>
      </c>
      <c r="G110" s="42"/>
    </row>
    <row r="111" spans="1:7" x14ac:dyDescent="0.3">
      <c r="A111" s="59" t="s">
        <v>103</v>
      </c>
      <c r="B111" s="4">
        <v>3034875291</v>
      </c>
      <c r="C111" s="4" t="s">
        <v>16</v>
      </c>
      <c r="D111" s="1">
        <v>6000</v>
      </c>
      <c r="E111" s="1">
        <v>6000</v>
      </c>
      <c r="F111" s="53">
        <f t="shared" si="8"/>
        <v>0</v>
      </c>
      <c r="G111" s="78"/>
    </row>
    <row r="112" spans="1:7" x14ac:dyDescent="0.3">
      <c r="A112" t="s">
        <v>50</v>
      </c>
      <c r="B112" s="41">
        <v>923359292480</v>
      </c>
      <c r="C112" s="41" t="s">
        <v>16</v>
      </c>
      <c r="D112" s="53">
        <v>6000</v>
      </c>
      <c r="E112" s="53">
        <v>6000</v>
      </c>
      <c r="F112" s="53">
        <f t="shared" si="8"/>
        <v>0</v>
      </c>
      <c r="G112" s="42" t="s">
        <v>81</v>
      </c>
    </row>
    <row r="113" spans="1:8" x14ac:dyDescent="0.3">
      <c r="A113" t="s">
        <v>25</v>
      </c>
      <c r="B113" s="41">
        <v>923058313470</v>
      </c>
      <c r="C113" s="41" t="s">
        <v>72</v>
      </c>
      <c r="D113" s="53">
        <v>8000</v>
      </c>
      <c r="E113" s="53">
        <v>0</v>
      </c>
      <c r="F113" s="53">
        <f t="shared" si="8"/>
        <v>8000</v>
      </c>
      <c r="G113" s="42"/>
    </row>
    <row r="114" spans="1:8" x14ac:dyDescent="0.3">
      <c r="A114" s="59" t="s">
        <v>104</v>
      </c>
      <c r="B114" s="4">
        <v>923220430911</v>
      </c>
      <c r="C114" s="4" t="s">
        <v>35</v>
      </c>
      <c r="D114" s="1">
        <v>8000</v>
      </c>
      <c r="E114" s="1">
        <v>4000</v>
      </c>
      <c r="F114" s="53">
        <f t="shared" si="8"/>
        <v>4000</v>
      </c>
      <c r="G114" s="78" t="s">
        <v>117</v>
      </c>
      <c r="H114" s="66"/>
    </row>
    <row r="115" spans="1:8" x14ac:dyDescent="0.3">
      <c r="A115" s="65" t="s">
        <v>17</v>
      </c>
      <c r="B115" s="70"/>
      <c r="C115" s="51" t="s">
        <v>9</v>
      </c>
      <c r="D115" s="50">
        <v>8000</v>
      </c>
      <c r="E115" s="50">
        <v>0</v>
      </c>
      <c r="F115" s="53">
        <f t="shared" si="8"/>
        <v>8000</v>
      </c>
      <c r="G115" s="80" t="s">
        <v>101</v>
      </c>
      <c r="H115" s="66" t="s">
        <v>90</v>
      </c>
    </row>
    <row r="116" spans="1:8" x14ac:dyDescent="0.3">
      <c r="A116" s="65" t="s">
        <v>106</v>
      </c>
      <c r="B116" s="70">
        <v>923274998700</v>
      </c>
      <c r="C116" s="51" t="s">
        <v>16</v>
      </c>
      <c r="D116" s="50">
        <v>6000</v>
      </c>
      <c r="E116" s="50">
        <v>6000</v>
      </c>
      <c r="F116" s="53">
        <f t="shared" si="8"/>
        <v>0</v>
      </c>
      <c r="G116" s="80" t="s">
        <v>108</v>
      </c>
      <c r="H116" s="66"/>
    </row>
    <row r="117" spans="1:8" x14ac:dyDescent="0.3">
      <c r="A117" s="65" t="s">
        <v>107</v>
      </c>
      <c r="B117" s="70">
        <v>92306380775</v>
      </c>
      <c r="C117" s="51" t="s">
        <v>16</v>
      </c>
      <c r="D117" s="50">
        <v>6000</v>
      </c>
      <c r="E117" s="50">
        <v>6000</v>
      </c>
      <c r="F117" s="53">
        <f t="shared" ref="F117:F133" si="9">D117-E117</f>
        <v>0</v>
      </c>
      <c r="G117" s="80" t="s">
        <v>108</v>
      </c>
      <c r="H117" s="66"/>
    </row>
    <row r="118" spans="1:8" x14ac:dyDescent="0.3">
      <c r="A118" s="59" t="s">
        <v>109</v>
      </c>
      <c r="B118" s="70">
        <v>923114009071</v>
      </c>
      <c r="C118" s="5" t="s">
        <v>16</v>
      </c>
      <c r="D118" s="1">
        <v>6000</v>
      </c>
      <c r="F118" s="53">
        <f t="shared" si="9"/>
        <v>6000</v>
      </c>
      <c r="G118" s="78" t="s">
        <v>108</v>
      </c>
      <c r="H118" s="66"/>
    </row>
    <row r="119" spans="1:8" x14ac:dyDescent="0.3">
      <c r="A119" s="59" t="s">
        <v>110</v>
      </c>
      <c r="B119" s="4">
        <v>923235100295</v>
      </c>
      <c r="C119" s="5" t="s">
        <v>16</v>
      </c>
      <c r="D119" s="1">
        <v>6000</v>
      </c>
      <c r="F119" s="53">
        <f t="shared" si="9"/>
        <v>6000</v>
      </c>
      <c r="G119" s="78" t="s">
        <v>108</v>
      </c>
      <c r="H119" s="66"/>
    </row>
    <row r="120" spans="1:8" x14ac:dyDescent="0.3">
      <c r="A120" s="59" t="s">
        <v>111</v>
      </c>
      <c r="B120" s="4">
        <v>923008187998</v>
      </c>
      <c r="C120" s="5" t="s">
        <v>16</v>
      </c>
      <c r="D120" s="1">
        <v>5000</v>
      </c>
      <c r="F120" s="53">
        <f t="shared" si="9"/>
        <v>5000</v>
      </c>
      <c r="G120" s="78" t="s">
        <v>74</v>
      </c>
      <c r="H120" s="66"/>
    </row>
    <row r="121" spans="1:8" x14ac:dyDescent="0.3">
      <c r="A121" s="59" t="s">
        <v>112</v>
      </c>
      <c r="B121" s="4">
        <v>923006104463</v>
      </c>
      <c r="C121" s="5" t="s">
        <v>16</v>
      </c>
      <c r="D121" s="1">
        <v>6000</v>
      </c>
      <c r="E121" s="1">
        <v>3000</v>
      </c>
      <c r="F121" s="53">
        <f t="shared" si="9"/>
        <v>3000</v>
      </c>
      <c r="G121" s="78" t="s">
        <v>74</v>
      </c>
      <c r="H121" s="66"/>
    </row>
    <row r="122" spans="1:8" x14ac:dyDescent="0.3">
      <c r="A122" s="59" t="s">
        <v>113</v>
      </c>
      <c r="B122" s="4">
        <v>923014311815</v>
      </c>
      <c r="C122" s="5" t="s">
        <v>16</v>
      </c>
      <c r="D122" s="1">
        <v>6000</v>
      </c>
      <c r="E122" s="1">
        <v>0</v>
      </c>
      <c r="F122" s="53">
        <f t="shared" si="9"/>
        <v>6000</v>
      </c>
      <c r="G122" s="78" t="s">
        <v>74</v>
      </c>
      <c r="H122" s="66"/>
    </row>
    <row r="123" spans="1:8" x14ac:dyDescent="0.3">
      <c r="A123" s="59" t="s">
        <v>114</v>
      </c>
      <c r="B123" s="4">
        <v>923024413507</v>
      </c>
      <c r="C123" s="5" t="s">
        <v>9</v>
      </c>
      <c r="D123" s="1">
        <v>8000</v>
      </c>
      <c r="E123" s="1">
        <v>4000</v>
      </c>
      <c r="F123" s="53">
        <f t="shared" si="9"/>
        <v>4000</v>
      </c>
      <c r="G123" s="78" t="s">
        <v>117</v>
      </c>
      <c r="H123" s="66"/>
    </row>
    <row r="124" spans="1:8" x14ac:dyDescent="0.3">
      <c r="A124" s="59" t="s">
        <v>119</v>
      </c>
      <c r="B124" s="4">
        <v>923054002583</v>
      </c>
      <c r="C124" s="5" t="s">
        <v>9</v>
      </c>
      <c r="D124" s="1">
        <v>8000</v>
      </c>
      <c r="E124" s="1">
        <v>8000</v>
      </c>
      <c r="F124" s="53">
        <f t="shared" si="9"/>
        <v>0</v>
      </c>
      <c r="G124" s="78"/>
      <c r="H124" s="66"/>
    </row>
    <row r="125" spans="1:8" x14ac:dyDescent="0.3">
      <c r="A125" s="59" t="s">
        <v>120</v>
      </c>
      <c r="B125" s="4">
        <v>923334705113</v>
      </c>
      <c r="C125" s="5" t="s">
        <v>9</v>
      </c>
      <c r="D125" s="1">
        <v>8000</v>
      </c>
      <c r="E125" s="55">
        <v>4000</v>
      </c>
      <c r="F125" s="53">
        <f t="shared" si="9"/>
        <v>4000</v>
      </c>
      <c r="G125" s="78"/>
      <c r="H125" s="66"/>
    </row>
    <row r="126" spans="1:8" x14ac:dyDescent="0.3">
      <c r="A126" s="59" t="s">
        <v>121</v>
      </c>
      <c r="B126" s="4">
        <v>923081942365</v>
      </c>
      <c r="C126" s="5" t="s">
        <v>16</v>
      </c>
      <c r="D126" s="1">
        <v>6000</v>
      </c>
      <c r="F126" s="53">
        <f t="shared" si="9"/>
        <v>6000</v>
      </c>
      <c r="G126" s="78"/>
      <c r="H126" s="66"/>
    </row>
    <row r="127" spans="1:8" x14ac:dyDescent="0.3">
      <c r="A127" s="59" t="s">
        <v>127</v>
      </c>
      <c r="B127" s="4">
        <v>3223593774</v>
      </c>
      <c r="C127" s="5" t="s">
        <v>16</v>
      </c>
      <c r="D127" s="1">
        <v>0</v>
      </c>
      <c r="E127" s="1">
        <v>0</v>
      </c>
      <c r="F127" s="53">
        <f t="shared" si="9"/>
        <v>0</v>
      </c>
      <c r="G127" s="78" t="s">
        <v>128</v>
      </c>
      <c r="H127" s="66"/>
    </row>
    <row r="128" spans="1:8" x14ac:dyDescent="0.3">
      <c r="A128" s="59" t="s">
        <v>129</v>
      </c>
      <c r="B128" s="4">
        <v>923235555488</v>
      </c>
      <c r="C128" s="5" t="s">
        <v>16</v>
      </c>
      <c r="D128" s="1">
        <v>0</v>
      </c>
      <c r="E128" s="1">
        <v>6000</v>
      </c>
      <c r="F128" s="53">
        <f t="shared" si="9"/>
        <v>-6000</v>
      </c>
      <c r="G128" s="78" t="s">
        <v>131</v>
      </c>
      <c r="H128" s="66"/>
    </row>
    <row r="129" spans="1:8" x14ac:dyDescent="0.3">
      <c r="A129" s="59" t="s">
        <v>130</v>
      </c>
      <c r="B129" s="4">
        <v>923235555488</v>
      </c>
      <c r="C129" s="5" t="s">
        <v>9</v>
      </c>
      <c r="D129" s="1">
        <v>0</v>
      </c>
      <c r="E129" s="1">
        <v>6000</v>
      </c>
      <c r="F129" s="53">
        <f t="shared" si="9"/>
        <v>-6000</v>
      </c>
      <c r="G129" s="78" t="s">
        <v>131</v>
      </c>
      <c r="H129" s="66"/>
    </row>
    <row r="130" spans="1:8" x14ac:dyDescent="0.3">
      <c r="A130" s="59" t="s">
        <v>132</v>
      </c>
      <c r="B130" s="4">
        <v>923235555488</v>
      </c>
      <c r="C130" s="5" t="s">
        <v>9</v>
      </c>
      <c r="D130" s="1">
        <v>0</v>
      </c>
      <c r="E130" s="1">
        <v>6000</v>
      </c>
      <c r="F130" s="53">
        <f t="shared" si="9"/>
        <v>-6000</v>
      </c>
      <c r="G130" s="78" t="s">
        <v>131</v>
      </c>
      <c r="H130" s="66"/>
    </row>
    <row r="131" spans="1:8" x14ac:dyDescent="0.3">
      <c r="A131" s="59" t="s">
        <v>59</v>
      </c>
      <c r="B131" s="4">
        <v>923004835004</v>
      </c>
      <c r="C131" s="5" t="s">
        <v>9</v>
      </c>
      <c r="D131" s="1">
        <v>0</v>
      </c>
      <c r="E131" s="1">
        <v>6000</v>
      </c>
      <c r="F131" s="53">
        <f t="shared" si="9"/>
        <v>-6000</v>
      </c>
      <c r="G131" s="78" t="s">
        <v>131</v>
      </c>
      <c r="H131" s="66"/>
    </row>
    <row r="132" spans="1:8" x14ac:dyDescent="0.3">
      <c r="A132" s="59" t="s">
        <v>133</v>
      </c>
      <c r="B132" s="4">
        <v>923224516283</v>
      </c>
      <c r="C132" s="5" t="s">
        <v>16</v>
      </c>
      <c r="D132" s="1">
        <v>5000</v>
      </c>
      <c r="E132" s="1">
        <v>0</v>
      </c>
      <c r="F132" s="53">
        <f t="shared" si="9"/>
        <v>5000</v>
      </c>
      <c r="G132" s="78" t="s">
        <v>134</v>
      </c>
      <c r="H132" s="66"/>
    </row>
    <row r="133" spans="1:8" x14ac:dyDescent="0.3">
      <c r="A133" s="65" t="s">
        <v>115</v>
      </c>
      <c r="B133" s="70">
        <v>923004504692</v>
      </c>
      <c r="C133" s="51" t="s">
        <v>16</v>
      </c>
      <c r="D133" s="50">
        <v>6000</v>
      </c>
      <c r="E133" s="50">
        <v>3000</v>
      </c>
      <c r="F133" s="53">
        <f t="shared" si="9"/>
        <v>3000</v>
      </c>
      <c r="G133" s="80" t="s">
        <v>117</v>
      </c>
      <c r="H133" s="6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2026C-7D45-43DB-8552-0CAFD76968C8}">
  <sheetPr codeName="Sheet2"/>
  <dimension ref="A1:G23"/>
  <sheetViews>
    <sheetView zoomScale="80" zoomScaleNormal="80" workbookViewId="0">
      <selection activeCell="J37" sqref="J37"/>
    </sheetView>
  </sheetViews>
  <sheetFormatPr defaultRowHeight="14.4" x14ac:dyDescent="0.3"/>
  <cols>
    <col min="1" max="1" width="21.6640625" bestFit="1" customWidth="1"/>
    <col min="2" max="2" width="12.6640625" bestFit="1" customWidth="1"/>
    <col min="3" max="3" width="16.6640625" bestFit="1" customWidth="1"/>
    <col min="4" max="4" width="4.88671875" bestFit="1" customWidth="1"/>
    <col min="5" max="5" width="9.21875" bestFit="1" customWidth="1"/>
    <col min="6" max="6" width="8.33203125" bestFit="1" customWidth="1"/>
    <col min="7" max="7" width="11.21875" bestFit="1" customWidth="1"/>
  </cols>
  <sheetData>
    <row r="1" spans="1:7" ht="15.6" x14ac:dyDescent="0.3">
      <c r="A1" s="10" t="s">
        <v>1</v>
      </c>
      <c r="B1" s="11" t="s">
        <v>2</v>
      </c>
      <c r="C1" s="12" t="s">
        <v>56</v>
      </c>
      <c r="D1" s="10" t="s">
        <v>8</v>
      </c>
      <c r="E1" s="10" t="s">
        <v>6</v>
      </c>
      <c r="F1" s="10" t="s">
        <v>3</v>
      </c>
      <c r="G1" s="10" t="s">
        <v>58</v>
      </c>
    </row>
    <row r="2" spans="1:7" x14ac:dyDescent="0.3">
      <c r="A2" s="13" t="s">
        <v>10</v>
      </c>
      <c r="B2" s="14">
        <v>923226132058</v>
      </c>
      <c r="C2" s="15" t="s">
        <v>9</v>
      </c>
      <c r="D2" s="13">
        <v>5000</v>
      </c>
      <c r="E2" s="13">
        <v>5000</v>
      </c>
      <c r="F2" s="13">
        <f>D2-E2</f>
        <v>0</v>
      </c>
      <c r="G2" s="13"/>
    </row>
    <row r="3" spans="1:7" x14ac:dyDescent="0.3">
      <c r="A3" s="17" t="s">
        <v>4</v>
      </c>
      <c r="B3" s="18">
        <v>923004104665</v>
      </c>
      <c r="C3" s="23" t="s">
        <v>9</v>
      </c>
      <c r="D3" s="17">
        <v>5000</v>
      </c>
      <c r="E3" s="17">
        <v>5000</v>
      </c>
      <c r="F3" s="13">
        <f t="shared" ref="F3:F23" si="0">D3-E3</f>
        <v>0</v>
      </c>
      <c r="G3" s="17"/>
    </row>
    <row r="4" spans="1:7" x14ac:dyDescent="0.3">
      <c r="A4" s="17" t="s">
        <v>15</v>
      </c>
      <c r="B4" s="18">
        <v>923334466188</v>
      </c>
      <c r="C4" s="23" t="s">
        <v>9</v>
      </c>
      <c r="D4" s="17">
        <v>8000</v>
      </c>
      <c r="E4" s="17">
        <v>0</v>
      </c>
      <c r="F4" s="13">
        <f t="shared" si="0"/>
        <v>8000</v>
      </c>
      <c r="G4" s="17"/>
    </row>
    <row r="5" spans="1:7" x14ac:dyDescent="0.3">
      <c r="A5" s="13" t="s">
        <v>32</v>
      </c>
      <c r="B5" s="14">
        <v>923055405017</v>
      </c>
      <c r="C5" s="15" t="s">
        <v>9</v>
      </c>
      <c r="D5" s="13">
        <v>8000</v>
      </c>
      <c r="E5" s="13">
        <v>8000</v>
      </c>
      <c r="F5" s="13">
        <f t="shared" si="0"/>
        <v>0</v>
      </c>
      <c r="G5" s="13"/>
    </row>
    <row r="6" spans="1:7" x14ac:dyDescent="0.3">
      <c r="A6" s="17" t="s">
        <v>20</v>
      </c>
      <c r="B6" s="18">
        <v>923336912145</v>
      </c>
      <c r="C6" s="23" t="s">
        <v>9</v>
      </c>
      <c r="D6" s="17">
        <v>8000</v>
      </c>
      <c r="E6" s="17">
        <v>4000</v>
      </c>
      <c r="F6" s="13">
        <f t="shared" si="0"/>
        <v>4000</v>
      </c>
      <c r="G6" s="17"/>
    </row>
    <row r="7" spans="1:7" x14ac:dyDescent="0.3">
      <c r="A7" s="13" t="s">
        <v>48</v>
      </c>
      <c r="B7" s="14" t="s">
        <v>49</v>
      </c>
      <c r="C7" s="15" t="s">
        <v>9</v>
      </c>
      <c r="D7" s="13">
        <v>8000</v>
      </c>
      <c r="E7" s="13">
        <v>4000</v>
      </c>
      <c r="F7" s="13">
        <f t="shared" si="0"/>
        <v>4000</v>
      </c>
      <c r="G7" s="13"/>
    </row>
    <row r="8" spans="1:7" x14ac:dyDescent="0.3">
      <c r="A8" s="17" t="s">
        <v>24</v>
      </c>
      <c r="B8" s="18">
        <v>923324014604</v>
      </c>
      <c r="C8" s="23" t="s">
        <v>9</v>
      </c>
      <c r="D8" s="17">
        <v>8000</v>
      </c>
      <c r="E8" s="17">
        <v>8000</v>
      </c>
      <c r="F8" s="13">
        <f t="shared" si="0"/>
        <v>0</v>
      </c>
      <c r="G8" s="17"/>
    </row>
    <row r="9" spans="1:7" x14ac:dyDescent="0.3">
      <c r="A9" s="17" t="s">
        <v>46</v>
      </c>
      <c r="B9" s="18">
        <v>923223721772</v>
      </c>
      <c r="C9" s="19" t="s">
        <v>9</v>
      </c>
      <c r="D9" s="17">
        <v>8000</v>
      </c>
      <c r="E9" s="17">
        <v>0</v>
      </c>
      <c r="F9" s="13">
        <f t="shared" si="0"/>
        <v>8000</v>
      </c>
      <c r="G9" s="17"/>
    </row>
    <row r="10" spans="1:7" x14ac:dyDescent="0.3">
      <c r="A10" s="13" t="s">
        <v>52</v>
      </c>
      <c r="B10" s="14">
        <v>923258048114</v>
      </c>
      <c r="C10" s="16" t="s">
        <v>9</v>
      </c>
      <c r="D10" s="13">
        <v>8000</v>
      </c>
      <c r="E10" s="13">
        <v>0</v>
      </c>
      <c r="F10" s="13">
        <f t="shared" si="0"/>
        <v>8000</v>
      </c>
      <c r="G10" s="13"/>
    </row>
    <row r="11" spans="1:7" x14ac:dyDescent="0.3">
      <c r="A11" s="17" t="s">
        <v>55</v>
      </c>
      <c r="B11" s="18">
        <v>923174119385</v>
      </c>
      <c r="C11" s="19" t="s">
        <v>9</v>
      </c>
      <c r="D11" s="17">
        <v>8000</v>
      </c>
      <c r="E11" s="17">
        <v>4000</v>
      </c>
      <c r="F11" s="13">
        <f t="shared" si="0"/>
        <v>4000</v>
      </c>
      <c r="G11" s="17"/>
    </row>
    <row r="12" spans="1:7" x14ac:dyDescent="0.3">
      <c r="A12" s="13" t="s">
        <v>47</v>
      </c>
      <c r="B12" s="14">
        <v>923174643069</v>
      </c>
      <c r="C12" s="16" t="s">
        <v>9</v>
      </c>
      <c r="D12" s="13">
        <v>8000</v>
      </c>
      <c r="E12" s="13">
        <v>4000</v>
      </c>
      <c r="F12" s="13">
        <f t="shared" si="0"/>
        <v>4000</v>
      </c>
      <c r="G12" s="13"/>
    </row>
    <row r="13" spans="1:7" x14ac:dyDescent="0.3">
      <c r="A13" s="17" t="s">
        <v>62</v>
      </c>
      <c r="B13" s="18">
        <v>923240047914</v>
      </c>
      <c r="C13" s="19" t="s">
        <v>9</v>
      </c>
      <c r="D13" s="17">
        <v>8000</v>
      </c>
      <c r="E13" s="17"/>
      <c r="F13" s="13">
        <f t="shared" si="0"/>
        <v>8000</v>
      </c>
      <c r="G13" s="17"/>
    </row>
    <row r="14" spans="1:7" x14ac:dyDescent="0.3">
      <c r="A14" s="17" t="s">
        <v>63</v>
      </c>
      <c r="B14" s="18">
        <v>923111443989</v>
      </c>
      <c r="C14" s="19" t="s">
        <v>9</v>
      </c>
      <c r="D14" s="17">
        <v>8000</v>
      </c>
      <c r="E14" s="17">
        <v>3000</v>
      </c>
      <c r="F14" s="13">
        <f t="shared" si="0"/>
        <v>5000</v>
      </c>
      <c r="G14" s="17"/>
    </row>
    <row r="15" spans="1:7" x14ac:dyDescent="0.3">
      <c r="A15" s="13" t="s">
        <v>65</v>
      </c>
      <c r="B15" s="14">
        <v>923474184636</v>
      </c>
      <c r="C15" s="16" t="s">
        <v>9</v>
      </c>
      <c r="D15" s="13">
        <v>7000</v>
      </c>
      <c r="E15" s="13">
        <v>3500</v>
      </c>
      <c r="F15" s="13">
        <f t="shared" si="0"/>
        <v>3500</v>
      </c>
      <c r="G15" s="22">
        <v>45119</v>
      </c>
    </row>
    <row r="16" spans="1:7" x14ac:dyDescent="0.3">
      <c r="A16" s="17" t="s">
        <v>61</v>
      </c>
      <c r="B16" s="17">
        <v>923234557945</v>
      </c>
      <c r="C16" s="19" t="s">
        <v>9</v>
      </c>
      <c r="D16" s="17">
        <v>7000</v>
      </c>
      <c r="E16" s="17">
        <v>3000</v>
      </c>
      <c r="F16" s="13">
        <f t="shared" si="0"/>
        <v>4000</v>
      </c>
      <c r="G16" s="17"/>
    </row>
    <row r="17" spans="1:7" x14ac:dyDescent="0.3">
      <c r="A17" s="13" t="s">
        <v>22</v>
      </c>
      <c r="B17" s="14">
        <v>923464627569</v>
      </c>
      <c r="C17" s="15" t="s">
        <v>68</v>
      </c>
      <c r="D17" s="13">
        <v>8000</v>
      </c>
      <c r="E17" s="13">
        <v>4000</v>
      </c>
      <c r="F17" s="13">
        <f t="shared" si="0"/>
        <v>4000</v>
      </c>
      <c r="G17" s="13"/>
    </row>
    <row r="18" spans="1:7" x14ac:dyDescent="0.3">
      <c r="A18" s="28" t="s">
        <v>7</v>
      </c>
      <c r="B18" s="29">
        <v>923049460023</v>
      </c>
      <c r="C18" s="29" t="s">
        <v>9</v>
      </c>
      <c r="D18" s="27">
        <v>8000</v>
      </c>
      <c r="E18" s="27">
        <v>8000</v>
      </c>
      <c r="F18" s="13">
        <f t="shared" si="0"/>
        <v>0</v>
      </c>
      <c r="G18" s="27"/>
    </row>
    <row r="19" spans="1:7" x14ac:dyDescent="0.3">
      <c r="A19" s="32" t="s">
        <v>77</v>
      </c>
      <c r="B19" s="34">
        <v>923223721772</v>
      </c>
      <c r="C19" s="34" t="s">
        <v>9</v>
      </c>
      <c r="D19" s="34">
        <v>8000</v>
      </c>
      <c r="E19" s="34">
        <v>0</v>
      </c>
      <c r="F19" s="13">
        <f t="shared" si="0"/>
        <v>8000</v>
      </c>
      <c r="G19" s="27"/>
    </row>
    <row r="20" spans="1:7" x14ac:dyDescent="0.3">
      <c r="A20" s="28" t="s">
        <v>85</v>
      </c>
      <c r="B20" s="29">
        <v>923224550074</v>
      </c>
      <c r="C20" s="29" t="s">
        <v>9</v>
      </c>
      <c r="D20" s="27">
        <v>8000</v>
      </c>
      <c r="E20" s="27">
        <v>4000</v>
      </c>
      <c r="F20" s="13">
        <f t="shared" si="0"/>
        <v>4000</v>
      </c>
      <c r="G20" s="27" t="s">
        <v>84</v>
      </c>
    </row>
    <row r="21" spans="1:7" x14ac:dyDescent="0.3">
      <c r="A21" s="30" t="s">
        <v>86</v>
      </c>
      <c r="B21" s="31">
        <v>923060657505</v>
      </c>
      <c r="C21" s="31" t="s">
        <v>9</v>
      </c>
      <c r="D21" s="26">
        <v>8000</v>
      </c>
      <c r="E21" s="26">
        <v>8000</v>
      </c>
      <c r="F21" s="13">
        <f t="shared" si="0"/>
        <v>0</v>
      </c>
      <c r="G21" s="26" t="s">
        <v>81</v>
      </c>
    </row>
    <row r="22" spans="1:7" x14ac:dyDescent="0.3">
      <c r="A22" s="28" t="s">
        <v>87</v>
      </c>
      <c r="B22" s="29">
        <v>92114940878</v>
      </c>
      <c r="C22" s="29" t="s">
        <v>9</v>
      </c>
      <c r="D22" s="27">
        <v>8000</v>
      </c>
      <c r="E22" s="27">
        <v>4000</v>
      </c>
      <c r="F22" s="13">
        <f t="shared" si="0"/>
        <v>4000</v>
      </c>
      <c r="G22" s="27" t="s">
        <v>81</v>
      </c>
    </row>
    <row r="23" spans="1:7" x14ac:dyDescent="0.3">
      <c r="A23" s="30" t="s">
        <v>88</v>
      </c>
      <c r="B23" s="31">
        <v>923214539309</v>
      </c>
      <c r="C23" s="31" t="s">
        <v>9</v>
      </c>
      <c r="D23" s="26">
        <v>8000</v>
      </c>
      <c r="E23" s="26">
        <v>0</v>
      </c>
      <c r="F23" s="13">
        <f t="shared" si="0"/>
        <v>8000</v>
      </c>
      <c r="G23" s="26" t="s">
        <v>81</v>
      </c>
    </row>
  </sheetData>
  <conditionalFormatting sqref="A1:A1048576">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DC0C-5AE1-4A87-99C1-A9C2FE8600FA}">
  <sheetPr codeName="Sheet3"/>
  <dimension ref="A1:G3"/>
  <sheetViews>
    <sheetView zoomScale="80" zoomScaleNormal="80" workbookViewId="0">
      <selection activeCell="D26" sqref="D26"/>
    </sheetView>
  </sheetViews>
  <sheetFormatPr defaultRowHeight="14.4" x14ac:dyDescent="0.3"/>
  <cols>
    <col min="1" max="1" width="13.109375" customWidth="1"/>
    <col min="2" max="2" width="12.88671875" customWidth="1"/>
  </cols>
  <sheetData>
    <row r="1" spans="1:7" ht="15.6" x14ac:dyDescent="0.3">
      <c r="A1" s="10" t="s">
        <v>1</v>
      </c>
      <c r="B1" s="12" t="s">
        <v>2</v>
      </c>
      <c r="C1" s="12" t="s">
        <v>56</v>
      </c>
      <c r="D1" s="10" t="s">
        <v>8</v>
      </c>
      <c r="E1" s="10" t="s">
        <v>6</v>
      </c>
      <c r="F1" s="10" t="s">
        <v>3</v>
      </c>
      <c r="G1" s="10" t="s">
        <v>58</v>
      </c>
    </row>
    <row r="2" spans="1:7" x14ac:dyDescent="0.3">
      <c r="A2" s="13" t="s">
        <v>34</v>
      </c>
      <c r="B2" s="14">
        <v>92322456300</v>
      </c>
      <c r="C2" s="16" t="s">
        <v>35</v>
      </c>
      <c r="D2" s="13">
        <v>6000</v>
      </c>
      <c r="E2" s="13">
        <v>6000</v>
      </c>
      <c r="F2" s="13">
        <v>0</v>
      </c>
      <c r="G2" s="13"/>
    </row>
    <row r="3" spans="1:7" x14ac:dyDescent="0.3">
      <c r="A3" s="17" t="s">
        <v>67</v>
      </c>
      <c r="B3" s="18">
        <v>923314483691</v>
      </c>
      <c r="C3" s="19" t="s">
        <v>35</v>
      </c>
      <c r="D3" s="17">
        <v>8000</v>
      </c>
      <c r="E3" s="17">
        <v>3000</v>
      </c>
      <c r="F3" s="20">
        <v>5000</v>
      </c>
      <c r="G3" s="25">
        <v>45119</v>
      </c>
    </row>
  </sheetData>
  <conditionalFormatting sqref="A1:A3">
    <cfRule type="uniqu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EB6C-619B-4E53-B134-6305CA4345B1}">
  <sheetPr codeName="Sheet4"/>
  <dimension ref="A1:K68"/>
  <sheetViews>
    <sheetView zoomScale="90" zoomScaleNormal="90" workbookViewId="0">
      <selection activeCell="A6" sqref="A6:F10"/>
    </sheetView>
  </sheetViews>
  <sheetFormatPr defaultRowHeight="14.4" x14ac:dyDescent="0.3"/>
  <cols>
    <col min="1" max="1" width="20.6640625" bestFit="1" customWidth="1"/>
    <col min="2" max="2" width="26" bestFit="1" customWidth="1"/>
    <col min="3" max="3" width="7.109375" bestFit="1" customWidth="1"/>
    <col min="4" max="4" width="4.88671875" bestFit="1" customWidth="1"/>
    <col min="5" max="5" width="9.21875" bestFit="1" customWidth="1"/>
    <col min="6" max="6" width="8.33203125" bestFit="1" customWidth="1"/>
    <col min="7" max="7" width="8" bestFit="1" customWidth="1"/>
  </cols>
  <sheetData>
    <row r="1" spans="1:11" ht="15.6" x14ac:dyDescent="0.3">
      <c r="A1" s="10" t="s">
        <v>1</v>
      </c>
      <c r="B1" s="11" t="s">
        <v>2</v>
      </c>
      <c r="C1" s="12" t="s">
        <v>56</v>
      </c>
      <c r="D1" s="10" t="s">
        <v>8</v>
      </c>
      <c r="E1" s="10" t="s">
        <v>6</v>
      </c>
      <c r="F1" s="10" t="s">
        <v>3</v>
      </c>
      <c r="G1" s="10" t="s">
        <v>58</v>
      </c>
      <c r="H1" s="46" t="s">
        <v>91</v>
      </c>
      <c r="I1" s="46" t="s">
        <v>92</v>
      </c>
      <c r="J1" s="46" t="s">
        <v>96</v>
      </c>
      <c r="K1" s="46" t="s">
        <v>98</v>
      </c>
    </row>
    <row r="2" spans="1:11" x14ac:dyDescent="0.3">
      <c r="A2" s="13" t="s">
        <v>0</v>
      </c>
      <c r="B2" s="14">
        <v>923091491389</v>
      </c>
      <c r="C2" s="15" t="s">
        <v>16</v>
      </c>
      <c r="D2" s="13">
        <v>5500</v>
      </c>
      <c r="E2" s="13">
        <v>5500</v>
      </c>
      <c r="F2" s="13">
        <f>D2-E2</f>
        <v>0</v>
      </c>
      <c r="G2" s="13"/>
    </row>
    <row r="3" spans="1:11" x14ac:dyDescent="0.3">
      <c r="A3" s="17" t="s">
        <v>12</v>
      </c>
      <c r="B3" s="18">
        <v>923264543988</v>
      </c>
      <c r="C3" s="19" t="s">
        <v>16</v>
      </c>
      <c r="D3" s="17">
        <v>6000</v>
      </c>
      <c r="E3" s="17">
        <v>6000</v>
      </c>
      <c r="F3" s="17">
        <v>0</v>
      </c>
      <c r="G3" s="17"/>
    </row>
    <row r="4" spans="1:11" x14ac:dyDescent="0.3">
      <c r="A4" s="2" t="s">
        <v>13</v>
      </c>
      <c r="B4" s="24">
        <v>923094800346</v>
      </c>
      <c r="C4" s="6" t="s">
        <v>16</v>
      </c>
      <c r="D4" s="2">
        <v>6000</v>
      </c>
      <c r="E4" s="2">
        <v>0</v>
      </c>
      <c r="F4" s="2">
        <v>6000</v>
      </c>
      <c r="G4" s="13"/>
    </row>
    <row r="5" spans="1:11" x14ac:dyDescent="0.3">
      <c r="A5" s="17" t="s">
        <v>18</v>
      </c>
      <c r="B5" s="18">
        <v>923241019218</v>
      </c>
      <c r="C5" s="23" t="s">
        <v>16</v>
      </c>
      <c r="D5" s="17">
        <v>4000</v>
      </c>
      <c r="E5" s="17">
        <v>4000</v>
      </c>
      <c r="F5" s="17">
        <v>0</v>
      </c>
      <c r="G5" s="17"/>
    </row>
    <row r="6" spans="1:11" x14ac:dyDescent="0.3">
      <c r="A6" s="13" t="s">
        <v>14</v>
      </c>
      <c r="B6" s="14">
        <v>923164625054</v>
      </c>
      <c r="C6" s="15" t="s">
        <v>16</v>
      </c>
      <c r="D6" s="13">
        <v>4000</v>
      </c>
      <c r="E6" s="13">
        <v>3000</v>
      </c>
      <c r="F6" s="13">
        <v>1000</v>
      </c>
      <c r="G6" s="13"/>
    </row>
    <row r="7" spans="1:11" x14ac:dyDescent="0.3">
      <c r="A7" s="17" t="s">
        <v>25</v>
      </c>
      <c r="B7" s="18">
        <v>923004344788</v>
      </c>
      <c r="C7" s="23" t="s">
        <v>16</v>
      </c>
      <c r="D7" s="17">
        <v>6000</v>
      </c>
      <c r="E7" s="17">
        <v>2000</v>
      </c>
      <c r="F7" s="17">
        <v>4000</v>
      </c>
      <c r="G7" s="17"/>
    </row>
    <row r="8" spans="1:11" x14ac:dyDescent="0.3">
      <c r="A8" s="13" t="s">
        <v>17</v>
      </c>
      <c r="B8" s="14">
        <v>923054820127</v>
      </c>
      <c r="C8" s="15" t="s">
        <v>16</v>
      </c>
      <c r="D8" s="13">
        <v>4000</v>
      </c>
      <c r="E8" s="13">
        <v>3000</v>
      </c>
      <c r="F8" s="13">
        <v>1000</v>
      </c>
      <c r="G8" s="13"/>
    </row>
    <row r="9" spans="1:11" x14ac:dyDescent="0.3">
      <c r="A9" s="17" t="s">
        <v>19</v>
      </c>
      <c r="B9" s="18">
        <v>923250529016</v>
      </c>
      <c r="C9" s="23" t="s">
        <v>16</v>
      </c>
      <c r="D9" s="17">
        <v>6000</v>
      </c>
      <c r="E9" s="17">
        <v>6000</v>
      </c>
      <c r="F9" s="17">
        <v>0</v>
      </c>
      <c r="G9" s="17" t="s">
        <v>74</v>
      </c>
      <c r="H9" t="s">
        <v>90</v>
      </c>
      <c r="I9" t="s">
        <v>93</v>
      </c>
      <c r="J9" s="48" t="s">
        <v>97</v>
      </c>
      <c r="K9" s="49">
        <v>45126</v>
      </c>
    </row>
    <row r="10" spans="1:11" x14ac:dyDescent="0.3">
      <c r="A10" s="17" t="s">
        <v>27</v>
      </c>
      <c r="B10" s="18">
        <v>923229031486</v>
      </c>
      <c r="C10" s="23" t="s">
        <v>16</v>
      </c>
      <c r="D10" s="17">
        <v>6000</v>
      </c>
      <c r="E10" s="17">
        <v>0</v>
      </c>
      <c r="F10" s="17">
        <v>6000</v>
      </c>
      <c r="G10" s="17"/>
    </row>
    <row r="11" spans="1:11" x14ac:dyDescent="0.3">
      <c r="A11" s="13" t="s">
        <v>26</v>
      </c>
      <c r="B11" s="14">
        <v>923024727824</v>
      </c>
      <c r="C11" s="15" t="s">
        <v>16</v>
      </c>
      <c r="D11" s="13">
        <v>6000</v>
      </c>
      <c r="E11" s="13">
        <v>3000</v>
      </c>
      <c r="F11" s="13">
        <v>3000</v>
      </c>
      <c r="G11" s="13"/>
    </row>
    <row r="12" spans="1:11" x14ac:dyDescent="0.3">
      <c r="A12" s="17" t="s">
        <v>29</v>
      </c>
      <c r="B12" s="18">
        <v>923133648586</v>
      </c>
      <c r="C12" s="23" t="s">
        <v>16</v>
      </c>
      <c r="D12" s="17">
        <v>6000</v>
      </c>
      <c r="E12" s="17">
        <v>6000</v>
      </c>
      <c r="F12" s="17">
        <v>0</v>
      </c>
      <c r="G12" s="17" t="s">
        <v>74</v>
      </c>
      <c r="H12" t="s">
        <v>90</v>
      </c>
      <c r="I12" t="s">
        <v>93</v>
      </c>
      <c r="J12" s="48" t="s">
        <v>97</v>
      </c>
      <c r="K12" s="49">
        <v>45126</v>
      </c>
    </row>
    <row r="13" spans="1:11" x14ac:dyDescent="0.3">
      <c r="A13" s="13" t="s">
        <v>28</v>
      </c>
      <c r="B13" s="14">
        <v>923084304611</v>
      </c>
      <c r="C13" s="15" t="s">
        <v>16</v>
      </c>
      <c r="D13" s="13">
        <v>6000</v>
      </c>
      <c r="E13" s="13">
        <v>3000</v>
      </c>
      <c r="F13" s="13">
        <v>3000</v>
      </c>
      <c r="G13" s="13"/>
    </row>
    <row r="14" spans="1:11" x14ac:dyDescent="0.3">
      <c r="A14" s="17" t="s">
        <v>33</v>
      </c>
      <c r="B14" s="18">
        <v>923205956065</v>
      </c>
      <c r="C14" s="23" t="s">
        <v>16</v>
      </c>
      <c r="D14" s="17">
        <v>6000</v>
      </c>
      <c r="E14" s="17">
        <v>6000</v>
      </c>
      <c r="F14" s="17">
        <v>0</v>
      </c>
      <c r="G14" s="17"/>
    </row>
    <row r="15" spans="1:11" x14ac:dyDescent="0.3">
      <c r="A15" s="13" t="s">
        <v>36</v>
      </c>
      <c r="B15" s="14">
        <v>923366644748</v>
      </c>
      <c r="C15" s="15" t="s">
        <v>16</v>
      </c>
      <c r="D15" s="13">
        <v>6000</v>
      </c>
      <c r="E15" s="13">
        <v>3000</v>
      </c>
      <c r="F15" s="13">
        <v>3000</v>
      </c>
      <c r="G15" s="13"/>
    </row>
    <row r="16" spans="1:11" x14ac:dyDescent="0.3">
      <c r="A16" s="17" t="s">
        <v>31</v>
      </c>
      <c r="B16" s="18">
        <v>923014327541</v>
      </c>
      <c r="C16" s="23" t="s">
        <v>16</v>
      </c>
      <c r="D16" s="17">
        <v>6000</v>
      </c>
      <c r="E16" s="17"/>
      <c r="F16" s="17">
        <v>6000</v>
      </c>
      <c r="G16" s="17"/>
    </row>
    <row r="17" spans="1:7" x14ac:dyDescent="0.3">
      <c r="A17" s="13" t="s">
        <v>50</v>
      </c>
      <c r="B17" s="14"/>
      <c r="C17" s="15" t="s">
        <v>16</v>
      </c>
      <c r="D17" s="13">
        <v>6000</v>
      </c>
      <c r="E17" s="13">
        <v>3000</v>
      </c>
      <c r="F17" s="13">
        <v>3000</v>
      </c>
      <c r="G17" s="13"/>
    </row>
    <row r="18" spans="1:7" x14ac:dyDescent="0.3">
      <c r="A18" s="17" t="s">
        <v>37</v>
      </c>
      <c r="B18" s="18">
        <v>923134817753</v>
      </c>
      <c r="C18" s="23" t="s">
        <v>16</v>
      </c>
      <c r="D18" s="17">
        <v>6000</v>
      </c>
      <c r="E18" s="17">
        <v>3000</v>
      </c>
      <c r="F18" s="17">
        <v>3000</v>
      </c>
      <c r="G18" s="17"/>
    </row>
    <row r="19" spans="1:7" x14ac:dyDescent="0.3">
      <c r="A19" s="13" t="s">
        <v>45</v>
      </c>
      <c r="B19" s="14">
        <v>923020448757</v>
      </c>
      <c r="C19" s="15" t="s">
        <v>16</v>
      </c>
      <c r="D19" s="13">
        <v>6000</v>
      </c>
      <c r="E19" s="13">
        <v>0</v>
      </c>
      <c r="F19" s="13"/>
      <c r="G19" s="13"/>
    </row>
    <row r="20" spans="1:7" x14ac:dyDescent="0.3">
      <c r="A20" s="17" t="s">
        <v>54</v>
      </c>
      <c r="B20" s="18">
        <v>923021422684</v>
      </c>
      <c r="C20" s="23" t="s">
        <v>16</v>
      </c>
      <c r="D20" s="17">
        <v>6000</v>
      </c>
      <c r="E20" s="17">
        <v>6000</v>
      </c>
      <c r="F20" s="17">
        <v>6000</v>
      </c>
      <c r="G20" s="17"/>
    </row>
    <row r="21" spans="1:7" x14ac:dyDescent="0.3">
      <c r="A21" s="13" t="s">
        <v>30</v>
      </c>
      <c r="B21" s="14">
        <v>923027454636</v>
      </c>
      <c r="C21" s="16" t="s">
        <v>16</v>
      </c>
      <c r="D21" s="13">
        <v>6000</v>
      </c>
      <c r="E21" s="13">
        <v>6000</v>
      </c>
      <c r="F21" s="13">
        <v>0</v>
      </c>
      <c r="G21" s="13"/>
    </row>
    <row r="22" spans="1:7" x14ac:dyDescent="0.3">
      <c r="A22" s="17" t="s">
        <v>38</v>
      </c>
      <c r="B22" s="18" t="s">
        <v>42</v>
      </c>
      <c r="C22" s="19" t="s">
        <v>16</v>
      </c>
      <c r="D22" s="17">
        <v>6000</v>
      </c>
      <c r="E22" s="17">
        <v>2000</v>
      </c>
      <c r="F22" s="17">
        <v>4000</v>
      </c>
      <c r="G22" s="17"/>
    </row>
    <row r="23" spans="1:7" x14ac:dyDescent="0.3">
      <c r="A23" s="13" t="s">
        <v>51</v>
      </c>
      <c r="B23" s="14">
        <v>923164516364</v>
      </c>
      <c r="C23" s="16" t="s">
        <v>16</v>
      </c>
      <c r="D23" s="13">
        <v>6000</v>
      </c>
      <c r="E23" s="13">
        <v>0</v>
      </c>
      <c r="F23" s="13">
        <v>6000</v>
      </c>
      <c r="G23" s="13"/>
    </row>
    <row r="24" spans="1:7" x14ac:dyDescent="0.3">
      <c r="A24" s="17" t="s">
        <v>53</v>
      </c>
      <c r="B24" s="18">
        <v>923477447502</v>
      </c>
      <c r="C24" s="19" t="s">
        <v>16</v>
      </c>
      <c r="D24" s="17">
        <v>6000</v>
      </c>
      <c r="E24" s="17">
        <v>6000</v>
      </c>
      <c r="F24" s="17">
        <v>0</v>
      </c>
      <c r="G24" s="17"/>
    </row>
    <row r="25" spans="1:7" x14ac:dyDescent="0.3">
      <c r="A25" s="21" t="s">
        <v>38</v>
      </c>
      <c r="B25" s="37">
        <v>923004577316</v>
      </c>
      <c r="C25" s="16" t="s">
        <v>16</v>
      </c>
      <c r="D25" s="13">
        <v>6000</v>
      </c>
      <c r="E25" s="21">
        <v>2000</v>
      </c>
      <c r="F25" s="21">
        <v>4000</v>
      </c>
      <c r="G25" s="13"/>
    </row>
    <row r="26" spans="1:7" x14ac:dyDescent="0.3">
      <c r="A26" s="20" t="s">
        <v>39</v>
      </c>
      <c r="B26" s="18">
        <v>923096433079</v>
      </c>
      <c r="C26" s="19" t="s">
        <v>16</v>
      </c>
      <c r="D26" s="17">
        <v>6000</v>
      </c>
      <c r="E26" s="20">
        <v>0</v>
      </c>
      <c r="F26" s="20">
        <v>6000</v>
      </c>
      <c r="G26" s="17"/>
    </row>
    <row r="27" spans="1:7" x14ac:dyDescent="0.3">
      <c r="A27" s="21" t="s">
        <v>40</v>
      </c>
      <c r="B27" s="14">
        <v>923124422536</v>
      </c>
      <c r="C27" s="16" t="s">
        <v>16</v>
      </c>
      <c r="D27" s="13">
        <v>6000</v>
      </c>
      <c r="E27" s="21">
        <v>0</v>
      </c>
      <c r="F27" s="21">
        <v>6000</v>
      </c>
      <c r="G27" s="13"/>
    </row>
    <row r="28" spans="1:7" x14ac:dyDescent="0.3">
      <c r="A28" s="20" t="s">
        <v>41</v>
      </c>
      <c r="B28" s="18">
        <v>923190253536</v>
      </c>
      <c r="C28" s="19" t="s">
        <v>16</v>
      </c>
      <c r="D28" s="17">
        <v>6000</v>
      </c>
      <c r="E28" s="20">
        <v>2000</v>
      </c>
      <c r="F28" s="20">
        <v>4000</v>
      </c>
      <c r="G28" s="17"/>
    </row>
    <row r="29" spans="1:7" x14ac:dyDescent="0.3">
      <c r="A29" s="21" t="s">
        <v>43</v>
      </c>
      <c r="B29" s="14">
        <v>923084684313</v>
      </c>
      <c r="C29" s="16" t="s">
        <v>16</v>
      </c>
      <c r="D29" s="13">
        <v>6000</v>
      </c>
      <c r="E29" s="21">
        <v>0</v>
      </c>
      <c r="F29" s="21">
        <v>6000</v>
      </c>
      <c r="G29" s="13"/>
    </row>
    <row r="30" spans="1:7" x14ac:dyDescent="0.3">
      <c r="A30" s="17" t="s">
        <v>57</v>
      </c>
      <c r="B30" s="18">
        <v>923064884008</v>
      </c>
      <c r="C30" s="19" t="s">
        <v>16</v>
      </c>
      <c r="D30" s="17">
        <v>6000</v>
      </c>
      <c r="E30" s="17">
        <v>0</v>
      </c>
      <c r="F30" s="20">
        <v>6000</v>
      </c>
      <c r="G30" s="17"/>
    </row>
    <row r="31" spans="1:7" x14ac:dyDescent="0.3">
      <c r="A31" s="21" t="s">
        <v>44</v>
      </c>
      <c r="B31" s="14">
        <v>923239346105</v>
      </c>
      <c r="C31" s="16" t="s">
        <v>16</v>
      </c>
      <c r="D31" s="13">
        <v>6000</v>
      </c>
      <c r="E31" s="21">
        <v>0</v>
      </c>
      <c r="F31" s="21">
        <v>6000</v>
      </c>
      <c r="G31" s="13"/>
    </row>
    <row r="32" spans="1:7" x14ac:dyDescent="0.3">
      <c r="A32" s="17" t="s">
        <v>66</v>
      </c>
      <c r="B32" s="18">
        <v>923218827374</v>
      </c>
      <c r="C32" s="19" t="s">
        <v>16</v>
      </c>
      <c r="D32" s="17">
        <v>6000</v>
      </c>
      <c r="E32" s="17">
        <v>6000</v>
      </c>
      <c r="F32" s="20">
        <v>0</v>
      </c>
      <c r="G32" s="25">
        <v>45101</v>
      </c>
    </row>
    <row r="33" spans="1:11" x14ac:dyDescent="0.3">
      <c r="A33" s="13" t="s">
        <v>64</v>
      </c>
      <c r="B33" s="13">
        <v>923006104463</v>
      </c>
      <c r="C33" s="16" t="s">
        <v>16</v>
      </c>
      <c r="D33" s="13">
        <v>6000</v>
      </c>
      <c r="E33" s="13"/>
      <c r="F33" s="13"/>
      <c r="G33" s="13"/>
    </row>
    <row r="34" spans="1:11" x14ac:dyDescent="0.3">
      <c r="A34" s="35" t="s">
        <v>69</v>
      </c>
      <c r="B34" s="17">
        <v>923407161159</v>
      </c>
      <c r="C34" s="19" t="s">
        <v>16</v>
      </c>
      <c r="D34" s="17">
        <v>5000</v>
      </c>
      <c r="E34" s="17">
        <v>5000</v>
      </c>
      <c r="F34" s="17">
        <v>0</v>
      </c>
      <c r="G34" s="36"/>
    </row>
    <row r="35" spans="1:11" x14ac:dyDescent="0.3">
      <c r="A35" s="28" t="s">
        <v>0</v>
      </c>
      <c r="B35" s="29">
        <v>923091491389</v>
      </c>
      <c r="C35" s="29" t="s">
        <v>16</v>
      </c>
      <c r="D35" s="27">
        <v>5000</v>
      </c>
      <c r="E35" s="27">
        <v>0</v>
      </c>
      <c r="F35" s="27">
        <v>5000</v>
      </c>
      <c r="G35" s="27"/>
    </row>
    <row r="36" spans="1:11" x14ac:dyDescent="0.3">
      <c r="A36" s="30" t="s">
        <v>5</v>
      </c>
      <c r="B36" s="31">
        <v>923407161169</v>
      </c>
      <c r="C36" s="31" t="s">
        <v>16</v>
      </c>
      <c r="D36" s="26">
        <v>5000</v>
      </c>
      <c r="E36" s="26">
        <v>5000</v>
      </c>
      <c r="F36" s="26">
        <v>0</v>
      </c>
      <c r="G36" s="26" t="s">
        <v>74</v>
      </c>
      <c r="H36" t="s">
        <v>90</v>
      </c>
      <c r="I36" t="s">
        <v>93</v>
      </c>
      <c r="J36" s="48" t="s">
        <v>97</v>
      </c>
      <c r="K36" s="49">
        <v>45126</v>
      </c>
    </row>
    <row r="37" spans="1:11" x14ac:dyDescent="0.3">
      <c r="A37" s="28" t="s">
        <v>11</v>
      </c>
      <c r="B37" s="29">
        <v>923221477205</v>
      </c>
      <c r="C37" s="27" t="s">
        <v>16</v>
      </c>
      <c r="D37" s="27">
        <v>6000</v>
      </c>
      <c r="E37" s="27">
        <v>6000</v>
      </c>
      <c r="F37" s="27">
        <v>0</v>
      </c>
      <c r="G37" s="27" t="s">
        <v>74</v>
      </c>
      <c r="H37" t="s">
        <v>90</v>
      </c>
      <c r="I37" t="s">
        <v>93</v>
      </c>
      <c r="J37" s="48" t="s">
        <v>97</v>
      </c>
      <c r="K37" s="49">
        <v>45126</v>
      </c>
    </row>
    <row r="38" spans="1:11" x14ac:dyDescent="0.3">
      <c r="A38" s="30" t="s">
        <v>12</v>
      </c>
      <c r="B38" s="31">
        <v>923264543988</v>
      </c>
      <c r="C38" s="26" t="s">
        <v>16</v>
      </c>
      <c r="D38" s="26">
        <v>6000</v>
      </c>
      <c r="E38" s="26">
        <v>3000</v>
      </c>
      <c r="F38" s="26">
        <v>3000</v>
      </c>
      <c r="G38" s="26"/>
    </row>
    <row r="39" spans="1:11" x14ac:dyDescent="0.3">
      <c r="A39" s="30" t="s">
        <v>18</v>
      </c>
      <c r="B39" s="31">
        <v>923241019218</v>
      </c>
      <c r="C39" s="31" t="s">
        <v>16</v>
      </c>
      <c r="D39" s="26">
        <v>4000</v>
      </c>
      <c r="E39" s="26">
        <v>4000</v>
      </c>
      <c r="F39" s="26">
        <v>0</v>
      </c>
      <c r="G39" s="26"/>
    </row>
    <row r="40" spans="1:11" x14ac:dyDescent="0.3">
      <c r="A40" s="28" t="s">
        <v>14</v>
      </c>
      <c r="B40" s="29">
        <v>923164625054</v>
      </c>
      <c r="C40" s="29" t="s">
        <v>16</v>
      </c>
      <c r="D40" s="27">
        <v>4000</v>
      </c>
      <c r="E40" s="27">
        <v>0</v>
      </c>
      <c r="F40" s="27">
        <v>4000</v>
      </c>
      <c r="G40" s="27"/>
    </row>
    <row r="41" spans="1:11" x14ac:dyDescent="0.3">
      <c r="A41" s="30" t="s">
        <v>25</v>
      </c>
      <c r="B41" s="31">
        <v>923004344788</v>
      </c>
      <c r="C41" s="31" t="s">
        <v>16</v>
      </c>
      <c r="D41" s="26">
        <v>6000</v>
      </c>
      <c r="E41" s="26">
        <v>2000</v>
      </c>
      <c r="F41" s="26">
        <v>4000</v>
      </c>
      <c r="G41" s="26"/>
    </row>
    <row r="42" spans="1:11" x14ac:dyDescent="0.3">
      <c r="A42" s="28" t="s">
        <v>17</v>
      </c>
      <c r="B42" s="29">
        <v>923054820127</v>
      </c>
      <c r="C42" s="29" t="s">
        <v>16</v>
      </c>
      <c r="D42" s="27">
        <v>4000</v>
      </c>
      <c r="E42" s="27">
        <v>3000</v>
      </c>
      <c r="F42" s="27">
        <v>1000</v>
      </c>
      <c r="G42" s="27"/>
    </row>
    <row r="43" spans="1:11" x14ac:dyDescent="0.3">
      <c r="A43" s="28" t="s">
        <v>21</v>
      </c>
      <c r="B43" s="29">
        <v>923114686476</v>
      </c>
      <c r="C43" s="29" t="s">
        <v>16</v>
      </c>
      <c r="D43" s="27">
        <v>4000</v>
      </c>
      <c r="E43" s="27">
        <v>4000</v>
      </c>
      <c r="F43" s="27">
        <v>0</v>
      </c>
      <c r="G43" s="27" t="s">
        <v>74</v>
      </c>
      <c r="H43" t="s">
        <v>90</v>
      </c>
    </row>
    <row r="44" spans="1:11" x14ac:dyDescent="0.3">
      <c r="A44" s="30" t="s">
        <v>27</v>
      </c>
      <c r="B44" s="31">
        <v>923229031486</v>
      </c>
      <c r="C44" s="31" t="s">
        <v>16</v>
      </c>
      <c r="D44" s="26">
        <v>6000</v>
      </c>
      <c r="E44" s="26">
        <v>0</v>
      </c>
      <c r="F44" s="26">
        <v>6000</v>
      </c>
      <c r="G44" s="26" t="s">
        <v>74</v>
      </c>
      <c r="H44" t="s">
        <v>90</v>
      </c>
      <c r="I44" t="s">
        <v>93</v>
      </c>
      <c r="J44" s="48" t="s">
        <v>97</v>
      </c>
      <c r="K44" s="49">
        <v>45126</v>
      </c>
    </row>
    <row r="45" spans="1:11" x14ac:dyDescent="0.3">
      <c r="A45" s="28" t="s">
        <v>26</v>
      </c>
      <c r="B45" s="29">
        <v>923024727824</v>
      </c>
      <c r="C45" s="29" t="s">
        <v>16</v>
      </c>
      <c r="D45" s="27">
        <v>6000</v>
      </c>
      <c r="E45" s="27">
        <v>3000</v>
      </c>
      <c r="F45" s="27">
        <v>3000</v>
      </c>
      <c r="G45" s="27" t="s">
        <v>73</v>
      </c>
    </row>
    <row r="46" spans="1:11" x14ac:dyDescent="0.3">
      <c r="A46" s="28" t="s">
        <v>28</v>
      </c>
      <c r="B46" s="29">
        <v>923084304611</v>
      </c>
      <c r="C46" s="29" t="s">
        <v>16</v>
      </c>
      <c r="D46" s="27">
        <v>6000</v>
      </c>
      <c r="E46" s="27">
        <v>0</v>
      </c>
      <c r="F46" s="27">
        <v>6000</v>
      </c>
      <c r="G46" s="27"/>
    </row>
    <row r="47" spans="1:11" x14ac:dyDescent="0.3">
      <c r="A47" s="32" t="s">
        <v>33</v>
      </c>
      <c r="B47" s="33">
        <v>923205956065</v>
      </c>
      <c r="C47" s="33" t="s">
        <v>16</v>
      </c>
      <c r="D47" s="34">
        <v>6000</v>
      </c>
      <c r="E47" s="34">
        <v>3000</v>
      </c>
      <c r="F47" s="26">
        <v>3000</v>
      </c>
      <c r="G47" s="26"/>
    </row>
    <row r="48" spans="1:11" x14ac:dyDescent="0.3">
      <c r="A48" s="32" t="s">
        <v>36</v>
      </c>
      <c r="B48" s="33">
        <v>923366644748</v>
      </c>
      <c r="C48" s="33" t="s">
        <v>16</v>
      </c>
      <c r="D48" s="34">
        <v>6000</v>
      </c>
      <c r="E48" s="34">
        <v>3000</v>
      </c>
      <c r="F48" s="27">
        <v>3000</v>
      </c>
      <c r="G48" s="27"/>
    </row>
    <row r="49" spans="1:7" x14ac:dyDescent="0.3">
      <c r="A49" s="30" t="s">
        <v>31</v>
      </c>
      <c r="B49" s="31">
        <v>923014327541</v>
      </c>
      <c r="C49" s="31" t="s">
        <v>16</v>
      </c>
      <c r="D49" s="26"/>
      <c r="E49" s="26"/>
      <c r="F49" s="26">
        <v>0</v>
      </c>
      <c r="G49" s="26"/>
    </row>
    <row r="50" spans="1:7" x14ac:dyDescent="0.3">
      <c r="A50" s="28" t="s">
        <v>37</v>
      </c>
      <c r="B50" s="29">
        <v>923134817753</v>
      </c>
      <c r="C50" s="29" t="s">
        <v>16</v>
      </c>
      <c r="D50" s="27">
        <v>6000</v>
      </c>
      <c r="E50" s="27">
        <v>0</v>
      </c>
      <c r="F50" s="27">
        <v>0</v>
      </c>
      <c r="G50" s="27"/>
    </row>
    <row r="51" spans="1:7" x14ac:dyDescent="0.3">
      <c r="A51" s="32" t="s">
        <v>30</v>
      </c>
      <c r="B51" s="33">
        <v>923027454636</v>
      </c>
      <c r="C51" s="34" t="s">
        <v>16</v>
      </c>
      <c r="D51" s="34">
        <v>6000</v>
      </c>
      <c r="E51" s="34">
        <v>6000</v>
      </c>
      <c r="F51" s="34">
        <v>0</v>
      </c>
      <c r="G51" s="26"/>
    </row>
    <row r="52" spans="1:7" x14ac:dyDescent="0.3">
      <c r="A52" s="32" t="s">
        <v>38</v>
      </c>
      <c r="B52" s="33" t="s">
        <v>75</v>
      </c>
      <c r="C52" s="34" t="s">
        <v>16</v>
      </c>
      <c r="D52" s="34">
        <v>6000</v>
      </c>
      <c r="E52" s="34">
        <v>2000</v>
      </c>
      <c r="F52" s="34">
        <v>4000</v>
      </c>
      <c r="G52" s="27"/>
    </row>
    <row r="53" spans="1:7" x14ac:dyDescent="0.3">
      <c r="A53" s="32" t="s">
        <v>39</v>
      </c>
      <c r="B53" s="34">
        <v>923096433079</v>
      </c>
      <c r="C53" s="34" t="s">
        <v>16</v>
      </c>
      <c r="D53" s="34">
        <v>6000</v>
      </c>
      <c r="E53" s="34">
        <v>0</v>
      </c>
      <c r="F53" s="26">
        <v>6000</v>
      </c>
      <c r="G53" s="26"/>
    </row>
    <row r="54" spans="1:7" x14ac:dyDescent="0.3">
      <c r="A54" s="32" t="s">
        <v>40</v>
      </c>
      <c r="B54" s="34">
        <v>923124422536</v>
      </c>
      <c r="C54" s="34" t="s">
        <v>16</v>
      </c>
      <c r="D54" s="34">
        <v>6000</v>
      </c>
      <c r="E54" s="34">
        <v>0</v>
      </c>
      <c r="F54" s="27">
        <v>6000</v>
      </c>
      <c r="G54" s="27"/>
    </row>
    <row r="55" spans="1:7" x14ac:dyDescent="0.3">
      <c r="A55" s="32" t="s">
        <v>41</v>
      </c>
      <c r="B55" s="34">
        <v>923190253536</v>
      </c>
      <c r="C55" s="34" t="s">
        <v>16</v>
      </c>
      <c r="D55" s="34">
        <v>6000</v>
      </c>
      <c r="E55" s="34">
        <v>0</v>
      </c>
      <c r="F55" s="26">
        <v>6000</v>
      </c>
      <c r="G55" s="26"/>
    </row>
    <row r="56" spans="1:7" x14ac:dyDescent="0.3">
      <c r="A56" s="32" t="s">
        <v>43</v>
      </c>
      <c r="B56" s="34">
        <v>923084684313</v>
      </c>
      <c r="C56" s="34" t="s">
        <v>16</v>
      </c>
      <c r="D56" s="34">
        <v>6000</v>
      </c>
      <c r="E56" s="34">
        <v>0</v>
      </c>
      <c r="F56" s="27">
        <v>6000</v>
      </c>
      <c r="G56" s="27"/>
    </row>
    <row r="57" spans="1:7" x14ac:dyDescent="0.3">
      <c r="A57" s="32" t="s">
        <v>44</v>
      </c>
      <c r="B57" s="34">
        <v>923239346105</v>
      </c>
      <c r="C57" s="34" t="s">
        <v>16</v>
      </c>
      <c r="D57" s="34">
        <v>6000</v>
      </c>
      <c r="E57" s="34">
        <v>0</v>
      </c>
      <c r="F57" s="26">
        <v>6000</v>
      </c>
      <c r="G57" s="26"/>
    </row>
    <row r="58" spans="1:7" x14ac:dyDescent="0.3">
      <c r="A58" s="32" t="s">
        <v>78</v>
      </c>
      <c r="B58" s="34">
        <v>92335175844</v>
      </c>
      <c r="C58" s="34" t="s">
        <v>16</v>
      </c>
      <c r="D58" s="34">
        <v>6000</v>
      </c>
      <c r="E58" s="34">
        <v>0</v>
      </c>
      <c r="F58" s="27">
        <v>6000</v>
      </c>
      <c r="G58" s="27"/>
    </row>
    <row r="59" spans="1:7" x14ac:dyDescent="0.3">
      <c r="A59" s="32" t="s">
        <v>55</v>
      </c>
      <c r="B59" s="34">
        <v>923218827374</v>
      </c>
      <c r="C59" s="34" t="s">
        <v>16</v>
      </c>
      <c r="D59" s="34">
        <v>6000</v>
      </c>
      <c r="E59" s="34">
        <v>0</v>
      </c>
      <c r="F59" s="26">
        <v>6000</v>
      </c>
      <c r="G59" s="26"/>
    </row>
    <row r="60" spans="1:7" x14ac:dyDescent="0.3">
      <c r="A60" s="32" t="s">
        <v>80</v>
      </c>
      <c r="B60" s="34">
        <v>92347744702</v>
      </c>
      <c r="C60" s="34" t="s">
        <v>16</v>
      </c>
      <c r="D60" s="34">
        <v>6000</v>
      </c>
      <c r="E60" s="34">
        <v>3000</v>
      </c>
      <c r="F60" s="27">
        <v>3000</v>
      </c>
      <c r="G60" s="27" t="s">
        <v>81</v>
      </c>
    </row>
    <row r="61" spans="1:7" x14ac:dyDescent="0.3">
      <c r="A61" s="32" t="s">
        <v>54</v>
      </c>
      <c r="B61" s="34">
        <v>923224778956</v>
      </c>
      <c r="C61" s="34" t="s">
        <v>16</v>
      </c>
      <c r="D61" s="34">
        <v>6000</v>
      </c>
      <c r="E61" s="34">
        <v>3000</v>
      </c>
      <c r="F61" s="26">
        <v>3000</v>
      </c>
      <c r="G61" s="26" t="s">
        <v>74</v>
      </c>
    </row>
    <row r="62" spans="1:7" x14ac:dyDescent="0.3">
      <c r="A62" s="32" t="s">
        <v>82</v>
      </c>
      <c r="B62" s="34">
        <v>923234557945</v>
      </c>
      <c r="C62" s="34" t="s">
        <v>16</v>
      </c>
      <c r="D62" s="34">
        <v>6000</v>
      </c>
      <c r="E62" s="34">
        <v>3000</v>
      </c>
      <c r="F62" s="27">
        <v>3000</v>
      </c>
      <c r="G62" s="27" t="s">
        <v>81</v>
      </c>
    </row>
    <row r="63" spans="1:7" x14ac:dyDescent="0.3">
      <c r="A63" s="30" t="s">
        <v>64</v>
      </c>
      <c r="B63" s="31">
        <v>923006104463</v>
      </c>
      <c r="C63" s="31" t="s">
        <v>16</v>
      </c>
      <c r="D63" s="26">
        <v>6000</v>
      </c>
      <c r="E63" s="26">
        <v>0</v>
      </c>
      <c r="F63" s="26">
        <v>6000</v>
      </c>
      <c r="G63" s="26"/>
    </row>
    <row r="64" spans="1:7" x14ac:dyDescent="0.3">
      <c r="A64" s="28" t="s">
        <v>83</v>
      </c>
      <c r="B64" s="29">
        <v>923078891235</v>
      </c>
      <c r="C64" s="29" t="s">
        <v>16</v>
      </c>
      <c r="D64" s="27">
        <v>6000</v>
      </c>
      <c r="E64" s="27">
        <v>3000</v>
      </c>
      <c r="F64" s="27">
        <v>3000</v>
      </c>
      <c r="G64" s="27" t="s">
        <v>84</v>
      </c>
    </row>
    <row r="65" spans="1:7" x14ac:dyDescent="0.3">
      <c r="A65" s="28" t="s">
        <v>99</v>
      </c>
      <c r="B65" s="29">
        <v>923004298906</v>
      </c>
      <c r="C65" s="29" t="s">
        <v>16</v>
      </c>
      <c r="D65" s="27">
        <v>6000</v>
      </c>
      <c r="E65" s="27">
        <v>3000</v>
      </c>
      <c r="F65" s="27">
        <v>3000</v>
      </c>
      <c r="G65" s="27"/>
    </row>
    <row r="66" spans="1:7" x14ac:dyDescent="0.3">
      <c r="A66" s="30" t="s">
        <v>89</v>
      </c>
      <c r="B66" s="31">
        <v>923258048967</v>
      </c>
      <c r="C66" s="31" t="s">
        <v>16</v>
      </c>
      <c r="D66" s="26">
        <v>6000</v>
      </c>
      <c r="E66" s="26">
        <v>6000</v>
      </c>
      <c r="F66" s="26">
        <v>0</v>
      </c>
      <c r="G66" s="26"/>
    </row>
    <row r="67" spans="1:7" x14ac:dyDescent="0.3">
      <c r="A67" s="38" t="s">
        <v>50</v>
      </c>
      <c r="B67" s="39">
        <v>923359292480</v>
      </c>
      <c r="C67" s="39" t="s">
        <v>16</v>
      </c>
      <c r="D67" s="40">
        <v>6000</v>
      </c>
      <c r="E67" s="40">
        <v>3000</v>
      </c>
      <c r="F67" s="40">
        <v>3000</v>
      </c>
      <c r="G67" s="40" t="s">
        <v>81</v>
      </c>
    </row>
    <row r="68" spans="1:7" x14ac:dyDescent="0.3">
      <c r="A68" t="s">
        <v>94</v>
      </c>
      <c r="B68">
        <v>923075475991</v>
      </c>
      <c r="C68" t="s">
        <v>95</v>
      </c>
      <c r="D68">
        <v>8000</v>
      </c>
      <c r="E68">
        <v>4000</v>
      </c>
      <c r="G68" s="47">
        <v>45126</v>
      </c>
    </row>
  </sheetData>
  <conditionalFormatting sqref="A1:A67">
    <cfRule type="uniqueValues" dxfId="0"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0713-A3CF-4589-987D-9341197467E3}">
  <dimension ref="A3:B10"/>
  <sheetViews>
    <sheetView workbookViewId="0">
      <selection activeCell="N15" sqref="N15"/>
    </sheetView>
  </sheetViews>
  <sheetFormatPr defaultRowHeight="14.4" x14ac:dyDescent="0.3"/>
  <cols>
    <col min="1" max="1" width="13.109375" bestFit="1" customWidth="1"/>
    <col min="2" max="2" width="21.88671875" bestFit="1" customWidth="1"/>
  </cols>
  <sheetData>
    <row r="3" spans="1:2" x14ac:dyDescent="0.3">
      <c r="A3" s="52" t="s">
        <v>122</v>
      </c>
      <c r="B3" t="s">
        <v>137</v>
      </c>
    </row>
    <row r="4" spans="1:2" x14ac:dyDescent="0.3">
      <c r="A4" s="53">
        <v>-8000</v>
      </c>
      <c r="B4">
        <v>2</v>
      </c>
    </row>
    <row r="5" spans="1:2" x14ac:dyDescent="0.3">
      <c r="A5" s="53">
        <v>-6000</v>
      </c>
      <c r="B5">
        <v>3</v>
      </c>
    </row>
    <row r="6" spans="1:2" x14ac:dyDescent="0.3">
      <c r="A6" s="53">
        <v>-5000</v>
      </c>
      <c r="B6">
        <v>3</v>
      </c>
    </row>
    <row r="7" spans="1:2" x14ac:dyDescent="0.3">
      <c r="A7" s="53">
        <v>-4000</v>
      </c>
      <c r="B7">
        <v>4</v>
      </c>
    </row>
    <row r="8" spans="1:2" x14ac:dyDescent="0.3">
      <c r="A8" s="53">
        <v>-3000</v>
      </c>
      <c r="B8">
        <v>5</v>
      </c>
    </row>
    <row r="9" spans="1:2" x14ac:dyDescent="0.3">
      <c r="A9" s="53">
        <v>6000</v>
      </c>
      <c r="B9">
        <v>2</v>
      </c>
    </row>
    <row r="10" spans="1:2" x14ac:dyDescent="0.3">
      <c r="A10" s="53" t="s">
        <v>124</v>
      </c>
      <c r="B10">
        <v>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13BD5-F44C-4CB5-96DA-F03C61C5DAC9}">
  <dimension ref="A3:B7"/>
  <sheetViews>
    <sheetView workbookViewId="0">
      <selection activeCell="D17" sqref="D17"/>
    </sheetView>
  </sheetViews>
  <sheetFormatPr defaultRowHeight="14.4" x14ac:dyDescent="0.3"/>
  <cols>
    <col min="1" max="1" width="21" bestFit="1" customWidth="1"/>
    <col min="2" max="2" width="15.109375" bestFit="1" customWidth="1"/>
  </cols>
  <sheetData>
    <row r="3" spans="1:2" x14ac:dyDescent="0.3">
      <c r="A3" s="52" t="s">
        <v>122</v>
      </c>
      <c r="B3" t="s">
        <v>138</v>
      </c>
    </row>
    <row r="4" spans="1:2" x14ac:dyDescent="0.3">
      <c r="A4" s="53" t="s">
        <v>16</v>
      </c>
      <c r="B4">
        <v>20</v>
      </c>
    </row>
    <row r="5" spans="1:2" x14ac:dyDescent="0.3">
      <c r="A5" s="53" t="s">
        <v>35</v>
      </c>
      <c r="B5">
        <v>2</v>
      </c>
    </row>
    <row r="6" spans="1:2" x14ac:dyDescent="0.3">
      <c r="A6" s="53" t="s">
        <v>135</v>
      </c>
      <c r="B6">
        <v>8</v>
      </c>
    </row>
    <row r="7" spans="1:2" x14ac:dyDescent="0.3">
      <c r="A7" s="53" t="s">
        <v>124</v>
      </c>
      <c r="B7">
        <v>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3BC5-D99E-45BC-99E4-94FACF3D2DDA}">
  <dimension ref="A3:B17"/>
  <sheetViews>
    <sheetView workbookViewId="0">
      <selection activeCell="B7" sqref="B7"/>
    </sheetView>
  </sheetViews>
  <sheetFormatPr defaultRowHeight="14.4" x14ac:dyDescent="0.3"/>
  <cols>
    <col min="1" max="1" width="18.21875" bestFit="1" customWidth="1"/>
    <col min="2" max="2" width="13.21875" bestFit="1" customWidth="1"/>
  </cols>
  <sheetData>
    <row r="3" spans="1:2" x14ac:dyDescent="0.3">
      <c r="A3" s="52" t="s">
        <v>122</v>
      </c>
      <c r="B3" t="s">
        <v>139</v>
      </c>
    </row>
    <row r="4" spans="1:2" x14ac:dyDescent="0.3">
      <c r="A4" s="53" t="s">
        <v>74</v>
      </c>
      <c r="B4">
        <v>3</v>
      </c>
    </row>
    <row r="5" spans="1:2" x14ac:dyDescent="0.3">
      <c r="A5" s="53" t="s">
        <v>81</v>
      </c>
      <c r="B5">
        <v>5</v>
      </c>
    </row>
    <row r="6" spans="1:2" x14ac:dyDescent="0.3">
      <c r="A6" s="53" t="s">
        <v>84</v>
      </c>
      <c r="B6">
        <v>2</v>
      </c>
    </row>
    <row r="7" spans="1:2" x14ac:dyDescent="0.3">
      <c r="A7" s="53" t="s">
        <v>108</v>
      </c>
      <c r="B7">
        <v>4</v>
      </c>
    </row>
    <row r="8" spans="1:2" x14ac:dyDescent="0.3">
      <c r="A8" s="53" t="s">
        <v>134</v>
      </c>
      <c r="B8">
        <v>1</v>
      </c>
    </row>
    <row r="9" spans="1:2" x14ac:dyDescent="0.3">
      <c r="A9" s="53" t="s">
        <v>128</v>
      </c>
      <c r="B9">
        <v>1</v>
      </c>
    </row>
    <row r="10" spans="1:2" x14ac:dyDescent="0.3">
      <c r="A10" s="53" t="s">
        <v>131</v>
      </c>
      <c r="B10">
        <v>2</v>
      </c>
    </row>
    <row r="11" spans="1:2" x14ac:dyDescent="0.3">
      <c r="A11" s="53" t="s">
        <v>117</v>
      </c>
      <c r="B11">
        <v>5</v>
      </c>
    </row>
    <row r="12" spans="1:2" x14ac:dyDescent="0.3">
      <c r="A12" s="53" t="s">
        <v>90</v>
      </c>
      <c r="B12">
        <v>1</v>
      </c>
    </row>
    <row r="13" spans="1:2" x14ac:dyDescent="0.3">
      <c r="A13" s="53" t="s">
        <v>70</v>
      </c>
      <c r="B13">
        <v>1</v>
      </c>
    </row>
    <row r="14" spans="1:2" x14ac:dyDescent="0.3">
      <c r="A14" s="53" t="s">
        <v>101</v>
      </c>
      <c r="B14">
        <v>3</v>
      </c>
    </row>
    <row r="15" spans="1:2" x14ac:dyDescent="0.3">
      <c r="A15" s="84">
        <v>45119</v>
      </c>
      <c r="B15">
        <v>1</v>
      </c>
    </row>
    <row r="16" spans="1:2" x14ac:dyDescent="0.3">
      <c r="A16" s="84">
        <v>45101</v>
      </c>
      <c r="B16">
        <v>1</v>
      </c>
    </row>
    <row r="17" spans="1:2" x14ac:dyDescent="0.3">
      <c r="A17" s="53" t="s">
        <v>124</v>
      </c>
      <c r="B17">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C835-E1F8-437A-A524-45A32843D637}">
  <dimension ref="A3:B10"/>
  <sheetViews>
    <sheetView workbookViewId="0">
      <selection activeCell="L16" sqref="L16"/>
    </sheetView>
  </sheetViews>
  <sheetFormatPr defaultRowHeight="14.4" x14ac:dyDescent="0.3"/>
  <cols>
    <col min="1" max="1" width="13.109375" bestFit="1" customWidth="1"/>
    <col min="2" max="2" width="16.21875" bestFit="1" customWidth="1"/>
  </cols>
  <sheetData>
    <row r="3" spans="1:2" x14ac:dyDescent="0.3">
      <c r="A3" s="52" t="s">
        <v>122</v>
      </c>
      <c r="B3" t="s">
        <v>140</v>
      </c>
    </row>
    <row r="4" spans="1:2" x14ac:dyDescent="0.3">
      <c r="A4" s="83">
        <v>-8000</v>
      </c>
      <c r="B4">
        <v>2</v>
      </c>
    </row>
    <row r="5" spans="1:2" x14ac:dyDescent="0.3">
      <c r="A5" s="83">
        <v>-6000</v>
      </c>
      <c r="B5">
        <v>3</v>
      </c>
    </row>
    <row r="6" spans="1:2" x14ac:dyDescent="0.3">
      <c r="A6" s="83">
        <v>-5000</v>
      </c>
      <c r="B6">
        <v>3</v>
      </c>
    </row>
    <row r="7" spans="1:2" x14ac:dyDescent="0.3">
      <c r="A7" s="83">
        <v>-4000</v>
      </c>
      <c r="B7">
        <v>4</v>
      </c>
    </row>
    <row r="8" spans="1:2" x14ac:dyDescent="0.3">
      <c r="A8" s="83">
        <v>-3000</v>
      </c>
      <c r="B8">
        <v>5</v>
      </c>
    </row>
    <row r="9" spans="1:2" x14ac:dyDescent="0.3">
      <c r="A9" s="83">
        <v>6000</v>
      </c>
      <c r="B9">
        <v>2</v>
      </c>
    </row>
    <row r="10" spans="1:2" x14ac:dyDescent="0.3">
      <c r="A10" s="83" t="s">
        <v>124</v>
      </c>
      <c r="B10">
        <v>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Students Record</vt:lpstr>
      <vt:lpstr>Web</vt:lpstr>
      <vt:lpstr>Social</vt:lpstr>
      <vt:lpstr>ICT</vt:lpstr>
      <vt:lpstr>pending fees</vt:lpstr>
      <vt:lpstr>COUNT OF COURCES</vt:lpstr>
      <vt:lpstr>count of student date vise</vt:lpstr>
      <vt:lpstr>count of pending </vt:lpstr>
      <vt:lpstr>New data</vt:lpstr>
      <vt:lpstr>Fees Pending By Name</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IMM-PC-1</dc:creator>
  <cp:lastModifiedBy>hasnain</cp:lastModifiedBy>
  <cp:lastPrinted>2023-07-13T06:46:36Z</cp:lastPrinted>
  <dcterms:created xsi:type="dcterms:W3CDTF">2023-04-06T06:51:40Z</dcterms:created>
  <dcterms:modified xsi:type="dcterms:W3CDTF">2024-07-19T11:16:58Z</dcterms:modified>
</cp:coreProperties>
</file>