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dullah.sohail\Desktop\"/>
    </mc:Choice>
  </mc:AlternateContent>
  <xr:revisionPtr revIDLastSave="0" documentId="13_ncr:1_{801DE4F5-A18E-48CF-ACC7-0A12FBB4D050}" xr6:coauthVersionLast="36" xr6:coauthVersionMax="36" xr10:uidLastSave="{00000000-0000-0000-0000-000000000000}"/>
  <bookViews>
    <workbookView xWindow="0" yWindow="0" windowWidth="21870" windowHeight="8900" xr2:uid="{9AA3EB7D-C000-41D6-87E2-A96380F06B48}"/>
  </bookViews>
  <sheets>
    <sheet name="AI Clusters" sheetId="5" r:id="rId1"/>
    <sheet name="SP (9 hrs.)" sheetId="4" r:id="rId2"/>
    <sheet name="SP dates " sheetId="2" r:id="rId3"/>
  </sheets>
  <definedNames>
    <definedName name="_xlnm._FilterDatabase" localSheetId="0" hidden="1">'AI Clusters'!$A$1:$I$80</definedName>
    <definedName name="_xlnm._FilterDatabase" localSheetId="1" hidden="1">'SP (9 hrs.)'!$A$1:$J$63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5" l="1"/>
  <c r="F77" i="5"/>
  <c r="F15" i="2" l="1"/>
  <c r="F14" i="2"/>
  <c r="F13" i="2"/>
  <c r="F12" i="2"/>
  <c r="F11" i="2"/>
  <c r="F10" i="2"/>
  <c r="F9" i="2"/>
  <c r="F8" i="2"/>
  <c r="F7" i="2"/>
  <c r="F6" i="2"/>
  <c r="F5" i="2"/>
  <c r="D5" i="2"/>
  <c r="F42" i="4" l="1"/>
  <c r="F52" i="4"/>
  <c r="F77" i="4"/>
  <c r="F68" i="4"/>
  <c r="F69" i="4"/>
  <c r="F70" i="4"/>
  <c r="F71" i="4"/>
  <c r="F72" i="4"/>
  <c r="F73" i="4"/>
  <c r="F74" i="4"/>
  <c r="F75" i="4"/>
  <c r="F76" i="4"/>
  <c r="F67" i="4"/>
  <c r="E77" i="5"/>
  <c r="F59" i="4" l="1"/>
  <c r="F51" i="4"/>
  <c r="D67" i="4"/>
  <c r="F62" i="4"/>
  <c r="F50" i="4"/>
  <c r="F49" i="4"/>
  <c r="F45" i="4"/>
  <c r="F44" i="4"/>
  <c r="F41" i="4"/>
  <c r="F35" i="4"/>
  <c r="F36" i="4"/>
  <c r="F38" i="4"/>
  <c r="F37" i="4"/>
  <c r="F31" i="4"/>
  <c r="F30" i="4"/>
  <c r="F29" i="4"/>
  <c r="F28" i="4"/>
  <c r="H19" i="4"/>
  <c r="F23" i="4"/>
  <c r="F7" i="4"/>
  <c r="H4" i="4"/>
  <c r="H2" i="4"/>
  <c r="F2" i="4" s="1"/>
  <c r="F12" i="4" l="1"/>
  <c r="F18" i="4"/>
  <c r="G80" i="5" l="1"/>
  <c r="F80" i="5"/>
  <c r="E80" i="5"/>
  <c r="G61" i="5"/>
  <c r="F61" i="5"/>
  <c r="E61" i="5"/>
  <c r="G53" i="5"/>
  <c r="F53" i="5"/>
  <c r="E53" i="5"/>
  <c r="G39" i="5"/>
  <c r="F39" i="5"/>
  <c r="E39" i="5"/>
  <c r="G26" i="5"/>
  <c r="F26" i="5"/>
  <c r="E26" i="5"/>
  <c r="G12" i="5"/>
  <c r="F12" i="5"/>
  <c r="E12" i="5"/>
  <c r="G6" i="5"/>
  <c r="F6" i="5"/>
  <c r="E6" i="5"/>
</calcChain>
</file>

<file path=xl/sharedStrings.xml><?xml version="1.0" encoding="utf-8"?>
<sst xmlns="http://schemas.openxmlformats.org/spreadsheetml/2006/main" count="538" uniqueCount="274">
  <si>
    <t>Programs</t>
  </si>
  <si>
    <t>Source</t>
  </si>
  <si>
    <t>Udemy</t>
  </si>
  <si>
    <t xml:space="preserve">Coursera </t>
  </si>
  <si>
    <t>Introduction to Linux (Dockers &amp; latest tech. stacks)</t>
  </si>
  <si>
    <t>Saqlain</t>
  </si>
  <si>
    <t>Research Methodology</t>
  </si>
  <si>
    <t>Hania</t>
  </si>
  <si>
    <t>IBM</t>
  </si>
  <si>
    <t>Dr Muddassar / Workday</t>
  </si>
  <si>
    <t>Andrew</t>
  </si>
  <si>
    <t>University of Michigan</t>
  </si>
  <si>
    <t>Usamah</t>
  </si>
  <si>
    <t>Introduction to AI</t>
  </si>
  <si>
    <t>MIT course</t>
  </si>
  <si>
    <t>Stanford</t>
  </si>
  <si>
    <t>Study Plan</t>
  </si>
  <si>
    <t>Links</t>
  </si>
  <si>
    <t>https://www.coursera.org/specializations/mathematics-for-machine-learning-and-data-science#courses</t>
  </si>
  <si>
    <t>Weeks</t>
  </si>
  <si>
    <t>SP1</t>
  </si>
  <si>
    <t>SP2</t>
  </si>
  <si>
    <t>20 Mega Applications in Python - 1</t>
  </si>
  <si>
    <t>SP3</t>
  </si>
  <si>
    <t>20 Mega Applications in Python - 2</t>
  </si>
  <si>
    <t>Introduction to Mathematical thinking -1</t>
  </si>
  <si>
    <t>Introduction to Mathematical thinking -2</t>
  </si>
  <si>
    <t>OOPs &amp; 20 mega application project - 1</t>
  </si>
  <si>
    <t>Hours</t>
  </si>
  <si>
    <t>Introduction to Mathematical thinking -3</t>
  </si>
  <si>
    <t>https://www.coursera.org/specializations/ibm-intro-machine-learning#courses</t>
  </si>
  <si>
    <t>SP4</t>
  </si>
  <si>
    <t>Introduction to Mathematical thinking -4</t>
  </si>
  <si>
    <t>https://www.coursera.org/specializations/machine-learning-engineering-for-production-mlops#courses</t>
  </si>
  <si>
    <t>AI Med</t>
  </si>
  <si>
    <t>SP 5</t>
  </si>
  <si>
    <t>Introduction to Mathematical thinking -5</t>
  </si>
  <si>
    <t>SP6</t>
  </si>
  <si>
    <t>SP 7</t>
  </si>
  <si>
    <t>Advanced Machine Learning specialisation by HSE</t>
  </si>
  <si>
    <t>SP8</t>
  </si>
  <si>
    <t>HSE</t>
  </si>
  <si>
    <t>SP9</t>
  </si>
  <si>
    <t>Self</t>
  </si>
  <si>
    <t>Date</t>
  </si>
  <si>
    <t>From</t>
  </si>
  <si>
    <t>To</t>
  </si>
  <si>
    <t>SP 8</t>
  </si>
  <si>
    <t>SP 9</t>
  </si>
  <si>
    <t>SP 1</t>
  </si>
  <si>
    <t>SP 2</t>
  </si>
  <si>
    <t>SP 3</t>
  </si>
  <si>
    <t>SP 4</t>
  </si>
  <si>
    <t>SP 6</t>
  </si>
  <si>
    <t>Basic Ai/ML  project - 2</t>
  </si>
  <si>
    <t>Basic Ai/ML  project - 1</t>
  </si>
  <si>
    <t>Mode of course</t>
  </si>
  <si>
    <t>https://ocw.mit.edu/courses/6-034-artificial-intelligence-fall-2010/video_galleries/lecture-videos/</t>
  </si>
  <si>
    <t>Introduction to AI - 1</t>
  </si>
  <si>
    <t>Instructor Led</t>
  </si>
  <si>
    <t>Introduction to AI - 2</t>
  </si>
  <si>
    <t>Project</t>
  </si>
  <si>
    <t>Introduction to AI - 3</t>
  </si>
  <si>
    <t>Introduction to AI - 4</t>
  </si>
  <si>
    <t>Introduction to AI - 5</t>
  </si>
  <si>
    <t>Introduction to AI - 6</t>
  </si>
  <si>
    <t>Introduction to Mathematical thinking -6</t>
  </si>
  <si>
    <t>Introduction to AI - 7</t>
  </si>
  <si>
    <t>Introduction to AI - 8</t>
  </si>
  <si>
    <t>Haniya Notes</t>
  </si>
  <si>
    <t>Total = 74 hours: Course 1  = 21, Course 2 = 25, Course 3 = 28, as mentioned on course website</t>
  </si>
  <si>
    <t>Total hours (video only) = 51.5 as per website, 30 hrs allocated to this course</t>
  </si>
  <si>
    <t>Hammad Maqsood</t>
  </si>
  <si>
    <t>Total 81 hours (14+20+24+23) as per website; total 45 allocated</t>
  </si>
  <si>
    <t>Total 23 lectures, 1 hr each, only 18 (@ 2hrs/week) allocated; &gt;1hr required per lecture to understand it</t>
  </si>
  <si>
    <t>Total 126 hrs (24+23+6+36+37)</t>
  </si>
  <si>
    <t>Link not given, time should be verified</t>
  </si>
  <si>
    <t>Total 88  hrs (11+21+23+ 33)</t>
  </si>
  <si>
    <t xml:space="preserve">https://www.coursera.org/specializations/ai-for-medicine </t>
  </si>
  <si>
    <t>https://www.udemy.com/course/object-oriented-programming-with-modern-python/</t>
  </si>
  <si>
    <t>Total : 26.5 hours of video</t>
  </si>
  <si>
    <t>https://www.udemy.com/course/the-python-mega-course/</t>
  </si>
  <si>
    <t>https://www.coursera.org/specializations/deep-learning?</t>
  </si>
  <si>
    <t>Introduction to Mathematical thinking</t>
  </si>
  <si>
    <t>https://www.coursera.org/specializations/data-science-python#courses</t>
  </si>
  <si>
    <t>Total duration (hours)</t>
  </si>
  <si>
    <t>SP10</t>
  </si>
  <si>
    <t>SP 10</t>
  </si>
  <si>
    <t>CP</t>
  </si>
  <si>
    <t>Courses</t>
  </si>
  <si>
    <t>Cluster</t>
  </si>
  <si>
    <t>AI Systems for programming</t>
  </si>
  <si>
    <t>Real Time AI systems  programming</t>
  </si>
  <si>
    <t>AI Foundation</t>
  </si>
  <si>
    <t>IBM Introduction to Machine Learning Specialization</t>
  </si>
  <si>
    <t>Applied Data Science with Python Specialization</t>
  </si>
  <si>
    <t>Deep Learning Specialization</t>
  </si>
  <si>
    <t>Capstone Project</t>
  </si>
  <si>
    <t>Capstone project</t>
  </si>
  <si>
    <t>Probability &amp; Statistics for Machine Learning &amp; Data Science</t>
  </si>
  <si>
    <t>Exploratory Data Analysis for Machine Learning</t>
  </si>
  <si>
    <t>Supervised Machine Learning: Regression</t>
  </si>
  <si>
    <t>Supervised Machine Learning: Classification</t>
  </si>
  <si>
    <t>Unsupervised Machine Learning</t>
  </si>
  <si>
    <t>Course to be completed during SP</t>
  </si>
  <si>
    <t>Introduction to Linux</t>
  </si>
  <si>
    <t>AI Depth Specialization</t>
  </si>
  <si>
    <t>Real Time AI systems design &amp; development</t>
  </si>
  <si>
    <t>Performance evaluation of AI/ ML systems</t>
  </si>
  <si>
    <t>https://www.coursera.org/professional-certificates/ibm-data-engineer#courses</t>
  </si>
  <si>
    <t xml:space="preserve">Sr.# </t>
  </si>
  <si>
    <t>Video Hours</t>
  </si>
  <si>
    <t>Total Hours</t>
  </si>
  <si>
    <t>Link</t>
  </si>
  <si>
    <t>Programming in Python</t>
  </si>
  <si>
    <t>Python Object Oriented Programming (OOP): Beginner to Pro</t>
  </si>
  <si>
    <t>Python Mega Course: Build 20 Apps</t>
  </si>
  <si>
    <t xml:space="preserve">Introduction to Linux &amp; AI </t>
  </si>
  <si>
    <t>TOTAL</t>
  </si>
  <si>
    <t>Mathematics for AI</t>
  </si>
  <si>
    <t xml:space="preserve">
Linear Algebra</t>
  </si>
  <si>
    <t>https://www.coursera.org/specializations/mathematics-machine-learning</t>
  </si>
  <si>
    <t>Multivariate Calculus</t>
  </si>
  <si>
    <t>PCA</t>
  </si>
  <si>
    <t>https://www.coursera.org/learn/machine-learning-probability-and-statistics?specialization=mathematics-for-machine-learning-and-data-science</t>
  </si>
  <si>
    <t>Machine Learning Engineering for Production (MLOps) Specialization</t>
  </si>
  <si>
    <t>Introduction to Machine Learning in Production</t>
  </si>
  <si>
    <t>Machine Learning Data Lifecycle in Production</t>
  </si>
  <si>
    <t>Machine Learning Modeling Pipelines in Production</t>
  </si>
  <si>
    <t>Deploying Machine Learning Models in Production</t>
  </si>
  <si>
    <t xml:space="preserve"> AI Courses</t>
  </si>
  <si>
    <t>Workday</t>
  </si>
  <si>
    <t>AIMeD</t>
  </si>
  <si>
    <t>AI for Medical Diagnosis</t>
  </si>
  <si>
    <t>https://www.coursera.org/specializations/ai-for-medicine</t>
  </si>
  <si>
    <t>AI for Medical Prognosis</t>
  </si>
  <si>
    <t>AI For Medical Treatment</t>
  </si>
  <si>
    <t>AI/ML (Advanced Machine Learning specialization by HSE) + Coursera</t>
  </si>
  <si>
    <t>Introduction to Deep Learning</t>
  </si>
  <si>
    <t>Online CureMD Network</t>
  </si>
  <si>
    <t>Bayesian Methods for Machine Learning (Coursera)</t>
  </si>
  <si>
    <t>https://www.coursera.org/learn/bayesian#syllabus</t>
  </si>
  <si>
    <t>Bayesian Methods for Machine Learning (hse)</t>
  </si>
  <si>
    <t>Natural Language Processing (Coursera)</t>
  </si>
  <si>
    <t>https://www.coursera.org/specializations/natural-language-processing#courses</t>
  </si>
  <si>
    <t>Natural Language Processing (hse)</t>
  </si>
  <si>
    <t>Deep Learning Applications for Computer Vision (Coursera)</t>
  </si>
  <si>
    <t>https://www.coursera.org/learn/deep-learning-computer-vision</t>
  </si>
  <si>
    <t>Deep Learning in Computer Vision (Hse)</t>
  </si>
  <si>
    <t>Reinforcement learning specialisation university of alberta ( coursera)</t>
  </si>
  <si>
    <t>https://www.coursera.org/specializations/reinforcement-learning#courses</t>
  </si>
  <si>
    <t>Practical Reinforcement Learning (hse)</t>
  </si>
  <si>
    <t>How to Win a Data Science Competition Learn from Top Kagglers</t>
  </si>
  <si>
    <t>How to win a data science competition</t>
  </si>
  <si>
    <t>https://www.datacamp.com/courses/winning-a-kaggle-competition-in-python</t>
  </si>
  <si>
    <t>Addressing Large Hadron Collider Challenges by Machine Learning</t>
  </si>
  <si>
    <t>Introduction to Data Science in Python</t>
  </si>
  <si>
    <t>https://www.coursera.org/specializations/data-science-python</t>
  </si>
  <si>
    <t>Applied Plotting, Charting &amp; Data Representation in Python</t>
  </si>
  <si>
    <t>Applied Machine Learning in Python</t>
  </si>
  <si>
    <t>Applied Text Mining in Python</t>
  </si>
  <si>
    <t>Applied Social Network Analysis in Python</t>
  </si>
  <si>
    <t>Knowledge graph course</t>
  </si>
  <si>
    <t>Neo4j Fundamentals</t>
  </si>
  <si>
    <t>https://graphacademy.neo4j.com/</t>
  </si>
  <si>
    <t>Cypher Fundamentals</t>
  </si>
  <si>
    <t>Graph Data Modelling Fundamentals</t>
  </si>
  <si>
    <t>Importing CSV Data into Neo4j</t>
  </si>
  <si>
    <t>Cypher Indexes and Constraints </t>
  </si>
  <si>
    <t>Building Neo4j Applications with Python</t>
  </si>
  <si>
    <t>Introduction to Neo4j Graph Data Science </t>
  </si>
  <si>
    <t>Neo4j Graph Data Science Fundamentals </t>
  </si>
  <si>
    <t>Neural Networks and Deep Learning</t>
  </si>
  <si>
    <t>Improving Deep Neural Networks: Hyperparameter Tuning, Regularization and Optimization</t>
  </si>
  <si>
    <t>Structuring Machine Learning Projects</t>
  </si>
  <si>
    <t>Convolutional Neural Networks</t>
  </si>
  <si>
    <t>Sequence Models</t>
  </si>
  <si>
    <t>IBM Data Engineering Professional Certificate</t>
  </si>
  <si>
    <t>Introduction to Relational Databases (RDBMS)</t>
  </si>
  <si>
    <t>Databases and SQL for Data Science with Python</t>
  </si>
  <si>
    <t>Relational Database Administration (DBA)</t>
  </si>
  <si>
    <t>ETL and Data Pipelines with Shell, Airflow and Kafka</t>
  </si>
  <si>
    <t>Getting Started with Data Warehousing and BI Analytics</t>
  </si>
  <si>
    <t>Introduction to NoSQL Databases</t>
  </si>
  <si>
    <t>Introduction to Big Data with Spark and Hadoop</t>
  </si>
  <si>
    <t>Data Engineering and Machine Learning using Spark</t>
  </si>
  <si>
    <t>Mathematics for Machine Learning Specialization (i)</t>
  </si>
  <si>
    <t>Mathematics for Machine Learning Specialization (ii)</t>
  </si>
  <si>
    <r>
      <rPr>
        <b/>
        <sz val="11"/>
        <color rgb="FF000000"/>
        <rFont val="Calibri"/>
        <family val="2"/>
      </rPr>
      <t>IBM Introduction to Machine Learning Specialization</t>
    </r>
    <r>
      <rPr>
        <sz val="11"/>
        <color rgb="FF000000"/>
        <rFont val="Calibri"/>
        <family val="2"/>
      </rPr>
      <t xml:space="preserve">
Supervised Machine Learning: Classification
Unsupervised Machine Learning</t>
    </r>
  </si>
  <si>
    <r>
      <rPr>
        <b/>
        <sz val="11"/>
        <color rgb="FF000000"/>
        <rFont val="Calibri"/>
        <family val="2"/>
      </rPr>
      <t>IBM Introduction to Machine Learning Specialization</t>
    </r>
    <r>
      <rPr>
        <sz val="11"/>
        <color rgb="FF000000"/>
        <rFont val="Calibri"/>
        <family val="2"/>
      </rPr>
      <t xml:space="preserve">
Exploratory Data Analysis for Machine Learning (20)
Supervised Machine Learning: Regression (20)</t>
    </r>
  </si>
  <si>
    <r>
      <rPr>
        <b/>
        <sz val="11"/>
        <color rgb="FF000000"/>
        <rFont val="Calibri"/>
        <family val="2"/>
      </rPr>
      <t xml:space="preserve">Probability &amp; Statistics for Machine Learning &amp; Data Science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Week 3 -</t>
    </r>
    <r>
      <rPr>
        <sz val="11"/>
        <color rgb="FF000000"/>
        <rFont val="Calibri"/>
        <family val="2"/>
      </rPr>
      <t xml:space="preserve"> Sampling and Point estimation
</t>
    </r>
    <r>
      <rPr>
        <b/>
        <sz val="11"/>
        <color rgb="FF000000"/>
        <rFont val="Calibri"/>
        <family val="2"/>
      </rPr>
      <t>Week 4 -</t>
    </r>
    <r>
      <rPr>
        <sz val="11"/>
        <color rgb="FF000000"/>
        <rFont val="Calibri"/>
        <family val="2"/>
      </rPr>
      <t xml:space="preserve"> Confidence Intervals and Hypothesis testing</t>
    </r>
  </si>
  <si>
    <r>
      <rPr>
        <b/>
        <sz val="11"/>
        <color rgb="FF000000"/>
        <rFont val="Calibri"/>
        <family val="2"/>
      </rPr>
      <t xml:space="preserve">Probability &amp; Statistics for Machine Learning &amp; Data Science
</t>
    </r>
    <r>
      <rPr>
        <sz val="11"/>
        <color rgb="FF000000"/>
        <rFont val="Calibri"/>
        <family val="2"/>
      </rPr>
      <t xml:space="preserve">
Week 1 - Introduction to Probability and Probability Distributions
Week 2 - Describing probability distributions and probability distributions with multiple variables</t>
    </r>
  </si>
  <si>
    <t>Machine Learning Engineering for Production (MLOps) Specialization -1</t>
  </si>
  <si>
    <r>
      <rPr>
        <b/>
        <sz val="11"/>
        <color rgb="FF000000"/>
        <rFont val="Calibri"/>
        <family val="2"/>
      </rPr>
      <t>AI/ML (Advanced Machine Learning specialisation by HSE) + Coursera-1</t>
    </r>
    <r>
      <rPr>
        <sz val="11"/>
        <color rgb="FF000000"/>
        <rFont val="Calibri"/>
        <family val="2"/>
      </rPr>
      <t xml:space="preserve">
Introduction to Deep Learning
Bayesian Methods for Machine Learning (Coursera)
Bayesian Methods for Machine Learning (hse)</t>
    </r>
  </si>
  <si>
    <t xml:space="preserve">Introduction to Machine Learning in Production  (10/20)
</t>
  </si>
  <si>
    <t>Machine Learning Engineering for Production (MLOps) Specialization -2</t>
  </si>
  <si>
    <t>Machine Learning Engineering for Production (MLOps) Specialization -3</t>
  </si>
  <si>
    <r>
      <rPr>
        <b/>
        <sz val="11"/>
        <color theme="1"/>
        <rFont val="Calibri"/>
        <family val="2"/>
        <scheme val="minor"/>
      </rPr>
      <t>AI/ML (Advanced Machine Learning specialisation by HSE) + Coursera-2</t>
    </r>
    <r>
      <rPr>
        <sz val="11"/>
        <color theme="1"/>
        <rFont val="Calibri"/>
        <family val="2"/>
        <scheme val="minor"/>
      </rPr>
      <t xml:space="preserve">
Natural Language Processing (Coursera)
Natural Language Processing (hse)
Deep Learning Applications for Computer Vision (Coursera)
Deep Learning in Computer Vision (Hse)</t>
    </r>
  </si>
  <si>
    <t>AI for Medical Diagnosis
AI for Medical Prognosis
AI For Medical Treatment</t>
  </si>
  <si>
    <r>
      <rPr>
        <b/>
        <sz val="11"/>
        <color theme="1"/>
        <rFont val="Calibri"/>
        <family val="2"/>
        <scheme val="minor"/>
      </rPr>
      <t>AI/ML (Advanced Machine Learning specialisation by HSE) + Coursera-3</t>
    </r>
    <r>
      <rPr>
        <sz val="11"/>
        <color theme="1"/>
        <rFont val="Calibri"/>
        <family val="2"/>
        <scheme val="minor"/>
      </rPr>
      <t xml:space="preserve">
Reinforcement learning specialisation university of alberta ( coursera)
Practical Reinforcement Learning (hse)
How to Win a Data Science Competition Learn from Top Kagglers
How to win a data science competition</t>
    </r>
  </si>
  <si>
    <t xml:space="preserve">Introduction to Machine Learning in Production  (10)
Machine Learning Data Lifecycle in Production (10/20)
</t>
  </si>
  <si>
    <t>Machine Learning Data Lifecycle in Production  (10)</t>
  </si>
  <si>
    <r>
      <rPr>
        <b/>
        <sz val="11"/>
        <color rgb="FF000000"/>
        <rFont val="Calibri"/>
        <family val="2"/>
      </rPr>
      <t>Deep Learning Specialization -2</t>
    </r>
    <r>
      <rPr>
        <sz val="11"/>
        <color rgb="FF000000"/>
        <rFont val="Calibri"/>
        <family val="2"/>
      </rPr>
      <t xml:space="preserve">
Improving Deep Neural Networks: Hyperparameter Tuning, Regularization and Optimization
Structuring Machine Learning Projects</t>
    </r>
  </si>
  <si>
    <r>
      <rPr>
        <b/>
        <sz val="11"/>
        <color rgb="FF000000"/>
        <rFont val="Calibri"/>
        <family val="2"/>
      </rPr>
      <t>Applied Data Science with Python Specialization -2</t>
    </r>
    <r>
      <rPr>
        <sz val="11"/>
        <color rgb="FF000000"/>
        <rFont val="Calibri"/>
        <family val="2"/>
      </rPr>
      <t xml:space="preserve">
Applied Machine Learning in Python 
Applied Text Mining in Python</t>
    </r>
  </si>
  <si>
    <r>
      <t xml:space="preserve">Deep Learning Specialization -1
</t>
    </r>
    <r>
      <rPr>
        <sz val="11"/>
        <color rgb="FF000000"/>
        <rFont val="Calibri"/>
        <family val="2"/>
      </rPr>
      <t>Introduction to Deep Learning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Neural Networks and Deep Learning
</t>
    </r>
  </si>
  <si>
    <r>
      <t xml:space="preserve">Applied Data Science with Python Specialization -1
</t>
    </r>
    <r>
      <rPr>
        <sz val="11"/>
        <color rgb="FF000000"/>
        <rFont val="Calibri"/>
        <family val="2"/>
      </rPr>
      <t>Introduction to Data Science in Python
Applied Plotting, Charting &amp; Data Representation in Python</t>
    </r>
    <r>
      <rPr>
        <b/>
        <sz val="11"/>
        <color rgb="FF000000"/>
        <rFont val="Calibri"/>
        <family val="2"/>
      </rPr>
      <t xml:space="preserve"> </t>
    </r>
  </si>
  <si>
    <r>
      <rPr>
        <b/>
        <sz val="11"/>
        <color rgb="FF000000"/>
        <rFont val="Calibri"/>
        <family val="2"/>
      </rPr>
      <t>Deep Learning Specialization -3</t>
    </r>
    <r>
      <rPr>
        <sz val="11"/>
        <color rgb="FF000000"/>
        <rFont val="Calibri"/>
        <family val="2"/>
      </rPr>
      <t xml:space="preserve">
Convolutional Neural Networks
Sequence Models
Deep Learning Applications for Computer Vision (Coursera)</t>
    </r>
  </si>
  <si>
    <r>
      <rPr>
        <b/>
        <sz val="11"/>
        <color rgb="FF000000"/>
        <rFont val="Calibri"/>
        <family val="2"/>
      </rPr>
      <t>Applied Data Science with Python Specialization -3</t>
    </r>
    <r>
      <rPr>
        <sz val="11"/>
        <color rgb="FF000000"/>
        <rFont val="Calibri"/>
        <family val="2"/>
      </rPr>
      <t xml:space="preserve">
Applied Social Network Analysis in Python
Knowledge graph</t>
    </r>
  </si>
  <si>
    <t>Machine Learning Engineering for Production (MLOps) Specialization -4</t>
  </si>
  <si>
    <t>Machine Learning Modeling Pipelines in Production (20)
Deploying Machine Learning Models in Production (15)</t>
  </si>
  <si>
    <t>Capstone project - 1 ( Applied Data Science with Python Specialization)</t>
  </si>
  <si>
    <t>Capstone project - 1 ( Advanced Machine Learning specialisation by HSE)</t>
  </si>
  <si>
    <t xml:space="preserve">Capstone Project - 2 ( Big Data) </t>
  </si>
  <si>
    <t>Capstone project - 1 (  Deep Learning Specialization)</t>
  </si>
  <si>
    <t>Capstone project -2 ( Advanced Machine Learning specialisation by HSE)</t>
  </si>
  <si>
    <t>Capstone project - 2 ( Applied Data Science with Python Specialization)</t>
  </si>
  <si>
    <t>Capstone project - 2 (  Deep Learning Specialization)</t>
  </si>
  <si>
    <t>SP11</t>
  </si>
  <si>
    <t>Capstone project -3 ( Advanced Machine Learning specialisation by HSE)</t>
  </si>
  <si>
    <t>Capstone project - 3 ( Applied Data Science with Python Specialization)</t>
  </si>
  <si>
    <t>Capstone project - 3 (  Deep Learning Specialization)</t>
  </si>
  <si>
    <t>Days</t>
  </si>
  <si>
    <t>Python Object Oriented Programming (OOP): Beginner to Pro - 1</t>
  </si>
  <si>
    <t>Programming in Python- 1</t>
  </si>
  <si>
    <t>MOOCS</t>
  </si>
  <si>
    <t>8 days</t>
  </si>
  <si>
    <t>Python for Data Science, AI &amp; Development</t>
  </si>
  <si>
    <t>Python Project for Data Engineering</t>
  </si>
  <si>
    <t>Hands-on Introduction to Linux Commands and Shell Scripting</t>
  </si>
  <si>
    <r>
      <t xml:space="preserve">IBM Data Engineering Professional Certificate -1
</t>
    </r>
    <r>
      <rPr>
        <sz val="11"/>
        <color rgb="FF000000"/>
        <rFont val="Calibri"/>
        <family val="2"/>
      </rPr>
      <t>Introduction to Data Engineering
Python for Data Science, AI &amp; Development
Python Project for Data Engineering
Introduction to Relational Databases (RDBMS)</t>
    </r>
    <r>
      <rPr>
        <b/>
        <sz val="11"/>
        <color rgb="FF000000"/>
        <rFont val="Calibri"/>
        <family val="2"/>
      </rPr>
      <t xml:space="preserve"> </t>
    </r>
  </si>
  <si>
    <r>
      <t xml:space="preserve">IBM Data Engineering Professional Certificate -2
</t>
    </r>
    <r>
      <rPr>
        <sz val="11"/>
        <color rgb="FF000000"/>
        <rFont val="Calibri"/>
        <family val="2"/>
      </rPr>
      <t xml:space="preserve">	
Databases and SQL for Data Science with Python
Hands-on Introduction to Linux Commands and Shell Scripting
Relational Database Administration (DBA)
ETL and Data Pipelines with Shell, Airflow and Kafka</t>
    </r>
  </si>
  <si>
    <r>
      <rPr>
        <b/>
        <sz val="11"/>
        <color rgb="FF000000"/>
        <rFont val="Calibri"/>
        <family val="2"/>
      </rPr>
      <t xml:space="preserve">IBM Data Engineering Professional Certificate -2
</t>
    </r>
    <r>
      <rPr>
        <sz val="11"/>
        <color rgb="FF000000"/>
        <rFont val="Calibri"/>
        <family val="2"/>
      </rPr>
      <t>Getting Started with Data Warehousing and BI Analytics
Introduction to NoSQL Databases
Introduction to Big Data with Spark and Hadoop
Data Engineering and Machine Learning using Spark</t>
    </r>
  </si>
  <si>
    <t xml:space="preserve">Public Holiday </t>
  </si>
  <si>
    <t>Jul-27 Jul 28</t>
  </si>
  <si>
    <t xml:space="preserve">Capstone Project - 1 ( Big Data) </t>
  </si>
  <si>
    <t xml:space="preserve">Capstone Project - 3 ( Big Data) </t>
  </si>
  <si>
    <t xml:space="preserve">Course 1 : 
Linear algebra 
</t>
  </si>
  <si>
    <t>Introduction to CureMD DataLake house</t>
  </si>
  <si>
    <t># of hours</t>
  </si>
  <si>
    <t>Working days</t>
  </si>
  <si>
    <t>Orientation</t>
  </si>
  <si>
    <t xml:space="preserve">
Course 3: 
PCA</t>
  </si>
  <si>
    <t xml:space="preserve">Course 2 :
Multivariate Calculus
</t>
  </si>
  <si>
    <r>
      <rPr>
        <b/>
        <sz val="11"/>
        <color rgb="FF000000"/>
        <rFont val="Calibri"/>
        <family val="2"/>
      </rPr>
      <t xml:space="preserve">AI/ML (Advanced Machine Learning specialisation by HSE) + Coursera-4
</t>
    </r>
    <r>
      <rPr>
        <sz val="11"/>
        <color rgb="FF000000"/>
        <rFont val="Calibri"/>
        <family val="2"/>
      </rPr>
      <t xml:space="preserve">
Addressing Large Hadron Collider Challenges by Machine Learning
</t>
    </r>
  </si>
  <si>
    <r>
      <t xml:space="preserve">Introduction to  DataLake house
</t>
    </r>
    <r>
      <rPr>
        <sz val="11"/>
        <color rgb="FF000000"/>
        <rFont val="Calibri"/>
        <family val="2"/>
      </rPr>
      <t>CureMD DataHouse Tools -1 
CureMD DataHouse Tools -2
Batch processing data  pipeline
Streaming data processing  pipeline
Automated Scheduling of data</t>
    </r>
  </si>
  <si>
    <t>9 working hours plan</t>
  </si>
  <si>
    <t>Time</t>
  </si>
  <si>
    <t>Monday</t>
  </si>
  <si>
    <t>Tuesday</t>
  </si>
  <si>
    <t>Wednesday</t>
  </si>
  <si>
    <t>Thursday</t>
  </si>
  <si>
    <t>Friday</t>
  </si>
  <si>
    <t>10am-1.15pm</t>
  </si>
  <si>
    <t>1.15pm-2.30pm</t>
  </si>
  <si>
    <t>Lunch</t>
  </si>
  <si>
    <t>3pm-5pm</t>
  </si>
  <si>
    <t>5pm-7pm</t>
  </si>
  <si>
    <t>9.30am-10am</t>
  </si>
  <si>
    <t>Brainy Games</t>
  </si>
  <si>
    <t>MOOCS (lectures)</t>
  </si>
  <si>
    <t>Instructor Led Course</t>
  </si>
  <si>
    <t xml:space="preserve">Online course / Lectures revision &amp; understanding  </t>
  </si>
  <si>
    <t>Assignment &amp; Course project</t>
  </si>
  <si>
    <t>7pm-8.30pm</t>
  </si>
  <si>
    <t>9.30am -8.30pm</t>
  </si>
  <si>
    <t>10 days</t>
  </si>
  <si>
    <t>2 hours</t>
  </si>
  <si>
    <t>Introduction to Data Engineering (HSE)</t>
  </si>
  <si>
    <t>Architecture</t>
  </si>
  <si>
    <t>Installation</t>
  </si>
  <si>
    <t>Hands on</t>
  </si>
  <si>
    <t>Self Project</t>
  </si>
  <si>
    <t>https://www.myworkday.com/curemd/d/inst/1$23455/23455$140.htmld#TABINDEX=0&amp;SUBTABINDEX=0</t>
  </si>
  <si>
    <t>https://www.myworkday.com/curemd/learning/program/97d6f3eb2de21000adce6e418fb50000?type=2d29754fdb8e100008b50ff6bc94003b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</si>
</sst>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374151"/>
      <name val="Segoe UI"/>
      <family val="2"/>
    </font>
    <font>
      <sz val="12"/>
      <color rgb="FF374151"/>
      <name val="Segoe UI"/>
      <family val="2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1" xfId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horizontal="left" vertical="top" wrapText="1"/>
    </xf>
    <xf numFmtId="0" fontId="3" fillId="12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horizontal="left" wrapText="1"/>
    </xf>
    <xf numFmtId="0" fontId="3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3" borderId="1" xfId="0" applyFill="1" applyBorder="1" applyAlignment="1">
      <alignment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left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left" wrapText="1"/>
    </xf>
    <xf numFmtId="0" fontId="0" fillId="15" borderId="1" xfId="0" applyFill="1" applyBorder="1" applyAlignment="1">
      <alignment wrapText="1"/>
    </xf>
    <xf numFmtId="0" fontId="3" fillId="17" borderId="1" xfId="0" applyFont="1" applyFill="1" applyBorder="1" applyAlignment="1">
      <alignment horizontal="left" wrapText="1"/>
    </xf>
    <xf numFmtId="0" fontId="0" fillId="1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left" wrapText="1"/>
    </xf>
    <xf numFmtId="0" fontId="3" fillId="16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14" borderId="1" xfId="0" applyFont="1" applyFill="1" applyBorder="1" applyAlignment="1">
      <alignment horizontal="left" wrapText="1"/>
    </xf>
    <xf numFmtId="0" fontId="0" fillId="15" borderId="1" xfId="0" applyFill="1" applyBorder="1" applyAlignment="1">
      <alignment horizontal="left" wrapText="1"/>
    </xf>
    <xf numFmtId="0" fontId="3" fillId="15" borderId="1" xfId="0" applyFont="1" applyFill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3" fillId="8" borderId="1" xfId="0" applyFont="1" applyFill="1" applyBorder="1" applyAlignment="1">
      <alignment horizontal="left" wrapText="1"/>
    </xf>
    <xf numFmtId="0" fontId="0" fillId="4" borderId="1" xfId="0" applyFill="1" applyBorder="1" applyAlignment="1"/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1" applyAlignment="1">
      <alignment wrapText="1"/>
    </xf>
    <xf numFmtId="0" fontId="2" fillId="9" borderId="1" xfId="0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 vertical="top" wrapText="1"/>
    </xf>
    <xf numFmtId="0" fontId="3" fillId="11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left" vertical="top" wrapText="1"/>
    </xf>
    <xf numFmtId="0" fontId="0" fillId="13" borderId="1" xfId="0" applyFill="1" applyBorder="1" applyAlignment="1">
      <alignment horizontal="left" vertical="top"/>
    </xf>
    <xf numFmtId="0" fontId="0" fillId="0" borderId="5" xfId="0" applyBorder="1" applyAlignment="1">
      <alignment horizontal="left" wrapText="1"/>
    </xf>
    <xf numFmtId="0" fontId="4" fillId="0" borderId="5" xfId="1" applyBorder="1" applyAlignment="1">
      <alignment wrapText="1"/>
    </xf>
    <xf numFmtId="0" fontId="0" fillId="0" borderId="5" xfId="0" applyBorder="1" applyAlignment="1">
      <alignment wrapText="1"/>
    </xf>
    <xf numFmtId="0" fontId="0" fillId="19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4" fillId="0" borderId="1" xfId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1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4" fillId="0" borderId="1" xfId="1" applyBorder="1" applyAlignment="1">
      <alignment horizontal="left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vertical="center" wrapText="1"/>
    </xf>
    <xf numFmtId="0" fontId="9" fillId="21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0" borderId="1" xfId="1" applyBorder="1" applyAlignment="1">
      <alignment horizontal="left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0" borderId="2" xfId="1" applyBorder="1" applyAlignment="1">
      <alignment horizontal="left" vertical="center" wrapText="1"/>
    </xf>
    <xf numFmtId="0" fontId="4" fillId="0" borderId="3" xfId="1" applyBorder="1" applyAlignment="1">
      <alignment horizontal="left" vertical="center" wrapText="1"/>
    </xf>
    <xf numFmtId="0" fontId="4" fillId="0" borderId="4" xfId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2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specializations/natural-language-processing" TargetMode="External"/><Relationship Id="rId13" Type="http://schemas.openxmlformats.org/officeDocument/2006/relationships/hyperlink" Target="https://graphacademy.neo4j.com/" TargetMode="External"/><Relationship Id="rId18" Type="http://schemas.openxmlformats.org/officeDocument/2006/relationships/hyperlink" Target="https://www.myworkday.com/curemd/d/inst/1$23455/23455$140.htmld" TargetMode="External"/><Relationship Id="rId3" Type="http://schemas.openxmlformats.org/officeDocument/2006/relationships/hyperlink" Target="https://www.coursera.org/specializations/mathematics-machine-learning" TargetMode="External"/><Relationship Id="rId7" Type="http://schemas.openxmlformats.org/officeDocument/2006/relationships/hyperlink" Target="https://www.coursera.org/learn/bayesian" TargetMode="External"/><Relationship Id="rId12" Type="http://schemas.openxmlformats.org/officeDocument/2006/relationships/hyperlink" Target="https://www.coursera.org/specializations/data-science-python" TargetMode="External"/><Relationship Id="rId17" Type="http://schemas.openxmlformats.org/officeDocument/2006/relationships/hyperlink" Target="https://www.coursera.org/specializations/ai-for-medicine" TargetMode="External"/><Relationship Id="rId2" Type="http://schemas.openxmlformats.org/officeDocument/2006/relationships/hyperlink" Target="https://www.udemy.com/course/the-python-mega-course/" TargetMode="External"/><Relationship Id="rId16" Type="http://schemas.openxmlformats.org/officeDocument/2006/relationships/hyperlink" Target="https://www.coursera.org/professional-certificates/ibm-data-engineer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udemy.com/course/object-oriented-programming-with-modern-python/" TargetMode="External"/><Relationship Id="rId6" Type="http://schemas.openxmlformats.org/officeDocument/2006/relationships/hyperlink" Target="https://www.coursera.org/specializations/reinforcement-learning" TargetMode="External"/><Relationship Id="rId11" Type="http://schemas.openxmlformats.org/officeDocument/2006/relationships/hyperlink" Target="https://www.coursera.org/specializations/machine-learning-engineering-for-production-mlops" TargetMode="External"/><Relationship Id="rId5" Type="http://schemas.openxmlformats.org/officeDocument/2006/relationships/hyperlink" Target="https://www.coursera.org/specializations/ibm-intro-machine-learning" TargetMode="External"/><Relationship Id="rId15" Type="http://schemas.openxmlformats.org/officeDocument/2006/relationships/hyperlink" Target="https://www.coursera.org/learn/deep-learning-computer-vision" TargetMode="External"/><Relationship Id="rId10" Type="http://schemas.openxmlformats.org/officeDocument/2006/relationships/hyperlink" Target="https://www.datacamp.com/courses/winning-a-kaggle-competition-in-python" TargetMode="External"/><Relationship Id="rId19" Type="http://schemas.openxmlformats.org/officeDocument/2006/relationships/hyperlink" Target="https://www.myworkday.com/curemd/learning/program/97d6f3eb2de21000adce6e418fb50000?type=2d29754fdb8e100008b50ff6bc94003b" TargetMode="External"/><Relationship Id="rId4" Type="http://schemas.openxmlformats.org/officeDocument/2006/relationships/hyperlink" Target="https://www.coursera.org/learn/machine-learning-probability-and-statistics?specialization=mathematics-for-machine-learning-and-data-science" TargetMode="External"/><Relationship Id="rId9" Type="http://schemas.openxmlformats.org/officeDocument/2006/relationships/hyperlink" Target="https://www.coursera.org/learn/deep-learning-computer-vision" TargetMode="External"/><Relationship Id="rId14" Type="http://schemas.openxmlformats.org/officeDocument/2006/relationships/hyperlink" Target="https://www.coursera.org/specializations/deep-learning?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object-oriented-programming-with-modern-python/" TargetMode="External"/><Relationship Id="rId13" Type="http://schemas.openxmlformats.org/officeDocument/2006/relationships/hyperlink" Target="https://www.coursera.org/specializations/machine-learning-engineering-for-production-mlops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coursera.org/specializations/ai-for-medicine" TargetMode="External"/><Relationship Id="rId7" Type="http://schemas.openxmlformats.org/officeDocument/2006/relationships/hyperlink" Target="https://www.udemy.com/course/the-python-mega-course/" TargetMode="External"/><Relationship Id="rId12" Type="http://schemas.openxmlformats.org/officeDocument/2006/relationships/hyperlink" Target="https://www.coursera.org/professional-certificates/ibm-data-engineer" TargetMode="External"/><Relationship Id="rId17" Type="http://schemas.openxmlformats.org/officeDocument/2006/relationships/hyperlink" Target="https://www.coursera.org/learn/machine-learning-probability-and-statistics?specialization=mathematics-for-machine-learning-and-data-science" TargetMode="External"/><Relationship Id="rId2" Type="http://schemas.openxmlformats.org/officeDocument/2006/relationships/hyperlink" Target="https://www.coursera.org/specializations/machine-learning-engineering-for-production-mlops" TargetMode="External"/><Relationship Id="rId16" Type="http://schemas.openxmlformats.org/officeDocument/2006/relationships/hyperlink" Target="https://www.coursera.org/specializations/machine-learning-engineering-for-production-mlops" TargetMode="External"/><Relationship Id="rId1" Type="http://schemas.openxmlformats.org/officeDocument/2006/relationships/hyperlink" Target="https://www.coursera.org/specializations/machine-learning-engineering-for-production-mlops" TargetMode="External"/><Relationship Id="rId6" Type="http://schemas.openxmlformats.org/officeDocument/2006/relationships/hyperlink" Target="https://www.udemy.com/course/the-python-mega-course/" TargetMode="External"/><Relationship Id="rId11" Type="http://schemas.openxmlformats.org/officeDocument/2006/relationships/hyperlink" Target="https://www.coursera.org/specializations/mathematics-for-machine-learning-and-data-science" TargetMode="External"/><Relationship Id="rId5" Type="http://schemas.openxmlformats.org/officeDocument/2006/relationships/hyperlink" Target="https://www.coursera.org/specializations/deep-learning?" TargetMode="External"/><Relationship Id="rId15" Type="http://schemas.openxmlformats.org/officeDocument/2006/relationships/hyperlink" Target="https://www.coursera.org/specializations/machine-learning-engineering-for-production-mlops" TargetMode="External"/><Relationship Id="rId10" Type="http://schemas.openxmlformats.org/officeDocument/2006/relationships/hyperlink" Target="https://www.coursera.org/specializations/ibm-intro-machine-learning" TargetMode="External"/><Relationship Id="rId4" Type="http://schemas.openxmlformats.org/officeDocument/2006/relationships/hyperlink" Target="https://www.coursera.org/specializations/data-science-python" TargetMode="External"/><Relationship Id="rId9" Type="http://schemas.openxmlformats.org/officeDocument/2006/relationships/hyperlink" Target="https://ocw.mit.edu/courses/6-034-artificial-intelligence-fall-2010/video_galleries/lecture-videos/" TargetMode="External"/><Relationship Id="rId14" Type="http://schemas.openxmlformats.org/officeDocument/2006/relationships/hyperlink" Target="https://www.coursera.org/specializations/mathematics-machine-learn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6728-BADA-4237-BF08-9AC38EFB89E0}">
  <sheetPr codeName="Sheet2"/>
  <dimension ref="A1:H80"/>
  <sheetViews>
    <sheetView tabSelected="1" topLeftCell="A22" zoomScale="115" zoomScaleNormal="115" workbookViewId="0">
      <selection activeCell="D9" sqref="D9"/>
    </sheetView>
  </sheetViews>
  <sheetFormatPr defaultRowHeight="14.5" x14ac:dyDescent="0.35"/>
  <cols>
    <col min="1" max="1" width="7.26953125" style="79" bestFit="1" customWidth="1"/>
    <col min="2" max="2" width="26.453125" style="8" bestFit="1" customWidth="1"/>
    <col min="3" max="3" width="39.7265625" style="36" customWidth="1"/>
    <col min="4" max="4" width="39.7265625" style="1" customWidth="1"/>
    <col min="5" max="5" width="12" style="8" bestFit="1" customWidth="1"/>
    <col min="6" max="6" width="8.54296875" style="8" customWidth="1"/>
    <col min="7" max="7" width="14" style="8" customWidth="1"/>
    <col min="8" max="8" width="39.453125" style="101" customWidth="1"/>
  </cols>
  <sheetData>
    <row r="1" spans="1:8" ht="29" x14ac:dyDescent="0.35">
      <c r="A1" s="66" t="s">
        <v>110</v>
      </c>
      <c r="B1" s="66" t="s">
        <v>90</v>
      </c>
      <c r="C1" s="66" t="s">
        <v>0</v>
      </c>
      <c r="D1" s="72" t="s">
        <v>89</v>
      </c>
      <c r="E1" s="66" t="s">
        <v>111</v>
      </c>
      <c r="F1" s="66" t="s">
        <v>112</v>
      </c>
      <c r="G1" s="66" t="s">
        <v>88</v>
      </c>
      <c r="H1" s="128" t="s">
        <v>113</v>
      </c>
    </row>
    <row r="2" spans="1:8" ht="29" x14ac:dyDescent="0.35">
      <c r="A2" s="162">
        <v>1</v>
      </c>
      <c r="B2" s="162" t="s">
        <v>91</v>
      </c>
      <c r="C2" s="163" t="s">
        <v>114</v>
      </c>
      <c r="D2" s="73" t="s">
        <v>115</v>
      </c>
      <c r="E2" s="50">
        <v>26</v>
      </c>
      <c r="F2" s="50">
        <v>30</v>
      </c>
      <c r="G2" s="50">
        <v>3</v>
      </c>
      <c r="H2" s="121" t="s">
        <v>79</v>
      </c>
    </row>
    <row r="3" spans="1:8" ht="29" x14ac:dyDescent="0.35">
      <c r="A3" s="162"/>
      <c r="B3" s="162"/>
      <c r="C3" s="163"/>
      <c r="D3" s="73" t="s">
        <v>116</v>
      </c>
      <c r="E3" s="50">
        <v>52</v>
      </c>
      <c r="F3" s="50">
        <v>60</v>
      </c>
      <c r="G3" s="50">
        <v>4</v>
      </c>
      <c r="H3" s="121" t="s">
        <v>81</v>
      </c>
    </row>
    <row r="4" spans="1:8" x14ac:dyDescent="0.35">
      <c r="A4" s="162"/>
      <c r="B4" s="162"/>
      <c r="C4" s="163" t="s">
        <v>117</v>
      </c>
      <c r="D4" s="73" t="s">
        <v>105</v>
      </c>
      <c r="E4" s="50">
        <v>8</v>
      </c>
      <c r="F4" s="50">
        <v>20</v>
      </c>
      <c r="G4" s="50">
        <v>2</v>
      </c>
      <c r="H4" s="129" t="s">
        <v>59</v>
      </c>
    </row>
    <row r="5" spans="1:8" x14ac:dyDescent="0.35">
      <c r="A5" s="162"/>
      <c r="B5" s="162"/>
      <c r="C5" s="163"/>
      <c r="D5" s="73" t="s">
        <v>107</v>
      </c>
      <c r="E5" s="50">
        <v>8</v>
      </c>
      <c r="F5" s="50">
        <v>20</v>
      </c>
      <c r="G5" s="50">
        <v>2</v>
      </c>
      <c r="H5" s="129" t="s">
        <v>59</v>
      </c>
    </row>
    <row r="6" spans="1:8" x14ac:dyDescent="0.35">
      <c r="A6" s="164" t="s">
        <v>118</v>
      </c>
      <c r="B6" s="164"/>
      <c r="C6" s="164"/>
      <c r="D6" s="164"/>
      <c r="E6" s="81">
        <f>SUM(E2:E5)</f>
        <v>94</v>
      </c>
      <c r="F6" s="81">
        <f t="shared" ref="F6:G6" si="0">SUM(F2:F5)</f>
        <v>130</v>
      </c>
      <c r="G6" s="81">
        <f t="shared" si="0"/>
        <v>11</v>
      </c>
      <c r="H6" s="130"/>
    </row>
    <row r="7" spans="1:8" ht="29" x14ac:dyDescent="0.35">
      <c r="A7" s="170">
        <v>2</v>
      </c>
      <c r="B7" s="170" t="s">
        <v>119</v>
      </c>
      <c r="C7" s="166" t="s">
        <v>186</v>
      </c>
      <c r="D7" s="74" t="s">
        <v>120</v>
      </c>
      <c r="E7" s="51">
        <v>4</v>
      </c>
      <c r="F7" s="51">
        <v>12</v>
      </c>
      <c r="G7" s="51">
        <v>2</v>
      </c>
      <c r="H7" s="165" t="s">
        <v>121</v>
      </c>
    </row>
    <row r="8" spans="1:8" x14ac:dyDescent="0.35">
      <c r="A8" s="170"/>
      <c r="B8" s="170"/>
      <c r="C8" s="166"/>
      <c r="D8" s="57" t="s">
        <v>122</v>
      </c>
      <c r="E8" s="51">
        <v>4</v>
      </c>
      <c r="F8" s="51">
        <v>12</v>
      </c>
      <c r="G8" s="51">
        <v>2</v>
      </c>
      <c r="H8" s="165"/>
    </row>
    <row r="9" spans="1:8" x14ac:dyDescent="0.35">
      <c r="A9" s="170"/>
      <c r="B9" s="170"/>
      <c r="C9" s="166"/>
      <c r="D9" s="57" t="s">
        <v>123</v>
      </c>
      <c r="E9" s="51">
        <v>3</v>
      </c>
      <c r="F9" s="51">
        <v>10</v>
      </c>
      <c r="G9" s="51">
        <v>2</v>
      </c>
      <c r="H9" s="165"/>
    </row>
    <row r="10" spans="1:8" ht="58" x14ac:dyDescent="0.35">
      <c r="A10" s="170"/>
      <c r="B10" s="170"/>
      <c r="C10" s="166" t="s">
        <v>187</v>
      </c>
      <c r="D10" s="57" t="s">
        <v>99</v>
      </c>
      <c r="E10" s="51">
        <v>8</v>
      </c>
      <c r="F10" s="51">
        <v>24</v>
      </c>
      <c r="G10" s="51">
        <v>3</v>
      </c>
      <c r="H10" s="121" t="s">
        <v>124</v>
      </c>
    </row>
    <row r="11" spans="1:8" x14ac:dyDescent="0.35">
      <c r="A11" s="170"/>
      <c r="B11" s="170"/>
      <c r="C11" s="166"/>
      <c r="D11" s="75" t="s">
        <v>83</v>
      </c>
      <c r="E11" s="51">
        <v>12</v>
      </c>
      <c r="F11" s="51">
        <v>30</v>
      </c>
      <c r="G11" s="51">
        <v>3</v>
      </c>
      <c r="H11" s="129" t="s">
        <v>59</v>
      </c>
    </row>
    <row r="12" spans="1:8" x14ac:dyDescent="0.35">
      <c r="A12" s="164" t="s">
        <v>118</v>
      </c>
      <c r="B12" s="164"/>
      <c r="C12" s="164"/>
      <c r="D12" s="164"/>
      <c r="E12" s="81">
        <f>SUM(E7:E11)</f>
        <v>31</v>
      </c>
      <c r="F12" s="81">
        <f t="shared" ref="F12:G12" si="1">SUM(F7:F11)</f>
        <v>88</v>
      </c>
      <c r="G12" s="81">
        <f t="shared" si="1"/>
        <v>12</v>
      </c>
      <c r="H12" s="130"/>
    </row>
    <row r="13" spans="1:8" ht="29" x14ac:dyDescent="0.35">
      <c r="A13" s="167">
        <v>3</v>
      </c>
      <c r="B13" s="167" t="s">
        <v>93</v>
      </c>
      <c r="C13" s="168" t="s">
        <v>94</v>
      </c>
      <c r="D13" s="52" t="s">
        <v>100</v>
      </c>
      <c r="E13" s="82">
        <v>5</v>
      </c>
      <c r="F13" s="45">
        <v>20</v>
      </c>
      <c r="G13" s="45">
        <v>2</v>
      </c>
      <c r="H13" s="165" t="s">
        <v>30</v>
      </c>
    </row>
    <row r="14" spans="1:8" x14ac:dyDescent="0.35">
      <c r="A14" s="167"/>
      <c r="B14" s="167"/>
      <c r="C14" s="168"/>
      <c r="D14" s="52" t="s">
        <v>101</v>
      </c>
      <c r="E14" s="83">
        <v>6</v>
      </c>
      <c r="F14" s="45">
        <v>20</v>
      </c>
      <c r="G14" s="45">
        <v>2</v>
      </c>
      <c r="H14" s="165"/>
    </row>
    <row r="15" spans="1:8" x14ac:dyDescent="0.35">
      <c r="A15" s="167"/>
      <c r="B15" s="167"/>
      <c r="C15" s="168"/>
      <c r="D15" s="52" t="s">
        <v>102</v>
      </c>
      <c r="E15" s="83">
        <v>7</v>
      </c>
      <c r="F15" s="45">
        <v>24</v>
      </c>
      <c r="G15" s="45">
        <v>3</v>
      </c>
      <c r="H15" s="165"/>
    </row>
    <row r="16" spans="1:8" x14ac:dyDescent="0.35">
      <c r="A16" s="167"/>
      <c r="B16" s="167"/>
      <c r="C16" s="168"/>
      <c r="D16" s="52" t="s">
        <v>103</v>
      </c>
      <c r="E16" s="83">
        <v>5</v>
      </c>
      <c r="F16" s="45">
        <v>24</v>
      </c>
      <c r="G16" s="45">
        <v>3</v>
      </c>
      <c r="H16" s="165"/>
    </row>
    <row r="17" spans="1:8" ht="29" x14ac:dyDescent="0.35">
      <c r="A17" s="167"/>
      <c r="B17" s="167"/>
      <c r="C17" s="168" t="s">
        <v>125</v>
      </c>
      <c r="D17" s="52" t="s">
        <v>126</v>
      </c>
      <c r="E17" s="83">
        <v>6</v>
      </c>
      <c r="F17" s="45">
        <v>20</v>
      </c>
      <c r="G17" s="45">
        <v>2</v>
      </c>
      <c r="H17" s="165" t="s">
        <v>33</v>
      </c>
    </row>
    <row r="18" spans="1:8" x14ac:dyDescent="0.35">
      <c r="A18" s="167"/>
      <c r="B18" s="167"/>
      <c r="C18" s="168"/>
      <c r="D18" s="52" t="s">
        <v>127</v>
      </c>
      <c r="E18" s="83">
        <v>5</v>
      </c>
      <c r="F18" s="45">
        <v>20</v>
      </c>
      <c r="G18" s="45">
        <v>2</v>
      </c>
      <c r="H18" s="169"/>
    </row>
    <row r="19" spans="1:8" ht="29" x14ac:dyDescent="0.35">
      <c r="A19" s="167"/>
      <c r="B19" s="167"/>
      <c r="C19" s="168"/>
      <c r="D19" s="52" t="s">
        <v>128</v>
      </c>
      <c r="E19" s="83">
        <v>6</v>
      </c>
      <c r="F19" s="45">
        <v>20</v>
      </c>
      <c r="G19" s="45">
        <v>2</v>
      </c>
      <c r="H19" s="169"/>
    </row>
    <row r="20" spans="1:8" ht="29" x14ac:dyDescent="0.35">
      <c r="A20" s="167"/>
      <c r="B20" s="167"/>
      <c r="C20" s="168"/>
      <c r="D20" s="52" t="s">
        <v>129</v>
      </c>
      <c r="E20" s="83">
        <v>4</v>
      </c>
      <c r="F20" s="45">
        <v>15</v>
      </c>
      <c r="G20" s="45">
        <v>2</v>
      </c>
      <c r="H20" s="169"/>
    </row>
    <row r="21" spans="1:8" ht="58" x14ac:dyDescent="0.35">
      <c r="A21" s="167"/>
      <c r="B21" s="167"/>
      <c r="C21" s="168" t="s">
        <v>130</v>
      </c>
      <c r="D21" s="76" t="s">
        <v>13</v>
      </c>
      <c r="E21" s="83">
        <v>24</v>
      </c>
      <c r="F21" s="45">
        <v>24</v>
      </c>
      <c r="G21" s="45">
        <v>2</v>
      </c>
      <c r="H21" s="133" t="s">
        <v>273</v>
      </c>
    </row>
    <row r="22" spans="1:8" x14ac:dyDescent="0.35">
      <c r="A22" s="167"/>
      <c r="B22" s="167"/>
      <c r="C22" s="168"/>
      <c r="D22" s="52" t="s">
        <v>108</v>
      </c>
      <c r="E22" s="83">
        <v>20</v>
      </c>
      <c r="F22" s="45">
        <v>20</v>
      </c>
      <c r="G22" s="45">
        <v>2</v>
      </c>
      <c r="H22" s="129" t="s">
        <v>59</v>
      </c>
    </row>
    <row r="23" spans="1:8" x14ac:dyDescent="0.35">
      <c r="A23" s="167"/>
      <c r="B23" s="167"/>
      <c r="C23" s="168" t="s">
        <v>132</v>
      </c>
      <c r="D23" s="52" t="s">
        <v>133</v>
      </c>
      <c r="E23" s="83">
        <v>2</v>
      </c>
      <c r="F23" s="45">
        <v>8</v>
      </c>
      <c r="G23" s="45">
        <v>1</v>
      </c>
      <c r="H23" s="165" t="s">
        <v>134</v>
      </c>
    </row>
    <row r="24" spans="1:8" x14ac:dyDescent="0.35">
      <c r="A24" s="167"/>
      <c r="B24" s="167"/>
      <c r="C24" s="168"/>
      <c r="D24" s="52" t="s">
        <v>135</v>
      </c>
      <c r="E24" s="83">
        <v>3</v>
      </c>
      <c r="F24" s="45">
        <v>10</v>
      </c>
      <c r="G24" s="45">
        <v>1</v>
      </c>
      <c r="H24" s="169"/>
    </row>
    <row r="25" spans="1:8" x14ac:dyDescent="0.35">
      <c r="A25" s="167"/>
      <c r="B25" s="167"/>
      <c r="C25" s="168"/>
      <c r="D25" s="52" t="s">
        <v>136</v>
      </c>
      <c r="E25" s="83">
        <v>2</v>
      </c>
      <c r="F25" s="45">
        <v>8</v>
      </c>
      <c r="G25" s="45">
        <v>1</v>
      </c>
      <c r="H25" s="169"/>
    </row>
    <row r="26" spans="1:8" x14ac:dyDescent="0.35">
      <c r="A26" s="164" t="s">
        <v>118</v>
      </c>
      <c r="B26" s="164"/>
      <c r="C26" s="164"/>
      <c r="D26" s="164"/>
      <c r="E26" s="84">
        <f>SUM(E13:E25)</f>
        <v>95</v>
      </c>
      <c r="F26" s="84">
        <f t="shared" ref="F26:G26" si="2">SUM(F13:F25)</f>
        <v>233</v>
      </c>
      <c r="G26" s="84">
        <f t="shared" si="2"/>
        <v>25</v>
      </c>
      <c r="H26" s="130"/>
    </row>
    <row r="27" spans="1:8" x14ac:dyDescent="0.35">
      <c r="A27" s="171">
        <v>4</v>
      </c>
      <c r="B27" s="171" t="s">
        <v>106</v>
      </c>
      <c r="C27" s="171" t="s">
        <v>137</v>
      </c>
      <c r="D27" s="69" t="s">
        <v>138</v>
      </c>
      <c r="E27" s="59">
        <v>6</v>
      </c>
      <c r="F27" s="59">
        <v>20</v>
      </c>
      <c r="G27" s="59">
        <v>3</v>
      </c>
      <c r="H27" s="129" t="s">
        <v>139</v>
      </c>
    </row>
    <row r="28" spans="1:8" ht="29" x14ac:dyDescent="0.35">
      <c r="A28" s="171"/>
      <c r="B28" s="171"/>
      <c r="C28" s="171"/>
      <c r="D28" s="68" t="s">
        <v>140</v>
      </c>
      <c r="E28" s="59">
        <v>5</v>
      </c>
      <c r="F28" s="172">
        <v>35</v>
      </c>
      <c r="G28" s="172">
        <v>4</v>
      </c>
      <c r="H28" s="121" t="s">
        <v>141</v>
      </c>
    </row>
    <row r="29" spans="1:8" x14ac:dyDescent="0.35">
      <c r="A29" s="171"/>
      <c r="B29" s="171"/>
      <c r="C29" s="171"/>
      <c r="D29" s="68" t="s">
        <v>142</v>
      </c>
      <c r="E29" s="59">
        <v>10</v>
      </c>
      <c r="F29" s="173"/>
      <c r="G29" s="173"/>
      <c r="H29" s="129" t="s">
        <v>139</v>
      </c>
    </row>
    <row r="30" spans="1:8" ht="29" x14ac:dyDescent="0.35">
      <c r="A30" s="171"/>
      <c r="B30" s="171"/>
      <c r="C30" s="171"/>
      <c r="D30" s="69" t="s">
        <v>143</v>
      </c>
      <c r="E30" s="59">
        <v>9</v>
      </c>
      <c r="F30" s="172">
        <v>35</v>
      </c>
      <c r="G30" s="172">
        <v>4</v>
      </c>
      <c r="H30" s="121" t="s">
        <v>144</v>
      </c>
    </row>
    <row r="31" spans="1:8" x14ac:dyDescent="0.35">
      <c r="A31" s="171"/>
      <c r="B31" s="171"/>
      <c r="C31" s="171"/>
      <c r="D31" s="69" t="s">
        <v>145</v>
      </c>
      <c r="E31" s="59">
        <v>8</v>
      </c>
      <c r="F31" s="173"/>
      <c r="G31" s="173"/>
      <c r="H31" s="129" t="s">
        <v>139</v>
      </c>
    </row>
    <row r="32" spans="1:8" ht="29" x14ac:dyDescent="0.35">
      <c r="A32" s="171"/>
      <c r="B32" s="171"/>
      <c r="C32" s="171"/>
      <c r="D32" s="69" t="s">
        <v>146</v>
      </c>
      <c r="E32" s="59">
        <v>8</v>
      </c>
      <c r="F32" s="171">
        <v>35</v>
      </c>
      <c r="G32" s="171">
        <v>4</v>
      </c>
      <c r="H32" s="121" t="s">
        <v>147</v>
      </c>
    </row>
    <row r="33" spans="1:8" x14ac:dyDescent="0.35">
      <c r="A33" s="171"/>
      <c r="B33" s="171"/>
      <c r="C33" s="171"/>
      <c r="D33" s="69" t="s">
        <v>148</v>
      </c>
      <c r="E33" s="59">
        <v>5</v>
      </c>
      <c r="F33" s="171"/>
      <c r="G33" s="171"/>
      <c r="H33" s="129" t="s">
        <v>139</v>
      </c>
    </row>
    <row r="34" spans="1:8" ht="29" x14ac:dyDescent="0.35">
      <c r="A34" s="171"/>
      <c r="B34" s="171"/>
      <c r="C34" s="171"/>
      <c r="D34" s="69" t="s">
        <v>149</v>
      </c>
      <c r="E34" s="59">
        <v>11</v>
      </c>
      <c r="F34" s="171">
        <v>35</v>
      </c>
      <c r="G34" s="171">
        <v>3</v>
      </c>
      <c r="H34" s="121" t="s">
        <v>150</v>
      </c>
    </row>
    <row r="35" spans="1:8" x14ac:dyDescent="0.35">
      <c r="A35" s="171"/>
      <c r="B35" s="171"/>
      <c r="C35" s="171"/>
      <c r="D35" s="69" t="s">
        <v>151</v>
      </c>
      <c r="E35" s="59">
        <v>8</v>
      </c>
      <c r="F35" s="171"/>
      <c r="G35" s="171"/>
      <c r="H35" s="129" t="s">
        <v>139</v>
      </c>
    </row>
    <row r="36" spans="1:8" ht="29" x14ac:dyDescent="0.35">
      <c r="A36" s="171"/>
      <c r="B36" s="171"/>
      <c r="C36" s="171"/>
      <c r="D36" s="69" t="s">
        <v>152</v>
      </c>
      <c r="E36" s="59">
        <v>12</v>
      </c>
      <c r="F36" s="171">
        <v>30</v>
      </c>
      <c r="G36" s="171">
        <v>3</v>
      </c>
      <c r="H36" s="129" t="s">
        <v>139</v>
      </c>
    </row>
    <row r="37" spans="1:8" ht="29" x14ac:dyDescent="0.35">
      <c r="A37" s="171"/>
      <c r="B37" s="171"/>
      <c r="C37" s="171"/>
      <c r="D37" s="69" t="s">
        <v>153</v>
      </c>
      <c r="E37" s="59">
        <v>4</v>
      </c>
      <c r="F37" s="171"/>
      <c r="G37" s="171"/>
      <c r="H37" s="121" t="s">
        <v>154</v>
      </c>
    </row>
    <row r="38" spans="1:8" ht="29" x14ac:dyDescent="0.35">
      <c r="A38" s="171"/>
      <c r="B38" s="171"/>
      <c r="C38" s="171"/>
      <c r="D38" s="69" t="s">
        <v>155</v>
      </c>
      <c r="E38" s="59">
        <v>4</v>
      </c>
      <c r="F38" s="59">
        <v>12</v>
      </c>
      <c r="G38" s="59">
        <v>1</v>
      </c>
      <c r="H38" s="129" t="s">
        <v>139</v>
      </c>
    </row>
    <row r="39" spans="1:8" x14ac:dyDescent="0.35">
      <c r="A39" s="164" t="s">
        <v>118</v>
      </c>
      <c r="B39" s="164"/>
      <c r="C39" s="164"/>
      <c r="D39" s="164"/>
      <c r="E39" s="81">
        <f>SUM(E27:E38)</f>
        <v>90</v>
      </c>
      <c r="F39" s="81">
        <f>SUM(F27:F38)</f>
        <v>202</v>
      </c>
      <c r="G39" s="81">
        <f>SUM(G27:G38)</f>
        <v>22</v>
      </c>
      <c r="H39" s="130"/>
    </row>
    <row r="40" spans="1:8" x14ac:dyDescent="0.35">
      <c r="A40" s="154">
        <v>5</v>
      </c>
      <c r="B40" s="154" t="s">
        <v>106</v>
      </c>
      <c r="C40" s="174" t="s">
        <v>95</v>
      </c>
      <c r="D40" s="77" t="s">
        <v>156</v>
      </c>
      <c r="E40" s="48">
        <v>5</v>
      </c>
      <c r="F40" s="48">
        <v>30</v>
      </c>
      <c r="G40" s="48">
        <v>3</v>
      </c>
      <c r="H40" s="165" t="s">
        <v>157</v>
      </c>
    </row>
    <row r="41" spans="1:8" ht="29" x14ac:dyDescent="0.35">
      <c r="A41" s="154"/>
      <c r="B41" s="154"/>
      <c r="C41" s="174"/>
      <c r="D41" s="77" t="s">
        <v>158</v>
      </c>
      <c r="E41" s="48">
        <v>4</v>
      </c>
      <c r="F41" s="48">
        <v>25</v>
      </c>
      <c r="G41" s="48">
        <v>3</v>
      </c>
      <c r="H41" s="165"/>
    </row>
    <row r="42" spans="1:8" x14ac:dyDescent="0.35">
      <c r="A42" s="154"/>
      <c r="B42" s="154"/>
      <c r="C42" s="174"/>
      <c r="D42" s="77" t="s">
        <v>159</v>
      </c>
      <c r="E42" s="48">
        <v>8</v>
      </c>
      <c r="F42" s="48">
        <v>30</v>
      </c>
      <c r="G42" s="48">
        <v>3</v>
      </c>
      <c r="H42" s="165"/>
    </row>
    <row r="43" spans="1:8" x14ac:dyDescent="0.35">
      <c r="A43" s="154"/>
      <c r="B43" s="154"/>
      <c r="C43" s="174"/>
      <c r="D43" s="77" t="s">
        <v>160</v>
      </c>
      <c r="E43" s="48">
        <v>4</v>
      </c>
      <c r="F43" s="48">
        <v>25</v>
      </c>
      <c r="G43" s="48">
        <v>3</v>
      </c>
      <c r="H43" s="165"/>
    </row>
    <row r="44" spans="1:8" x14ac:dyDescent="0.35">
      <c r="A44" s="154"/>
      <c r="B44" s="154"/>
      <c r="C44" s="174"/>
      <c r="D44" s="77" t="s">
        <v>161</v>
      </c>
      <c r="E44" s="48">
        <v>4</v>
      </c>
      <c r="F44" s="48">
        <v>26</v>
      </c>
      <c r="G44" s="48">
        <v>3</v>
      </c>
      <c r="H44" s="165"/>
    </row>
    <row r="45" spans="1:8" x14ac:dyDescent="0.35">
      <c r="A45" s="154"/>
      <c r="B45" s="154"/>
      <c r="C45" s="175" t="s">
        <v>162</v>
      </c>
      <c r="D45" s="77" t="s">
        <v>163</v>
      </c>
      <c r="E45" s="48">
        <v>1</v>
      </c>
      <c r="F45" s="154">
        <v>30</v>
      </c>
      <c r="G45" s="154">
        <v>3</v>
      </c>
      <c r="H45" s="165" t="s">
        <v>164</v>
      </c>
    </row>
    <row r="46" spans="1:8" x14ac:dyDescent="0.35">
      <c r="A46" s="154"/>
      <c r="B46" s="154"/>
      <c r="C46" s="175"/>
      <c r="D46" s="77" t="s">
        <v>165</v>
      </c>
      <c r="E46" s="48">
        <v>1</v>
      </c>
      <c r="F46" s="154"/>
      <c r="G46" s="154"/>
      <c r="H46" s="165"/>
    </row>
    <row r="47" spans="1:8" x14ac:dyDescent="0.35">
      <c r="A47" s="154"/>
      <c r="B47" s="154"/>
      <c r="C47" s="175"/>
      <c r="D47" s="77" t="s">
        <v>166</v>
      </c>
      <c r="E47" s="48">
        <v>2</v>
      </c>
      <c r="F47" s="154"/>
      <c r="G47" s="154"/>
      <c r="H47" s="165"/>
    </row>
    <row r="48" spans="1:8" x14ac:dyDescent="0.35">
      <c r="A48" s="154"/>
      <c r="B48" s="154"/>
      <c r="C48" s="175"/>
      <c r="D48" s="77" t="s">
        <v>167</v>
      </c>
      <c r="E48" s="48">
        <v>2</v>
      </c>
      <c r="F48" s="154"/>
      <c r="G48" s="154"/>
      <c r="H48" s="165"/>
    </row>
    <row r="49" spans="1:8" x14ac:dyDescent="0.35">
      <c r="A49" s="154"/>
      <c r="B49" s="154"/>
      <c r="C49" s="175"/>
      <c r="D49" s="77" t="s">
        <v>168</v>
      </c>
      <c r="E49" s="48">
        <v>3</v>
      </c>
      <c r="F49" s="154"/>
      <c r="G49" s="154"/>
      <c r="H49" s="165"/>
    </row>
    <row r="50" spans="1:8" x14ac:dyDescent="0.35">
      <c r="A50" s="154"/>
      <c r="B50" s="154"/>
      <c r="C50" s="175"/>
      <c r="D50" s="77" t="s">
        <v>169</v>
      </c>
      <c r="E50" s="48">
        <v>8</v>
      </c>
      <c r="F50" s="154"/>
      <c r="G50" s="154"/>
      <c r="H50" s="165"/>
    </row>
    <row r="51" spans="1:8" x14ac:dyDescent="0.35">
      <c r="A51" s="154"/>
      <c r="B51" s="154"/>
      <c r="C51" s="175"/>
      <c r="D51" s="77" t="s">
        <v>170</v>
      </c>
      <c r="E51" s="48">
        <v>1</v>
      </c>
      <c r="F51" s="154"/>
      <c r="G51" s="154"/>
      <c r="H51" s="165"/>
    </row>
    <row r="52" spans="1:8" x14ac:dyDescent="0.35">
      <c r="A52" s="154"/>
      <c r="B52" s="154"/>
      <c r="C52" s="175"/>
      <c r="D52" s="77" t="s">
        <v>171</v>
      </c>
      <c r="E52" s="48">
        <v>1</v>
      </c>
      <c r="F52" s="154"/>
      <c r="G52" s="154"/>
      <c r="H52" s="165"/>
    </row>
    <row r="53" spans="1:8" x14ac:dyDescent="0.35">
      <c r="A53" s="164" t="s">
        <v>118</v>
      </c>
      <c r="B53" s="164"/>
      <c r="C53" s="164"/>
      <c r="D53" s="164"/>
      <c r="E53" s="81">
        <f>SUM(E40:E52)</f>
        <v>44</v>
      </c>
      <c r="F53" s="81">
        <f>SUM(F40:F52)</f>
        <v>166</v>
      </c>
      <c r="G53" s="81">
        <f>SUM(G40:G52)</f>
        <v>18</v>
      </c>
      <c r="H53" s="130"/>
    </row>
    <row r="54" spans="1:8" x14ac:dyDescent="0.35">
      <c r="A54" s="180">
        <v>6</v>
      </c>
      <c r="B54" s="180" t="s">
        <v>106</v>
      </c>
      <c r="C54" s="181" t="s">
        <v>96</v>
      </c>
      <c r="D54" s="58" t="s">
        <v>138</v>
      </c>
      <c r="E54" s="71">
        <v>6</v>
      </c>
      <c r="F54" s="71">
        <v>24</v>
      </c>
      <c r="G54" s="71">
        <v>3</v>
      </c>
      <c r="H54" s="131" t="s">
        <v>139</v>
      </c>
    </row>
    <row r="55" spans="1:8" x14ac:dyDescent="0.35">
      <c r="A55" s="180"/>
      <c r="B55" s="180"/>
      <c r="C55" s="181"/>
      <c r="D55" s="58" t="s">
        <v>172</v>
      </c>
      <c r="E55" s="53">
        <v>7</v>
      </c>
      <c r="F55" s="53">
        <v>26</v>
      </c>
      <c r="G55" s="53">
        <v>3</v>
      </c>
      <c r="H55" s="165" t="s">
        <v>82</v>
      </c>
    </row>
    <row r="56" spans="1:8" ht="43.5" x14ac:dyDescent="0.35">
      <c r="A56" s="180"/>
      <c r="B56" s="180"/>
      <c r="C56" s="181"/>
      <c r="D56" s="58" t="s">
        <v>173</v>
      </c>
      <c r="E56" s="53">
        <v>6</v>
      </c>
      <c r="F56" s="53">
        <v>23</v>
      </c>
      <c r="G56" s="53">
        <v>3</v>
      </c>
      <c r="H56" s="165"/>
    </row>
    <row r="57" spans="1:8" x14ac:dyDescent="0.35">
      <c r="A57" s="180"/>
      <c r="B57" s="180"/>
      <c r="C57" s="181"/>
      <c r="D57" s="54" t="s">
        <v>174</v>
      </c>
      <c r="E57" s="53">
        <v>4</v>
      </c>
      <c r="F57" s="53">
        <v>20</v>
      </c>
      <c r="G57" s="53">
        <v>2</v>
      </c>
      <c r="H57" s="165"/>
    </row>
    <row r="58" spans="1:8" x14ac:dyDescent="0.35">
      <c r="A58" s="180"/>
      <c r="B58" s="180"/>
      <c r="C58" s="181"/>
      <c r="D58" s="54" t="s">
        <v>175</v>
      </c>
      <c r="E58" s="53">
        <v>8</v>
      </c>
      <c r="F58" s="53">
        <v>24</v>
      </c>
      <c r="G58" s="53">
        <v>3</v>
      </c>
      <c r="H58" s="165"/>
    </row>
    <row r="59" spans="1:8" x14ac:dyDescent="0.35">
      <c r="A59" s="180"/>
      <c r="B59" s="180"/>
      <c r="C59" s="181"/>
      <c r="D59" s="54" t="s">
        <v>176</v>
      </c>
      <c r="E59" s="53">
        <v>6</v>
      </c>
      <c r="F59" s="53">
        <v>20</v>
      </c>
      <c r="G59" s="53">
        <v>2</v>
      </c>
      <c r="H59" s="165"/>
    </row>
    <row r="60" spans="1:8" ht="29" x14ac:dyDescent="0.35">
      <c r="A60" s="180"/>
      <c r="B60" s="180"/>
      <c r="C60" s="181"/>
      <c r="D60" s="54" t="s">
        <v>146</v>
      </c>
      <c r="E60" s="53">
        <v>8</v>
      </c>
      <c r="F60" s="53">
        <v>24</v>
      </c>
      <c r="G60" s="53">
        <v>3</v>
      </c>
      <c r="H60" s="121" t="s">
        <v>147</v>
      </c>
    </row>
    <row r="61" spans="1:8" x14ac:dyDescent="0.35">
      <c r="A61" s="164" t="s">
        <v>118</v>
      </c>
      <c r="B61" s="164"/>
      <c r="C61" s="164"/>
      <c r="D61" s="164"/>
      <c r="E61" s="85">
        <f>SUM(E54:E60)</f>
        <v>45</v>
      </c>
      <c r="F61" s="85">
        <f t="shared" ref="F61:G61" si="3">SUM(F54:F60)</f>
        <v>161</v>
      </c>
      <c r="G61" s="85">
        <f t="shared" si="3"/>
        <v>19</v>
      </c>
      <c r="H61" s="130"/>
    </row>
    <row r="62" spans="1:8" ht="15" customHeight="1" x14ac:dyDescent="0.35">
      <c r="A62" s="182">
        <v>7</v>
      </c>
      <c r="B62" s="182" t="s">
        <v>106</v>
      </c>
      <c r="C62" s="183" t="s">
        <v>177</v>
      </c>
      <c r="D62" s="56" t="s">
        <v>267</v>
      </c>
      <c r="E62" s="55">
        <v>5</v>
      </c>
      <c r="F62" s="55">
        <v>15</v>
      </c>
      <c r="G62" s="55">
        <v>3</v>
      </c>
      <c r="H62" s="176" t="s">
        <v>109</v>
      </c>
    </row>
    <row r="63" spans="1:8" x14ac:dyDescent="0.35">
      <c r="A63" s="182"/>
      <c r="B63" s="182"/>
      <c r="C63" s="184"/>
      <c r="D63" s="56" t="s">
        <v>226</v>
      </c>
      <c r="E63" s="55">
        <v>3</v>
      </c>
      <c r="F63" s="55">
        <v>12</v>
      </c>
      <c r="G63" s="55">
        <v>3</v>
      </c>
      <c r="H63" s="177"/>
    </row>
    <row r="64" spans="1:8" x14ac:dyDescent="0.35">
      <c r="A64" s="182"/>
      <c r="B64" s="182"/>
      <c r="C64" s="184"/>
      <c r="D64" s="56" t="s">
        <v>227</v>
      </c>
      <c r="E64" s="55">
        <v>1</v>
      </c>
      <c r="F64" s="55">
        <v>5</v>
      </c>
      <c r="G64" s="55">
        <v>1</v>
      </c>
      <c r="H64" s="177"/>
    </row>
    <row r="65" spans="1:8" x14ac:dyDescent="0.35">
      <c r="A65" s="182"/>
      <c r="B65" s="182"/>
      <c r="C65" s="184"/>
      <c r="D65" s="56" t="s">
        <v>178</v>
      </c>
      <c r="E65" s="55">
        <v>3</v>
      </c>
      <c r="F65" s="55">
        <v>12</v>
      </c>
      <c r="G65" s="55">
        <v>3</v>
      </c>
      <c r="H65" s="177"/>
    </row>
    <row r="66" spans="1:8" ht="29" x14ac:dyDescent="0.35">
      <c r="A66" s="182"/>
      <c r="B66" s="182"/>
      <c r="C66" s="184"/>
      <c r="D66" s="56" t="s">
        <v>179</v>
      </c>
      <c r="E66" s="55">
        <v>3</v>
      </c>
      <c r="F66" s="55">
        <v>12</v>
      </c>
      <c r="G66" s="55">
        <v>3</v>
      </c>
      <c r="H66" s="177"/>
    </row>
    <row r="67" spans="1:8" ht="29" x14ac:dyDescent="0.35">
      <c r="A67" s="182"/>
      <c r="B67" s="182"/>
      <c r="C67" s="184"/>
      <c r="D67" s="56" t="s">
        <v>228</v>
      </c>
      <c r="E67" s="55">
        <v>2</v>
      </c>
      <c r="F67" s="55">
        <v>10</v>
      </c>
      <c r="G67" s="55">
        <v>2</v>
      </c>
      <c r="H67" s="177"/>
    </row>
    <row r="68" spans="1:8" x14ac:dyDescent="0.35">
      <c r="A68" s="182"/>
      <c r="B68" s="182"/>
      <c r="C68" s="184"/>
      <c r="D68" s="56" t="s">
        <v>180</v>
      </c>
      <c r="E68" s="55">
        <v>3</v>
      </c>
      <c r="F68" s="55">
        <v>12</v>
      </c>
      <c r="G68" s="55">
        <v>3</v>
      </c>
      <c r="H68" s="177"/>
    </row>
    <row r="69" spans="1:8" ht="29" x14ac:dyDescent="0.35">
      <c r="A69" s="182"/>
      <c r="B69" s="182"/>
      <c r="C69" s="184"/>
      <c r="D69" s="56" t="s">
        <v>181</v>
      </c>
      <c r="E69" s="55">
        <v>2</v>
      </c>
      <c r="F69" s="55">
        <v>10</v>
      </c>
      <c r="G69" s="55">
        <v>2</v>
      </c>
      <c r="H69" s="177"/>
    </row>
    <row r="70" spans="1:8" ht="29" x14ac:dyDescent="0.35">
      <c r="A70" s="182"/>
      <c r="B70" s="182"/>
      <c r="C70" s="184"/>
      <c r="D70" s="56" t="s">
        <v>182</v>
      </c>
      <c r="E70" s="55">
        <v>2</v>
      </c>
      <c r="F70" s="55">
        <v>10</v>
      </c>
      <c r="G70" s="55">
        <v>2</v>
      </c>
      <c r="H70" s="177"/>
    </row>
    <row r="71" spans="1:8" x14ac:dyDescent="0.35">
      <c r="A71" s="182"/>
      <c r="B71" s="182"/>
      <c r="C71" s="184"/>
      <c r="D71" s="56" t="s">
        <v>183</v>
      </c>
      <c r="E71" s="55">
        <v>4</v>
      </c>
      <c r="F71" s="55">
        <v>15</v>
      </c>
      <c r="G71" s="55">
        <v>2</v>
      </c>
      <c r="H71" s="177"/>
    </row>
    <row r="72" spans="1:8" ht="29" x14ac:dyDescent="0.35">
      <c r="A72" s="182"/>
      <c r="B72" s="182"/>
      <c r="C72" s="184"/>
      <c r="D72" s="56" t="s">
        <v>184</v>
      </c>
      <c r="E72" s="55">
        <v>3</v>
      </c>
      <c r="F72" s="55">
        <v>12</v>
      </c>
      <c r="G72" s="55">
        <v>2</v>
      </c>
      <c r="H72" s="177"/>
    </row>
    <row r="73" spans="1:8" ht="29" x14ac:dyDescent="0.35">
      <c r="A73" s="182"/>
      <c r="B73" s="182"/>
      <c r="C73" s="185"/>
      <c r="D73" s="56" t="s">
        <v>185</v>
      </c>
      <c r="E73" s="55">
        <v>1</v>
      </c>
      <c r="F73" s="55">
        <v>5</v>
      </c>
      <c r="G73" s="55">
        <v>1</v>
      </c>
      <c r="H73" s="178"/>
    </row>
    <row r="74" spans="1:8" x14ac:dyDescent="0.35">
      <c r="A74" s="182"/>
      <c r="B74" s="182"/>
      <c r="C74" s="183" t="s">
        <v>237</v>
      </c>
      <c r="D74" s="120" t="s">
        <v>268</v>
      </c>
      <c r="E74" s="55">
        <v>3</v>
      </c>
      <c r="F74" s="55">
        <v>12</v>
      </c>
      <c r="G74" s="55">
        <v>1</v>
      </c>
      <c r="H74" s="176" t="s">
        <v>272</v>
      </c>
    </row>
    <row r="75" spans="1:8" x14ac:dyDescent="0.35">
      <c r="A75" s="182"/>
      <c r="B75" s="182"/>
      <c r="C75" s="184"/>
      <c r="D75" s="120" t="s">
        <v>269</v>
      </c>
      <c r="E75" s="55">
        <v>2</v>
      </c>
      <c r="F75" s="55">
        <v>10</v>
      </c>
      <c r="G75" s="55">
        <v>1</v>
      </c>
      <c r="H75" s="177"/>
    </row>
    <row r="76" spans="1:8" x14ac:dyDescent="0.35">
      <c r="A76" s="182"/>
      <c r="B76" s="182"/>
      <c r="C76" s="184"/>
      <c r="D76" s="120" t="s">
        <v>270</v>
      </c>
      <c r="E76" s="55">
        <v>3</v>
      </c>
      <c r="F76" s="55">
        <v>12</v>
      </c>
      <c r="G76" s="55">
        <v>1</v>
      </c>
      <c r="H76" s="178"/>
    </row>
    <row r="77" spans="1:8" x14ac:dyDescent="0.35">
      <c r="A77" s="164" t="s">
        <v>118</v>
      </c>
      <c r="B77" s="164"/>
      <c r="C77" s="164"/>
      <c r="D77" s="164"/>
      <c r="E77" s="81">
        <f>SUM(E62:E76)</f>
        <v>40</v>
      </c>
      <c r="F77" s="81">
        <f>SUM(F62:F76)</f>
        <v>164</v>
      </c>
      <c r="G77" s="81">
        <f>SUM(G62:G76)</f>
        <v>30</v>
      </c>
      <c r="H77" s="129"/>
    </row>
    <row r="78" spans="1:8" x14ac:dyDescent="0.35">
      <c r="A78" s="179">
        <v>8</v>
      </c>
      <c r="B78" s="141" t="s">
        <v>98</v>
      </c>
      <c r="C78" s="80"/>
      <c r="D78" s="78" t="s">
        <v>6</v>
      </c>
      <c r="E78" s="49">
        <v>8</v>
      </c>
      <c r="F78" s="49">
        <v>20</v>
      </c>
      <c r="G78" s="49">
        <v>2</v>
      </c>
      <c r="H78" s="129" t="s">
        <v>59</v>
      </c>
    </row>
    <row r="79" spans="1:8" x14ac:dyDescent="0.35">
      <c r="A79" s="179"/>
      <c r="B79" s="141"/>
      <c r="C79" s="80"/>
      <c r="D79" s="78" t="s">
        <v>97</v>
      </c>
      <c r="E79" s="49">
        <v>150</v>
      </c>
      <c r="F79" s="49">
        <v>150</v>
      </c>
      <c r="G79" s="49">
        <v>5</v>
      </c>
      <c r="H79" s="129" t="s">
        <v>271</v>
      </c>
    </row>
    <row r="80" spans="1:8" x14ac:dyDescent="0.35">
      <c r="A80" s="164" t="s">
        <v>118</v>
      </c>
      <c r="B80" s="164"/>
      <c r="C80" s="164"/>
      <c r="D80" s="164"/>
      <c r="E80" s="85">
        <f>SUM(E78:E79)</f>
        <v>158</v>
      </c>
      <c r="F80" s="85">
        <f t="shared" ref="F80:G80" si="4">SUM(F78:F79)</f>
        <v>170</v>
      </c>
      <c r="G80" s="85">
        <f t="shared" si="4"/>
        <v>7</v>
      </c>
      <c r="H80" s="129"/>
    </row>
  </sheetData>
  <autoFilter ref="A1:I80" xr:uid="{CFE92A23-772A-4A43-8C23-D3BA3FEF61A5}"/>
  <mergeCells count="59">
    <mergeCell ref="A80:D80"/>
    <mergeCell ref="A61:D61"/>
    <mergeCell ref="A62:A76"/>
    <mergeCell ref="B62:B76"/>
    <mergeCell ref="C62:C73"/>
    <mergeCell ref="C74:C76"/>
    <mergeCell ref="H62:H73"/>
    <mergeCell ref="A77:D77"/>
    <mergeCell ref="A78:A79"/>
    <mergeCell ref="B78:B79"/>
    <mergeCell ref="A53:D53"/>
    <mergeCell ref="A54:A60"/>
    <mergeCell ref="B54:B60"/>
    <mergeCell ref="C54:C60"/>
    <mergeCell ref="H55:H59"/>
    <mergeCell ref="H74:H76"/>
    <mergeCell ref="H40:H44"/>
    <mergeCell ref="C45:C52"/>
    <mergeCell ref="F45:F52"/>
    <mergeCell ref="G45:G52"/>
    <mergeCell ref="H45:H52"/>
    <mergeCell ref="G34:G35"/>
    <mergeCell ref="F36:F37"/>
    <mergeCell ref="G36:G37"/>
    <mergeCell ref="A39:D39"/>
    <mergeCell ref="A40:A52"/>
    <mergeCell ref="B40:B52"/>
    <mergeCell ref="C40:C44"/>
    <mergeCell ref="G28:G29"/>
    <mergeCell ref="F30:F31"/>
    <mergeCell ref="G30:G31"/>
    <mergeCell ref="F32:F33"/>
    <mergeCell ref="G32:G33"/>
    <mergeCell ref="A26:D26"/>
    <mergeCell ref="A27:A38"/>
    <mergeCell ref="B27:B38"/>
    <mergeCell ref="C27:C38"/>
    <mergeCell ref="F28:F29"/>
    <mergeCell ref="F34:F35"/>
    <mergeCell ref="H7:H9"/>
    <mergeCell ref="C10:C11"/>
    <mergeCell ref="A12:D12"/>
    <mergeCell ref="A13:A25"/>
    <mergeCell ref="B13:B25"/>
    <mergeCell ref="C13:C16"/>
    <mergeCell ref="H13:H16"/>
    <mergeCell ref="C17:C20"/>
    <mergeCell ref="H17:H20"/>
    <mergeCell ref="C21:C22"/>
    <mergeCell ref="C23:C25"/>
    <mergeCell ref="H23:H25"/>
    <mergeCell ref="A7:A11"/>
    <mergeCell ref="B7:B11"/>
    <mergeCell ref="C7:C9"/>
    <mergeCell ref="A2:A5"/>
    <mergeCell ref="B2:B5"/>
    <mergeCell ref="C2:C3"/>
    <mergeCell ref="C4:C5"/>
    <mergeCell ref="A6:D6"/>
  </mergeCells>
  <conditionalFormatting sqref="C45">
    <cfRule type="duplicateValues" dxfId="10" priority="5"/>
  </conditionalFormatting>
  <conditionalFormatting sqref="D2:D3">
    <cfRule type="duplicateValues" dxfId="9" priority="8"/>
  </conditionalFormatting>
  <conditionalFormatting sqref="D32">
    <cfRule type="duplicateValues" dxfId="8" priority="7"/>
  </conditionalFormatting>
  <conditionalFormatting sqref="D34:D37">
    <cfRule type="duplicateValues" dxfId="7" priority="6"/>
  </conditionalFormatting>
  <conditionalFormatting sqref="D48">
    <cfRule type="duplicateValues" dxfId="6" priority="4"/>
  </conditionalFormatting>
  <conditionalFormatting sqref="D55:D59 C2 A1:H1 D40:D52">
    <cfRule type="duplicateValues" dxfId="5" priority="9"/>
  </conditionalFormatting>
  <conditionalFormatting sqref="D54:G54">
    <cfRule type="duplicateValues" dxfId="4" priority="3"/>
  </conditionalFormatting>
  <conditionalFormatting sqref="D23:D25">
    <cfRule type="duplicateValues" dxfId="3" priority="2"/>
  </conditionalFormatting>
  <conditionalFormatting sqref="D22">
    <cfRule type="duplicateValues" dxfId="2" priority="10"/>
  </conditionalFormatting>
  <conditionalFormatting sqref="D38 D27:D31 D33">
    <cfRule type="duplicateValues" dxfId="1" priority="11"/>
  </conditionalFormatting>
  <conditionalFormatting sqref="D62:D64">
    <cfRule type="duplicateValues" dxfId="0" priority="1"/>
  </conditionalFormatting>
  <hyperlinks>
    <hyperlink ref="H2" r:id="rId1" xr:uid="{BE5D8336-FBBA-4EE5-B666-62B2D33DE826}"/>
    <hyperlink ref="H3" r:id="rId2" xr:uid="{78708CF4-EBCA-44CB-91B3-97AF80CB0B5B}"/>
    <hyperlink ref="H7" r:id="rId3" xr:uid="{D086FEB2-00FA-4B37-A03A-FAEE5B81C8F6}"/>
    <hyperlink ref="H10" r:id="rId4" xr:uid="{2103964A-F1E8-4383-AF25-ED501F3E8719}"/>
    <hyperlink ref="H13" r:id="rId5" location="courses" xr:uid="{D3C101B1-2FCE-4540-9CF4-8DBED1C92386}"/>
    <hyperlink ref="H34" r:id="rId6" location="courses" display="https://www.coursera.org/specializations/reinforcement-learning - courses" xr:uid="{EC8217B8-BC74-4175-853B-3BBA7323831F}"/>
    <hyperlink ref="H28" r:id="rId7" location="syllabus" display="https://www.coursera.org/learn/bayesian - syllabus" xr:uid="{47583096-EFF5-46ED-9FEB-CE83BC6D044B}"/>
    <hyperlink ref="H30" r:id="rId8" location="courses" display="https://www.coursera.org/specializations/natural-language-processing - courses" xr:uid="{8046AECB-AE7F-45B1-9E4D-32947DFDD8F4}"/>
    <hyperlink ref="H32" r:id="rId9" xr:uid="{A425A5BC-F727-4E07-AC17-9FDB0D4AD250}"/>
    <hyperlink ref="H37" r:id="rId10" xr:uid="{AC5F08D5-3CBE-4DE2-97DF-5BFFC56CFD7D}"/>
    <hyperlink ref="H17" r:id="rId11" location="courses" xr:uid="{1ADAAA2F-3543-4F00-992B-67A1D666E56F}"/>
    <hyperlink ref="H40" r:id="rId12" xr:uid="{BF17CB75-FB33-43C6-8630-AEA826EF2255}"/>
    <hyperlink ref="H45" r:id="rId13" xr:uid="{BC87912C-1328-430B-8ABE-7C68673A10ED}"/>
    <hyperlink ref="H55" r:id="rId14" xr:uid="{2FD07324-BC6D-4A19-A665-126A99C575F1}"/>
    <hyperlink ref="H60" r:id="rId15" xr:uid="{4C96173F-A904-4D7C-81A0-77D809C9EF41}"/>
    <hyperlink ref="H62" r:id="rId16" location="courses" xr:uid="{4A61076C-D5DE-4601-B85E-599D2CEC9D96}"/>
    <hyperlink ref="H23" r:id="rId17" xr:uid="{09EA2BFC-8D6F-4573-AAEF-13278A4E5BAF}"/>
    <hyperlink ref="H74" r:id="rId18" location="TABINDEX=0&amp;SUBTABINDEX=0" xr:uid="{BE0AEA36-7746-430D-AB4B-BAA5C5AC367F}"/>
    <hyperlink ref="H21" r:id="rId19" xr:uid="{DC8D4F33-5A2A-4491-8595-D517FFFD142F}"/>
  </hyperlinks>
  <pageMargins left="0.7" right="0.7" top="0.75" bottom="0.75" header="0.3" footer="0.3"/>
  <pageSetup orientation="portrait" horizontalDpi="200" verticalDpi="2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445E-ECB0-4A7B-8A79-46FA75CFEE68}">
  <sheetPr codeName="Sheet3"/>
  <dimension ref="A1:N77"/>
  <sheetViews>
    <sheetView topLeftCell="A43" workbookViewId="0">
      <selection activeCell="G62" sqref="G62"/>
    </sheetView>
  </sheetViews>
  <sheetFormatPr defaultRowHeight="14.5" x14ac:dyDescent="0.35"/>
  <cols>
    <col min="1" max="1" width="11" style="8" bestFit="1" customWidth="1"/>
    <col min="2" max="3" width="45.1796875" style="7" customWidth="1"/>
    <col min="4" max="4" width="26.7265625" style="5" bestFit="1" customWidth="1"/>
    <col min="5" max="5" width="17.81640625" style="79" customWidth="1"/>
    <col min="6" max="6" width="21.81640625" style="8" customWidth="1"/>
    <col min="7" max="7" width="7.1796875" style="36" bestFit="1" customWidth="1"/>
    <col min="8" max="8" width="16.81640625" style="36" customWidth="1"/>
    <col min="9" max="9" width="48.453125" style="1" hidden="1" customWidth="1"/>
    <col min="10" max="10" width="94.26953125" hidden="1" customWidth="1"/>
    <col min="11" max="11" width="0" hidden="1" customWidth="1"/>
  </cols>
  <sheetData>
    <row r="1" spans="1:14" s="1" customFormat="1" x14ac:dyDescent="0.35">
      <c r="A1" s="3" t="s">
        <v>16</v>
      </c>
      <c r="B1" s="4" t="s">
        <v>0</v>
      </c>
      <c r="C1" s="4" t="s">
        <v>104</v>
      </c>
      <c r="D1" s="3" t="s">
        <v>1</v>
      </c>
      <c r="E1" s="102" t="s">
        <v>56</v>
      </c>
      <c r="F1" s="10" t="s">
        <v>85</v>
      </c>
      <c r="G1" s="3" t="s">
        <v>19</v>
      </c>
      <c r="H1" s="39" t="s">
        <v>28</v>
      </c>
      <c r="I1" s="2" t="s">
        <v>17</v>
      </c>
      <c r="J1" s="44" t="s">
        <v>69</v>
      </c>
    </row>
    <row r="2" spans="1:14" ht="29" x14ac:dyDescent="0.35">
      <c r="A2" s="141" t="s">
        <v>20</v>
      </c>
      <c r="B2" s="14" t="s">
        <v>223</v>
      </c>
      <c r="C2" s="14" t="s">
        <v>222</v>
      </c>
      <c r="D2" s="15" t="s">
        <v>2</v>
      </c>
      <c r="E2" s="103" t="s">
        <v>224</v>
      </c>
      <c r="F2" s="150">
        <f>SUM(H2:H6)</f>
        <v>78</v>
      </c>
      <c r="G2" s="112">
        <v>2</v>
      </c>
      <c r="H2" s="112">
        <f>10*3</f>
        <v>30</v>
      </c>
      <c r="I2" s="12" t="s">
        <v>79</v>
      </c>
      <c r="J2" t="s">
        <v>80</v>
      </c>
    </row>
    <row r="3" spans="1:14" ht="58" x14ac:dyDescent="0.35">
      <c r="A3" s="141"/>
      <c r="B3" s="14" t="s">
        <v>186</v>
      </c>
      <c r="C3" s="14" t="s">
        <v>236</v>
      </c>
      <c r="D3" s="15" t="s">
        <v>3</v>
      </c>
      <c r="E3" s="103" t="s">
        <v>224</v>
      </c>
      <c r="F3" s="151"/>
      <c r="G3" s="112">
        <v>2</v>
      </c>
      <c r="H3" s="112">
        <v>12</v>
      </c>
      <c r="I3" s="12" t="s">
        <v>18</v>
      </c>
      <c r="J3" t="s">
        <v>70</v>
      </c>
      <c r="K3" t="s">
        <v>225</v>
      </c>
    </row>
    <row r="4" spans="1:14" x14ac:dyDescent="0.35">
      <c r="A4" s="141"/>
      <c r="B4" s="14" t="s">
        <v>4</v>
      </c>
      <c r="C4" s="14" t="s">
        <v>105</v>
      </c>
      <c r="D4" s="14" t="s">
        <v>5</v>
      </c>
      <c r="E4" s="103" t="s">
        <v>59</v>
      </c>
      <c r="F4" s="151"/>
      <c r="G4" s="112">
        <v>2</v>
      </c>
      <c r="H4" s="112">
        <f>10*3</f>
        <v>30</v>
      </c>
      <c r="I4" s="12"/>
      <c r="M4" t="s">
        <v>265</v>
      </c>
      <c r="N4" t="s">
        <v>266</v>
      </c>
    </row>
    <row r="5" spans="1:14" x14ac:dyDescent="0.35">
      <c r="A5" s="141"/>
      <c r="B5" s="14" t="s">
        <v>187</v>
      </c>
      <c r="C5" s="14" t="s">
        <v>25</v>
      </c>
      <c r="D5" s="15" t="s">
        <v>9</v>
      </c>
      <c r="E5" s="103" t="s">
        <v>59</v>
      </c>
      <c r="F5" s="151"/>
      <c r="G5" s="112">
        <v>1</v>
      </c>
      <c r="H5" s="112">
        <v>3</v>
      </c>
      <c r="I5" s="12"/>
    </row>
    <row r="6" spans="1:14" ht="29" x14ac:dyDescent="0.35">
      <c r="A6" s="141"/>
      <c r="B6" s="14" t="s">
        <v>130</v>
      </c>
      <c r="C6" s="14" t="s">
        <v>58</v>
      </c>
      <c r="D6" s="14" t="s">
        <v>14</v>
      </c>
      <c r="E6" s="103" t="s">
        <v>224</v>
      </c>
      <c r="F6" s="152"/>
      <c r="G6" s="112">
        <v>2</v>
      </c>
      <c r="H6" s="112">
        <v>3</v>
      </c>
      <c r="I6" s="12" t="s">
        <v>57</v>
      </c>
      <c r="J6" t="s">
        <v>74</v>
      </c>
    </row>
    <row r="7" spans="1:14" ht="29" x14ac:dyDescent="0.35">
      <c r="A7" s="142" t="s">
        <v>21</v>
      </c>
      <c r="B7" s="16" t="s">
        <v>114</v>
      </c>
      <c r="C7" s="16" t="s">
        <v>22</v>
      </c>
      <c r="D7" s="17" t="s">
        <v>2</v>
      </c>
      <c r="E7" s="104" t="s">
        <v>224</v>
      </c>
      <c r="F7" s="143">
        <f>SUM(H7:H11)</f>
        <v>72</v>
      </c>
      <c r="G7" s="113">
        <v>2</v>
      </c>
      <c r="H7" s="113">
        <v>30</v>
      </c>
      <c r="I7" s="12" t="s">
        <v>81</v>
      </c>
    </row>
    <row r="8" spans="1:14" ht="58" x14ac:dyDescent="0.35">
      <c r="A8" s="142"/>
      <c r="B8" s="16" t="s">
        <v>186</v>
      </c>
      <c r="C8" s="16" t="s">
        <v>242</v>
      </c>
      <c r="D8" s="17" t="s">
        <v>3</v>
      </c>
      <c r="E8" s="104" t="s">
        <v>224</v>
      </c>
      <c r="F8" s="144"/>
      <c r="G8" s="113">
        <v>1</v>
      </c>
      <c r="H8" s="34">
        <v>12</v>
      </c>
      <c r="I8" s="88" t="s">
        <v>121</v>
      </c>
      <c r="J8" t="s">
        <v>71</v>
      </c>
      <c r="K8" t="s">
        <v>225</v>
      </c>
    </row>
    <row r="9" spans="1:14" x14ac:dyDescent="0.35">
      <c r="A9" s="142"/>
      <c r="B9" s="16" t="s">
        <v>117</v>
      </c>
      <c r="C9" s="16" t="s">
        <v>92</v>
      </c>
      <c r="D9" s="17" t="s">
        <v>72</v>
      </c>
      <c r="E9" s="104" t="s">
        <v>59</v>
      </c>
      <c r="F9" s="144"/>
      <c r="G9" s="113">
        <v>2</v>
      </c>
      <c r="H9" s="113">
        <v>24</v>
      </c>
      <c r="I9" s="11"/>
    </row>
    <row r="10" spans="1:14" x14ac:dyDescent="0.35">
      <c r="A10" s="142"/>
      <c r="B10" s="16" t="s">
        <v>187</v>
      </c>
      <c r="C10" s="16" t="s">
        <v>26</v>
      </c>
      <c r="D10" s="17" t="s">
        <v>9</v>
      </c>
      <c r="E10" s="104" t="s">
        <v>59</v>
      </c>
      <c r="F10" s="144"/>
      <c r="G10" s="113">
        <v>2</v>
      </c>
      <c r="H10" s="113">
        <v>3</v>
      </c>
      <c r="I10" s="11" t="s">
        <v>59</v>
      </c>
    </row>
    <row r="11" spans="1:14" x14ac:dyDescent="0.35">
      <c r="A11" s="142"/>
      <c r="B11" s="17" t="s">
        <v>130</v>
      </c>
      <c r="C11" s="17" t="s">
        <v>60</v>
      </c>
      <c r="D11" s="17" t="s">
        <v>14</v>
      </c>
      <c r="E11" s="104" t="s">
        <v>224</v>
      </c>
      <c r="F11" s="145"/>
      <c r="G11" s="113">
        <v>2</v>
      </c>
      <c r="H11" s="113">
        <v>3</v>
      </c>
      <c r="I11" s="11" t="s">
        <v>131</v>
      </c>
    </row>
    <row r="12" spans="1:14" ht="29" x14ac:dyDescent="0.35">
      <c r="A12" s="146" t="s">
        <v>23</v>
      </c>
      <c r="B12" s="18" t="s">
        <v>114</v>
      </c>
      <c r="C12" s="18" t="s">
        <v>24</v>
      </c>
      <c r="D12" s="18" t="s">
        <v>2</v>
      </c>
      <c r="E12" s="105" t="s">
        <v>224</v>
      </c>
      <c r="F12" s="147">
        <f>SUM(H12:H17)</f>
        <v>78</v>
      </c>
      <c r="G12" s="114">
        <v>1</v>
      </c>
      <c r="H12" s="40">
        <v>30</v>
      </c>
      <c r="I12" s="12" t="s">
        <v>81</v>
      </c>
      <c r="J12" t="s">
        <v>71</v>
      </c>
    </row>
    <row r="13" spans="1:14" ht="43.5" x14ac:dyDescent="0.35">
      <c r="A13" s="146"/>
      <c r="B13" s="18" t="s">
        <v>186</v>
      </c>
      <c r="C13" s="18" t="s">
        <v>241</v>
      </c>
      <c r="D13" s="18" t="s">
        <v>3</v>
      </c>
      <c r="E13" s="18" t="s">
        <v>224</v>
      </c>
      <c r="F13" s="148"/>
      <c r="G13" s="114">
        <v>2</v>
      </c>
      <c r="H13" s="40">
        <v>10</v>
      </c>
      <c r="I13" s="93"/>
    </row>
    <row r="14" spans="1:14" ht="116" x14ac:dyDescent="0.35">
      <c r="A14" s="146"/>
      <c r="B14" s="18" t="s">
        <v>187</v>
      </c>
      <c r="C14" s="18" t="s">
        <v>191</v>
      </c>
      <c r="D14" s="18" t="s">
        <v>3</v>
      </c>
      <c r="E14" s="105" t="s">
        <v>224</v>
      </c>
      <c r="F14" s="148"/>
      <c r="G14" s="114">
        <v>1</v>
      </c>
      <c r="H14" s="40">
        <v>12</v>
      </c>
      <c r="I14" s="93"/>
    </row>
    <row r="15" spans="1:14" x14ac:dyDescent="0.35">
      <c r="A15" s="146"/>
      <c r="B15" s="18" t="s">
        <v>130</v>
      </c>
      <c r="C15" s="18" t="s">
        <v>108</v>
      </c>
      <c r="D15" s="18" t="s">
        <v>12</v>
      </c>
      <c r="E15" s="105" t="s">
        <v>59</v>
      </c>
      <c r="F15" s="148"/>
      <c r="G15" s="114">
        <v>2</v>
      </c>
      <c r="H15" s="40">
        <v>20</v>
      </c>
      <c r="I15" s="11" t="s">
        <v>59</v>
      </c>
    </row>
    <row r="16" spans="1:14" x14ac:dyDescent="0.35">
      <c r="A16" s="146"/>
      <c r="B16" s="18" t="s">
        <v>130</v>
      </c>
      <c r="C16" s="18" t="s">
        <v>62</v>
      </c>
      <c r="D16" s="18" t="s">
        <v>14</v>
      </c>
      <c r="E16" s="105" t="s">
        <v>224</v>
      </c>
      <c r="F16" s="148"/>
      <c r="G16" s="114">
        <v>2</v>
      </c>
      <c r="H16" s="40">
        <v>3</v>
      </c>
      <c r="I16" s="11"/>
    </row>
    <row r="17" spans="1:10" x14ac:dyDescent="0.35">
      <c r="A17" s="146"/>
      <c r="B17" s="18" t="s">
        <v>187</v>
      </c>
      <c r="C17" s="18" t="s">
        <v>29</v>
      </c>
      <c r="D17" s="18" t="s">
        <v>9</v>
      </c>
      <c r="E17" s="105" t="s">
        <v>59</v>
      </c>
      <c r="F17" s="149"/>
      <c r="G17" s="114">
        <v>2</v>
      </c>
      <c r="H17" s="40">
        <v>3</v>
      </c>
      <c r="I17" s="11" t="s">
        <v>59</v>
      </c>
    </row>
    <row r="18" spans="1:10" ht="101.5" x14ac:dyDescent="0.35">
      <c r="A18" s="137" t="s">
        <v>31</v>
      </c>
      <c r="B18" s="19" t="s">
        <v>187</v>
      </c>
      <c r="C18" s="19" t="s">
        <v>190</v>
      </c>
      <c r="D18" s="19" t="s">
        <v>3</v>
      </c>
      <c r="E18" s="19" t="s">
        <v>224</v>
      </c>
      <c r="F18" s="138">
        <f>SUM(H19:H22)</f>
        <v>90</v>
      </c>
      <c r="G18" s="115">
        <v>1</v>
      </c>
      <c r="H18" s="115">
        <v>12</v>
      </c>
      <c r="I18" s="12" t="s">
        <v>30</v>
      </c>
      <c r="J18" t="s">
        <v>73</v>
      </c>
    </row>
    <row r="19" spans="1:10" ht="72.5" x14ac:dyDescent="0.35">
      <c r="A19" s="137"/>
      <c r="B19" s="19" t="s">
        <v>93</v>
      </c>
      <c r="C19" s="19" t="s">
        <v>189</v>
      </c>
      <c r="D19" s="20" t="s">
        <v>8</v>
      </c>
      <c r="E19" s="106" t="s">
        <v>224</v>
      </c>
      <c r="F19" s="139"/>
      <c r="G19" s="115">
        <v>2</v>
      </c>
      <c r="H19" s="41">
        <f>10*3+10</f>
        <v>40</v>
      </c>
      <c r="I19" s="12"/>
    </row>
    <row r="20" spans="1:10" x14ac:dyDescent="0.35">
      <c r="A20" s="137"/>
      <c r="B20" s="20" t="s">
        <v>114</v>
      </c>
      <c r="C20" s="20" t="s">
        <v>27</v>
      </c>
      <c r="D20" s="20" t="s">
        <v>43</v>
      </c>
      <c r="E20" s="106" t="s">
        <v>61</v>
      </c>
      <c r="F20" s="139"/>
      <c r="G20" s="115">
        <v>1</v>
      </c>
      <c r="H20" s="41">
        <v>43</v>
      </c>
      <c r="I20" s="11"/>
    </row>
    <row r="21" spans="1:10" x14ac:dyDescent="0.35">
      <c r="A21" s="137"/>
      <c r="B21" s="20" t="s">
        <v>187</v>
      </c>
      <c r="C21" s="20" t="s">
        <v>32</v>
      </c>
      <c r="D21" s="20" t="s">
        <v>9</v>
      </c>
      <c r="E21" s="106" t="s">
        <v>59</v>
      </c>
      <c r="F21" s="139"/>
      <c r="G21" s="115">
        <v>2</v>
      </c>
      <c r="H21" s="41">
        <v>4</v>
      </c>
      <c r="I21" s="11" t="s">
        <v>59</v>
      </c>
    </row>
    <row r="22" spans="1:10" x14ac:dyDescent="0.35">
      <c r="A22" s="137"/>
      <c r="B22" s="20" t="s">
        <v>130</v>
      </c>
      <c r="C22" s="20" t="s">
        <v>63</v>
      </c>
      <c r="D22" s="20" t="s">
        <v>14</v>
      </c>
      <c r="E22" s="106" t="s">
        <v>224</v>
      </c>
      <c r="F22" s="140"/>
      <c r="G22" s="115">
        <v>2</v>
      </c>
      <c r="H22" s="41">
        <v>3</v>
      </c>
      <c r="I22" s="11" t="s">
        <v>59</v>
      </c>
    </row>
    <row r="23" spans="1:10" ht="72.5" x14ac:dyDescent="0.35">
      <c r="A23" s="154" t="s">
        <v>35</v>
      </c>
      <c r="B23" s="21" t="s">
        <v>93</v>
      </c>
      <c r="C23" s="21" t="s">
        <v>188</v>
      </c>
      <c r="D23" s="24" t="s">
        <v>8</v>
      </c>
      <c r="E23" s="107" t="s">
        <v>224</v>
      </c>
      <c r="F23" s="155">
        <f>SUM(H23:H26)</f>
        <v>90</v>
      </c>
      <c r="G23" s="70">
        <v>2</v>
      </c>
      <c r="H23" s="42">
        <v>48</v>
      </c>
      <c r="I23" s="11" t="s">
        <v>30</v>
      </c>
      <c r="J23" t="s">
        <v>73</v>
      </c>
    </row>
    <row r="24" spans="1:10" x14ac:dyDescent="0.35">
      <c r="A24" s="154"/>
      <c r="B24" s="21" t="s">
        <v>55</v>
      </c>
      <c r="C24" s="21"/>
      <c r="D24" s="24" t="s">
        <v>43</v>
      </c>
      <c r="E24" s="107" t="s">
        <v>61</v>
      </c>
      <c r="F24" s="156"/>
      <c r="G24" s="70">
        <v>1</v>
      </c>
      <c r="H24" s="42">
        <v>35</v>
      </c>
      <c r="I24" s="11"/>
    </row>
    <row r="25" spans="1:10" x14ac:dyDescent="0.35">
      <c r="A25" s="154"/>
      <c r="B25" s="21" t="s">
        <v>187</v>
      </c>
      <c r="C25" s="21" t="s">
        <v>36</v>
      </c>
      <c r="D25" s="24" t="s">
        <v>9</v>
      </c>
      <c r="E25" s="107" t="s">
        <v>59</v>
      </c>
      <c r="F25" s="156"/>
      <c r="G25" s="70">
        <v>1</v>
      </c>
      <c r="H25" s="42">
        <v>4</v>
      </c>
      <c r="I25" s="11"/>
    </row>
    <row r="26" spans="1:10" x14ac:dyDescent="0.35">
      <c r="A26" s="154"/>
      <c r="B26" s="21" t="s">
        <v>130</v>
      </c>
      <c r="C26" s="21" t="s">
        <v>64</v>
      </c>
      <c r="D26" s="21" t="s">
        <v>14</v>
      </c>
      <c r="E26" s="107" t="s">
        <v>224</v>
      </c>
      <c r="F26" s="157"/>
      <c r="G26" s="70">
        <v>2</v>
      </c>
      <c r="H26" s="42">
        <v>3</v>
      </c>
      <c r="I26" s="11"/>
    </row>
    <row r="27" spans="1:10" x14ac:dyDescent="0.35">
      <c r="A27" s="153" t="s">
        <v>37</v>
      </c>
      <c r="B27" s="22" t="s">
        <v>54</v>
      </c>
      <c r="C27" s="22"/>
      <c r="D27" s="22" t="s">
        <v>43</v>
      </c>
      <c r="E27" s="27" t="s">
        <v>61</v>
      </c>
      <c r="F27" s="60">
        <v>25</v>
      </c>
      <c r="G27" s="116">
        <v>1</v>
      </c>
      <c r="H27" s="43">
        <v>25</v>
      </c>
      <c r="I27" s="11"/>
    </row>
    <row r="28" spans="1:10" ht="87" x14ac:dyDescent="0.35">
      <c r="A28" s="153"/>
      <c r="B28" s="22" t="s">
        <v>106</v>
      </c>
      <c r="C28" s="89" t="s">
        <v>204</v>
      </c>
      <c r="D28" s="22" t="s">
        <v>10</v>
      </c>
      <c r="E28" s="27" t="s">
        <v>224</v>
      </c>
      <c r="F28" s="60">
        <f>H27+H28+H32+H33+H34</f>
        <v>92</v>
      </c>
      <c r="G28" s="116">
        <v>2</v>
      </c>
      <c r="H28" s="43">
        <v>50</v>
      </c>
      <c r="I28" s="12" t="s">
        <v>82</v>
      </c>
      <c r="J28" t="s">
        <v>75</v>
      </c>
    </row>
    <row r="29" spans="1:10" ht="130.5" x14ac:dyDescent="0.35">
      <c r="A29" s="153"/>
      <c r="B29" s="22" t="s">
        <v>106</v>
      </c>
      <c r="C29" s="89" t="s">
        <v>229</v>
      </c>
      <c r="D29" s="22" t="s">
        <v>8</v>
      </c>
      <c r="E29" s="27" t="s">
        <v>224</v>
      </c>
      <c r="F29" s="60">
        <f>H27+H29+H32+H33+H34</f>
        <v>86</v>
      </c>
      <c r="G29" s="116">
        <v>2</v>
      </c>
      <c r="H29" s="43">
        <v>44</v>
      </c>
      <c r="I29" s="12" t="s">
        <v>109</v>
      </c>
      <c r="J29" t="s">
        <v>76</v>
      </c>
    </row>
    <row r="30" spans="1:10" ht="87" x14ac:dyDescent="0.35">
      <c r="A30" s="153"/>
      <c r="B30" s="22" t="s">
        <v>106</v>
      </c>
      <c r="C30" s="89" t="s">
        <v>205</v>
      </c>
      <c r="D30" s="22" t="s">
        <v>11</v>
      </c>
      <c r="E30" s="27" t="s">
        <v>224</v>
      </c>
      <c r="F30" s="60">
        <f>H27+H30+H32+H33+H34</f>
        <v>97</v>
      </c>
      <c r="G30" s="116">
        <v>2</v>
      </c>
      <c r="H30" s="43">
        <v>55</v>
      </c>
      <c r="I30" s="12" t="s">
        <v>84</v>
      </c>
      <c r="J30" t="s">
        <v>76</v>
      </c>
    </row>
    <row r="31" spans="1:10" ht="116" x14ac:dyDescent="0.35">
      <c r="A31" s="153"/>
      <c r="B31" s="22" t="s">
        <v>106</v>
      </c>
      <c r="C31" s="22" t="s">
        <v>193</v>
      </c>
      <c r="D31" s="27" t="s">
        <v>39</v>
      </c>
      <c r="E31" s="27" t="s">
        <v>224</v>
      </c>
      <c r="F31" s="60">
        <f>H27+H31+H32+H33+H34</f>
        <v>97</v>
      </c>
      <c r="G31" s="116">
        <v>2</v>
      </c>
      <c r="H31" s="43">
        <v>55</v>
      </c>
      <c r="I31" s="12" t="s">
        <v>33</v>
      </c>
      <c r="J31" t="s">
        <v>77</v>
      </c>
    </row>
    <row r="32" spans="1:10" ht="58" x14ac:dyDescent="0.35">
      <c r="A32" s="153"/>
      <c r="B32" s="22" t="s">
        <v>192</v>
      </c>
      <c r="C32" s="22" t="s">
        <v>194</v>
      </c>
      <c r="D32" s="27" t="s">
        <v>10</v>
      </c>
      <c r="E32" s="27" t="s">
        <v>224</v>
      </c>
      <c r="F32" s="60"/>
      <c r="G32" s="116">
        <v>2</v>
      </c>
      <c r="H32" s="43">
        <v>10</v>
      </c>
      <c r="I32" s="12" t="s">
        <v>33</v>
      </c>
    </row>
    <row r="33" spans="1:10" x14ac:dyDescent="0.35">
      <c r="A33" s="153"/>
      <c r="B33" s="22" t="s">
        <v>187</v>
      </c>
      <c r="C33" s="22" t="s">
        <v>66</v>
      </c>
      <c r="D33" s="22" t="s">
        <v>9</v>
      </c>
      <c r="E33" s="27" t="s">
        <v>59</v>
      </c>
      <c r="F33" s="60"/>
      <c r="G33" s="116">
        <v>1</v>
      </c>
      <c r="H33" s="43">
        <v>4</v>
      </c>
      <c r="I33" s="11"/>
    </row>
    <row r="34" spans="1:10" x14ac:dyDescent="0.35">
      <c r="A34" s="153"/>
      <c r="B34" s="22" t="s">
        <v>130</v>
      </c>
      <c r="C34" s="22" t="s">
        <v>65</v>
      </c>
      <c r="D34" s="22" t="s">
        <v>14</v>
      </c>
      <c r="E34" s="27" t="s">
        <v>224</v>
      </c>
      <c r="F34" s="60"/>
      <c r="G34" s="116">
        <v>1</v>
      </c>
      <c r="H34" s="43">
        <v>3</v>
      </c>
      <c r="I34" s="11"/>
    </row>
    <row r="35" spans="1:10" ht="87" x14ac:dyDescent="0.35">
      <c r="A35" s="161" t="s">
        <v>38</v>
      </c>
      <c r="B35" s="31" t="s">
        <v>106</v>
      </c>
      <c r="C35" s="31" t="s">
        <v>202</v>
      </c>
      <c r="D35" s="25" t="s">
        <v>10</v>
      </c>
      <c r="E35" s="25" t="s">
        <v>224</v>
      </c>
      <c r="F35" s="63">
        <f>H35+H39+H40</f>
        <v>66</v>
      </c>
      <c r="G35" s="117">
        <v>2</v>
      </c>
      <c r="H35" s="46">
        <v>43</v>
      </c>
      <c r="I35" s="11"/>
      <c r="J35" t="s">
        <v>75</v>
      </c>
    </row>
    <row r="36" spans="1:10" ht="145" x14ac:dyDescent="0.35">
      <c r="A36" s="161"/>
      <c r="B36" s="31" t="s">
        <v>106</v>
      </c>
      <c r="C36" s="90" t="s">
        <v>230</v>
      </c>
      <c r="D36" s="25" t="s">
        <v>8</v>
      </c>
      <c r="E36" s="25" t="s">
        <v>224</v>
      </c>
      <c r="F36" s="63">
        <f>H36+H39+H40</f>
        <v>67</v>
      </c>
      <c r="G36" s="117">
        <v>2</v>
      </c>
      <c r="H36" s="46">
        <v>44</v>
      </c>
      <c r="I36" s="11"/>
      <c r="J36" t="s">
        <v>76</v>
      </c>
    </row>
    <row r="37" spans="1:10" ht="87" x14ac:dyDescent="0.35">
      <c r="A37" s="161"/>
      <c r="B37" s="31" t="s">
        <v>106</v>
      </c>
      <c r="C37" s="31" t="s">
        <v>203</v>
      </c>
      <c r="D37" s="25" t="s">
        <v>11</v>
      </c>
      <c r="E37" s="25" t="s">
        <v>224</v>
      </c>
      <c r="F37" s="117">
        <f>H37+H39+H40</f>
        <v>78</v>
      </c>
      <c r="G37" s="117">
        <v>2</v>
      </c>
      <c r="H37" s="46">
        <v>55</v>
      </c>
      <c r="I37" s="11"/>
      <c r="J37" t="s">
        <v>76</v>
      </c>
    </row>
    <row r="38" spans="1:10" ht="130.5" x14ac:dyDescent="0.35">
      <c r="A38" s="161"/>
      <c r="B38" s="31" t="s">
        <v>106</v>
      </c>
      <c r="C38" s="32" t="s">
        <v>197</v>
      </c>
      <c r="D38" s="38" t="s">
        <v>41</v>
      </c>
      <c r="E38" s="38" t="s">
        <v>224</v>
      </c>
      <c r="F38" s="117">
        <f>H38+H39+H40</f>
        <v>93</v>
      </c>
      <c r="G38" s="117">
        <v>2</v>
      </c>
      <c r="H38" s="46">
        <v>70</v>
      </c>
      <c r="I38" s="11"/>
      <c r="J38" t="s">
        <v>76</v>
      </c>
    </row>
    <row r="39" spans="1:10" ht="72.5" x14ac:dyDescent="0.35">
      <c r="A39" s="161"/>
      <c r="B39" s="37" t="s">
        <v>195</v>
      </c>
      <c r="C39" s="37" t="s">
        <v>200</v>
      </c>
      <c r="D39" s="37" t="s">
        <v>10</v>
      </c>
      <c r="E39" s="37" t="s">
        <v>224</v>
      </c>
      <c r="F39" s="63"/>
      <c r="G39" s="117">
        <v>2</v>
      </c>
      <c r="H39" s="46">
        <v>20</v>
      </c>
      <c r="I39" s="12" t="s">
        <v>33</v>
      </c>
      <c r="J39" t="s">
        <v>77</v>
      </c>
    </row>
    <row r="40" spans="1:10" x14ac:dyDescent="0.35">
      <c r="A40" s="161"/>
      <c r="B40" s="32" t="s">
        <v>130</v>
      </c>
      <c r="C40" s="32" t="s">
        <v>67</v>
      </c>
      <c r="D40" s="32" t="s">
        <v>14</v>
      </c>
      <c r="E40" s="37" t="s">
        <v>224</v>
      </c>
      <c r="F40" s="63"/>
      <c r="G40" s="117">
        <v>2</v>
      </c>
      <c r="H40" s="46">
        <v>3</v>
      </c>
      <c r="I40" s="11"/>
    </row>
    <row r="41" spans="1:10" ht="116" x14ac:dyDescent="0.35">
      <c r="A41" s="188" t="s">
        <v>40</v>
      </c>
      <c r="B41" s="33" t="s">
        <v>106</v>
      </c>
      <c r="C41" s="23" t="s">
        <v>206</v>
      </c>
      <c r="D41" s="26" t="s">
        <v>10</v>
      </c>
      <c r="E41" s="26" t="s">
        <v>224</v>
      </c>
      <c r="F41" s="64">
        <f>H41+H46+H47</f>
        <v>84</v>
      </c>
      <c r="G41" s="92">
        <v>2</v>
      </c>
      <c r="H41" s="47">
        <v>68</v>
      </c>
      <c r="I41" s="12"/>
    </row>
    <row r="42" spans="1:10" ht="145" x14ac:dyDescent="0.35">
      <c r="A42" s="188"/>
      <c r="B42" s="33" t="s">
        <v>106</v>
      </c>
      <c r="C42" s="33" t="s">
        <v>231</v>
      </c>
      <c r="D42" s="26" t="s">
        <v>43</v>
      </c>
      <c r="E42" s="26" t="s">
        <v>224</v>
      </c>
      <c r="F42" s="64">
        <f>H42+H46+H47+H43</f>
        <v>80</v>
      </c>
      <c r="G42" s="92">
        <v>2</v>
      </c>
      <c r="H42" s="47">
        <v>42</v>
      </c>
      <c r="I42" s="12"/>
    </row>
    <row r="43" spans="1:10" ht="101.5" x14ac:dyDescent="0.35">
      <c r="A43" s="188"/>
      <c r="B43" s="33" t="s">
        <v>106</v>
      </c>
      <c r="C43" s="132" t="s">
        <v>244</v>
      </c>
      <c r="D43" s="26" t="s">
        <v>131</v>
      </c>
      <c r="E43" s="26" t="s">
        <v>224</v>
      </c>
      <c r="F43" s="64"/>
      <c r="G43" s="92"/>
      <c r="H43" s="47">
        <v>22</v>
      </c>
      <c r="I43" s="12"/>
    </row>
    <row r="44" spans="1:10" ht="72.5" x14ac:dyDescent="0.35">
      <c r="A44" s="188"/>
      <c r="B44" s="33" t="s">
        <v>106</v>
      </c>
      <c r="C44" s="23" t="s">
        <v>207</v>
      </c>
      <c r="D44" s="26"/>
      <c r="E44" s="26" t="s">
        <v>224</v>
      </c>
      <c r="F44" s="64">
        <f>H44+H46+H47</f>
        <v>72</v>
      </c>
      <c r="G44" s="92">
        <v>2</v>
      </c>
      <c r="H44" s="47">
        <v>56</v>
      </c>
      <c r="I44" s="12"/>
    </row>
    <row r="45" spans="1:10" ht="145" x14ac:dyDescent="0.35">
      <c r="A45" s="188"/>
      <c r="B45" s="33" t="s">
        <v>106</v>
      </c>
      <c r="C45" s="91" t="s">
        <v>199</v>
      </c>
      <c r="D45" s="26" t="s">
        <v>41</v>
      </c>
      <c r="E45" s="26" t="s">
        <v>224</v>
      </c>
      <c r="F45" s="64">
        <f>H45+H46+H47</f>
        <v>81</v>
      </c>
      <c r="G45" s="92">
        <v>2</v>
      </c>
      <c r="H45" s="47">
        <v>65</v>
      </c>
      <c r="I45" s="12"/>
    </row>
    <row r="46" spans="1:10" ht="45" customHeight="1" x14ac:dyDescent="0.35">
      <c r="A46" s="188"/>
      <c r="B46" s="33" t="s">
        <v>196</v>
      </c>
      <c r="C46" s="23" t="s">
        <v>201</v>
      </c>
      <c r="D46" s="26" t="s">
        <v>10</v>
      </c>
      <c r="E46" s="26" t="s">
        <v>224</v>
      </c>
      <c r="F46" s="64"/>
      <c r="G46" s="92">
        <v>2</v>
      </c>
      <c r="H46" s="47">
        <v>10</v>
      </c>
      <c r="I46" s="12" t="s">
        <v>33</v>
      </c>
      <c r="J46" t="s">
        <v>77</v>
      </c>
    </row>
    <row r="47" spans="1:10" x14ac:dyDescent="0.35">
      <c r="A47" s="188"/>
      <c r="B47" s="23" t="s">
        <v>130</v>
      </c>
      <c r="C47" s="23" t="s">
        <v>68</v>
      </c>
      <c r="D47" s="23" t="s">
        <v>14</v>
      </c>
      <c r="E47" s="26" t="s">
        <v>224</v>
      </c>
      <c r="F47" s="64"/>
      <c r="G47" s="92">
        <v>2</v>
      </c>
      <c r="H47" s="47">
        <v>6</v>
      </c>
      <c r="I47" s="11"/>
    </row>
    <row r="48" spans="1:10" s="7" customFormat="1" ht="87" x14ac:dyDescent="0.35">
      <c r="A48" s="158" t="s">
        <v>42</v>
      </c>
      <c r="B48" s="28" t="s">
        <v>106</v>
      </c>
      <c r="C48" s="28" t="s">
        <v>243</v>
      </c>
      <c r="D48" s="28" t="s">
        <v>41</v>
      </c>
      <c r="E48" s="28" t="s">
        <v>224</v>
      </c>
      <c r="F48" s="28">
        <v>12</v>
      </c>
      <c r="G48" s="28">
        <v>1</v>
      </c>
      <c r="H48" s="28">
        <v>12</v>
      </c>
      <c r="I48" s="97"/>
    </row>
    <row r="49" spans="1:10" s="7" customFormat="1" ht="29" x14ac:dyDescent="0.35">
      <c r="A49" s="158"/>
      <c r="B49" s="28" t="s">
        <v>98</v>
      </c>
      <c r="C49" s="28" t="s">
        <v>210</v>
      </c>
      <c r="D49" s="29" t="s">
        <v>43</v>
      </c>
      <c r="E49" s="29" t="s">
        <v>61</v>
      </c>
      <c r="F49" s="61">
        <f>H49+H53+H54</f>
        <v>90</v>
      </c>
      <c r="G49" s="35">
        <v>2</v>
      </c>
      <c r="H49" s="35">
        <v>29</v>
      </c>
      <c r="I49" s="97"/>
    </row>
    <row r="50" spans="1:10" s="7" customFormat="1" x14ac:dyDescent="0.35">
      <c r="A50" s="158"/>
      <c r="B50" s="28" t="s">
        <v>98</v>
      </c>
      <c r="C50" s="28" t="s">
        <v>213</v>
      </c>
      <c r="D50" s="29" t="s">
        <v>43</v>
      </c>
      <c r="E50" s="29" t="s">
        <v>61</v>
      </c>
      <c r="F50" s="61">
        <f>H50+H54+H53</f>
        <v>90</v>
      </c>
      <c r="G50" s="35"/>
      <c r="H50" s="35">
        <v>29</v>
      </c>
      <c r="I50" s="97"/>
    </row>
    <row r="51" spans="1:10" s="7" customFormat="1" x14ac:dyDescent="0.35">
      <c r="A51" s="158"/>
      <c r="B51" s="28" t="s">
        <v>106</v>
      </c>
      <c r="C51" s="28" t="s">
        <v>234</v>
      </c>
      <c r="D51" s="28" t="s">
        <v>41</v>
      </c>
      <c r="E51" s="29" t="s">
        <v>224</v>
      </c>
      <c r="F51" s="35">
        <f>H51+H53+H54</f>
        <v>90</v>
      </c>
      <c r="G51" s="35">
        <v>2</v>
      </c>
      <c r="H51" s="35">
        <v>29</v>
      </c>
      <c r="I51" s="97"/>
    </row>
    <row r="52" spans="1:10" s="7" customFormat="1" ht="29" x14ac:dyDescent="0.35">
      <c r="A52" s="158"/>
      <c r="B52" s="28" t="s">
        <v>98</v>
      </c>
      <c r="C52" s="28" t="s">
        <v>211</v>
      </c>
      <c r="D52" s="28" t="s">
        <v>43</v>
      </c>
      <c r="E52" s="29" t="s">
        <v>61</v>
      </c>
      <c r="F52" s="35">
        <f>H52+H54+H48</f>
        <v>80</v>
      </c>
      <c r="G52" s="35">
        <v>2</v>
      </c>
      <c r="H52" s="35">
        <v>42</v>
      </c>
      <c r="I52" s="97"/>
    </row>
    <row r="53" spans="1:10" s="7" customFormat="1" ht="72.5" x14ac:dyDescent="0.35">
      <c r="A53" s="158"/>
      <c r="B53" s="28" t="s">
        <v>208</v>
      </c>
      <c r="C53" s="28" t="s">
        <v>209</v>
      </c>
      <c r="D53" s="28" t="s">
        <v>10</v>
      </c>
      <c r="E53" s="29" t="s">
        <v>224</v>
      </c>
      <c r="F53" s="35"/>
      <c r="G53" s="35">
        <v>2</v>
      </c>
      <c r="H53" s="35">
        <v>35</v>
      </c>
      <c r="I53" s="98" t="s">
        <v>33</v>
      </c>
      <c r="J53" t="s">
        <v>77</v>
      </c>
    </row>
    <row r="54" spans="1:10" s="7" customFormat="1" ht="43.5" x14ac:dyDescent="0.35">
      <c r="A54" s="158"/>
      <c r="B54" s="30" t="s">
        <v>34</v>
      </c>
      <c r="C54" s="30" t="s">
        <v>198</v>
      </c>
      <c r="D54" s="30" t="s">
        <v>15</v>
      </c>
      <c r="E54" s="108" t="s">
        <v>224</v>
      </c>
      <c r="F54" s="61"/>
      <c r="G54" s="35">
        <v>2</v>
      </c>
      <c r="H54" s="35">
        <v>26</v>
      </c>
      <c r="I54" s="98" t="s">
        <v>78</v>
      </c>
      <c r="J54"/>
    </row>
    <row r="55" spans="1:10" x14ac:dyDescent="0.35">
      <c r="A55" s="167" t="s">
        <v>86</v>
      </c>
      <c r="B55" s="96" t="s">
        <v>98</v>
      </c>
      <c r="C55" s="96" t="s">
        <v>212</v>
      </c>
      <c r="D55" s="67" t="s">
        <v>43</v>
      </c>
      <c r="E55" s="94" t="s">
        <v>61</v>
      </c>
      <c r="F55" s="67">
        <v>90</v>
      </c>
      <c r="G55" s="67">
        <v>2</v>
      </c>
      <c r="H55" s="67">
        <v>90</v>
      </c>
      <c r="I55" s="99"/>
    </row>
    <row r="56" spans="1:10" s="7" customFormat="1" ht="29" x14ac:dyDescent="0.35">
      <c r="A56" s="167"/>
      <c r="B56" s="95" t="s">
        <v>98</v>
      </c>
      <c r="C56" s="95" t="s">
        <v>214</v>
      </c>
      <c r="D56" s="67" t="s">
        <v>43</v>
      </c>
      <c r="E56" s="94" t="s">
        <v>61</v>
      </c>
      <c r="F56" s="83">
        <v>90</v>
      </c>
      <c r="G56" s="83">
        <v>2</v>
      </c>
      <c r="H56" s="83"/>
      <c r="I56" s="97"/>
    </row>
    <row r="57" spans="1:10" ht="29" x14ac:dyDescent="0.35">
      <c r="A57" s="167"/>
      <c r="B57" s="95" t="s">
        <v>98</v>
      </c>
      <c r="C57" s="95" t="s">
        <v>215</v>
      </c>
      <c r="D57" s="67" t="s">
        <v>43</v>
      </c>
      <c r="E57" s="94" t="s">
        <v>61</v>
      </c>
      <c r="F57" s="67">
        <v>90</v>
      </c>
      <c r="G57" s="67">
        <v>2</v>
      </c>
      <c r="H57" s="67"/>
      <c r="I57" s="93"/>
    </row>
    <row r="58" spans="1:10" x14ac:dyDescent="0.35">
      <c r="A58" s="167"/>
      <c r="B58" s="95" t="s">
        <v>98</v>
      </c>
      <c r="C58" s="95" t="s">
        <v>216</v>
      </c>
      <c r="D58" s="67" t="s">
        <v>43</v>
      </c>
      <c r="E58" s="94" t="s">
        <v>61</v>
      </c>
      <c r="F58" s="67">
        <v>90</v>
      </c>
      <c r="G58" s="67">
        <v>2</v>
      </c>
      <c r="H58" s="67"/>
      <c r="I58" s="93"/>
    </row>
    <row r="59" spans="1:10" x14ac:dyDescent="0.35">
      <c r="A59" s="186" t="s">
        <v>217</v>
      </c>
      <c r="B59" s="110" t="s">
        <v>98</v>
      </c>
      <c r="C59" s="110" t="s">
        <v>235</v>
      </c>
      <c r="D59" s="100" t="s">
        <v>43</v>
      </c>
      <c r="E59" s="100" t="s">
        <v>61</v>
      </c>
      <c r="F59" s="100">
        <f>150-F55-H51</f>
        <v>31</v>
      </c>
      <c r="G59" s="100">
        <v>1</v>
      </c>
      <c r="H59" s="100"/>
    </row>
    <row r="60" spans="1:10" ht="29" x14ac:dyDescent="0.35">
      <c r="A60" s="187"/>
      <c r="B60" s="110" t="s">
        <v>98</v>
      </c>
      <c r="C60" s="110" t="s">
        <v>219</v>
      </c>
      <c r="D60" s="100" t="s">
        <v>43</v>
      </c>
      <c r="E60" s="100" t="s">
        <v>61</v>
      </c>
      <c r="F60" s="100">
        <v>31</v>
      </c>
      <c r="G60" s="100">
        <v>1</v>
      </c>
      <c r="H60" s="100"/>
    </row>
    <row r="61" spans="1:10" ht="29" x14ac:dyDescent="0.35">
      <c r="A61" s="187"/>
      <c r="B61" s="110" t="s">
        <v>98</v>
      </c>
      <c r="C61" s="110" t="s">
        <v>218</v>
      </c>
      <c r="D61" s="110" t="s">
        <v>43</v>
      </c>
      <c r="E61" s="110" t="s">
        <v>61</v>
      </c>
      <c r="F61" s="109">
        <v>18</v>
      </c>
      <c r="G61" s="100">
        <v>1</v>
      </c>
      <c r="H61" s="100"/>
    </row>
    <row r="62" spans="1:10" ht="36.75" customHeight="1" x14ac:dyDescent="0.35">
      <c r="A62" s="187"/>
      <c r="B62" s="110" t="s">
        <v>98</v>
      </c>
      <c r="C62" s="110" t="s">
        <v>220</v>
      </c>
      <c r="D62" s="110" t="s">
        <v>43</v>
      </c>
      <c r="E62" s="110" t="s">
        <v>61</v>
      </c>
      <c r="F62" s="109">
        <f>150-F58-H50</f>
        <v>31</v>
      </c>
      <c r="G62" s="100">
        <v>1</v>
      </c>
      <c r="H62" s="100"/>
    </row>
    <row r="63" spans="1:10" s="123" customFormat="1" x14ac:dyDescent="0.35">
      <c r="A63" s="187"/>
      <c r="B63" s="109" t="s">
        <v>6</v>
      </c>
      <c r="C63" s="109"/>
      <c r="D63" s="109" t="s">
        <v>7</v>
      </c>
      <c r="E63" s="109" t="s">
        <v>59</v>
      </c>
      <c r="F63" s="109">
        <v>30</v>
      </c>
      <c r="G63" s="109">
        <v>1</v>
      </c>
      <c r="H63" s="7"/>
      <c r="I63" s="122"/>
    </row>
    <row r="65" spans="1:8" x14ac:dyDescent="0.35">
      <c r="A65" s="159" t="s">
        <v>16</v>
      </c>
      <c r="B65" s="160" t="s">
        <v>44</v>
      </c>
      <c r="C65" s="160"/>
      <c r="D65" s="160"/>
      <c r="E65" s="118"/>
      <c r="F65" s="65"/>
      <c r="G65" s="159" t="s">
        <v>232</v>
      </c>
      <c r="H65" s="159"/>
    </row>
    <row r="66" spans="1:8" x14ac:dyDescent="0.35">
      <c r="A66" s="159"/>
      <c r="B66" s="62" t="s">
        <v>45</v>
      </c>
      <c r="C66" s="62" t="s">
        <v>46</v>
      </c>
      <c r="D66" s="62" t="s">
        <v>221</v>
      </c>
      <c r="E66" s="62" t="s">
        <v>239</v>
      </c>
      <c r="F66" s="62" t="s">
        <v>238</v>
      </c>
      <c r="G66" s="118"/>
      <c r="H66" s="65"/>
    </row>
    <row r="67" spans="1:8" x14ac:dyDescent="0.35">
      <c r="A67" s="6" t="s">
        <v>49</v>
      </c>
      <c r="B67" s="13">
        <v>45120</v>
      </c>
      <c r="C67" s="13">
        <v>45128</v>
      </c>
      <c r="D67" s="111">
        <f>DATEDIF(B67, C67, "d")</f>
        <v>8</v>
      </c>
      <c r="E67" s="118">
        <v>8</v>
      </c>
      <c r="F67" s="65">
        <f>E67*9</f>
        <v>72</v>
      </c>
      <c r="G67" s="118">
        <v>2</v>
      </c>
      <c r="H67" s="65" t="s">
        <v>240</v>
      </c>
    </row>
    <row r="68" spans="1:8" x14ac:dyDescent="0.35">
      <c r="A68" s="9" t="s">
        <v>50</v>
      </c>
      <c r="B68" s="13">
        <v>45131</v>
      </c>
      <c r="C68" s="13">
        <v>45142</v>
      </c>
      <c r="D68" s="111">
        <v>10</v>
      </c>
      <c r="E68" s="118">
        <v>8</v>
      </c>
      <c r="F68" s="65">
        <f t="shared" ref="F68:F77" si="0">E68*9</f>
        <v>72</v>
      </c>
      <c r="G68" s="118">
        <v>2</v>
      </c>
      <c r="H68" s="124" t="s">
        <v>233</v>
      </c>
    </row>
    <row r="69" spans="1:8" x14ac:dyDescent="0.35">
      <c r="A69" s="6" t="s">
        <v>51</v>
      </c>
      <c r="B69" s="13">
        <v>45145</v>
      </c>
      <c r="C69" s="13">
        <v>45156</v>
      </c>
      <c r="D69" s="111">
        <v>10</v>
      </c>
      <c r="E69" s="118">
        <v>9</v>
      </c>
      <c r="F69" s="65">
        <f t="shared" si="0"/>
        <v>81</v>
      </c>
      <c r="G69" s="118">
        <v>1</v>
      </c>
      <c r="H69" s="125">
        <v>45152</v>
      </c>
    </row>
    <row r="70" spans="1:8" x14ac:dyDescent="0.35">
      <c r="A70" s="6" t="s">
        <v>52</v>
      </c>
      <c r="B70" s="13">
        <v>45159</v>
      </c>
      <c r="C70" s="13">
        <v>45170</v>
      </c>
      <c r="D70" s="111">
        <v>10</v>
      </c>
      <c r="E70" s="118">
        <v>10</v>
      </c>
      <c r="F70" s="65">
        <f t="shared" si="0"/>
        <v>90</v>
      </c>
      <c r="G70" s="119"/>
      <c r="H70" s="124"/>
    </row>
    <row r="71" spans="1:8" x14ac:dyDescent="0.35">
      <c r="A71" s="6" t="s">
        <v>35</v>
      </c>
      <c r="B71" s="13">
        <v>45173</v>
      </c>
      <c r="C71" s="13">
        <v>45184</v>
      </c>
      <c r="D71" s="111">
        <v>10</v>
      </c>
      <c r="E71" s="118">
        <v>10</v>
      </c>
      <c r="F71" s="65">
        <f t="shared" si="0"/>
        <v>90</v>
      </c>
      <c r="G71" s="118"/>
      <c r="H71" s="124"/>
    </row>
    <row r="72" spans="1:8" x14ac:dyDescent="0.35">
      <c r="A72" s="6" t="s">
        <v>53</v>
      </c>
      <c r="B72" s="13">
        <v>45187</v>
      </c>
      <c r="C72" s="13">
        <v>45198</v>
      </c>
      <c r="D72" s="111">
        <v>10</v>
      </c>
      <c r="E72" s="118">
        <v>9</v>
      </c>
      <c r="F72" s="65">
        <f t="shared" si="0"/>
        <v>81</v>
      </c>
      <c r="G72" s="118">
        <v>1</v>
      </c>
      <c r="H72" s="126">
        <v>45197</v>
      </c>
    </row>
    <row r="73" spans="1:8" x14ac:dyDescent="0.35">
      <c r="A73" s="6" t="s">
        <v>38</v>
      </c>
      <c r="B73" s="13">
        <v>45201</v>
      </c>
      <c r="C73" s="13">
        <v>45212</v>
      </c>
      <c r="D73" s="111">
        <v>10</v>
      </c>
      <c r="E73" s="118">
        <v>10</v>
      </c>
      <c r="F73" s="65">
        <f t="shared" si="0"/>
        <v>90</v>
      </c>
      <c r="G73" s="118"/>
      <c r="H73" s="124"/>
    </row>
    <row r="74" spans="1:8" x14ac:dyDescent="0.35">
      <c r="A74" s="6" t="s">
        <v>47</v>
      </c>
      <c r="B74" s="13">
        <v>45215</v>
      </c>
      <c r="C74" s="13">
        <v>45226</v>
      </c>
      <c r="D74" s="111">
        <v>10</v>
      </c>
      <c r="E74" s="118">
        <v>10</v>
      </c>
      <c r="F74" s="65">
        <f t="shared" si="0"/>
        <v>90</v>
      </c>
      <c r="G74" s="118"/>
      <c r="H74" s="124"/>
    </row>
    <row r="75" spans="1:8" x14ac:dyDescent="0.35">
      <c r="A75" s="6" t="s">
        <v>48</v>
      </c>
      <c r="B75" s="13">
        <v>45229</v>
      </c>
      <c r="C75" s="13">
        <v>45240</v>
      </c>
      <c r="D75" s="111">
        <v>10</v>
      </c>
      <c r="E75" s="118">
        <v>9</v>
      </c>
      <c r="F75" s="65">
        <f t="shared" si="0"/>
        <v>81</v>
      </c>
      <c r="G75" s="118">
        <v>1</v>
      </c>
      <c r="H75" s="126">
        <v>45239</v>
      </c>
    </row>
    <row r="76" spans="1:8" x14ac:dyDescent="0.35">
      <c r="A76" s="6" t="s">
        <v>87</v>
      </c>
      <c r="B76" s="13">
        <v>45243</v>
      </c>
      <c r="C76" s="13">
        <v>45254</v>
      </c>
      <c r="D76" s="111">
        <v>10</v>
      </c>
      <c r="E76" s="118">
        <v>10</v>
      </c>
      <c r="F76" s="65">
        <f t="shared" si="0"/>
        <v>90</v>
      </c>
      <c r="G76" s="118"/>
      <c r="H76" s="124"/>
    </row>
    <row r="77" spans="1:8" x14ac:dyDescent="0.35">
      <c r="A77" s="65" t="s">
        <v>217</v>
      </c>
      <c r="B77" s="13">
        <v>45257</v>
      </c>
      <c r="C77" s="13">
        <v>45261</v>
      </c>
      <c r="D77" s="6">
        <v>5</v>
      </c>
      <c r="E77" s="118">
        <v>5</v>
      </c>
      <c r="F77" s="65">
        <f t="shared" si="0"/>
        <v>45</v>
      </c>
      <c r="G77" s="127"/>
      <c r="H77" s="127"/>
    </row>
  </sheetData>
  <autoFilter ref="A1:J63" xr:uid="{5B056001-25DA-4F78-B4E0-5396833FDF67}"/>
  <mergeCells count="19">
    <mergeCell ref="A2:A6"/>
    <mergeCell ref="F2:F6"/>
    <mergeCell ref="A7:A11"/>
    <mergeCell ref="F7:F11"/>
    <mergeCell ref="A12:A17"/>
    <mergeCell ref="F12:F17"/>
    <mergeCell ref="A35:A40"/>
    <mergeCell ref="A41:A47"/>
    <mergeCell ref="A48:A54"/>
    <mergeCell ref="A18:A22"/>
    <mergeCell ref="F18:F22"/>
    <mergeCell ref="A23:A26"/>
    <mergeCell ref="F23:F26"/>
    <mergeCell ref="A27:A34"/>
    <mergeCell ref="A65:A66"/>
    <mergeCell ref="B65:D65"/>
    <mergeCell ref="A55:A58"/>
    <mergeCell ref="G65:H65"/>
    <mergeCell ref="A59:A63"/>
  </mergeCells>
  <hyperlinks>
    <hyperlink ref="I46" r:id="rId1" location="courses" xr:uid="{EDC2F492-87F5-4292-B051-20ACA376ADB3}"/>
    <hyperlink ref="I39" r:id="rId2" location="courses" xr:uid="{5885023D-6A7D-4B0A-9A5A-67053A285382}"/>
    <hyperlink ref="I54" r:id="rId3" xr:uid="{70585B15-D1EA-4BD9-953D-9185FC7A9645}"/>
    <hyperlink ref="I30" r:id="rId4" location="courses" xr:uid="{BD332F58-656E-4C74-BA44-9DD36023FCF8}"/>
    <hyperlink ref="I28" r:id="rId5" xr:uid="{6015F14D-D175-4661-8EA5-BB905A9A8395}"/>
    <hyperlink ref="I12" r:id="rId6" xr:uid="{E3D093B3-A810-49D9-B871-D442AE4F086D}"/>
    <hyperlink ref="I7" r:id="rId7" xr:uid="{E4644739-5BAC-4931-B711-2B37EC2A7CBA}"/>
    <hyperlink ref="I2" r:id="rId8" xr:uid="{517E5D5D-5A77-43F8-BB32-6C53D192323C}"/>
    <hyperlink ref="I6" r:id="rId9" xr:uid="{0F55219F-DB95-4D9B-8A54-856B4F218353}"/>
    <hyperlink ref="I18" r:id="rId10" location="courses" xr:uid="{BE4B26DB-0EA2-49F3-BF2F-3482280676A7}"/>
    <hyperlink ref="I3" r:id="rId11" location="courses" xr:uid="{290BA068-C241-41D1-A8FB-2796EE9C2C96}"/>
    <hyperlink ref="I29" r:id="rId12" location="courses" xr:uid="{3D8A7FD5-4EC7-4E20-BD99-ABFFB271DC29}"/>
    <hyperlink ref="I31" r:id="rId13" location="courses" xr:uid="{3F580C26-3BCF-4F52-B147-4C3C81714205}"/>
    <hyperlink ref="I8" r:id="rId14" xr:uid="{0C47B18E-75CC-4DFA-87E8-AE20F733CDC3}"/>
    <hyperlink ref="I32" r:id="rId15" location="courses" xr:uid="{90E58D19-89B6-43C3-9F74-25A528887901}"/>
    <hyperlink ref="I53" r:id="rId16" location="courses" xr:uid="{DBA4B366-EB98-41A2-9DCE-7C5E982923C0}"/>
    <hyperlink ref="I9" r:id="rId17" display="https://www.coursera.org/learn/machine-learning-probability-and-statistics?specialization=mathematics-for-machine-learning-and-data-science" xr:uid="{4CDE433E-38D7-4BD1-A0D0-1201E283890A}"/>
  </hyperlinks>
  <pageMargins left="0.7" right="0.7" top="0.75" bottom="0.75" header="0.3" footer="0.3"/>
  <pageSetup orientation="portrait" horizontalDpi="200" verticalDpi="20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E9C-EED3-42CF-8CAE-D36F40F52036}">
  <sheetPr codeName="Sheet5"/>
  <dimension ref="A1:H24"/>
  <sheetViews>
    <sheetView workbookViewId="0">
      <selection activeCell="A30" sqref="A30:XFD63"/>
    </sheetView>
  </sheetViews>
  <sheetFormatPr defaultRowHeight="14.5" x14ac:dyDescent="0.35"/>
  <cols>
    <col min="1" max="1" width="22" style="7" customWidth="1"/>
    <col min="2" max="2" width="20.1796875" customWidth="1"/>
    <col min="3" max="3" width="19.81640625" customWidth="1"/>
    <col min="4" max="4" width="18.54296875" customWidth="1"/>
    <col min="5" max="5" width="18.1796875" customWidth="1"/>
    <col min="6" max="7" width="20.7265625" customWidth="1"/>
    <col min="8" max="8" width="11.453125" bestFit="1" customWidth="1"/>
  </cols>
  <sheetData>
    <row r="1" spans="1:8" ht="23.5" x14ac:dyDescent="0.55000000000000004">
      <c r="B1" s="189" t="s">
        <v>245</v>
      </c>
      <c r="C1" s="189"/>
      <c r="D1" s="189"/>
      <c r="E1" s="189"/>
      <c r="F1" s="189"/>
      <c r="G1" s="136" t="s">
        <v>264</v>
      </c>
      <c r="H1" s="79"/>
    </row>
    <row r="3" spans="1:8" x14ac:dyDescent="0.35">
      <c r="A3" s="159" t="s">
        <v>16</v>
      </c>
      <c r="B3" s="160" t="s">
        <v>44</v>
      </c>
      <c r="C3" s="160"/>
      <c r="D3" s="160"/>
      <c r="E3" s="190" t="s">
        <v>239</v>
      </c>
      <c r="F3" s="190" t="s">
        <v>238</v>
      </c>
      <c r="G3" s="192" t="s">
        <v>232</v>
      </c>
      <c r="H3" s="193"/>
    </row>
    <row r="4" spans="1:8" x14ac:dyDescent="0.35">
      <c r="A4" s="159"/>
      <c r="B4" s="86" t="s">
        <v>45</v>
      </c>
      <c r="C4" s="86" t="s">
        <v>46</v>
      </c>
      <c r="D4" s="86" t="s">
        <v>221</v>
      </c>
      <c r="E4" s="191"/>
      <c r="F4" s="191"/>
      <c r="G4" s="194"/>
      <c r="H4" s="195"/>
    </row>
    <row r="5" spans="1:8" x14ac:dyDescent="0.35">
      <c r="A5" s="6" t="s">
        <v>49</v>
      </c>
      <c r="B5" s="13">
        <v>45120</v>
      </c>
      <c r="C5" s="13">
        <v>45128</v>
      </c>
      <c r="D5" s="111">
        <f>DATEDIF(B5, C5, "d")</f>
        <v>8</v>
      </c>
      <c r="E5" s="118">
        <v>8</v>
      </c>
      <c r="F5" s="87">
        <f>E5*9</f>
        <v>72</v>
      </c>
      <c r="G5" s="118">
        <v>2</v>
      </c>
      <c r="H5" s="87" t="s">
        <v>240</v>
      </c>
    </row>
    <row r="6" spans="1:8" x14ac:dyDescent="0.35">
      <c r="A6" s="9" t="s">
        <v>50</v>
      </c>
      <c r="B6" s="13">
        <v>45131</v>
      </c>
      <c r="C6" s="13">
        <v>45142</v>
      </c>
      <c r="D6" s="111">
        <v>10</v>
      </c>
      <c r="E6" s="118">
        <v>8</v>
      </c>
      <c r="F6" s="87">
        <f t="shared" ref="F6:F15" si="0">E6*9</f>
        <v>72</v>
      </c>
      <c r="G6" s="118">
        <v>2</v>
      </c>
      <c r="H6" s="124" t="s">
        <v>233</v>
      </c>
    </row>
    <row r="7" spans="1:8" x14ac:dyDescent="0.35">
      <c r="A7" s="6" t="s">
        <v>51</v>
      </c>
      <c r="B7" s="13">
        <v>45145</v>
      </c>
      <c r="C7" s="13">
        <v>45156</v>
      </c>
      <c r="D7" s="111">
        <v>10</v>
      </c>
      <c r="E7" s="118">
        <v>9</v>
      </c>
      <c r="F7" s="87">
        <f t="shared" si="0"/>
        <v>81</v>
      </c>
      <c r="G7" s="118">
        <v>1</v>
      </c>
      <c r="H7" s="125">
        <v>45152</v>
      </c>
    </row>
    <row r="8" spans="1:8" x14ac:dyDescent="0.35">
      <c r="A8" s="6" t="s">
        <v>52</v>
      </c>
      <c r="B8" s="13">
        <v>45159</v>
      </c>
      <c r="C8" s="13">
        <v>45170</v>
      </c>
      <c r="D8" s="111">
        <v>10</v>
      </c>
      <c r="E8" s="118">
        <v>10</v>
      </c>
      <c r="F8" s="87">
        <f t="shared" si="0"/>
        <v>90</v>
      </c>
      <c r="G8" s="119"/>
      <c r="H8" s="124"/>
    </row>
    <row r="9" spans="1:8" x14ac:dyDescent="0.35">
      <c r="A9" s="6" t="s">
        <v>35</v>
      </c>
      <c r="B9" s="13">
        <v>45173</v>
      </c>
      <c r="C9" s="13">
        <v>45184</v>
      </c>
      <c r="D9" s="111">
        <v>10</v>
      </c>
      <c r="E9" s="118">
        <v>10</v>
      </c>
      <c r="F9" s="87">
        <f t="shared" si="0"/>
        <v>90</v>
      </c>
      <c r="G9" s="118"/>
      <c r="H9" s="124"/>
    </row>
    <row r="10" spans="1:8" x14ac:dyDescent="0.35">
      <c r="A10" s="6" t="s">
        <v>53</v>
      </c>
      <c r="B10" s="13">
        <v>45187</v>
      </c>
      <c r="C10" s="13">
        <v>45198</v>
      </c>
      <c r="D10" s="111">
        <v>10</v>
      </c>
      <c r="E10" s="118">
        <v>9</v>
      </c>
      <c r="F10" s="87">
        <f t="shared" si="0"/>
        <v>81</v>
      </c>
      <c r="G10" s="118">
        <v>1</v>
      </c>
      <c r="H10" s="126">
        <v>45197</v>
      </c>
    </row>
    <row r="11" spans="1:8" x14ac:dyDescent="0.35">
      <c r="A11" s="6" t="s">
        <v>38</v>
      </c>
      <c r="B11" s="13">
        <v>45201</v>
      </c>
      <c r="C11" s="13">
        <v>45212</v>
      </c>
      <c r="D11" s="111">
        <v>10</v>
      </c>
      <c r="E11" s="118">
        <v>10</v>
      </c>
      <c r="F11" s="87">
        <f t="shared" si="0"/>
        <v>90</v>
      </c>
      <c r="G11" s="118"/>
      <c r="H11" s="124"/>
    </row>
    <row r="12" spans="1:8" x14ac:dyDescent="0.35">
      <c r="A12" s="6" t="s">
        <v>47</v>
      </c>
      <c r="B12" s="13">
        <v>45215</v>
      </c>
      <c r="C12" s="13">
        <v>45226</v>
      </c>
      <c r="D12" s="111">
        <v>10</v>
      </c>
      <c r="E12" s="118">
        <v>10</v>
      </c>
      <c r="F12" s="87">
        <f t="shared" si="0"/>
        <v>90</v>
      </c>
      <c r="G12" s="118"/>
      <c r="H12" s="124"/>
    </row>
    <row r="13" spans="1:8" x14ac:dyDescent="0.35">
      <c r="A13" s="6" t="s">
        <v>48</v>
      </c>
      <c r="B13" s="13">
        <v>45229</v>
      </c>
      <c r="C13" s="13">
        <v>45240</v>
      </c>
      <c r="D13" s="111">
        <v>10</v>
      </c>
      <c r="E13" s="118">
        <v>9</v>
      </c>
      <c r="F13" s="87">
        <f t="shared" si="0"/>
        <v>81</v>
      </c>
      <c r="G13" s="118">
        <v>1</v>
      </c>
      <c r="H13" s="126">
        <v>45239</v>
      </c>
    </row>
    <row r="14" spans="1:8" x14ac:dyDescent="0.35">
      <c r="A14" s="6" t="s">
        <v>87</v>
      </c>
      <c r="B14" s="13">
        <v>45243</v>
      </c>
      <c r="C14" s="13">
        <v>45254</v>
      </c>
      <c r="D14" s="111">
        <v>10</v>
      </c>
      <c r="E14" s="118">
        <v>10</v>
      </c>
      <c r="F14" s="87">
        <f t="shared" si="0"/>
        <v>90</v>
      </c>
      <c r="G14" s="118"/>
      <c r="H14" s="124"/>
    </row>
    <row r="15" spans="1:8" x14ac:dyDescent="0.35">
      <c r="A15" s="87" t="s">
        <v>217</v>
      </c>
      <c r="B15" s="13">
        <v>45257</v>
      </c>
      <c r="C15" s="13">
        <v>45261</v>
      </c>
      <c r="D15" s="6">
        <v>5</v>
      </c>
      <c r="E15" s="118">
        <v>5</v>
      </c>
      <c r="F15" s="87">
        <f t="shared" si="0"/>
        <v>45</v>
      </c>
      <c r="G15" s="127"/>
      <c r="H15" s="127"/>
    </row>
    <row r="18" spans="1:6" ht="17.5" x14ac:dyDescent="0.35">
      <c r="A18" s="134" t="s">
        <v>246</v>
      </c>
      <c r="B18" s="134" t="s">
        <v>247</v>
      </c>
      <c r="C18" s="134" t="s">
        <v>248</v>
      </c>
      <c r="D18" s="134" t="s">
        <v>249</v>
      </c>
      <c r="E18" s="134" t="s">
        <v>250</v>
      </c>
      <c r="F18" s="134" t="s">
        <v>251</v>
      </c>
    </row>
    <row r="19" spans="1:6" ht="17.5" x14ac:dyDescent="0.35">
      <c r="A19" s="135" t="s">
        <v>257</v>
      </c>
      <c r="B19" s="135" t="s">
        <v>258</v>
      </c>
      <c r="C19" s="135" t="s">
        <v>258</v>
      </c>
      <c r="D19" s="135" t="s">
        <v>258</v>
      </c>
      <c r="E19" s="135" t="s">
        <v>258</v>
      </c>
      <c r="F19" s="135" t="s">
        <v>258</v>
      </c>
    </row>
    <row r="20" spans="1:6" ht="35" x14ac:dyDescent="0.35">
      <c r="A20" s="135" t="s">
        <v>252</v>
      </c>
      <c r="B20" s="135" t="s">
        <v>259</v>
      </c>
      <c r="C20" s="135" t="s">
        <v>259</v>
      </c>
      <c r="D20" s="135" t="s">
        <v>259</v>
      </c>
      <c r="E20" s="135" t="s">
        <v>259</v>
      </c>
      <c r="F20" s="135" t="s">
        <v>259</v>
      </c>
    </row>
    <row r="21" spans="1:6" ht="17.5" x14ac:dyDescent="0.35">
      <c r="A21" s="135" t="s">
        <v>253</v>
      </c>
      <c r="B21" s="135" t="s">
        <v>254</v>
      </c>
      <c r="C21" s="135" t="s">
        <v>254</v>
      </c>
      <c r="D21" s="135" t="s">
        <v>254</v>
      </c>
      <c r="E21" s="135" t="s">
        <v>254</v>
      </c>
      <c r="F21" s="135" t="s">
        <v>254</v>
      </c>
    </row>
    <row r="22" spans="1:6" ht="35" x14ac:dyDescent="0.35">
      <c r="A22" s="135" t="s">
        <v>255</v>
      </c>
      <c r="B22" s="135" t="s">
        <v>260</v>
      </c>
      <c r="C22" s="135" t="s">
        <v>260</v>
      </c>
      <c r="D22" s="135" t="s">
        <v>260</v>
      </c>
      <c r="E22" s="135" t="s">
        <v>260</v>
      </c>
      <c r="F22" s="135" t="s">
        <v>260</v>
      </c>
    </row>
    <row r="23" spans="1:6" ht="52.5" x14ac:dyDescent="0.35">
      <c r="A23" s="135" t="s">
        <v>256</v>
      </c>
      <c r="B23" s="135" t="s">
        <v>261</v>
      </c>
      <c r="C23" s="135" t="s">
        <v>261</v>
      </c>
      <c r="D23" s="135" t="s">
        <v>261</v>
      </c>
      <c r="E23" s="135" t="s">
        <v>261</v>
      </c>
      <c r="F23" s="135" t="s">
        <v>261</v>
      </c>
    </row>
    <row r="24" spans="1:6" ht="35" x14ac:dyDescent="0.35">
      <c r="A24" s="135" t="s">
        <v>263</v>
      </c>
      <c r="B24" s="135" t="s">
        <v>262</v>
      </c>
      <c r="C24" s="135" t="s">
        <v>262</v>
      </c>
      <c r="D24" s="135" t="s">
        <v>262</v>
      </c>
      <c r="E24" s="135" t="s">
        <v>262</v>
      </c>
      <c r="F24" s="135" t="s">
        <v>262</v>
      </c>
    </row>
  </sheetData>
  <mergeCells count="6">
    <mergeCell ref="E3:E4"/>
    <mergeCell ref="F3:F4"/>
    <mergeCell ref="G3:H4"/>
    <mergeCell ref="B1:F1"/>
    <mergeCell ref="A3:A4"/>
    <mergeCell ref="B3:D3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 Clusters</vt:lpstr>
      <vt:lpstr>SP (9 hrs.)</vt:lpstr>
      <vt:lpstr>SP dates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Sohail</dc:creator>
  <cp:lastModifiedBy>Abdullah Sohail</cp:lastModifiedBy>
  <dcterms:created xsi:type="dcterms:W3CDTF">2023-06-20T10:18:16Z</dcterms:created>
  <dcterms:modified xsi:type="dcterms:W3CDTF">2023-07-12T05:37:40Z</dcterms:modified>
</cp:coreProperties>
</file>