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D1A248E0-61AD-45CE-BA4A-F1834874AEAB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8th" sheetId="8" r:id="rId1"/>
    <sheet name="7th" sheetId="7" r:id="rId2"/>
    <sheet name="6th" sheetId="6" r:id="rId3"/>
    <sheet name="gps no.2 zargari" sheetId="13" r:id="rId4"/>
    <sheet name="gps aziz abad" sheetId="15" r:id="rId5"/>
    <sheet name="gps no.2 dorri" sheetId="12" r:id="rId6"/>
    <sheet name="gps no.1 dorri" sheetId="11" r:id="rId7"/>
    <sheet name="gps chani banda" sheetId="14" r:id="rId8"/>
    <sheet name="5th" sheetId="9" r:id="rId9"/>
    <sheet name="school toppers" sheetId="10" r:id="rId10"/>
    <sheet name="Sheet2" sheetId="5" r:id="rId11"/>
  </sheets>
  <definedNames>
    <definedName name="_xlnm.Print_Titles" localSheetId="8">'5th'!$1:$5</definedName>
    <definedName name="_xlnm.Print_Titles" localSheetId="4">'gps aziz abad'!$1:$5</definedName>
    <definedName name="_xlnm.Print_Titles" localSheetId="7">'gps chani banda'!$1:$5</definedName>
    <definedName name="_xlnm.Print_Titles" localSheetId="6">'gps no.1 dorri'!$1:$5</definedName>
    <definedName name="_xlnm.Print_Titles" localSheetId="5">'gps no.2 dorri'!$1:$5</definedName>
    <definedName name="_xlnm.Print_Titles" localSheetId="3">'gps no.2 zargari'!$1:$5</definedName>
    <definedName name="_xlnm.Print_Titles" localSheetId="9">'school toppers'!$1:$5</definedName>
  </definedNames>
  <calcPr calcId="191029"/>
</workbook>
</file>

<file path=xl/calcChain.xml><?xml version="1.0" encoding="utf-8"?>
<calcChain xmlns="http://schemas.openxmlformats.org/spreadsheetml/2006/main">
  <c r="H17" i="14" l="1"/>
  <c r="H15" i="14"/>
  <c r="I25" i="15"/>
  <c r="H22" i="15"/>
  <c r="H20" i="15"/>
  <c r="K16" i="15"/>
  <c r="M16" i="15" s="1"/>
  <c r="K15" i="15"/>
  <c r="M15" i="15" s="1"/>
  <c r="K14" i="15"/>
  <c r="M14" i="15" s="1"/>
  <c r="N15" i="15" s="1"/>
  <c r="K13" i="15"/>
  <c r="M13" i="15" s="1"/>
  <c r="K12" i="15"/>
  <c r="M12" i="15" s="1"/>
  <c r="K11" i="15"/>
  <c r="M11" i="15" s="1"/>
  <c r="K10" i="15"/>
  <c r="M10" i="15" s="1"/>
  <c r="N9" i="15" s="1"/>
  <c r="K9" i="15"/>
  <c r="M9" i="15" s="1"/>
  <c r="K8" i="15"/>
  <c r="M8" i="15" s="1"/>
  <c r="K7" i="15"/>
  <c r="M7" i="15" s="1"/>
  <c r="N16" i="15" s="1"/>
  <c r="K6" i="15"/>
  <c r="M6" i="15" s="1"/>
  <c r="N7" i="15" s="1"/>
  <c r="I20" i="14"/>
  <c r="K11" i="14"/>
  <c r="M11" i="14" s="1"/>
  <c r="K10" i="14"/>
  <c r="M10" i="14" s="1"/>
  <c r="K9" i="14"/>
  <c r="M9" i="14" s="1"/>
  <c r="K8" i="14"/>
  <c r="M8" i="14" s="1"/>
  <c r="K7" i="14"/>
  <c r="M7" i="14" s="1"/>
  <c r="K6" i="14"/>
  <c r="M6" i="14" s="1"/>
  <c r="I34" i="13"/>
  <c r="H31" i="13"/>
  <c r="H29" i="13"/>
  <c r="K25" i="13"/>
  <c r="M25" i="13" s="1"/>
  <c r="K24" i="13"/>
  <c r="M24" i="13" s="1"/>
  <c r="K23" i="13"/>
  <c r="M23" i="13" s="1"/>
  <c r="K22" i="13"/>
  <c r="M22" i="13" s="1"/>
  <c r="K21" i="13"/>
  <c r="M21" i="13" s="1"/>
  <c r="K20" i="13"/>
  <c r="M20" i="13" s="1"/>
  <c r="K19" i="13"/>
  <c r="M19" i="13" s="1"/>
  <c r="N25" i="13" s="1"/>
  <c r="K18" i="13"/>
  <c r="M18" i="13" s="1"/>
  <c r="N18" i="13" s="1"/>
  <c r="K17" i="13"/>
  <c r="M17" i="13" s="1"/>
  <c r="N23" i="13" s="1"/>
  <c r="K16" i="13"/>
  <c r="M16" i="13" s="1"/>
  <c r="K15" i="13"/>
  <c r="M15" i="13" s="1"/>
  <c r="K14" i="13"/>
  <c r="M14" i="13" s="1"/>
  <c r="K13" i="13"/>
  <c r="M13" i="13" s="1"/>
  <c r="K12" i="13"/>
  <c r="M12" i="13" s="1"/>
  <c r="N15" i="13" s="1"/>
  <c r="K11" i="13"/>
  <c r="M11" i="13" s="1"/>
  <c r="K10" i="13"/>
  <c r="M10" i="13" s="1"/>
  <c r="K9" i="13"/>
  <c r="M9" i="13" s="1"/>
  <c r="K8" i="13"/>
  <c r="M8" i="13" s="1"/>
  <c r="N7" i="13" s="1"/>
  <c r="K7" i="13"/>
  <c r="M7" i="13" s="1"/>
  <c r="N11" i="13" s="1"/>
  <c r="K6" i="13"/>
  <c r="M6" i="13" s="1"/>
  <c r="N6" i="13" s="1"/>
  <c r="I22" i="12"/>
  <c r="H19" i="12"/>
  <c r="H17" i="12"/>
  <c r="K13" i="12"/>
  <c r="M13" i="12" s="1"/>
  <c r="K12" i="12"/>
  <c r="M12" i="12" s="1"/>
  <c r="N13" i="12" s="1"/>
  <c r="K11" i="12"/>
  <c r="M11" i="12" s="1"/>
  <c r="N8" i="12" s="1"/>
  <c r="K10" i="12"/>
  <c r="M10" i="12" s="1"/>
  <c r="N10" i="12" s="1"/>
  <c r="K9" i="12"/>
  <c r="M9" i="12" s="1"/>
  <c r="N12" i="12" s="1"/>
  <c r="K8" i="12"/>
  <c r="M8" i="12" s="1"/>
  <c r="N9" i="12" s="1"/>
  <c r="K7" i="12"/>
  <c r="M7" i="12" s="1"/>
  <c r="N7" i="12" s="1"/>
  <c r="K6" i="12"/>
  <c r="M6" i="12" s="1"/>
  <c r="N6" i="12" s="1"/>
  <c r="I29" i="11"/>
  <c r="H26" i="11"/>
  <c r="H24" i="11"/>
  <c r="K20" i="11"/>
  <c r="M20" i="11" s="1"/>
  <c r="K19" i="11"/>
  <c r="M19" i="11" s="1"/>
  <c r="K18" i="11"/>
  <c r="M18" i="11" s="1"/>
  <c r="K17" i="11"/>
  <c r="M17" i="11" s="1"/>
  <c r="K16" i="11"/>
  <c r="M16" i="11" s="1"/>
  <c r="K15" i="11"/>
  <c r="M15" i="11" s="1"/>
  <c r="N20" i="11" s="1"/>
  <c r="K14" i="11"/>
  <c r="M14" i="11" s="1"/>
  <c r="K13" i="11"/>
  <c r="M13" i="11" s="1"/>
  <c r="K12" i="11"/>
  <c r="M12" i="11" s="1"/>
  <c r="K11" i="11"/>
  <c r="M11" i="11" s="1"/>
  <c r="K10" i="11"/>
  <c r="M10" i="11" s="1"/>
  <c r="N14" i="11" s="1"/>
  <c r="K9" i="11"/>
  <c r="M9" i="11" s="1"/>
  <c r="K8" i="11"/>
  <c r="M8" i="11" s="1"/>
  <c r="N12" i="11" s="1"/>
  <c r="K7" i="11"/>
  <c r="M7" i="11" s="1"/>
  <c r="N16" i="11" s="1"/>
  <c r="K6" i="11"/>
  <c r="M6" i="11" s="1"/>
  <c r="G106" i="10"/>
  <c r="G107" i="10"/>
  <c r="G105" i="10"/>
  <c r="L93" i="10"/>
  <c r="N93" i="10" s="1"/>
  <c r="L92" i="10"/>
  <c r="N92" i="10" s="1"/>
  <c r="L91" i="10"/>
  <c r="L90" i="10"/>
  <c r="L89" i="10"/>
  <c r="N89" i="10" s="1"/>
  <c r="L88" i="10"/>
  <c r="N88" i="10" s="1"/>
  <c r="L87" i="10"/>
  <c r="L86" i="10"/>
  <c r="L85" i="10"/>
  <c r="N85" i="10" s="1"/>
  <c r="L84" i="10"/>
  <c r="N84" i="10" s="1"/>
  <c r="L83" i="10"/>
  <c r="L82" i="10"/>
  <c r="L81" i="10"/>
  <c r="N81" i="10" s="1"/>
  <c r="L80" i="10"/>
  <c r="N80" i="10" s="1"/>
  <c r="L79" i="10"/>
  <c r="L78" i="10"/>
  <c r="L77" i="10"/>
  <c r="N77" i="10" s="1"/>
  <c r="L76" i="10"/>
  <c r="N76" i="10" s="1"/>
  <c r="L75" i="10"/>
  <c r="L74" i="10"/>
  <c r="L73" i="10"/>
  <c r="N73" i="10" s="1"/>
  <c r="L72" i="10"/>
  <c r="N72" i="10" s="1"/>
  <c r="L71" i="10"/>
  <c r="L70" i="10"/>
  <c r="L69" i="10"/>
  <c r="N69" i="10" s="1"/>
  <c r="L68" i="10"/>
  <c r="N68" i="10" s="1"/>
  <c r="L67" i="10"/>
  <c r="L66" i="10"/>
  <c r="L65" i="10"/>
  <c r="N65" i="10" s="1"/>
  <c r="L64" i="10"/>
  <c r="N64" i="10" s="1"/>
  <c r="D83" i="9"/>
  <c r="G80" i="9"/>
  <c r="G81" i="9"/>
  <c r="G79" i="9"/>
  <c r="G78" i="9"/>
  <c r="F82" i="9"/>
  <c r="F83" i="9" s="1"/>
  <c r="F81" i="9"/>
  <c r="F80" i="9"/>
  <c r="F79" i="9"/>
  <c r="E82" i="9"/>
  <c r="E83" i="9" s="1"/>
  <c r="G83" i="9" s="1"/>
  <c r="E81" i="9"/>
  <c r="E80" i="9"/>
  <c r="E79" i="9"/>
  <c r="F78" i="9"/>
  <c r="E78" i="9"/>
  <c r="N31" i="6"/>
  <c r="N26" i="6"/>
  <c r="N18" i="6"/>
  <c r="N6" i="6"/>
  <c r="O6" i="6" s="1"/>
  <c r="N15" i="6"/>
  <c r="N35" i="6"/>
  <c r="N14" i="6"/>
  <c r="O14" i="6" s="1"/>
  <c r="H98" i="10"/>
  <c r="H96" i="10"/>
  <c r="I101" i="10"/>
  <c r="L62" i="10"/>
  <c r="L61" i="10"/>
  <c r="L60" i="10"/>
  <c r="N60" i="10" s="1"/>
  <c r="L59" i="10"/>
  <c r="L58" i="10"/>
  <c r="L57" i="10"/>
  <c r="L56" i="10"/>
  <c r="N56" i="10" s="1"/>
  <c r="L55" i="10"/>
  <c r="L54" i="10"/>
  <c r="L53" i="10"/>
  <c r="L52" i="10"/>
  <c r="N52" i="10" s="1"/>
  <c r="L51" i="10"/>
  <c r="L50" i="10"/>
  <c r="L49" i="10"/>
  <c r="L48" i="10"/>
  <c r="N48" i="10" s="1"/>
  <c r="L47" i="10"/>
  <c r="L46" i="10"/>
  <c r="L45" i="10"/>
  <c r="L44" i="10"/>
  <c r="N44" i="10" s="1"/>
  <c r="L43" i="10"/>
  <c r="L42" i="10"/>
  <c r="L41" i="10"/>
  <c r="L40" i="10"/>
  <c r="N40" i="10" s="1"/>
  <c r="L39" i="10"/>
  <c r="L38" i="10"/>
  <c r="L37" i="10"/>
  <c r="L36" i="10"/>
  <c r="N36" i="10" s="1"/>
  <c r="L35" i="10"/>
  <c r="L33" i="10"/>
  <c r="L32" i="10"/>
  <c r="L31" i="10"/>
  <c r="N31" i="10" s="1"/>
  <c r="L30" i="10"/>
  <c r="L29" i="10"/>
  <c r="L28" i="10"/>
  <c r="L27" i="10"/>
  <c r="N27" i="10" s="1"/>
  <c r="L26" i="10"/>
  <c r="L25" i="10"/>
  <c r="L24" i="10"/>
  <c r="L23" i="10"/>
  <c r="N23" i="10" s="1"/>
  <c r="L22" i="10"/>
  <c r="L21" i="10"/>
  <c r="L20" i="10"/>
  <c r="L19" i="10"/>
  <c r="N19" i="10" s="1"/>
  <c r="L18" i="10"/>
  <c r="L17" i="10"/>
  <c r="L16" i="10"/>
  <c r="L15" i="10"/>
  <c r="N15" i="10" s="1"/>
  <c r="L14" i="10"/>
  <c r="L13" i="10"/>
  <c r="L12" i="10"/>
  <c r="L11" i="10"/>
  <c r="N11" i="10" s="1"/>
  <c r="L10" i="10"/>
  <c r="L9" i="10"/>
  <c r="L8" i="10"/>
  <c r="L7" i="10"/>
  <c r="N7" i="10" s="1"/>
  <c r="O18" i="6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6" i="8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6" i="7"/>
  <c r="K64" i="9"/>
  <c r="M64" i="9" s="1"/>
  <c r="N64" i="9" s="1"/>
  <c r="H71" i="9"/>
  <c r="K36" i="9"/>
  <c r="M36" i="9" s="1"/>
  <c r="N36" i="9" s="1"/>
  <c r="K37" i="9"/>
  <c r="M37" i="9" s="1"/>
  <c r="N37" i="9" s="1"/>
  <c r="K38" i="9"/>
  <c r="M38" i="9" s="1"/>
  <c r="N38" i="9" s="1"/>
  <c r="K39" i="9"/>
  <c r="M39" i="9" s="1"/>
  <c r="N39" i="9" s="1"/>
  <c r="K40" i="9"/>
  <c r="M40" i="9" s="1"/>
  <c r="N40" i="9" s="1"/>
  <c r="K41" i="9"/>
  <c r="M41" i="9" s="1"/>
  <c r="K42" i="9"/>
  <c r="M42" i="9" s="1"/>
  <c r="N42" i="9" s="1"/>
  <c r="K43" i="9"/>
  <c r="M43" i="9" s="1"/>
  <c r="N43" i="9" s="1"/>
  <c r="K44" i="9"/>
  <c r="M44" i="9" s="1"/>
  <c r="N44" i="9" s="1"/>
  <c r="K45" i="9"/>
  <c r="M45" i="9" s="1"/>
  <c r="N45" i="9" s="1"/>
  <c r="K46" i="9"/>
  <c r="M46" i="9" s="1"/>
  <c r="N46" i="9" s="1"/>
  <c r="K47" i="9"/>
  <c r="K48" i="9"/>
  <c r="M48" i="9" s="1"/>
  <c r="N48" i="9" s="1"/>
  <c r="K49" i="9"/>
  <c r="M49" i="9" s="1"/>
  <c r="N49" i="9" s="1"/>
  <c r="K50" i="9"/>
  <c r="M50" i="9" s="1"/>
  <c r="N50" i="9" s="1"/>
  <c r="K51" i="9"/>
  <c r="M51" i="9" s="1"/>
  <c r="N51" i="9" s="1"/>
  <c r="K52" i="9"/>
  <c r="M52" i="9" s="1"/>
  <c r="N52" i="9" s="1"/>
  <c r="K53" i="9"/>
  <c r="M53" i="9" s="1"/>
  <c r="N53" i="9" s="1"/>
  <c r="K54" i="9"/>
  <c r="K55" i="9"/>
  <c r="M55" i="9" s="1"/>
  <c r="N55" i="9" s="1"/>
  <c r="K56" i="9"/>
  <c r="M56" i="9" s="1"/>
  <c r="N56" i="9" s="1"/>
  <c r="K57" i="9"/>
  <c r="M57" i="9" s="1"/>
  <c r="N57" i="9" s="1"/>
  <c r="K58" i="9"/>
  <c r="M58" i="9" s="1"/>
  <c r="N58" i="9" s="1"/>
  <c r="K59" i="9"/>
  <c r="K60" i="9"/>
  <c r="M60" i="9" s="1"/>
  <c r="N60" i="9" s="1"/>
  <c r="K61" i="9"/>
  <c r="M61" i="9" s="1"/>
  <c r="N61" i="9" s="1"/>
  <c r="K62" i="9"/>
  <c r="M62" i="9" s="1"/>
  <c r="N62" i="9" s="1"/>
  <c r="K63" i="9"/>
  <c r="M63" i="9" s="1"/>
  <c r="N63" i="9" s="1"/>
  <c r="K65" i="9"/>
  <c r="M65" i="9" s="1"/>
  <c r="N65" i="9" s="1"/>
  <c r="H69" i="9"/>
  <c r="I74" i="9"/>
  <c r="K35" i="9"/>
  <c r="M35" i="9" s="1"/>
  <c r="N35" i="9" s="1"/>
  <c r="K34" i="9"/>
  <c r="M34" i="9" s="1"/>
  <c r="N34" i="9" s="1"/>
  <c r="K33" i="9"/>
  <c r="M33" i="9" s="1"/>
  <c r="N33" i="9" s="1"/>
  <c r="K32" i="9"/>
  <c r="M32" i="9" s="1"/>
  <c r="N32" i="9" s="1"/>
  <c r="K31" i="9"/>
  <c r="M31" i="9" s="1"/>
  <c r="N31" i="9" s="1"/>
  <c r="K30" i="9"/>
  <c r="M30" i="9" s="1"/>
  <c r="K29" i="9"/>
  <c r="M29" i="9" s="1"/>
  <c r="N29" i="9" s="1"/>
  <c r="K28" i="9"/>
  <c r="M28" i="9" s="1"/>
  <c r="N28" i="9" s="1"/>
  <c r="K27" i="9"/>
  <c r="K26" i="9"/>
  <c r="M26" i="9" s="1"/>
  <c r="N26" i="9" s="1"/>
  <c r="K25" i="9"/>
  <c r="M25" i="9" s="1"/>
  <c r="N25" i="9" s="1"/>
  <c r="K24" i="9"/>
  <c r="M24" i="9" s="1"/>
  <c r="K23" i="9"/>
  <c r="M23" i="9" s="1"/>
  <c r="N23" i="9" s="1"/>
  <c r="K22" i="9"/>
  <c r="M22" i="9" s="1"/>
  <c r="N22" i="9" s="1"/>
  <c r="K21" i="9"/>
  <c r="M21" i="9" s="1"/>
  <c r="N21" i="9" s="1"/>
  <c r="K20" i="9"/>
  <c r="M20" i="9" s="1"/>
  <c r="N20" i="9" s="1"/>
  <c r="K19" i="9"/>
  <c r="M19" i="9" s="1"/>
  <c r="N19" i="9" s="1"/>
  <c r="K18" i="9"/>
  <c r="M18" i="9" s="1"/>
  <c r="N18" i="9" s="1"/>
  <c r="K17" i="9"/>
  <c r="M17" i="9" s="1"/>
  <c r="N17" i="9" s="1"/>
  <c r="K16" i="9"/>
  <c r="M16" i="9" s="1"/>
  <c r="N16" i="9" s="1"/>
  <c r="K15" i="9"/>
  <c r="M15" i="9" s="1"/>
  <c r="N15" i="9" s="1"/>
  <c r="K14" i="9"/>
  <c r="M14" i="9" s="1"/>
  <c r="N14" i="9" s="1"/>
  <c r="K13" i="9"/>
  <c r="M13" i="9" s="1"/>
  <c r="N13" i="9" s="1"/>
  <c r="K12" i="9"/>
  <c r="M12" i="9" s="1"/>
  <c r="N12" i="9" s="1"/>
  <c r="K11" i="9"/>
  <c r="M11" i="9" s="1"/>
  <c r="N11" i="9" s="1"/>
  <c r="K10" i="9"/>
  <c r="M10" i="9" s="1"/>
  <c r="N10" i="9" s="1"/>
  <c r="K9" i="9"/>
  <c r="M9" i="9" s="1"/>
  <c r="K8" i="9"/>
  <c r="M8" i="9" s="1"/>
  <c r="N8" i="9" s="1"/>
  <c r="K7" i="9"/>
  <c r="M7" i="9" s="1"/>
  <c r="N7" i="9" s="1"/>
  <c r="K6" i="9"/>
  <c r="M6" i="9" s="1"/>
  <c r="N6" i="9" s="1"/>
  <c r="I43" i="8"/>
  <c r="H40" i="8"/>
  <c r="H38" i="8"/>
  <c r="L32" i="8"/>
  <c r="N32" i="8" s="1"/>
  <c r="L31" i="8"/>
  <c r="N31" i="8" s="1"/>
  <c r="L30" i="8"/>
  <c r="N30" i="8" s="1"/>
  <c r="L29" i="8"/>
  <c r="N29" i="8" s="1"/>
  <c r="L28" i="8"/>
  <c r="N28" i="8" s="1"/>
  <c r="L27" i="8"/>
  <c r="N27" i="8" s="1"/>
  <c r="L26" i="8"/>
  <c r="N26" i="8" s="1"/>
  <c r="L25" i="8"/>
  <c r="N25" i="8" s="1"/>
  <c r="L24" i="8"/>
  <c r="N24" i="8" s="1"/>
  <c r="L23" i="8"/>
  <c r="N23" i="8" s="1"/>
  <c r="L22" i="8"/>
  <c r="N22" i="8" s="1"/>
  <c r="L21" i="8"/>
  <c r="N21" i="8" s="1"/>
  <c r="L20" i="8"/>
  <c r="N20" i="8" s="1"/>
  <c r="L19" i="8"/>
  <c r="N19" i="8" s="1"/>
  <c r="L18" i="8"/>
  <c r="N18" i="8" s="1"/>
  <c r="L17" i="8"/>
  <c r="N17" i="8" s="1"/>
  <c r="L16" i="8"/>
  <c r="N16" i="8" s="1"/>
  <c r="L15" i="8"/>
  <c r="N15" i="8" s="1"/>
  <c r="L14" i="8"/>
  <c r="N14" i="8" s="1"/>
  <c r="L13" i="8"/>
  <c r="N13" i="8" s="1"/>
  <c r="L12" i="8"/>
  <c r="N12" i="8" s="1"/>
  <c r="L11" i="8"/>
  <c r="N11" i="8" s="1"/>
  <c r="L10" i="8"/>
  <c r="N10" i="8" s="1"/>
  <c r="L9" i="8"/>
  <c r="N9" i="8" s="1"/>
  <c r="L8" i="8"/>
  <c r="N8" i="8" s="1"/>
  <c r="L7" i="8"/>
  <c r="N7" i="8" s="1"/>
  <c r="L6" i="8"/>
  <c r="N6" i="8" s="1"/>
  <c r="I44" i="7"/>
  <c r="H41" i="7"/>
  <c r="H39" i="7"/>
  <c r="L33" i="7"/>
  <c r="N33" i="7" s="1"/>
  <c r="L32" i="7"/>
  <c r="N32" i="7" s="1"/>
  <c r="L31" i="7"/>
  <c r="N31" i="7" s="1"/>
  <c r="L30" i="7"/>
  <c r="N30" i="7" s="1"/>
  <c r="L29" i="7"/>
  <c r="N29" i="7" s="1"/>
  <c r="L28" i="7"/>
  <c r="N28" i="7" s="1"/>
  <c r="L27" i="7"/>
  <c r="N27" i="7" s="1"/>
  <c r="L26" i="7"/>
  <c r="N26" i="7" s="1"/>
  <c r="L25" i="7"/>
  <c r="N25" i="7" s="1"/>
  <c r="L24" i="7"/>
  <c r="N24" i="7" s="1"/>
  <c r="L23" i="7"/>
  <c r="N23" i="7" s="1"/>
  <c r="L22" i="7"/>
  <c r="N22" i="7" s="1"/>
  <c r="L21" i="7"/>
  <c r="N21" i="7" s="1"/>
  <c r="L20" i="7"/>
  <c r="N20" i="7" s="1"/>
  <c r="L19" i="7"/>
  <c r="N19" i="7" s="1"/>
  <c r="L18" i="7"/>
  <c r="N18" i="7" s="1"/>
  <c r="L17" i="7"/>
  <c r="N17" i="7" s="1"/>
  <c r="L16" i="7"/>
  <c r="N16" i="7" s="1"/>
  <c r="L15" i="7"/>
  <c r="N15" i="7" s="1"/>
  <c r="L14" i="7"/>
  <c r="N14" i="7" s="1"/>
  <c r="L13" i="7"/>
  <c r="N13" i="7" s="1"/>
  <c r="L12" i="7"/>
  <c r="N12" i="7" s="1"/>
  <c r="L11" i="7"/>
  <c r="N11" i="7" s="1"/>
  <c r="L10" i="7"/>
  <c r="N10" i="7" s="1"/>
  <c r="L9" i="7"/>
  <c r="N9" i="7" s="1"/>
  <c r="L8" i="7"/>
  <c r="N8" i="7" s="1"/>
  <c r="L7" i="7"/>
  <c r="N7" i="7" s="1"/>
  <c r="L6" i="7"/>
  <c r="N6" i="7" s="1"/>
  <c r="I46" i="6"/>
  <c r="H43" i="6"/>
  <c r="H41" i="6"/>
  <c r="L35" i="6"/>
  <c r="L34" i="6"/>
  <c r="L33" i="6"/>
  <c r="L32" i="6"/>
  <c r="L31" i="6"/>
  <c r="L30" i="6"/>
  <c r="N30" i="6" s="1"/>
  <c r="O30" i="6" s="1"/>
  <c r="L29" i="6"/>
  <c r="L28" i="6"/>
  <c r="L27" i="6"/>
  <c r="L26" i="6"/>
  <c r="L25" i="6"/>
  <c r="L24" i="6"/>
  <c r="N24" i="6" s="1"/>
  <c r="L23" i="6"/>
  <c r="L22" i="6"/>
  <c r="N22" i="6" s="1"/>
  <c r="O22" i="6" s="1"/>
  <c r="L21" i="6"/>
  <c r="L20" i="6"/>
  <c r="L19" i="6"/>
  <c r="L18" i="6"/>
  <c r="L17" i="6"/>
  <c r="L16" i="6"/>
  <c r="N16" i="6" s="1"/>
  <c r="L15" i="6"/>
  <c r="L14" i="6"/>
  <c r="L13" i="6"/>
  <c r="N13" i="6" s="1"/>
  <c r="L12" i="6"/>
  <c r="N12" i="6" s="1"/>
  <c r="O12" i="6" s="1"/>
  <c r="L11" i="6"/>
  <c r="N11" i="6" s="1"/>
  <c r="L10" i="6"/>
  <c r="L9" i="6"/>
  <c r="L8" i="6"/>
  <c r="L7" i="6"/>
  <c r="L6" i="6"/>
  <c r="N12" i="13" l="1"/>
  <c r="N19" i="13"/>
  <c r="N16" i="13"/>
  <c r="N13" i="13"/>
  <c r="N22" i="13"/>
  <c r="N10" i="13"/>
  <c r="N14" i="13"/>
  <c r="N20" i="13"/>
  <c r="N24" i="13"/>
  <c r="N8" i="13"/>
  <c r="H33" i="13" s="1"/>
  <c r="N17" i="13"/>
  <c r="N21" i="13"/>
  <c r="N9" i="13"/>
  <c r="H30" i="13"/>
  <c r="N8" i="15"/>
  <c r="N14" i="15"/>
  <c r="N13" i="15"/>
  <c r="N6" i="15"/>
  <c r="N10" i="15"/>
  <c r="N12" i="15"/>
  <c r="N11" i="15"/>
  <c r="H21" i="15"/>
  <c r="N11" i="12"/>
  <c r="H20" i="12" s="1"/>
  <c r="H22" i="12" s="1"/>
  <c r="H18" i="12"/>
  <c r="N9" i="11"/>
  <c r="N13" i="11"/>
  <c r="N8" i="11"/>
  <c r="N11" i="11"/>
  <c r="N10" i="11"/>
  <c r="N15" i="11"/>
  <c r="N19" i="11"/>
  <c r="N17" i="11"/>
  <c r="N7" i="11"/>
  <c r="N6" i="11"/>
  <c r="H28" i="11" s="1"/>
  <c r="N18" i="11"/>
  <c r="H25" i="11"/>
  <c r="N11" i="14"/>
  <c r="N8" i="14"/>
  <c r="N10" i="14"/>
  <c r="N6" i="14"/>
  <c r="N9" i="14"/>
  <c r="N7" i="14"/>
  <c r="H16" i="14"/>
  <c r="H21" i="12"/>
  <c r="O7" i="10"/>
  <c r="O40" i="10"/>
  <c r="O27" i="10"/>
  <c r="O23" i="10"/>
  <c r="O11" i="10"/>
  <c r="O56" i="10"/>
  <c r="O52" i="10"/>
  <c r="O48" i="10"/>
  <c r="O31" i="10"/>
  <c r="O81" i="10"/>
  <c r="O85" i="10"/>
  <c r="O77" i="10"/>
  <c r="O44" i="10"/>
  <c r="O19" i="10"/>
  <c r="O36" i="10"/>
  <c r="O76" i="10"/>
  <c r="O68" i="10"/>
  <c r="O72" i="10"/>
  <c r="N59" i="10"/>
  <c r="O59" i="10" s="1"/>
  <c r="N55" i="10"/>
  <c r="O55" i="10" s="1"/>
  <c r="N51" i="10"/>
  <c r="O51" i="10" s="1"/>
  <c r="N47" i="10"/>
  <c r="O47" i="10" s="1"/>
  <c r="N43" i="10"/>
  <c r="O43" i="10" s="1"/>
  <c r="N39" i="10"/>
  <c r="O39" i="10" s="1"/>
  <c r="N35" i="10"/>
  <c r="O35" i="10" s="1"/>
  <c r="N30" i="10"/>
  <c r="O30" i="10" s="1"/>
  <c r="N26" i="10"/>
  <c r="O26" i="10" s="1"/>
  <c r="N22" i="10"/>
  <c r="O22" i="10" s="1"/>
  <c r="N18" i="10"/>
  <c r="O18" i="10" s="1"/>
  <c r="N14" i="10"/>
  <c r="O14" i="10" s="1"/>
  <c r="N10" i="10"/>
  <c r="O10" i="10" s="1"/>
  <c r="O67" i="10"/>
  <c r="N91" i="10"/>
  <c r="O91" i="10" s="1"/>
  <c r="N87" i="10"/>
  <c r="O87" i="10" s="1"/>
  <c r="N83" i="10"/>
  <c r="O83" i="10" s="1"/>
  <c r="N79" i="10"/>
  <c r="O79" i="10" s="1"/>
  <c r="N75" i="10"/>
  <c r="O75" i="10" s="1"/>
  <c r="N71" i="10"/>
  <c r="O71" i="10" s="1"/>
  <c r="N67" i="10"/>
  <c r="N62" i="10"/>
  <c r="O62" i="10" s="1"/>
  <c r="N58" i="10"/>
  <c r="O58" i="10" s="1"/>
  <c r="N54" i="10"/>
  <c r="N50" i="10"/>
  <c r="O50" i="10" s="1"/>
  <c r="N46" i="10"/>
  <c r="O46" i="10" s="1"/>
  <c r="N42" i="10"/>
  <c r="O42" i="10" s="1"/>
  <c r="N38" i="10"/>
  <c r="O38" i="10" s="1"/>
  <c r="N33" i="10"/>
  <c r="O33" i="10" s="1"/>
  <c r="N29" i="10"/>
  <c r="O29" i="10" s="1"/>
  <c r="N25" i="10"/>
  <c r="O25" i="10" s="1"/>
  <c r="N21" i="10"/>
  <c r="N17" i="10"/>
  <c r="N13" i="10"/>
  <c r="O13" i="10" s="1"/>
  <c r="N9" i="10"/>
  <c r="O9" i="10" s="1"/>
  <c r="O21" i="10"/>
  <c r="O84" i="10"/>
  <c r="N90" i="10"/>
  <c r="O90" i="10" s="1"/>
  <c r="N86" i="10"/>
  <c r="O86" i="10" s="1"/>
  <c r="N82" i="10"/>
  <c r="O82" i="10" s="1"/>
  <c r="N78" i="10"/>
  <c r="O78" i="10" s="1"/>
  <c r="N74" i="10"/>
  <c r="O74" i="10" s="1"/>
  <c r="N70" i="10"/>
  <c r="O70" i="10" s="1"/>
  <c r="N66" i="10"/>
  <c r="N61" i="10"/>
  <c r="O61" i="10" s="1"/>
  <c r="N57" i="10"/>
  <c r="O57" i="10" s="1"/>
  <c r="N53" i="10"/>
  <c r="O53" i="10" s="1"/>
  <c r="N49" i="10"/>
  <c r="O49" i="10" s="1"/>
  <c r="N45" i="10"/>
  <c r="O45" i="10" s="1"/>
  <c r="N41" i="10"/>
  <c r="O41" i="10" s="1"/>
  <c r="N37" i="10"/>
  <c r="O37" i="10" s="1"/>
  <c r="N32" i="10"/>
  <c r="O32" i="10" s="1"/>
  <c r="N28" i="10"/>
  <c r="O28" i="10" s="1"/>
  <c r="N24" i="10"/>
  <c r="O24" i="10" s="1"/>
  <c r="N20" i="10"/>
  <c r="O20" i="10" s="1"/>
  <c r="N16" i="10"/>
  <c r="O16" i="10" s="1"/>
  <c r="N12" i="10"/>
  <c r="O12" i="10" s="1"/>
  <c r="N8" i="10"/>
  <c r="O8" i="10" s="1"/>
  <c r="O80" i="10"/>
  <c r="O60" i="10"/>
  <c r="O69" i="10"/>
  <c r="O54" i="10"/>
  <c r="O89" i="10"/>
  <c r="O88" i="10"/>
  <c r="O66" i="10"/>
  <c r="O65" i="10"/>
  <c r="O92" i="10"/>
  <c r="O93" i="10"/>
  <c r="O64" i="10"/>
  <c r="O73" i="10"/>
  <c r="O17" i="10"/>
  <c r="G82" i="9"/>
  <c r="N41" i="9"/>
  <c r="N30" i="9"/>
  <c r="N9" i="9"/>
  <c r="N24" i="9"/>
  <c r="O13" i="6"/>
  <c r="O25" i="6"/>
  <c r="N28" i="6"/>
  <c r="O28" i="6" s="1"/>
  <c r="N29" i="6"/>
  <c r="O29" i="6" s="1"/>
  <c r="O26" i="6"/>
  <c r="N34" i="6"/>
  <c r="O34" i="6" s="1"/>
  <c r="N20" i="6"/>
  <c r="O20" i="6" s="1"/>
  <c r="N9" i="6"/>
  <c r="O9" i="6" s="1"/>
  <c r="N8" i="6"/>
  <c r="O8" i="6" s="1"/>
  <c r="N17" i="6"/>
  <c r="O17" i="6" s="1"/>
  <c r="N21" i="6"/>
  <c r="O21" i="6" s="1"/>
  <c r="O10" i="6"/>
  <c r="O15" i="6"/>
  <c r="O19" i="6"/>
  <c r="O31" i="6"/>
  <c r="O35" i="6"/>
  <c r="N33" i="6"/>
  <c r="O33" i="6" s="1"/>
  <c r="N10" i="6"/>
  <c r="N25" i="6"/>
  <c r="N7" i="6"/>
  <c r="O7" i="6" s="1"/>
  <c r="N19" i="6"/>
  <c r="N27" i="6"/>
  <c r="O27" i="6" s="1"/>
  <c r="N23" i="6"/>
  <c r="O23" i="6" s="1"/>
  <c r="N32" i="6"/>
  <c r="O32" i="6" s="1"/>
  <c r="O16" i="6"/>
  <c r="O11" i="6"/>
  <c r="O24" i="6"/>
  <c r="H97" i="10"/>
  <c r="O15" i="10"/>
  <c r="M59" i="9"/>
  <c r="N59" i="9" s="1"/>
  <c r="M54" i="9"/>
  <c r="N54" i="9" s="1"/>
  <c r="M47" i="9"/>
  <c r="N47" i="9" s="1"/>
  <c r="M27" i="9"/>
  <c r="N27" i="9" s="1"/>
  <c r="H70" i="9"/>
  <c r="H39" i="8"/>
  <c r="H41" i="8"/>
  <c r="H43" i="8" s="1"/>
  <c r="H42" i="8"/>
  <c r="H40" i="7"/>
  <c r="H42" i="7"/>
  <c r="H44" i="7" s="1"/>
  <c r="H43" i="7"/>
  <c r="H42" i="6"/>
  <c r="H32" i="13" l="1"/>
  <c r="H34" i="13" s="1"/>
  <c r="H24" i="15"/>
  <c r="H23" i="15"/>
  <c r="H25" i="15" s="1"/>
  <c r="H27" i="11"/>
  <c r="H29" i="11" s="1"/>
  <c r="H19" i="14"/>
  <c r="H18" i="14"/>
  <c r="H20" i="14" s="1"/>
  <c r="H100" i="10"/>
  <c r="H45" i="6"/>
  <c r="H44" i="6"/>
  <c r="H46" i="6" s="1"/>
  <c r="H99" i="10"/>
  <c r="H101" i="10" s="1"/>
  <c r="H72" i="9"/>
  <c r="H74" i="9" s="1"/>
  <c r="H73" i="9"/>
</calcChain>
</file>

<file path=xl/sharedStrings.xml><?xml version="1.0" encoding="utf-8"?>
<sst xmlns="http://schemas.openxmlformats.org/spreadsheetml/2006/main" count="1244" uniqueCount="414">
  <si>
    <t>Student
Name</t>
  </si>
  <si>
    <t>Subjects</t>
  </si>
  <si>
    <t>Abdul Basit</t>
  </si>
  <si>
    <t>O.M</t>
  </si>
  <si>
    <t>T.M</t>
  </si>
  <si>
    <t>Status</t>
  </si>
  <si>
    <t>Result</t>
  </si>
  <si>
    <t>Class 6th</t>
  </si>
  <si>
    <t>Class 7th</t>
  </si>
  <si>
    <t>Class Incharge:Rizwan Ullah</t>
  </si>
  <si>
    <t>Abdul Wahab</t>
  </si>
  <si>
    <t>Class 8th</t>
  </si>
  <si>
    <t>Total Number of Absent Students</t>
  </si>
  <si>
    <t>TOTAL NO OF PASSED STUDENTS:</t>
  </si>
  <si>
    <t>TOTAL NO OF FAILED STUDENTS:</t>
  </si>
  <si>
    <t>PER%</t>
  </si>
  <si>
    <t>TOTAL STUDENTS:</t>
  </si>
  <si>
    <t>TOTAL APPEARED STUDENTS:</t>
  </si>
  <si>
    <t>Per%</t>
  </si>
  <si>
    <t>Is</t>
  </si>
  <si>
    <t>Eng</t>
  </si>
  <si>
    <t>Hidayat Ullah</t>
  </si>
  <si>
    <t>R.No</t>
  </si>
  <si>
    <t>Exam Controller_______________</t>
  </si>
  <si>
    <t>Head Master__________________</t>
  </si>
  <si>
    <t>Muhammad Jasim</t>
  </si>
  <si>
    <t>Muhammad Bilal</t>
  </si>
  <si>
    <t>Muhammad Usman</t>
  </si>
  <si>
    <t>Muhammad Sajid</t>
  </si>
  <si>
    <t>Muhammad Kashif</t>
  </si>
  <si>
    <t>Muhammad Yasir</t>
  </si>
  <si>
    <t>Muhammad Shoaib</t>
  </si>
  <si>
    <t>Muhammad Asim</t>
  </si>
  <si>
    <t>A+</t>
  </si>
  <si>
    <t>A</t>
  </si>
  <si>
    <t>B</t>
  </si>
  <si>
    <t>C</t>
  </si>
  <si>
    <t>F</t>
  </si>
  <si>
    <t>D</t>
  </si>
  <si>
    <t>&gt;70%</t>
  </si>
  <si>
    <t>&lt;30%</t>
  </si>
  <si>
    <t>&gt;85%</t>
  </si>
  <si>
    <t>&gt;55%</t>
  </si>
  <si>
    <t>&gt;40%</t>
  </si>
  <si>
    <t>&lt;40%</t>
  </si>
  <si>
    <t>Father Name</t>
  </si>
  <si>
    <t>Abdul Salam</t>
  </si>
  <si>
    <t>Inayat Ullah</t>
  </si>
  <si>
    <t>Abdur Rehman</t>
  </si>
  <si>
    <t>Abdul Hameed</t>
  </si>
  <si>
    <t>Ubaid Ullah</t>
  </si>
  <si>
    <t>Asmat Ullah</t>
  </si>
  <si>
    <t>Muhammad Farooq</t>
  </si>
  <si>
    <t>Muhammad Rehman</t>
  </si>
  <si>
    <t>Muhammad Nadeem</t>
  </si>
  <si>
    <t>Rank</t>
  </si>
  <si>
    <t>M</t>
  </si>
  <si>
    <t>U</t>
  </si>
  <si>
    <t>Annual Result 2023-2024</t>
  </si>
  <si>
    <t>Government High School Dorari Banda Hangu</t>
  </si>
  <si>
    <t>GS</t>
  </si>
  <si>
    <t>G/H</t>
  </si>
  <si>
    <t>Muhammad Shauqat</t>
  </si>
  <si>
    <t>Rab Nawaz</t>
  </si>
  <si>
    <t>Muhammad Salman</t>
  </si>
  <si>
    <t>Sami Ullah 1</t>
  </si>
  <si>
    <t>Badshah Zareen</t>
  </si>
  <si>
    <t>Muhammad Nasir</t>
  </si>
  <si>
    <t>Wazir Badshah</t>
  </si>
  <si>
    <t>Zafar Ullah</t>
  </si>
  <si>
    <t>Mehrab Khan</t>
  </si>
  <si>
    <t>Muhammad Adnan</t>
  </si>
  <si>
    <t>Ghazi Ur Rehman</t>
  </si>
  <si>
    <t>Muhammad Muzamil</t>
  </si>
  <si>
    <t>Misri Badshah</t>
  </si>
  <si>
    <t>Abdul Samad</t>
  </si>
  <si>
    <t>Muhammad Khalid</t>
  </si>
  <si>
    <t>Abd Ullah</t>
  </si>
  <si>
    <t>Sami Ullah 2</t>
  </si>
  <si>
    <t>Riaz Khan</t>
  </si>
  <si>
    <t>Muhammad Yahya</t>
  </si>
  <si>
    <t>Muhammad Ilyas</t>
  </si>
  <si>
    <t>Alam Khan</t>
  </si>
  <si>
    <t>Muhib Ullah</t>
  </si>
  <si>
    <t>Shah Ahmad Khan</t>
  </si>
  <si>
    <t>Muhammad Hamza</t>
  </si>
  <si>
    <t>Muhammad Aslam</t>
  </si>
  <si>
    <t>Zahid Ullah</t>
  </si>
  <si>
    <t>Naozal Badshah</t>
  </si>
  <si>
    <t>Lutuf Ur Rehman</t>
  </si>
  <si>
    <t>Muhammad Ihsan</t>
  </si>
  <si>
    <t>Tahir Ullah</t>
  </si>
  <si>
    <t>Noor Muhammad Khan</t>
  </si>
  <si>
    <t>Muhammad Amir</t>
  </si>
  <si>
    <t>Zabit Khan</t>
  </si>
  <si>
    <t>Shahid Ullah</t>
  </si>
  <si>
    <t>Khan Asghar</t>
  </si>
  <si>
    <t>Asghar Khan</t>
  </si>
  <si>
    <t>Mehmood Khan</t>
  </si>
  <si>
    <t>Gulab Khan</t>
  </si>
  <si>
    <t>Shams Ur Rehman</t>
  </si>
  <si>
    <t>Yasin Khan</t>
  </si>
  <si>
    <t>Farman Ullah</t>
  </si>
  <si>
    <t>Ibrahim</t>
  </si>
  <si>
    <t>Muhammad Sufyan</t>
  </si>
  <si>
    <t>Muhammad Tasleem</t>
  </si>
  <si>
    <t>Muhammad Mansoor</t>
  </si>
  <si>
    <t>Moyen Khan</t>
  </si>
  <si>
    <t>Zia Ul Islam</t>
  </si>
  <si>
    <t>Muhammad Ayaz</t>
  </si>
  <si>
    <t>Syed Hanif</t>
  </si>
  <si>
    <t>Waheed Ullah</t>
  </si>
  <si>
    <t>Munawar Khan</t>
  </si>
  <si>
    <t>Adm#</t>
  </si>
  <si>
    <t>Muhammad Nauman</t>
  </si>
  <si>
    <t>Muhammad Faisal</t>
  </si>
  <si>
    <t>Khaista Rehman</t>
  </si>
  <si>
    <t>Muhammad Haroon</t>
  </si>
  <si>
    <t>Kifayat Ullah</t>
  </si>
  <si>
    <t>Shafi Rehman</t>
  </si>
  <si>
    <t>Muhammad Yasir 1</t>
  </si>
  <si>
    <t>Atiq Ur Rehman</t>
  </si>
  <si>
    <t>Zahid Khan</t>
  </si>
  <si>
    <t>Abdul Wahid</t>
  </si>
  <si>
    <t>Muhammad Salim</t>
  </si>
  <si>
    <t>Muhammad Mustafa 1</t>
  </si>
  <si>
    <t>Waseel Khan</t>
  </si>
  <si>
    <t>Muhammad Luqman</t>
  </si>
  <si>
    <t>Farid Gul</t>
  </si>
  <si>
    <t>Muhammad Yasir 2</t>
  </si>
  <si>
    <t>Wajeed Gul</t>
  </si>
  <si>
    <t>Muhammad Hafeez</t>
  </si>
  <si>
    <t>Basir Khan</t>
  </si>
  <si>
    <t>Muhammad Kamran</t>
  </si>
  <si>
    <t>Nazeef Khan</t>
  </si>
  <si>
    <t>Ibrar Ullah</t>
  </si>
  <si>
    <t>Ahmad Shah</t>
  </si>
  <si>
    <t>Muhammad Khursheed</t>
  </si>
  <si>
    <t>Sahi Marjan</t>
  </si>
  <si>
    <t>Hayat Ullah</t>
  </si>
  <si>
    <t>Farid Wazir</t>
  </si>
  <si>
    <t>Muhammad Yasir 3</t>
  </si>
  <si>
    <t>Alam Mir</t>
  </si>
  <si>
    <t>Muhammad Asim 1</t>
  </si>
  <si>
    <t>Gul Anwer</t>
  </si>
  <si>
    <t>Muhammad Mustafa 2</t>
  </si>
  <si>
    <t>Siraj Badshah</t>
  </si>
  <si>
    <t>Muhammad Junaid</t>
  </si>
  <si>
    <t>Asghar Badshah</t>
  </si>
  <si>
    <t>Hashim Gul</t>
  </si>
  <si>
    <t>Khial Bad Khan</t>
  </si>
  <si>
    <t>Taj Muhammad</t>
  </si>
  <si>
    <t>Ahmad Wazir</t>
  </si>
  <si>
    <t>Muhammad Asim 2</t>
  </si>
  <si>
    <t>Abdul Khaliq</t>
  </si>
  <si>
    <t>Muhammad Zahoor</t>
  </si>
  <si>
    <t>Abdullah</t>
  </si>
  <si>
    <t>Siyal Khan</t>
  </si>
  <si>
    <t>Rehman Ullah</t>
  </si>
  <si>
    <t>Rehmat Ullah</t>
  </si>
  <si>
    <t>Saad Ullah</t>
  </si>
  <si>
    <t>Atif Khan</t>
  </si>
  <si>
    <t>Abdul Zareen</t>
  </si>
  <si>
    <t>Muhammad Israr</t>
  </si>
  <si>
    <t>Naqeeb Khan</t>
  </si>
  <si>
    <t>Yasir Saeed</t>
  </si>
  <si>
    <t>Inayat Wazir</t>
  </si>
  <si>
    <t>Muhammad Atif</t>
  </si>
  <si>
    <t>Noor Zarin</t>
  </si>
  <si>
    <t>Mujeeb Ur Rehman</t>
  </si>
  <si>
    <t>Shamim Rehman</t>
  </si>
  <si>
    <t>Najeeb Ur Rehman</t>
  </si>
  <si>
    <t>Muhammad Shahid</t>
  </si>
  <si>
    <t>Muhammad Tufail</t>
  </si>
  <si>
    <t>Abdul Malik</t>
  </si>
  <si>
    <t>Rizwan Ullah</t>
  </si>
  <si>
    <t>Aleem Badshah</t>
  </si>
  <si>
    <t>Laiq Khan</t>
  </si>
  <si>
    <t>Akram Khan</t>
  </si>
  <si>
    <t>Fazal Gul</t>
  </si>
  <si>
    <t>Sarfaraz Shah</t>
  </si>
  <si>
    <t>Rehan Ullah</t>
  </si>
  <si>
    <t>Muhammad Irfan</t>
  </si>
  <si>
    <t>Abdul Aziz</t>
  </si>
  <si>
    <t>Munawar</t>
  </si>
  <si>
    <t>Muhammad Naseem</t>
  </si>
  <si>
    <t>Nasar Ullah Jan</t>
  </si>
  <si>
    <t>Mujahid Khan</t>
  </si>
  <si>
    <t>Gul Saif Khan</t>
  </si>
  <si>
    <t>Ajeeb Khan</t>
  </si>
  <si>
    <t>Muhammad Tayyab</t>
  </si>
  <si>
    <t>Muhammad Salih</t>
  </si>
  <si>
    <t>Mazeed Khan</t>
  </si>
  <si>
    <t>Syed Salam</t>
  </si>
  <si>
    <t>Muhammad Waqas</t>
  </si>
  <si>
    <t>Nasal Khan</t>
  </si>
  <si>
    <t>Muhammad Musadiq</t>
  </si>
  <si>
    <t>Muhammad Ullah</t>
  </si>
  <si>
    <t>Yaqoot Marjan</t>
  </si>
  <si>
    <t>Incharge:Arif Ullah</t>
  </si>
  <si>
    <t>Class 5th</t>
  </si>
  <si>
    <t>Naiz Bahadar</t>
  </si>
  <si>
    <t>Muhammad Wahab</t>
  </si>
  <si>
    <t>Radi Gul</t>
  </si>
  <si>
    <t>Hamid Ullah</t>
  </si>
  <si>
    <t>Sahib Jan</t>
  </si>
  <si>
    <t>Musawer Khan</t>
  </si>
  <si>
    <t>Amir Askar</t>
  </si>
  <si>
    <t>Abdul Saif</t>
  </si>
  <si>
    <t>Muhammad Fayaz</t>
  </si>
  <si>
    <t>Haji Rahman</t>
  </si>
  <si>
    <t>Muhammad Asif</t>
  </si>
  <si>
    <t>Afzal Khan</t>
  </si>
  <si>
    <t xml:space="preserve">Azmat Ullah </t>
  </si>
  <si>
    <t>Noor Hassan Gul</t>
  </si>
  <si>
    <t>Muhammad Sudis</t>
  </si>
  <si>
    <t xml:space="preserve">Altaf Hussian </t>
  </si>
  <si>
    <t>Zia ur Rehman</t>
  </si>
  <si>
    <t xml:space="preserve">Sher Zareen </t>
  </si>
  <si>
    <t>Muhammad Muqadis</t>
  </si>
  <si>
    <t xml:space="preserve">Muhammad Akram </t>
  </si>
  <si>
    <t xml:space="preserve">Muhammad Mustafa </t>
  </si>
  <si>
    <t>Faisal Khan</t>
  </si>
  <si>
    <t>Noor Zad Khan</t>
  </si>
  <si>
    <t xml:space="preserve">Noor Zareen </t>
  </si>
  <si>
    <t>Muhammad Ashaq</t>
  </si>
  <si>
    <t xml:space="preserve">Muhammad Naveed </t>
  </si>
  <si>
    <t>Anas Rehman</t>
  </si>
  <si>
    <t>Adil Bad Shah</t>
  </si>
  <si>
    <t>Kamil Bad Shah</t>
  </si>
  <si>
    <t>Muhammad Saad</t>
  </si>
  <si>
    <t>kamil Bad Shah</t>
  </si>
  <si>
    <t xml:space="preserve">Abdul Basit </t>
  </si>
  <si>
    <t>Nadiz Bad Shah</t>
  </si>
  <si>
    <t xml:space="preserve">Safi Ullah </t>
  </si>
  <si>
    <t>Mazid Khan</t>
  </si>
  <si>
    <t>Salma Bibi</t>
  </si>
  <si>
    <t>Abdul Majeed</t>
  </si>
  <si>
    <t>Dilshad Bibi</t>
  </si>
  <si>
    <t>Muhammad Haleem</t>
  </si>
  <si>
    <t>Asma Bibi</t>
  </si>
  <si>
    <t>Fatima Bibi</t>
  </si>
  <si>
    <t>Tariq Khan</t>
  </si>
  <si>
    <t>Safi Ullah</t>
  </si>
  <si>
    <t>Adam Gul</t>
  </si>
  <si>
    <t>Muhammad Mushtaq</t>
  </si>
  <si>
    <t>Bibi Palwasha</t>
  </si>
  <si>
    <t>Ijaz Gul</t>
  </si>
  <si>
    <t xml:space="preserve">Muhammad Asim </t>
  </si>
  <si>
    <t xml:space="preserve">Abdul Samad </t>
  </si>
  <si>
    <t xml:space="preserve">Muhammad Sufian </t>
  </si>
  <si>
    <t>Taj Ur Rehman</t>
  </si>
  <si>
    <t xml:space="preserve">Muhammad Waqas </t>
  </si>
  <si>
    <t>Muhammad Asad</t>
  </si>
  <si>
    <t xml:space="preserve">Ikram Ullah </t>
  </si>
  <si>
    <t>Saif Ullah</t>
  </si>
  <si>
    <t>Bakhtawar</t>
  </si>
  <si>
    <t xml:space="preserve">Sami Ullah </t>
  </si>
  <si>
    <t xml:space="preserve">Habib Ullah </t>
  </si>
  <si>
    <t xml:space="preserve">Muhammad Haroon </t>
  </si>
  <si>
    <t>Kaleem Ullah</t>
  </si>
  <si>
    <t>Gul Amin Khan</t>
  </si>
  <si>
    <t xml:space="preserve">Muhammad Abbas </t>
  </si>
  <si>
    <t xml:space="preserve"> Abubakar Saddique</t>
  </si>
  <si>
    <t>Munsif Khan</t>
  </si>
  <si>
    <t xml:space="preserve">Mehmdood </t>
  </si>
  <si>
    <t>Jaleel Akbar</t>
  </si>
  <si>
    <t>Muhammad Hubaib</t>
  </si>
  <si>
    <t>Akhtar Gul</t>
  </si>
  <si>
    <t>Nimat Ullah</t>
  </si>
  <si>
    <t>Ayub Gul</t>
  </si>
  <si>
    <t>Zeenat Ullah</t>
  </si>
  <si>
    <t>Muhammad Alyas</t>
  </si>
  <si>
    <t>Ihtisham Khan</t>
  </si>
  <si>
    <t>Zareef Shah</t>
  </si>
  <si>
    <t>Yar Muhammad</t>
  </si>
  <si>
    <t>Said Asghar</t>
  </si>
  <si>
    <t>Abubakar</t>
  </si>
  <si>
    <t>Khalil Khan</t>
  </si>
  <si>
    <t>Speen Badshah</t>
  </si>
  <si>
    <t>Muhammad</t>
  </si>
  <si>
    <t>Qadir Khan</t>
  </si>
  <si>
    <t>Shaheen Shah</t>
  </si>
  <si>
    <t>Tufail Akbar</t>
  </si>
  <si>
    <t>Zareef Khan</t>
  </si>
  <si>
    <t>Muhammad Suhail</t>
  </si>
  <si>
    <t>Khaista Ur Rehman</t>
  </si>
  <si>
    <t>Rasheed Khan</t>
  </si>
  <si>
    <t>Muhammad Noman</t>
  </si>
  <si>
    <t>Muhammad Irshad</t>
  </si>
  <si>
    <t>Ihsan Ullah</t>
  </si>
  <si>
    <t>Khabeer Khan</t>
  </si>
  <si>
    <t>PS</t>
  </si>
  <si>
    <t xml:space="preserve">Khan Zareen 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</si>
  <si>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</si>
  <si>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</si>
  <si>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</si>
  <si>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</si>
  <si>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</si>
  <si>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</si>
  <si>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</si>
  <si>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</si>
  <si>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</si>
  <si>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</si>
  <si>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</si>
  <si>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</si>
  <si>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</si>
  <si>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</si>
  <si>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</si>
  <si>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</si>
  <si>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</si>
  <si>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</si>
  <si>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</si>
  <si>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</si>
  <si>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</si>
  <si>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</si>
  <si>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</si>
  <si>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</si>
  <si>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</si>
  <si>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</si>
  <si>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</si>
  <si>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</si>
  <si>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</si>
  <si>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</si>
  <si>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</si>
  <si>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</si>
  <si>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</si>
  <si>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</si>
  <si>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</si>
  <si>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</si>
  <si>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</si>
  <si>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</si>
  <si>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</si>
  <si>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</si>
  <si>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41st</t>
  </si>
  <si>
    <t>42nd</t>
  </si>
  <si>
    <t>43rd</t>
  </si>
  <si>
    <t>44th</t>
  </si>
  <si>
    <t>45th</t>
  </si>
  <si>
    <t>46th</t>
  </si>
  <si>
    <t>47th</t>
  </si>
  <si>
    <t>48th</t>
  </si>
  <si>
    <t>49th</t>
  </si>
  <si>
    <t>50th</t>
  </si>
  <si>
    <t>51st</t>
  </si>
  <si>
    <t>52nd</t>
  </si>
  <si>
    <t>53rd</t>
  </si>
  <si>
    <t>54th</t>
  </si>
  <si>
    <t>55th</t>
  </si>
  <si>
    <t>56th</t>
  </si>
  <si>
    <t>57th</t>
  </si>
  <si>
    <t>58th</t>
  </si>
  <si>
    <t>59th</t>
  </si>
  <si>
    <t>60th</t>
  </si>
  <si>
    <t>No of Cluster Schools:5</t>
  </si>
  <si>
    <t>M Abuzar Ghafari</t>
  </si>
  <si>
    <t>Incharge:Muhammad Shakeel</t>
  </si>
  <si>
    <t>M Shakir Ullah</t>
  </si>
  <si>
    <t>D/A</t>
  </si>
  <si>
    <t>61st</t>
  </si>
  <si>
    <t>62nd</t>
  </si>
  <si>
    <t>63rd</t>
  </si>
  <si>
    <t>64th</t>
  </si>
  <si>
    <t>65th</t>
  </si>
  <si>
    <t>66th</t>
  </si>
  <si>
    <t>68th</t>
  </si>
  <si>
    <t>69th</t>
  </si>
  <si>
    <t>70th</t>
  </si>
  <si>
    <t>71st</t>
  </si>
  <si>
    <t>72nd</t>
  </si>
  <si>
    <t>73rd</t>
  </si>
  <si>
    <t>74th</t>
  </si>
  <si>
    <t>75th</t>
  </si>
  <si>
    <t>76th</t>
  </si>
  <si>
    <t>77th</t>
  </si>
  <si>
    <t>Overall Result</t>
  </si>
  <si>
    <t xml:space="preserve">2nd </t>
  </si>
  <si>
    <t>Najeed Ur Rehman</t>
  </si>
  <si>
    <t>E</t>
  </si>
  <si>
    <t xml:space="preserve">Position </t>
  </si>
  <si>
    <t>Name</t>
  </si>
  <si>
    <t>TM</t>
  </si>
  <si>
    <t>OM</t>
  </si>
  <si>
    <t>S.No</t>
  </si>
  <si>
    <t>R#</t>
  </si>
  <si>
    <t>School Name</t>
  </si>
  <si>
    <t>Total Student</t>
  </si>
  <si>
    <t>Pass</t>
  </si>
  <si>
    <t>Fail</t>
  </si>
  <si>
    <t>101-106</t>
  </si>
  <si>
    <t>107-121</t>
  </si>
  <si>
    <t>122-129</t>
  </si>
  <si>
    <t>130-140</t>
  </si>
  <si>
    <t>141-160</t>
  </si>
  <si>
    <t>GPS Chani Banda</t>
  </si>
  <si>
    <t>GPS Dorari Banda No.1</t>
  </si>
  <si>
    <t>GPS Dorari Banda No.2</t>
  </si>
  <si>
    <t>GPS Aziz Abad Zargari</t>
  </si>
  <si>
    <t>GPS No.2 Zargari</t>
  </si>
  <si>
    <t>Total</t>
  </si>
  <si>
    <t>67th</t>
  </si>
  <si>
    <t>Copy to the:</t>
  </si>
  <si>
    <t>2.District Monitoring Office</t>
  </si>
  <si>
    <t>3.GPS Chani Banda Hangu</t>
  </si>
  <si>
    <t>4.Office Copy</t>
  </si>
  <si>
    <t>GPS Chani Banda Hangu</t>
  </si>
  <si>
    <t>GPS No.1 Dorari Banda</t>
  </si>
  <si>
    <t>3.GPS No.2 Dorari Banda</t>
  </si>
  <si>
    <t>GPS No.2 Dorari Banda</t>
  </si>
  <si>
    <t>3.GPS No.1 Banda Hangu</t>
  </si>
  <si>
    <t xml:space="preserve">GPS Aziz Abad Zargari </t>
  </si>
  <si>
    <t>3.GPS Aziz Abad Zargari</t>
  </si>
  <si>
    <t>3.GPS No.2 Zargari</t>
  </si>
  <si>
    <t>1.District Education Office Hangu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</si>
</sst>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Times New Roman"/>
      <family val="1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 applyBorder="1" applyAlignment="1">
      <alignment horizontal="center"/>
    </xf>
    <xf numFmtId="9" fontId="0" fillId="0" borderId="0" xfId="1" applyFont="1" applyBorder="1"/>
    <xf numFmtId="9" fontId="0" fillId="0" borderId="1" xfId="1" applyFont="1" applyBorder="1" applyAlignment="1">
      <alignment horizont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justify"/>
    </xf>
    <xf numFmtId="0" fontId="0" fillId="0" borderId="1" xfId="0" applyBorder="1" applyAlignment="1">
      <alignment horizontal="left"/>
    </xf>
    <xf numFmtId="10" fontId="2" fillId="0" borderId="1" xfId="1" applyNumberFormat="1" applyFont="1" applyBorder="1" applyAlignment="1">
      <alignment horizontal="center"/>
    </xf>
    <xf numFmtId="10" fontId="0" fillId="0" borderId="1" xfId="1" applyNumberFormat="1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45"/>
    </xf>
    <xf numFmtId="0" fontId="2" fillId="0" borderId="5" xfId="0" applyFont="1" applyBorder="1" applyAlignment="1">
      <alignment horizontal="center" vertical="center" textRotation="45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9" fontId="2" fillId="0" borderId="3" xfId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E475-22BF-4686-9006-CC853538534B}">
  <dimension ref="A1:Q43"/>
  <sheetViews>
    <sheetView topLeftCell="A15" zoomScaleNormal="100" workbookViewId="0">
      <selection activeCell="P6" sqref="P6:P32"/>
    </sheetView>
  </sheetViews>
  <sheetFormatPr defaultRowHeight="14.5" x14ac:dyDescent="0.35"/>
  <cols>
    <col min="1" max="1" width="4.453125" customWidth="1"/>
    <col min="2" max="2" width="6" customWidth="1"/>
    <col min="3" max="3" width="20.54296875" bestFit="1" customWidth="1"/>
    <col min="4" max="4" width="17.54296875" customWidth="1"/>
    <col min="5" max="5" width="3.26953125" customWidth="1"/>
    <col min="6" max="7" width="3.81640625" customWidth="1"/>
    <col min="8" max="8" width="4.453125" customWidth="1"/>
    <col min="9" max="9" width="3.54296875" customWidth="1"/>
    <col min="10" max="10" width="3.7265625" customWidth="1"/>
    <col min="11" max="11" width="2.81640625" customWidth="1"/>
    <col min="12" max="12" width="4.7265625" customWidth="1"/>
    <col min="13" max="13" width="4.90625" customWidth="1"/>
    <col min="14" max="14" width="6.36328125" customWidth="1"/>
    <col min="15" max="15" width="6.54296875" customWidth="1"/>
    <col min="16" max="16" width="5" customWidth="1"/>
    <col min="17" max="17" width="52.7265625" bestFit="1" customWidth="1"/>
    <col min="19" max="19" width="11.81640625" bestFit="1" customWidth="1"/>
  </cols>
  <sheetData>
    <row r="1" spans="1:17" ht="23.25" customHeight="1" x14ac:dyDescent="0.35">
      <c r="A1" s="26" t="s">
        <v>59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11"/>
    </row>
    <row r="2" spans="1:17" ht="15" customHeight="1" x14ac:dyDescent="0.35">
      <c r="A2" s="29" t="s">
        <v>11</v>
      </c>
      <c r="B2" s="29"/>
      <c r="C2" s="29"/>
      <c r="D2" s="30" t="s">
        <v>58</v>
      </c>
      <c r="E2" s="30"/>
      <c r="F2" s="30"/>
      <c r="G2" s="30"/>
      <c r="H2" s="30"/>
      <c r="I2" s="30"/>
      <c r="J2" s="30"/>
      <c r="K2" s="30"/>
      <c r="L2" s="30" t="s">
        <v>199</v>
      </c>
      <c r="M2" s="30"/>
      <c r="N2" s="30"/>
      <c r="O2" s="30"/>
      <c r="P2" s="30"/>
    </row>
    <row r="3" spans="1:17" ht="15" customHeight="1" x14ac:dyDescent="0.35">
      <c r="A3" s="29"/>
      <c r="B3" s="29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7" ht="30" customHeight="1" x14ac:dyDescent="0.35">
      <c r="A4" s="31" t="s">
        <v>22</v>
      </c>
      <c r="B4" s="31" t="s">
        <v>113</v>
      </c>
      <c r="C4" s="33" t="s">
        <v>0</v>
      </c>
      <c r="D4" s="34" t="s">
        <v>45</v>
      </c>
      <c r="E4" s="29" t="s">
        <v>1</v>
      </c>
      <c r="F4" s="29"/>
      <c r="G4" s="29"/>
      <c r="H4" s="29"/>
      <c r="I4" s="29"/>
      <c r="J4" s="29"/>
      <c r="K4" s="29"/>
      <c r="L4" s="36" t="s">
        <v>3</v>
      </c>
      <c r="M4" s="36" t="s">
        <v>4</v>
      </c>
      <c r="N4" s="29" t="s">
        <v>6</v>
      </c>
      <c r="O4" s="29"/>
      <c r="P4" s="29"/>
    </row>
    <row r="5" spans="1:17" ht="15.75" customHeight="1" x14ac:dyDescent="0.35">
      <c r="A5" s="32"/>
      <c r="B5" s="32"/>
      <c r="C5" s="33"/>
      <c r="D5" s="35"/>
      <c r="E5" s="5" t="s">
        <v>57</v>
      </c>
      <c r="F5" s="5" t="s">
        <v>60</v>
      </c>
      <c r="G5" s="5" t="s">
        <v>19</v>
      </c>
      <c r="H5" s="5" t="s">
        <v>56</v>
      </c>
      <c r="I5" s="5" t="s">
        <v>20</v>
      </c>
      <c r="J5" s="5" t="s">
        <v>61</v>
      </c>
      <c r="K5" s="5" t="s">
        <v>38</v>
      </c>
      <c r="L5" s="36"/>
      <c r="M5" s="36"/>
      <c r="N5" s="5" t="s">
        <v>18</v>
      </c>
      <c r="O5" s="5" t="s">
        <v>5</v>
      </c>
      <c r="P5" s="5" t="s">
        <v>55</v>
      </c>
    </row>
    <row r="6" spans="1:17" x14ac:dyDescent="0.35">
      <c r="A6" s="1">
        <v>1</v>
      </c>
      <c r="B6" s="1">
        <v>767</v>
      </c>
      <c r="C6" s="2" t="s">
        <v>160</v>
      </c>
      <c r="D6" s="2" t="s">
        <v>161</v>
      </c>
      <c r="E6" s="1">
        <v>90</v>
      </c>
      <c r="F6" s="1">
        <v>82</v>
      </c>
      <c r="G6" s="1">
        <v>82</v>
      </c>
      <c r="H6" s="1">
        <v>43</v>
      </c>
      <c r="I6" s="1">
        <v>49</v>
      </c>
      <c r="J6" s="1">
        <v>87</v>
      </c>
      <c r="K6" s="1">
        <v>88</v>
      </c>
      <c r="L6" s="3">
        <f t="shared" ref="L6:L32" si="0">SUM(E6:K6)</f>
        <v>521</v>
      </c>
      <c r="M6" s="3">
        <v>700</v>
      </c>
      <c r="N6" s="10">
        <f t="shared" ref="N6:N32" si="1">L6/M6</f>
        <v>0.74428571428571433</v>
      </c>
      <c r="O6" s="1" t="str">
        <f>IF(N6&lt;25%,"Fail","Pass")</f>
        <v>Pass</v>
      </c>
      <c r="P6" s="1" t="s">
        <v>297</v>
      </c>
    </row>
    <row r="7" spans="1:17" x14ac:dyDescent="0.35">
      <c r="A7" s="1">
        <v>2</v>
      </c>
      <c r="B7" s="1">
        <v>768</v>
      </c>
      <c r="C7" s="2" t="s">
        <v>133</v>
      </c>
      <c r="D7" s="2" t="s">
        <v>162</v>
      </c>
      <c r="E7" s="1">
        <v>13</v>
      </c>
      <c r="F7" s="1">
        <v>28</v>
      </c>
      <c r="G7" s="1">
        <v>8</v>
      </c>
      <c r="H7" s="1">
        <v>18</v>
      </c>
      <c r="I7" s="1">
        <v>8</v>
      </c>
      <c r="J7" s="1">
        <v>0</v>
      </c>
      <c r="K7" s="1">
        <v>15</v>
      </c>
      <c r="L7" s="3">
        <f t="shared" si="0"/>
        <v>90</v>
      </c>
      <c r="M7" s="3">
        <v>700</v>
      </c>
      <c r="N7" s="10">
        <f t="shared" si="1"/>
        <v>0.12857142857142856</v>
      </c>
      <c r="O7" s="1" t="str">
        <f t="shared" ref="O7:O32" si="2">IF(N7&lt;25%,"Fail","Pass")</f>
        <v>Fail</v>
      </c>
      <c r="P7" s="1" t="s">
        <v>316</v>
      </c>
    </row>
    <row r="8" spans="1:17" x14ac:dyDescent="0.35">
      <c r="A8" s="1">
        <v>3</v>
      </c>
      <c r="B8" s="1">
        <v>769</v>
      </c>
      <c r="C8" s="2" t="s">
        <v>163</v>
      </c>
      <c r="D8" s="2" t="s">
        <v>164</v>
      </c>
      <c r="E8" s="1">
        <v>75</v>
      </c>
      <c r="F8" s="1">
        <v>88</v>
      </c>
      <c r="G8" s="1">
        <v>43</v>
      </c>
      <c r="H8" s="1">
        <v>39</v>
      </c>
      <c r="I8" s="1">
        <v>44</v>
      </c>
      <c r="J8" s="1">
        <v>41</v>
      </c>
      <c r="K8" s="1">
        <v>78</v>
      </c>
      <c r="L8" s="3">
        <f t="shared" si="0"/>
        <v>408</v>
      </c>
      <c r="M8" s="3">
        <v>700</v>
      </c>
      <c r="N8" s="10">
        <f t="shared" si="1"/>
        <v>0.58285714285714285</v>
      </c>
      <c r="O8" s="1" t="str">
        <f t="shared" si="2"/>
        <v>Pass</v>
      </c>
      <c r="P8" s="1" t="s">
        <v>300</v>
      </c>
    </row>
    <row r="9" spans="1:17" ht="15" customHeight="1" x14ac:dyDescent="0.35">
      <c r="A9" s="1">
        <v>4</v>
      </c>
      <c r="B9" s="1">
        <v>763</v>
      </c>
      <c r="C9" s="2" t="s">
        <v>165</v>
      </c>
      <c r="D9" s="2" t="s">
        <v>166</v>
      </c>
      <c r="E9" s="1">
        <v>14</v>
      </c>
      <c r="F9" s="1">
        <v>20</v>
      </c>
      <c r="G9" s="1">
        <v>8</v>
      </c>
      <c r="H9" s="1">
        <v>6</v>
      </c>
      <c r="I9" s="1">
        <v>4</v>
      </c>
      <c r="J9" s="1">
        <v>4</v>
      </c>
      <c r="K9" s="1">
        <v>40</v>
      </c>
      <c r="L9" s="3">
        <f t="shared" si="0"/>
        <v>96</v>
      </c>
      <c r="M9" s="3">
        <v>700</v>
      </c>
      <c r="N9" s="10">
        <f t="shared" si="1"/>
        <v>0.13714285714285715</v>
      </c>
      <c r="O9" s="1" t="str">
        <f t="shared" si="2"/>
        <v>Fail</v>
      </c>
      <c r="P9" s="1" t="s">
        <v>314</v>
      </c>
    </row>
    <row r="10" spans="1:17" x14ac:dyDescent="0.35">
      <c r="A10" s="1">
        <v>5</v>
      </c>
      <c r="B10" s="1">
        <v>771</v>
      </c>
      <c r="C10" s="2" t="s">
        <v>167</v>
      </c>
      <c r="D10" s="2" t="s">
        <v>168</v>
      </c>
      <c r="E10" s="1">
        <v>46</v>
      </c>
      <c r="F10" s="1">
        <v>35</v>
      </c>
      <c r="G10" s="1">
        <v>31</v>
      </c>
      <c r="H10" s="1">
        <v>40</v>
      </c>
      <c r="I10" s="1">
        <v>15</v>
      </c>
      <c r="J10" s="1">
        <v>24</v>
      </c>
      <c r="K10" s="1">
        <v>43</v>
      </c>
      <c r="L10" s="3">
        <f t="shared" si="0"/>
        <v>234</v>
      </c>
      <c r="M10" s="3">
        <v>700</v>
      </c>
      <c r="N10" s="10">
        <f t="shared" si="1"/>
        <v>0.3342857142857143</v>
      </c>
      <c r="O10" s="1" t="str">
        <f t="shared" si="2"/>
        <v>Pass</v>
      </c>
      <c r="P10" s="1" t="s">
        <v>311</v>
      </c>
    </row>
    <row r="11" spans="1:17" x14ac:dyDescent="0.35">
      <c r="A11" s="1">
        <v>6</v>
      </c>
      <c r="B11" s="1">
        <v>864</v>
      </c>
      <c r="C11" s="2" t="s">
        <v>169</v>
      </c>
      <c r="D11" s="2" t="s">
        <v>170</v>
      </c>
      <c r="E11" s="1">
        <v>79</v>
      </c>
      <c r="F11" s="1">
        <v>66</v>
      </c>
      <c r="G11" s="1">
        <v>58</v>
      </c>
      <c r="H11" s="1">
        <v>33</v>
      </c>
      <c r="I11" s="1">
        <v>31</v>
      </c>
      <c r="J11" s="1">
        <v>61</v>
      </c>
      <c r="K11" s="1">
        <v>93</v>
      </c>
      <c r="L11" s="3">
        <f t="shared" si="0"/>
        <v>421</v>
      </c>
      <c r="M11" s="3">
        <v>700</v>
      </c>
      <c r="N11" s="10">
        <f t="shared" si="1"/>
        <v>0.60142857142857142</v>
      </c>
      <c r="O11" s="1" t="str">
        <f t="shared" si="2"/>
        <v>Pass</v>
      </c>
      <c r="P11" s="1" t="s">
        <v>299</v>
      </c>
    </row>
    <row r="12" spans="1:17" x14ac:dyDescent="0.35">
      <c r="A12" s="1">
        <v>7</v>
      </c>
      <c r="B12" s="1">
        <v>774</v>
      </c>
      <c r="C12" s="2" t="s">
        <v>171</v>
      </c>
      <c r="D12" s="2" t="s">
        <v>172</v>
      </c>
      <c r="E12" s="1">
        <v>95</v>
      </c>
      <c r="F12" s="1">
        <v>98</v>
      </c>
      <c r="G12" s="1">
        <v>85</v>
      </c>
      <c r="H12" s="1">
        <v>98</v>
      </c>
      <c r="I12" s="1">
        <v>57</v>
      </c>
      <c r="J12" s="1">
        <v>90</v>
      </c>
      <c r="K12" s="1">
        <v>78</v>
      </c>
      <c r="L12" s="3">
        <f t="shared" si="0"/>
        <v>601</v>
      </c>
      <c r="M12" s="3">
        <v>700</v>
      </c>
      <c r="N12" s="10">
        <f t="shared" si="1"/>
        <v>0.85857142857142854</v>
      </c>
      <c r="O12" s="1" t="str">
        <f t="shared" si="2"/>
        <v>Pass</v>
      </c>
      <c r="P12" s="1" t="s">
        <v>295</v>
      </c>
    </row>
    <row r="13" spans="1:17" x14ac:dyDescent="0.35">
      <c r="A13" s="1">
        <v>8</v>
      </c>
      <c r="B13" s="1">
        <v>775</v>
      </c>
      <c r="C13" s="2" t="s">
        <v>173</v>
      </c>
      <c r="D13" s="2" t="s">
        <v>174</v>
      </c>
      <c r="E13" s="1">
        <v>64</v>
      </c>
      <c r="F13" s="1">
        <v>36</v>
      </c>
      <c r="G13" s="1">
        <v>42</v>
      </c>
      <c r="H13" s="1">
        <v>73</v>
      </c>
      <c r="I13" s="1">
        <v>19</v>
      </c>
      <c r="J13" s="1">
        <v>49</v>
      </c>
      <c r="K13" s="1">
        <v>55</v>
      </c>
      <c r="L13" s="3">
        <f t="shared" si="0"/>
        <v>338</v>
      </c>
      <c r="M13" s="3">
        <v>700</v>
      </c>
      <c r="N13" s="10">
        <f t="shared" si="1"/>
        <v>0.48285714285714287</v>
      </c>
      <c r="O13" s="1" t="str">
        <f t="shared" si="2"/>
        <v>Pass</v>
      </c>
      <c r="P13" s="1" t="s">
        <v>305</v>
      </c>
    </row>
    <row r="14" spans="1:17" x14ac:dyDescent="0.35">
      <c r="A14" s="1">
        <v>9</v>
      </c>
      <c r="B14" s="1">
        <v>777</v>
      </c>
      <c r="C14" s="2" t="s">
        <v>175</v>
      </c>
      <c r="D14" s="2" t="s">
        <v>176</v>
      </c>
      <c r="E14" s="1">
        <v>97</v>
      </c>
      <c r="F14" s="1">
        <v>98</v>
      </c>
      <c r="G14" s="1">
        <v>98</v>
      </c>
      <c r="H14" s="1">
        <v>98</v>
      </c>
      <c r="I14" s="1">
        <v>90</v>
      </c>
      <c r="J14" s="1">
        <v>92</v>
      </c>
      <c r="K14" s="1">
        <v>99</v>
      </c>
      <c r="L14" s="3">
        <f t="shared" si="0"/>
        <v>672</v>
      </c>
      <c r="M14" s="3">
        <v>700</v>
      </c>
      <c r="N14" s="10">
        <f t="shared" si="1"/>
        <v>0.96</v>
      </c>
      <c r="O14" s="1" t="str">
        <f t="shared" si="2"/>
        <v>Pass</v>
      </c>
      <c r="P14" s="1" t="s">
        <v>294</v>
      </c>
    </row>
    <row r="15" spans="1:17" x14ac:dyDescent="0.35">
      <c r="A15" s="1">
        <v>10</v>
      </c>
      <c r="B15" s="1">
        <v>765</v>
      </c>
      <c r="C15" s="2" t="s">
        <v>48</v>
      </c>
      <c r="D15" s="2" t="s">
        <v>177</v>
      </c>
      <c r="E15" s="1">
        <v>12</v>
      </c>
      <c r="F15" s="1">
        <v>18</v>
      </c>
      <c r="G15" s="1">
        <v>4</v>
      </c>
      <c r="H15" s="1">
        <v>5</v>
      </c>
      <c r="I15" s="1">
        <v>0</v>
      </c>
      <c r="J15" s="1">
        <v>0</v>
      </c>
      <c r="K15" s="1">
        <v>25</v>
      </c>
      <c r="L15" s="3">
        <f t="shared" si="0"/>
        <v>64</v>
      </c>
      <c r="M15" s="3">
        <v>700</v>
      </c>
      <c r="N15" s="10">
        <f t="shared" si="1"/>
        <v>9.1428571428571428E-2</v>
      </c>
      <c r="O15" s="1" t="str">
        <f t="shared" si="2"/>
        <v>Fail</v>
      </c>
      <c r="P15" s="1" t="s">
        <v>319</v>
      </c>
    </row>
    <row r="16" spans="1:17" x14ac:dyDescent="0.35">
      <c r="A16" s="1">
        <v>11</v>
      </c>
      <c r="B16" s="1">
        <v>739</v>
      </c>
      <c r="C16" s="2" t="s">
        <v>156</v>
      </c>
      <c r="D16" s="2" t="s">
        <v>131</v>
      </c>
      <c r="E16" s="1">
        <v>10</v>
      </c>
      <c r="F16" s="1">
        <v>20</v>
      </c>
      <c r="G16" s="1">
        <v>10</v>
      </c>
      <c r="H16" s="1">
        <v>2</v>
      </c>
      <c r="I16" s="1">
        <v>6</v>
      </c>
      <c r="J16" s="1">
        <v>0</v>
      </c>
      <c r="K16" s="1">
        <v>25</v>
      </c>
      <c r="L16" s="3">
        <f t="shared" si="0"/>
        <v>73</v>
      </c>
      <c r="M16" s="3">
        <v>700</v>
      </c>
      <c r="N16" s="10">
        <f t="shared" si="1"/>
        <v>0.10428571428571429</v>
      </c>
      <c r="O16" s="1" t="str">
        <f t="shared" si="2"/>
        <v>Fail</v>
      </c>
      <c r="P16" s="1" t="s">
        <v>318</v>
      </c>
    </row>
    <row r="17" spans="1:16" x14ac:dyDescent="0.35">
      <c r="A17" s="1">
        <v>12</v>
      </c>
      <c r="B17" s="1">
        <v>781</v>
      </c>
      <c r="C17" s="2" t="s">
        <v>46</v>
      </c>
      <c r="D17" s="2" t="s">
        <v>178</v>
      </c>
      <c r="E17" s="1">
        <v>58</v>
      </c>
      <c r="F17" s="1">
        <v>64</v>
      </c>
      <c r="G17" s="1">
        <v>38</v>
      </c>
      <c r="H17" s="1">
        <v>23</v>
      </c>
      <c r="I17" s="1">
        <v>33</v>
      </c>
      <c r="J17" s="1">
        <v>56</v>
      </c>
      <c r="K17" s="1">
        <v>72</v>
      </c>
      <c r="L17" s="3">
        <f t="shared" si="0"/>
        <v>344</v>
      </c>
      <c r="M17" s="3">
        <v>700</v>
      </c>
      <c r="N17" s="10">
        <f t="shared" si="1"/>
        <v>0.49142857142857144</v>
      </c>
      <c r="O17" s="1" t="str">
        <f t="shared" si="2"/>
        <v>Pass</v>
      </c>
      <c r="P17" s="1" t="s">
        <v>304</v>
      </c>
    </row>
    <row r="18" spans="1:16" x14ac:dyDescent="0.35">
      <c r="A18" s="1">
        <v>13</v>
      </c>
      <c r="B18" s="1">
        <v>782</v>
      </c>
      <c r="C18" s="2" t="s">
        <v>29</v>
      </c>
      <c r="D18" s="2" t="s">
        <v>179</v>
      </c>
      <c r="E18" s="1">
        <v>65</v>
      </c>
      <c r="F18" s="1">
        <v>63</v>
      </c>
      <c r="G18" s="1">
        <v>48</v>
      </c>
      <c r="H18" s="1">
        <v>19</v>
      </c>
      <c r="I18" s="1">
        <v>46</v>
      </c>
      <c r="J18" s="1">
        <v>72</v>
      </c>
      <c r="K18" s="1">
        <v>71</v>
      </c>
      <c r="L18" s="3">
        <f t="shared" si="0"/>
        <v>384</v>
      </c>
      <c r="M18" s="3">
        <v>700</v>
      </c>
      <c r="N18" s="10">
        <f t="shared" si="1"/>
        <v>0.5485714285714286</v>
      </c>
      <c r="O18" s="1" t="str">
        <f t="shared" si="2"/>
        <v>Pass</v>
      </c>
      <c r="P18" s="1" t="s">
        <v>303</v>
      </c>
    </row>
    <row r="19" spans="1:16" x14ac:dyDescent="0.35">
      <c r="A19" s="1">
        <v>14</v>
      </c>
      <c r="B19" s="1">
        <v>784</v>
      </c>
      <c r="C19" s="2" t="s">
        <v>167</v>
      </c>
      <c r="D19" s="2" t="s">
        <v>122</v>
      </c>
      <c r="E19" s="1">
        <v>58</v>
      </c>
      <c r="F19" s="1">
        <v>50</v>
      </c>
      <c r="G19" s="1">
        <v>23</v>
      </c>
      <c r="H19" s="1">
        <v>22</v>
      </c>
      <c r="I19" s="1">
        <v>33</v>
      </c>
      <c r="J19" s="1">
        <v>66</v>
      </c>
      <c r="K19" s="1">
        <v>51</v>
      </c>
      <c r="L19" s="3">
        <f t="shared" si="0"/>
        <v>303</v>
      </c>
      <c r="M19" s="3">
        <v>700</v>
      </c>
      <c r="N19" s="10">
        <f t="shared" si="1"/>
        <v>0.43285714285714288</v>
      </c>
      <c r="O19" s="1" t="str">
        <f t="shared" si="2"/>
        <v>Pass</v>
      </c>
      <c r="P19" s="1" t="s">
        <v>307</v>
      </c>
    </row>
    <row r="20" spans="1:16" x14ac:dyDescent="0.35">
      <c r="A20" s="1">
        <v>15</v>
      </c>
      <c r="B20" s="1">
        <v>785</v>
      </c>
      <c r="C20" s="2" t="s">
        <v>85</v>
      </c>
      <c r="D20" s="2" t="s">
        <v>180</v>
      </c>
      <c r="E20" s="1">
        <v>70</v>
      </c>
      <c r="F20" s="1">
        <v>60</v>
      </c>
      <c r="G20" s="1">
        <v>39</v>
      </c>
      <c r="H20" s="1">
        <v>63</v>
      </c>
      <c r="I20" s="1">
        <v>33</v>
      </c>
      <c r="J20" s="1">
        <v>42</v>
      </c>
      <c r="K20" s="1">
        <v>80</v>
      </c>
      <c r="L20" s="3">
        <f t="shared" si="0"/>
        <v>387</v>
      </c>
      <c r="M20" s="3">
        <v>700</v>
      </c>
      <c r="N20" s="10">
        <f t="shared" si="1"/>
        <v>0.55285714285714282</v>
      </c>
      <c r="O20" s="1" t="str">
        <f t="shared" si="2"/>
        <v>Pass</v>
      </c>
      <c r="P20" s="1" t="s">
        <v>301</v>
      </c>
    </row>
    <row r="21" spans="1:16" x14ac:dyDescent="0.35">
      <c r="A21" s="1">
        <v>16</v>
      </c>
      <c r="B21" s="1">
        <v>786</v>
      </c>
      <c r="C21" s="2" t="s">
        <v>181</v>
      </c>
      <c r="D21" s="2" t="s">
        <v>47</v>
      </c>
      <c r="E21" s="1">
        <v>92</v>
      </c>
      <c r="F21" s="1">
        <v>95</v>
      </c>
      <c r="G21" s="1">
        <v>76</v>
      </c>
      <c r="H21" s="1">
        <v>97</v>
      </c>
      <c r="I21" s="1">
        <v>52</v>
      </c>
      <c r="J21" s="1">
        <v>91</v>
      </c>
      <c r="K21" s="1">
        <v>91</v>
      </c>
      <c r="L21" s="3">
        <f t="shared" si="0"/>
        <v>594</v>
      </c>
      <c r="M21" s="3">
        <v>700</v>
      </c>
      <c r="N21" s="10">
        <f t="shared" si="1"/>
        <v>0.84857142857142853</v>
      </c>
      <c r="O21" s="1" t="str">
        <f t="shared" si="2"/>
        <v>Pass</v>
      </c>
      <c r="P21" s="1" t="s">
        <v>296</v>
      </c>
    </row>
    <row r="22" spans="1:16" x14ac:dyDescent="0.35">
      <c r="A22" s="1">
        <v>17</v>
      </c>
      <c r="B22" s="1">
        <v>788</v>
      </c>
      <c r="C22" s="2" t="s">
        <v>182</v>
      </c>
      <c r="D22" s="2" t="s">
        <v>140</v>
      </c>
      <c r="E22" s="1">
        <v>80</v>
      </c>
      <c r="F22" s="1">
        <v>56</v>
      </c>
      <c r="G22" s="1">
        <v>49</v>
      </c>
      <c r="H22" s="1">
        <v>19</v>
      </c>
      <c r="I22" s="1">
        <v>33</v>
      </c>
      <c r="J22" s="1">
        <v>74</v>
      </c>
      <c r="K22" s="1">
        <v>75</v>
      </c>
      <c r="L22" s="3">
        <f t="shared" si="0"/>
        <v>386</v>
      </c>
      <c r="M22" s="3">
        <v>700</v>
      </c>
      <c r="N22" s="10">
        <f t="shared" si="1"/>
        <v>0.55142857142857138</v>
      </c>
      <c r="O22" s="1" t="str">
        <f t="shared" si="2"/>
        <v>Pass</v>
      </c>
      <c r="P22" s="1" t="s">
        <v>302</v>
      </c>
    </row>
    <row r="23" spans="1:16" x14ac:dyDescent="0.35">
      <c r="A23" s="1">
        <v>18</v>
      </c>
      <c r="B23" s="1">
        <v>741</v>
      </c>
      <c r="C23" s="2" t="s">
        <v>183</v>
      </c>
      <c r="D23" s="2" t="s">
        <v>184</v>
      </c>
      <c r="E23" s="1">
        <v>14</v>
      </c>
      <c r="F23" s="1">
        <v>28</v>
      </c>
      <c r="G23" s="1">
        <v>5</v>
      </c>
      <c r="H23" s="1">
        <v>4</v>
      </c>
      <c r="I23" s="1">
        <v>0</v>
      </c>
      <c r="J23" s="1">
        <v>0</v>
      </c>
      <c r="K23" s="1">
        <v>25</v>
      </c>
      <c r="L23" s="3">
        <f t="shared" si="0"/>
        <v>76</v>
      </c>
      <c r="M23" s="3">
        <v>700</v>
      </c>
      <c r="N23" s="10">
        <f t="shared" si="1"/>
        <v>0.10857142857142857</v>
      </c>
      <c r="O23" s="1" t="str">
        <f t="shared" si="2"/>
        <v>Fail</v>
      </c>
      <c r="P23" s="1" t="s">
        <v>317</v>
      </c>
    </row>
    <row r="24" spans="1:16" x14ac:dyDescent="0.35">
      <c r="A24" s="1">
        <v>19</v>
      </c>
      <c r="B24" s="1">
        <v>792</v>
      </c>
      <c r="C24" s="2" t="s">
        <v>185</v>
      </c>
      <c r="D24" s="2" t="s">
        <v>186</v>
      </c>
      <c r="E24" s="1">
        <v>88</v>
      </c>
      <c r="F24" s="1">
        <v>59</v>
      </c>
      <c r="G24" s="1">
        <v>73</v>
      </c>
      <c r="H24" s="23" t="s">
        <v>34</v>
      </c>
      <c r="I24" s="24"/>
      <c r="J24" s="24"/>
      <c r="K24" s="25"/>
      <c r="L24" s="3">
        <f t="shared" si="0"/>
        <v>220</v>
      </c>
      <c r="M24" s="3">
        <v>700</v>
      </c>
      <c r="N24" s="10">
        <f t="shared" si="1"/>
        <v>0.31428571428571428</v>
      </c>
      <c r="O24" s="1" t="str">
        <f t="shared" si="2"/>
        <v>Pass</v>
      </c>
      <c r="P24" s="1" t="s">
        <v>313</v>
      </c>
    </row>
    <row r="25" spans="1:16" x14ac:dyDescent="0.35">
      <c r="A25" s="1">
        <v>20</v>
      </c>
      <c r="B25" s="1">
        <v>789</v>
      </c>
      <c r="C25" s="2" t="s">
        <v>187</v>
      </c>
      <c r="D25" s="2" t="s">
        <v>188</v>
      </c>
      <c r="E25" s="1">
        <v>76</v>
      </c>
      <c r="F25" s="1">
        <v>68</v>
      </c>
      <c r="G25" s="1">
        <v>41</v>
      </c>
      <c r="H25" s="1">
        <v>6</v>
      </c>
      <c r="I25" s="1">
        <v>35</v>
      </c>
      <c r="J25" s="1">
        <v>51</v>
      </c>
      <c r="K25" s="1">
        <v>58</v>
      </c>
      <c r="L25" s="3">
        <f t="shared" si="0"/>
        <v>335</v>
      </c>
      <c r="M25" s="3">
        <v>700</v>
      </c>
      <c r="N25" s="10">
        <f t="shared" si="1"/>
        <v>0.47857142857142859</v>
      </c>
      <c r="O25" s="1" t="str">
        <f t="shared" si="2"/>
        <v>Pass</v>
      </c>
      <c r="P25" s="1" t="s">
        <v>306</v>
      </c>
    </row>
    <row r="26" spans="1:16" x14ac:dyDescent="0.35">
      <c r="A26" s="1">
        <v>21</v>
      </c>
      <c r="B26" s="1">
        <v>790</v>
      </c>
      <c r="C26" s="2" t="s">
        <v>54</v>
      </c>
      <c r="D26" s="2" t="s">
        <v>189</v>
      </c>
      <c r="E26" s="1">
        <v>80</v>
      </c>
      <c r="F26" s="1">
        <v>88</v>
      </c>
      <c r="G26" s="1">
        <v>54</v>
      </c>
      <c r="H26" s="1">
        <v>17</v>
      </c>
      <c r="I26" s="1">
        <v>46</v>
      </c>
      <c r="J26" s="1">
        <v>71</v>
      </c>
      <c r="K26" s="1">
        <v>81</v>
      </c>
      <c r="L26" s="3">
        <f t="shared" si="0"/>
        <v>437</v>
      </c>
      <c r="M26" s="3">
        <v>700</v>
      </c>
      <c r="N26" s="10">
        <f t="shared" si="1"/>
        <v>0.62428571428571433</v>
      </c>
      <c r="O26" s="1" t="str">
        <f t="shared" si="2"/>
        <v>Pass</v>
      </c>
      <c r="P26" s="1" t="s">
        <v>298</v>
      </c>
    </row>
    <row r="27" spans="1:16" x14ac:dyDescent="0.35">
      <c r="A27" s="1">
        <v>22</v>
      </c>
      <c r="B27" s="1">
        <v>794</v>
      </c>
      <c r="C27" s="2" t="s">
        <v>10</v>
      </c>
      <c r="D27" s="2" t="s">
        <v>190</v>
      </c>
      <c r="E27" s="1">
        <v>47</v>
      </c>
      <c r="F27" s="1">
        <v>20</v>
      </c>
      <c r="G27" s="1">
        <v>33</v>
      </c>
      <c r="H27" s="1">
        <v>13</v>
      </c>
      <c r="I27" s="1">
        <v>8</v>
      </c>
      <c r="J27" s="1">
        <v>68</v>
      </c>
      <c r="K27" s="1">
        <v>61</v>
      </c>
      <c r="L27" s="3">
        <f t="shared" si="0"/>
        <v>250</v>
      </c>
      <c r="M27" s="3">
        <v>700</v>
      </c>
      <c r="N27" s="10">
        <f t="shared" si="1"/>
        <v>0.35714285714285715</v>
      </c>
      <c r="O27" s="1" t="str">
        <f t="shared" si="2"/>
        <v>Pass</v>
      </c>
      <c r="P27" s="1" t="s">
        <v>310</v>
      </c>
    </row>
    <row r="28" spans="1:16" ht="15.75" customHeight="1" x14ac:dyDescent="0.35">
      <c r="A28" s="1">
        <v>23</v>
      </c>
      <c r="B28" s="1">
        <v>799</v>
      </c>
      <c r="C28" s="2" t="s">
        <v>191</v>
      </c>
      <c r="D28" s="2" t="s">
        <v>192</v>
      </c>
      <c r="E28" s="1">
        <v>54</v>
      </c>
      <c r="F28" s="1">
        <v>36</v>
      </c>
      <c r="G28" s="1">
        <v>19</v>
      </c>
      <c r="H28" s="1">
        <v>61</v>
      </c>
      <c r="I28" s="1">
        <v>26</v>
      </c>
      <c r="J28" s="1">
        <v>43</v>
      </c>
      <c r="K28" s="1">
        <v>63</v>
      </c>
      <c r="L28" s="3">
        <f t="shared" si="0"/>
        <v>302</v>
      </c>
      <c r="M28" s="3">
        <v>700</v>
      </c>
      <c r="N28" s="10">
        <f t="shared" si="1"/>
        <v>0.43142857142857144</v>
      </c>
      <c r="O28" s="1" t="str">
        <f t="shared" si="2"/>
        <v>Pass</v>
      </c>
      <c r="P28" s="1" t="s">
        <v>308</v>
      </c>
    </row>
    <row r="29" spans="1:16" x14ac:dyDescent="0.35">
      <c r="A29" s="1">
        <v>24</v>
      </c>
      <c r="B29" s="1">
        <v>823</v>
      </c>
      <c r="C29" s="2" t="s">
        <v>30</v>
      </c>
      <c r="D29" s="2" t="s">
        <v>193</v>
      </c>
      <c r="E29" s="1">
        <v>51</v>
      </c>
      <c r="F29" s="1">
        <v>27</v>
      </c>
      <c r="G29" s="1">
        <v>18</v>
      </c>
      <c r="H29" s="1">
        <v>11</v>
      </c>
      <c r="I29" s="1">
        <v>27</v>
      </c>
      <c r="J29" s="1">
        <v>14</v>
      </c>
      <c r="K29" s="1">
        <v>78</v>
      </c>
      <c r="L29" s="3">
        <f t="shared" si="0"/>
        <v>226</v>
      </c>
      <c r="M29" s="3">
        <v>700</v>
      </c>
      <c r="N29" s="10">
        <f t="shared" si="1"/>
        <v>0.32285714285714284</v>
      </c>
      <c r="O29" s="1" t="str">
        <f t="shared" si="2"/>
        <v>Pass</v>
      </c>
      <c r="P29" s="1" t="s">
        <v>312</v>
      </c>
    </row>
    <row r="30" spans="1:16" x14ac:dyDescent="0.35">
      <c r="A30" s="1">
        <v>25</v>
      </c>
      <c r="B30" s="1">
        <v>833</v>
      </c>
      <c r="C30" s="2" t="s">
        <v>194</v>
      </c>
      <c r="D30" s="2" t="s">
        <v>195</v>
      </c>
      <c r="E30" s="1">
        <v>46</v>
      </c>
      <c r="F30" s="1">
        <v>56</v>
      </c>
      <c r="G30" s="1">
        <v>19</v>
      </c>
      <c r="H30" s="1">
        <v>46</v>
      </c>
      <c r="I30" s="1">
        <v>12</v>
      </c>
      <c r="J30" s="1">
        <v>28</v>
      </c>
      <c r="K30" s="1">
        <v>56</v>
      </c>
      <c r="L30" s="3">
        <f t="shared" si="0"/>
        <v>263</v>
      </c>
      <c r="M30" s="3">
        <v>700</v>
      </c>
      <c r="N30" s="10">
        <f t="shared" si="1"/>
        <v>0.37571428571428572</v>
      </c>
      <c r="O30" s="1" t="str">
        <f t="shared" si="2"/>
        <v>Pass</v>
      </c>
      <c r="P30" s="1" t="s">
        <v>309</v>
      </c>
    </row>
    <row r="31" spans="1:16" x14ac:dyDescent="0.35">
      <c r="A31" s="1">
        <v>26</v>
      </c>
      <c r="B31" s="1">
        <v>738</v>
      </c>
      <c r="C31" s="2" t="s">
        <v>196</v>
      </c>
      <c r="D31" s="2" t="s">
        <v>117</v>
      </c>
      <c r="E31" s="1">
        <v>9</v>
      </c>
      <c r="F31" s="1">
        <v>22</v>
      </c>
      <c r="G31" s="1">
        <v>6</v>
      </c>
      <c r="H31" s="1">
        <v>2</v>
      </c>
      <c r="I31" s="1">
        <v>6</v>
      </c>
      <c r="J31" s="1">
        <v>2</v>
      </c>
      <c r="K31" s="1">
        <v>45</v>
      </c>
      <c r="L31" s="3">
        <f t="shared" si="0"/>
        <v>92</v>
      </c>
      <c r="M31" s="3">
        <v>700</v>
      </c>
      <c r="N31" s="10">
        <f t="shared" si="1"/>
        <v>0.13142857142857142</v>
      </c>
      <c r="O31" s="1" t="str">
        <f t="shared" si="2"/>
        <v>Fail</v>
      </c>
      <c r="P31" s="1" t="s">
        <v>315</v>
      </c>
    </row>
    <row r="32" spans="1:16" x14ac:dyDescent="0.35">
      <c r="A32" s="1">
        <v>27</v>
      </c>
      <c r="B32" s="1">
        <v>871</v>
      </c>
      <c r="C32" s="2" t="s">
        <v>197</v>
      </c>
      <c r="D32" s="2" t="s">
        <v>198</v>
      </c>
      <c r="E32" s="1">
        <v>15</v>
      </c>
      <c r="F32" s="1">
        <v>16</v>
      </c>
      <c r="G32" s="1">
        <v>4</v>
      </c>
      <c r="H32" s="1">
        <v>3</v>
      </c>
      <c r="I32" s="1">
        <v>4</v>
      </c>
      <c r="J32" s="1">
        <v>0</v>
      </c>
      <c r="K32" s="1">
        <v>10</v>
      </c>
      <c r="L32" s="3">
        <f t="shared" si="0"/>
        <v>52</v>
      </c>
      <c r="M32" s="3">
        <v>700</v>
      </c>
      <c r="N32" s="10">
        <f t="shared" si="1"/>
        <v>7.4285714285714288E-2</v>
      </c>
      <c r="O32" s="1" t="str">
        <f t="shared" si="2"/>
        <v>Fail</v>
      </c>
      <c r="P32" s="1" t="s">
        <v>320</v>
      </c>
    </row>
    <row r="33" spans="1:16" x14ac:dyDescent="0.35">
      <c r="A33" s="6"/>
      <c r="B33" s="6"/>
      <c r="E33" s="6"/>
      <c r="F33" s="6"/>
      <c r="G33" s="6"/>
      <c r="H33" s="6"/>
      <c r="I33" s="6"/>
      <c r="J33" s="6"/>
      <c r="K33" s="6"/>
      <c r="L33" s="7"/>
      <c r="M33" s="7"/>
      <c r="N33" s="8"/>
      <c r="O33" s="6"/>
    </row>
    <row r="34" spans="1:16" x14ac:dyDescent="0.35">
      <c r="A34" s="6"/>
      <c r="B34" s="6"/>
      <c r="E34" s="6"/>
      <c r="F34" s="6"/>
      <c r="G34" s="6"/>
      <c r="H34" s="6"/>
      <c r="I34" s="6"/>
      <c r="J34" s="6"/>
      <c r="K34" s="6"/>
      <c r="L34" s="7"/>
      <c r="M34" s="7"/>
      <c r="N34" s="8"/>
      <c r="O34" s="6"/>
    </row>
    <row r="35" spans="1:16" x14ac:dyDescent="0.35">
      <c r="A35" s="6"/>
      <c r="B35" s="6"/>
      <c r="E35" s="6"/>
      <c r="F35" s="6"/>
      <c r="G35" s="6"/>
      <c r="H35" s="6"/>
      <c r="I35" s="6"/>
      <c r="J35" s="6"/>
      <c r="K35" s="6"/>
      <c r="L35" s="7"/>
      <c r="M35" s="7"/>
      <c r="N35" s="8"/>
      <c r="O35" s="6"/>
    </row>
    <row r="38" spans="1:16" ht="15.5" x14ac:dyDescent="0.35">
      <c r="A38" s="38" t="s">
        <v>16</v>
      </c>
      <c r="B38" s="38"/>
      <c r="C38" s="38"/>
      <c r="D38" s="38"/>
      <c r="E38" s="38"/>
      <c r="F38" s="38"/>
      <c r="G38" s="12"/>
      <c r="H38" s="41">
        <f>COUNTA(A6:A32)</f>
        <v>27</v>
      </c>
      <c r="I38" s="42"/>
      <c r="L38" s="37" t="s">
        <v>23</v>
      </c>
      <c r="M38" s="37"/>
      <c r="N38" s="37"/>
      <c r="O38" s="37"/>
      <c r="P38" s="37"/>
    </row>
    <row r="39" spans="1:16" x14ac:dyDescent="0.35">
      <c r="A39" s="38" t="s">
        <v>17</v>
      </c>
      <c r="B39" s="38"/>
      <c r="C39" s="38"/>
      <c r="D39" s="38"/>
      <c r="E39" s="38"/>
      <c r="F39" s="38"/>
      <c r="G39" s="12"/>
      <c r="H39" s="41">
        <f>H38-H40</f>
        <v>26</v>
      </c>
      <c r="I39" s="42"/>
    </row>
    <row r="40" spans="1:16" x14ac:dyDescent="0.35">
      <c r="A40" s="38" t="s">
        <v>12</v>
      </c>
      <c r="B40" s="38"/>
      <c r="C40" s="38"/>
      <c r="D40" s="38"/>
      <c r="E40" s="38"/>
      <c r="F40" s="38"/>
      <c r="G40" s="12"/>
      <c r="H40" s="41">
        <f>COUNTIF(E6:K32,"A")</f>
        <v>1</v>
      </c>
      <c r="I40" s="42"/>
    </row>
    <row r="41" spans="1:16" ht="15.5" x14ac:dyDescent="0.35">
      <c r="A41" s="38" t="s">
        <v>13</v>
      </c>
      <c r="B41" s="38"/>
      <c r="C41" s="38"/>
      <c r="D41" s="38"/>
      <c r="E41" s="38"/>
      <c r="F41" s="38"/>
      <c r="G41" s="12"/>
      <c r="H41" s="41">
        <f>COUNTIF(O6:O32,"Pass")</f>
        <v>20</v>
      </c>
      <c r="I41" s="42"/>
      <c r="L41" s="43"/>
      <c r="M41" s="43"/>
      <c r="N41" s="43"/>
      <c r="O41" s="43"/>
    </row>
    <row r="42" spans="1:16" x14ac:dyDescent="0.35">
      <c r="A42" s="38" t="s">
        <v>14</v>
      </c>
      <c r="B42" s="38"/>
      <c r="C42" s="38"/>
      <c r="D42" s="38"/>
      <c r="E42" s="38"/>
      <c r="F42" s="38"/>
      <c r="G42" s="12"/>
      <c r="H42" s="41">
        <f>COUNTIF(O6:O32,"Fail")</f>
        <v>7</v>
      </c>
      <c r="I42" s="42"/>
    </row>
    <row r="43" spans="1:16" ht="15.5" x14ac:dyDescent="0.35">
      <c r="A43" s="38" t="s">
        <v>15</v>
      </c>
      <c r="B43" s="38"/>
      <c r="C43" s="38"/>
      <c r="D43" s="38"/>
      <c r="E43" s="38"/>
      <c r="F43" s="38"/>
      <c r="G43" s="12"/>
      <c r="H43" s="39">
        <f>H41/H38</f>
        <v>0.7407407407407407</v>
      </c>
      <c r="I43" s="40" t="e">
        <f>I41/I38</f>
        <v>#DIV/0!</v>
      </c>
      <c r="J43" s="9"/>
      <c r="L43" s="37" t="s">
        <v>24</v>
      </c>
      <c r="M43" s="37"/>
      <c r="N43" s="37"/>
      <c r="O43" s="37"/>
      <c r="P43" s="37"/>
    </row>
  </sheetData>
  <sortState xmlns:xlrd2="http://schemas.microsoft.com/office/spreadsheetml/2017/richdata2" ref="A6:P32">
    <sortCondition ref="A6:A32"/>
  </sortState>
  <mergeCells count="28">
    <mergeCell ref="L38:P38"/>
    <mergeCell ref="A43:F43"/>
    <mergeCell ref="H43:I43"/>
    <mergeCell ref="L43:P43"/>
    <mergeCell ref="A40:F40"/>
    <mergeCell ref="H40:I40"/>
    <mergeCell ref="A41:F41"/>
    <mergeCell ref="H41:I41"/>
    <mergeCell ref="L41:O41"/>
    <mergeCell ref="A42:F42"/>
    <mergeCell ref="H42:I42"/>
    <mergeCell ref="A39:F39"/>
    <mergeCell ref="H39:I39"/>
    <mergeCell ref="A38:F38"/>
    <mergeCell ref="H38:I38"/>
    <mergeCell ref="H24:K24"/>
    <mergeCell ref="A1:P1"/>
    <mergeCell ref="A2:C3"/>
    <mergeCell ref="D2:K3"/>
    <mergeCell ref="L2:P3"/>
    <mergeCell ref="A4:A5"/>
    <mergeCell ref="B4:B5"/>
    <mergeCell ref="C4:C5"/>
    <mergeCell ref="D4:D5"/>
    <mergeCell ref="E4:K4"/>
    <mergeCell ref="L4:L5"/>
    <mergeCell ref="M4:M5"/>
    <mergeCell ref="N4:P4"/>
  </mergeCells>
  <phoneticPr fontId="9" type="noConversion"/>
  <conditionalFormatting sqref="E6:K23 E24:H24 E25:K32">
    <cfRule type="cellIs" dxfId="44" priority="4" operator="equal">
      <formula>"A"</formula>
    </cfRule>
  </conditionalFormatting>
  <conditionalFormatting sqref="P6:P32">
    <cfRule type="cellIs" dxfId="43" priority="1" operator="equal">
      <formula>"3rd"</formula>
    </cfRule>
    <cfRule type="cellIs" dxfId="42" priority="2" operator="equal">
      <formula>"2nd"</formula>
    </cfRule>
    <cfRule type="cellIs" dxfId="41" priority="3" operator="equal">
      <formula>"1st"</formula>
    </cfRule>
  </conditionalFormatting>
  <printOptions horizontalCentered="1"/>
  <pageMargins left="0.1" right="0.1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3A14-72FE-4FAD-9552-C2832DAFAD1E}">
  <dimension ref="A1:P116"/>
  <sheetViews>
    <sheetView topLeftCell="A51" workbookViewId="0">
      <selection activeCell="S101" sqref="S101"/>
    </sheetView>
  </sheetViews>
  <sheetFormatPr defaultRowHeight="14.5" x14ac:dyDescent="0.35"/>
  <cols>
    <col min="1" max="1" width="5.54296875" bestFit="1" customWidth="1"/>
    <col min="2" max="2" width="6.1796875" hidden="1" customWidth="1"/>
    <col min="3" max="3" width="20.6328125" bestFit="1" customWidth="1"/>
    <col min="4" max="4" width="20.54296875" bestFit="1" customWidth="1"/>
    <col min="5" max="5" width="3.7265625" customWidth="1"/>
    <col min="6" max="6" width="3.90625" bestFit="1" customWidth="1"/>
    <col min="7" max="7" width="5" bestFit="1" customWidth="1"/>
    <col min="8" max="8" width="2.81640625" bestFit="1" customWidth="1"/>
    <col min="9" max="9" width="3.36328125" customWidth="1"/>
    <col min="10" max="10" width="4.08984375" customWidth="1"/>
    <col min="11" max="11" width="3.81640625" customWidth="1"/>
    <col min="12" max="12" width="4.36328125" customWidth="1"/>
    <col min="13" max="13" width="4.08984375" bestFit="1" customWidth="1"/>
    <col min="14" max="14" width="6.81640625" bestFit="1" customWidth="1"/>
    <col min="15" max="15" width="6.08984375" bestFit="1" customWidth="1"/>
    <col min="16" max="16" width="5" bestFit="1" customWidth="1"/>
  </cols>
  <sheetData>
    <row r="1" spans="1:16" ht="18.5" x14ac:dyDescent="0.35">
      <c r="A1" s="26" t="s">
        <v>59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4.5" customHeight="1" x14ac:dyDescent="0.35">
      <c r="A2" s="65" t="s">
        <v>58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7"/>
    </row>
    <row r="3" spans="1:16" ht="14.5" customHeight="1" x14ac:dyDescent="0.35">
      <c r="A3" s="26" t="s">
        <v>375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</row>
    <row r="4" spans="1:16" ht="18.5" x14ac:dyDescent="0.35">
      <c r="A4" s="31" t="s">
        <v>22</v>
      </c>
      <c r="B4" s="31" t="s">
        <v>113</v>
      </c>
      <c r="C4" s="33" t="s">
        <v>0</v>
      </c>
      <c r="D4" s="34" t="s">
        <v>45</v>
      </c>
      <c r="E4" s="29" t="s">
        <v>1</v>
      </c>
      <c r="F4" s="29"/>
      <c r="G4" s="29"/>
      <c r="H4" s="29"/>
      <c r="I4" s="29"/>
      <c r="J4" s="29"/>
      <c r="K4" s="29"/>
      <c r="L4" s="36" t="s">
        <v>3</v>
      </c>
      <c r="M4" s="36" t="s">
        <v>4</v>
      </c>
      <c r="N4" s="29" t="s">
        <v>6</v>
      </c>
      <c r="O4" s="29"/>
      <c r="P4" s="29"/>
    </row>
    <row r="5" spans="1:16" x14ac:dyDescent="0.35">
      <c r="A5" s="32"/>
      <c r="B5" s="32"/>
      <c r="C5" s="33"/>
      <c r="D5" s="35"/>
      <c r="E5" s="5" t="s">
        <v>57</v>
      </c>
      <c r="F5" s="5" t="s">
        <v>60</v>
      </c>
      <c r="G5" s="5" t="s">
        <v>19</v>
      </c>
      <c r="H5" s="5" t="s">
        <v>56</v>
      </c>
      <c r="I5" s="5" t="s">
        <v>378</v>
      </c>
      <c r="J5" s="5" t="s">
        <v>61</v>
      </c>
      <c r="K5" s="5" t="s">
        <v>358</v>
      </c>
      <c r="L5" s="36"/>
      <c r="M5" s="36"/>
      <c r="N5" s="5" t="s">
        <v>18</v>
      </c>
      <c r="O5" s="5" t="s">
        <v>5</v>
      </c>
      <c r="P5" s="5" t="s">
        <v>55</v>
      </c>
    </row>
    <row r="6" spans="1:16" ht="22.5" customHeight="1" x14ac:dyDescent="0.55000000000000004">
      <c r="A6" s="61" t="s">
        <v>11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</row>
    <row r="7" spans="1:16" x14ac:dyDescent="0.35">
      <c r="A7" s="1">
        <v>1</v>
      </c>
      <c r="B7" s="1">
        <v>767</v>
      </c>
      <c r="C7" s="2" t="s">
        <v>160</v>
      </c>
      <c r="D7" s="2" t="s">
        <v>161</v>
      </c>
      <c r="E7" s="1">
        <v>90</v>
      </c>
      <c r="F7" s="1">
        <v>82</v>
      </c>
      <c r="G7" s="1">
        <v>82</v>
      </c>
      <c r="H7" s="1">
        <v>43</v>
      </c>
      <c r="I7" s="1">
        <v>49</v>
      </c>
      <c r="J7" s="1">
        <v>87</v>
      </c>
      <c r="K7" s="1">
        <v>88</v>
      </c>
      <c r="L7" s="3">
        <f t="shared" ref="L7:L33" si="0">SUM(E7:K7)</f>
        <v>521</v>
      </c>
      <c r="M7" s="3">
        <v>700</v>
      </c>
      <c r="N7" s="17">
        <f t="shared" ref="N7:N33" si="1">L7/M7</f>
        <v>0.74428571428571433</v>
      </c>
      <c r="O7" s="1" t="str">
        <f t="shared" ref="O7:O33" si="2">IF(N7&lt;25%,"Fail","Pass")</f>
        <v>Pass</v>
      </c>
      <c r="P7" s="1" t="s">
        <v>303</v>
      </c>
    </row>
    <row r="8" spans="1:16" x14ac:dyDescent="0.35">
      <c r="A8" s="1">
        <v>2</v>
      </c>
      <c r="B8" s="1">
        <v>768</v>
      </c>
      <c r="C8" s="2" t="s">
        <v>133</v>
      </c>
      <c r="D8" s="2" t="s">
        <v>162</v>
      </c>
      <c r="E8" s="1">
        <v>13</v>
      </c>
      <c r="F8" s="1">
        <v>28</v>
      </c>
      <c r="G8" s="1">
        <v>8</v>
      </c>
      <c r="H8" s="1">
        <v>18</v>
      </c>
      <c r="I8" s="1">
        <v>8</v>
      </c>
      <c r="J8" s="1">
        <v>0</v>
      </c>
      <c r="K8" s="1">
        <v>15</v>
      </c>
      <c r="L8" s="3">
        <f t="shared" si="0"/>
        <v>90</v>
      </c>
      <c r="M8" s="3">
        <v>700</v>
      </c>
      <c r="N8" s="17">
        <f t="shared" si="1"/>
        <v>0.12857142857142856</v>
      </c>
      <c r="O8" s="1" t="str">
        <f t="shared" si="2"/>
        <v>Fail</v>
      </c>
      <c r="P8" s="1" t="s">
        <v>362</v>
      </c>
    </row>
    <row r="9" spans="1:16" x14ac:dyDescent="0.35">
      <c r="A9" s="1">
        <v>3</v>
      </c>
      <c r="B9" s="1">
        <v>769</v>
      </c>
      <c r="C9" s="2" t="s">
        <v>163</v>
      </c>
      <c r="D9" s="2" t="s">
        <v>164</v>
      </c>
      <c r="E9" s="1">
        <v>75</v>
      </c>
      <c r="F9" s="1">
        <v>88</v>
      </c>
      <c r="G9" s="1">
        <v>43</v>
      </c>
      <c r="H9" s="1">
        <v>39</v>
      </c>
      <c r="I9" s="1">
        <v>44</v>
      </c>
      <c r="J9" s="1">
        <v>41</v>
      </c>
      <c r="K9" s="1">
        <v>78</v>
      </c>
      <c r="L9" s="3">
        <f t="shared" si="0"/>
        <v>408</v>
      </c>
      <c r="M9" s="3">
        <v>700</v>
      </c>
      <c r="N9" s="17">
        <f t="shared" si="1"/>
        <v>0.58285714285714285</v>
      </c>
      <c r="O9" s="1" t="str">
        <f t="shared" si="2"/>
        <v>Pass</v>
      </c>
      <c r="P9" s="1" t="s">
        <v>312</v>
      </c>
    </row>
    <row r="10" spans="1:16" x14ac:dyDescent="0.35">
      <c r="A10" s="1">
        <v>4</v>
      </c>
      <c r="B10" s="1">
        <v>763</v>
      </c>
      <c r="C10" s="2" t="s">
        <v>165</v>
      </c>
      <c r="D10" s="2" t="s">
        <v>166</v>
      </c>
      <c r="E10" s="1">
        <v>14</v>
      </c>
      <c r="F10" s="1">
        <v>20</v>
      </c>
      <c r="G10" s="1">
        <v>8</v>
      </c>
      <c r="H10" s="1">
        <v>6</v>
      </c>
      <c r="I10" s="1">
        <v>4</v>
      </c>
      <c r="J10" s="1">
        <v>4</v>
      </c>
      <c r="K10" s="1">
        <v>40</v>
      </c>
      <c r="L10" s="3">
        <f t="shared" si="0"/>
        <v>96</v>
      </c>
      <c r="M10" s="3">
        <v>700</v>
      </c>
      <c r="N10" s="17">
        <f t="shared" si="1"/>
        <v>0.13714285714285715</v>
      </c>
      <c r="O10" s="1" t="str">
        <f t="shared" si="2"/>
        <v>Fail</v>
      </c>
      <c r="P10" s="1" t="s">
        <v>360</v>
      </c>
    </row>
    <row r="11" spans="1:16" x14ac:dyDescent="0.35">
      <c r="A11" s="1">
        <v>5</v>
      </c>
      <c r="B11" s="1">
        <v>771</v>
      </c>
      <c r="C11" s="2" t="s">
        <v>167</v>
      </c>
      <c r="D11" s="2" t="s">
        <v>168</v>
      </c>
      <c r="E11" s="1">
        <v>46</v>
      </c>
      <c r="F11" s="1">
        <v>35</v>
      </c>
      <c r="G11" s="1">
        <v>31</v>
      </c>
      <c r="H11" s="1">
        <v>40</v>
      </c>
      <c r="I11" s="1">
        <v>15</v>
      </c>
      <c r="J11" s="1">
        <v>24</v>
      </c>
      <c r="K11" s="1">
        <v>43</v>
      </c>
      <c r="L11" s="3">
        <f t="shared" si="0"/>
        <v>234</v>
      </c>
      <c r="M11" s="3">
        <v>700</v>
      </c>
      <c r="N11" s="17">
        <f t="shared" si="1"/>
        <v>0.3342857142857143</v>
      </c>
      <c r="O11" s="1" t="str">
        <f t="shared" si="2"/>
        <v>Pass</v>
      </c>
      <c r="P11" s="1" t="s">
        <v>340</v>
      </c>
    </row>
    <row r="12" spans="1:16" x14ac:dyDescent="0.35">
      <c r="A12" s="1">
        <v>6</v>
      </c>
      <c r="B12" s="1">
        <v>864</v>
      </c>
      <c r="C12" s="2" t="s">
        <v>169</v>
      </c>
      <c r="D12" s="2" t="s">
        <v>170</v>
      </c>
      <c r="E12" s="1">
        <v>79</v>
      </c>
      <c r="F12" s="1">
        <v>66</v>
      </c>
      <c r="G12" s="1">
        <v>58</v>
      </c>
      <c r="H12" s="1">
        <v>33</v>
      </c>
      <c r="I12" s="1">
        <v>31</v>
      </c>
      <c r="J12" s="1">
        <v>61</v>
      </c>
      <c r="K12" s="1">
        <v>93</v>
      </c>
      <c r="L12" s="3">
        <f t="shared" si="0"/>
        <v>421</v>
      </c>
      <c r="M12" s="3">
        <v>700</v>
      </c>
      <c r="N12" s="17">
        <f t="shared" si="1"/>
        <v>0.60142857142857142</v>
      </c>
      <c r="O12" s="1" t="str">
        <f t="shared" si="2"/>
        <v>Pass</v>
      </c>
      <c r="P12" s="1" t="s">
        <v>310</v>
      </c>
    </row>
    <row r="13" spans="1:16" x14ac:dyDescent="0.35">
      <c r="A13" s="1">
        <v>7</v>
      </c>
      <c r="B13" s="1">
        <v>774</v>
      </c>
      <c r="C13" s="2" t="s">
        <v>171</v>
      </c>
      <c r="D13" s="2" t="s">
        <v>172</v>
      </c>
      <c r="E13" s="1">
        <v>95</v>
      </c>
      <c r="F13" s="1">
        <v>98</v>
      </c>
      <c r="G13" s="1">
        <v>85</v>
      </c>
      <c r="H13" s="1">
        <v>98</v>
      </c>
      <c r="I13" s="1">
        <v>57</v>
      </c>
      <c r="J13" s="1">
        <v>90</v>
      </c>
      <c r="K13" s="1">
        <v>78</v>
      </c>
      <c r="L13" s="3">
        <f t="shared" si="0"/>
        <v>601</v>
      </c>
      <c r="M13" s="3">
        <v>700</v>
      </c>
      <c r="N13" s="17">
        <f t="shared" si="1"/>
        <v>0.85857142857142854</v>
      </c>
      <c r="O13" s="1" t="str">
        <f t="shared" si="2"/>
        <v>Pass</v>
      </c>
      <c r="P13" s="1" t="s">
        <v>296</v>
      </c>
    </row>
    <row r="14" spans="1:16" x14ac:dyDescent="0.35">
      <c r="A14" s="1">
        <v>8</v>
      </c>
      <c r="B14" s="1">
        <v>775</v>
      </c>
      <c r="C14" s="2" t="s">
        <v>173</v>
      </c>
      <c r="D14" s="2" t="s">
        <v>174</v>
      </c>
      <c r="E14" s="1">
        <v>64</v>
      </c>
      <c r="F14" s="1">
        <v>36</v>
      </c>
      <c r="G14" s="1">
        <v>42</v>
      </c>
      <c r="H14" s="1">
        <v>73</v>
      </c>
      <c r="I14" s="1">
        <v>19</v>
      </c>
      <c r="J14" s="1">
        <v>49</v>
      </c>
      <c r="K14" s="1">
        <v>55</v>
      </c>
      <c r="L14" s="3">
        <f t="shared" si="0"/>
        <v>338</v>
      </c>
      <c r="M14" s="3">
        <v>700</v>
      </c>
      <c r="N14" s="17">
        <f t="shared" si="1"/>
        <v>0.48285714285714287</v>
      </c>
      <c r="O14" s="1" t="str">
        <f t="shared" si="2"/>
        <v>Pass</v>
      </c>
      <c r="P14" s="1" t="s">
        <v>320</v>
      </c>
    </row>
    <row r="15" spans="1:16" x14ac:dyDescent="0.35">
      <c r="A15" s="1">
        <v>9</v>
      </c>
      <c r="B15" s="1">
        <v>777</v>
      </c>
      <c r="C15" s="2" t="s">
        <v>175</v>
      </c>
      <c r="D15" s="2" t="s">
        <v>176</v>
      </c>
      <c r="E15" s="1">
        <v>97</v>
      </c>
      <c r="F15" s="1">
        <v>98</v>
      </c>
      <c r="G15" s="1">
        <v>98</v>
      </c>
      <c r="H15" s="1">
        <v>98</v>
      </c>
      <c r="I15" s="1">
        <v>90</v>
      </c>
      <c r="J15" s="1">
        <v>92</v>
      </c>
      <c r="K15" s="1">
        <v>99</v>
      </c>
      <c r="L15" s="3">
        <f t="shared" si="0"/>
        <v>672</v>
      </c>
      <c r="M15" s="3">
        <v>700</v>
      </c>
      <c r="N15" s="17">
        <f t="shared" si="1"/>
        <v>0.96</v>
      </c>
      <c r="O15" s="1" t="str">
        <f t="shared" si="2"/>
        <v>Pass</v>
      </c>
      <c r="P15" s="1" t="s">
        <v>294</v>
      </c>
    </row>
    <row r="16" spans="1:16" x14ac:dyDescent="0.35">
      <c r="A16" s="1">
        <v>10</v>
      </c>
      <c r="B16" s="1">
        <v>765</v>
      </c>
      <c r="C16" s="2" t="s">
        <v>48</v>
      </c>
      <c r="D16" s="2" t="s">
        <v>177</v>
      </c>
      <c r="E16" s="1">
        <v>12</v>
      </c>
      <c r="F16" s="1">
        <v>18</v>
      </c>
      <c r="G16" s="1">
        <v>4</v>
      </c>
      <c r="H16" s="1">
        <v>5</v>
      </c>
      <c r="I16" s="1">
        <v>0</v>
      </c>
      <c r="J16" s="1">
        <v>0</v>
      </c>
      <c r="K16" s="1">
        <v>25</v>
      </c>
      <c r="L16" s="3">
        <f t="shared" si="0"/>
        <v>64</v>
      </c>
      <c r="M16" s="3">
        <v>700</v>
      </c>
      <c r="N16" s="17">
        <f t="shared" si="1"/>
        <v>9.1428571428571428E-2</v>
      </c>
      <c r="O16" s="1" t="str">
        <f t="shared" si="2"/>
        <v>Fail</v>
      </c>
      <c r="P16" s="1" t="s">
        <v>370</v>
      </c>
    </row>
    <row r="17" spans="1:16" x14ac:dyDescent="0.35">
      <c r="A17" s="1">
        <v>11</v>
      </c>
      <c r="B17" s="1">
        <v>739</v>
      </c>
      <c r="C17" s="2" t="s">
        <v>156</v>
      </c>
      <c r="D17" s="2" t="s">
        <v>131</v>
      </c>
      <c r="E17" s="1">
        <v>10</v>
      </c>
      <c r="F17" s="1">
        <v>20</v>
      </c>
      <c r="G17" s="1">
        <v>10</v>
      </c>
      <c r="H17" s="1">
        <v>2</v>
      </c>
      <c r="I17" s="1">
        <v>6</v>
      </c>
      <c r="J17" s="1">
        <v>0</v>
      </c>
      <c r="K17" s="1">
        <v>25</v>
      </c>
      <c r="L17" s="3">
        <f t="shared" si="0"/>
        <v>73</v>
      </c>
      <c r="M17" s="3">
        <v>700</v>
      </c>
      <c r="N17" s="17">
        <f t="shared" si="1"/>
        <v>0.10428571428571429</v>
      </c>
      <c r="O17" s="1" t="str">
        <f t="shared" si="2"/>
        <v>Fail</v>
      </c>
      <c r="P17" s="1" t="s">
        <v>366</v>
      </c>
    </row>
    <row r="18" spans="1:16" x14ac:dyDescent="0.35">
      <c r="A18" s="1">
        <v>12</v>
      </c>
      <c r="B18" s="1">
        <v>781</v>
      </c>
      <c r="C18" s="2" t="s">
        <v>46</v>
      </c>
      <c r="D18" s="2" t="s">
        <v>178</v>
      </c>
      <c r="E18" s="1">
        <v>58</v>
      </c>
      <c r="F18" s="1">
        <v>64</v>
      </c>
      <c r="G18" s="1">
        <v>38</v>
      </c>
      <c r="H18" s="1">
        <v>23</v>
      </c>
      <c r="I18" s="1">
        <v>33</v>
      </c>
      <c r="J18" s="1">
        <v>56</v>
      </c>
      <c r="K18" s="1">
        <v>72</v>
      </c>
      <c r="L18" s="3">
        <f t="shared" si="0"/>
        <v>344</v>
      </c>
      <c r="M18" s="3">
        <v>700</v>
      </c>
      <c r="N18" s="17">
        <f t="shared" si="1"/>
        <v>0.49142857142857144</v>
      </c>
      <c r="O18" s="1" t="str">
        <f t="shared" si="2"/>
        <v>Pass</v>
      </c>
      <c r="P18" s="1" t="s">
        <v>319</v>
      </c>
    </row>
    <row r="19" spans="1:16" x14ac:dyDescent="0.35">
      <c r="A19" s="1">
        <v>13</v>
      </c>
      <c r="B19" s="1">
        <v>782</v>
      </c>
      <c r="C19" s="2" t="s">
        <v>29</v>
      </c>
      <c r="D19" s="2" t="s">
        <v>179</v>
      </c>
      <c r="E19" s="1">
        <v>65</v>
      </c>
      <c r="F19" s="1">
        <v>63</v>
      </c>
      <c r="G19" s="1">
        <v>48</v>
      </c>
      <c r="H19" s="1">
        <v>19</v>
      </c>
      <c r="I19" s="1">
        <v>46</v>
      </c>
      <c r="J19" s="1">
        <v>72</v>
      </c>
      <c r="K19" s="1">
        <v>71</v>
      </c>
      <c r="L19" s="3">
        <f t="shared" si="0"/>
        <v>384</v>
      </c>
      <c r="M19" s="3">
        <v>700</v>
      </c>
      <c r="N19" s="17">
        <f t="shared" si="1"/>
        <v>0.5485714285714286</v>
      </c>
      <c r="O19" s="1" t="str">
        <f t="shared" si="2"/>
        <v>Pass</v>
      </c>
      <c r="P19" s="1" t="s">
        <v>316</v>
      </c>
    </row>
    <row r="20" spans="1:16" x14ac:dyDescent="0.35">
      <c r="A20" s="1">
        <v>14</v>
      </c>
      <c r="B20" s="1">
        <v>784</v>
      </c>
      <c r="C20" s="2" t="s">
        <v>167</v>
      </c>
      <c r="D20" s="2" t="s">
        <v>122</v>
      </c>
      <c r="E20" s="1">
        <v>58</v>
      </c>
      <c r="F20" s="1">
        <v>50</v>
      </c>
      <c r="G20" s="1">
        <v>23</v>
      </c>
      <c r="H20" s="1">
        <v>22</v>
      </c>
      <c r="I20" s="1">
        <v>33</v>
      </c>
      <c r="J20" s="1">
        <v>66</v>
      </c>
      <c r="K20" s="1">
        <v>51</v>
      </c>
      <c r="L20" s="3">
        <f t="shared" si="0"/>
        <v>303</v>
      </c>
      <c r="M20" s="3">
        <v>700</v>
      </c>
      <c r="N20" s="17">
        <f t="shared" si="1"/>
        <v>0.43285714285714288</v>
      </c>
      <c r="O20" s="1" t="str">
        <f t="shared" si="2"/>
        <v>Pass</v>
      </c>
      <c r="P20" s="1" t="s">
        <v>329</v>
      </c>
    </row>
    <row r="21" spans="1:16" x14ac:dyDescent="0.35">
      <c r="A21" s="1">
        <v>15</v>
      </c>
      <c r="B21" s="1">
        <v>785</v>
      </c>
      <c r="C21" s="2" t="s">
        <v>85</v>
      </c>
      <c r="D21" s="2" t="s">
        <v>180</v>
      </c>
      <c r="E21" s="1">
        <v>70</v>
      </c>
      <c r="F21" s="1">
        <v>60</v>
      </c>
      <c r="G21" s="1">
        <v>39</v>
      </c>
      <c r="H21" s="1">
        <v>63</v>
      </c>
      <c r="I21" s="1">
        <v>33</v>
      </c>
      <c r="J21" s="1">
        <v>42</v>
      </c>
      <c r="K21" s="1">
        <v>80</v>
      </c>
      <c r="L21" s="3">
        <f t="shared" si="0"/>
        <v>387</v>
      </c>
      <c r="M21" s="3">
        <v>700</v>
      </c>
      <c r="N21" s="17">
        <f t="shared" si="1"/>
        <v>0.55285714285714282</v>
      </c>
      <c r="O21" s="1" t="str">
        <f t="shared" si="2"/>
        <v>Pass</v>
      </c>
      <c r="P21" s="1" t="s">
        <v>314</v>
      </c>
    </row>
    <row r="22" spans="1:16" x14ac:dyDescent="0.35">
      <c r="A22" s="1">
        <v>16</v>
      </c>
      <c r="B22" s="1">
        <v>786</v>
      </c>
      <c r="C22" s="2" t="s">
        <v>181</v>
      </c>
      <c r="D22" s="2" t="s">
        <v>47</v>
      </c>
      <c r="E22" s="1">
        <v>92</v>
      </c>
      <c r="F22" s="1">
        <v>95</v>
      </c>
      <c r="G22" s="1">
        <v>76</v>
      </c>
      <c r="H22" s="1">
        <v>97</v>
      </c>
      <c r="I22" s="1">
        <v>52</v>
      </c>
      <c r="J22" s="1">
        <v>91</v>
      </c>
      <c r="K22" s="1">
        <v>91</v>
      </c>
      <c r="L22" s="3">
        <f t="shared" si="0"/>
        <v>594</v>
      </c>
      <c r="M22" s="3">
        <v>700</v>
      </c>
      <c r="N22" s="17">
        <f t="shared" si="1"/>
        <v>0.84857142857142853</v>
      </c>
      <c r="O22" s="1" t="str">
        <f t="shared" si="2"/>
        <v>Pass</v>
      </c>
      <c r="P22" s="1" t="s">
        <v>297</v>
      </c>
    </row>
    <row r="23" spans="1:16" x14ac:dyDescent="0.35">
      <c r="A23" s="1">
        <v>17</v>
      </c>
      <c r="B23" s="1">
        <v>788</v>
      </c>
      <c r="C23" s="2" t="s">
        <v>182</v>
      </c>
      <c r="D23" s="2" t="s">
        <v>140</v>
      </c>
      <c r="E23" s="1">
        <v>80</v>
      </c>
      <c r="F23" s="1">
        <v>56</v>
      </c>
      <c r="G23" s="1">
        <v>49</v>
      </c>
      <c r="H23" s="1">
        <v>19</v>
      </c>
      <c r="I23" s="1">
        <v>33</v>
      </c>
      <c r="J23" s="1">
        <v>74</v>
      </c>
      <c r="K23" s="1">
        <v>75</v>
      </c>
      <c r="L23" s="3">
        <f t="shared" si="0"/>
        <v>386</v>
      </c>
      <c r="M23" s="3">
        <v>700</v>
      </c>
      <c r="N23" s="17">
        <f t="shared" si="1"/>
        <v>0.55142857142857138</v>
      </c>
      <c r="O23" s="1" t="str">
        <f t="shared" si="2"/>
        <v>Pass</v>
      </c>
      <c r="P23" s="1" t="s">
        <v>315</v>
      </c>
    </row>
    <row r="24" spans="1:16" x14ac:dyDescent="0.35">
      <c r="A24" s="1">
        <v>18</v>
      </c>
      <c r="B24" s="1">
        <v>741</v>
      </c>
      <c r="C24" s="2" t="s">
        <v>183</v>
      </c>
      <c r="D24" s="2" t="s">
        <v>184</v>
      </c>
      <c r="E24" s="1">
        <v>14</v>
      </c>
      <c r="F24" s="1">
        <v>28</v>
      </c>
      <c r="G24" s="1">
        <v>5</v>
      </c>
      <c r="H24" s="1">
        <v>4</v>
      </c>
      <c r="I24" s="1">
        <v>0</v>
      </c>
      <c r="J24" s="1">
        <v>0</v>
      </c>
      <c r="K24" s="1">
        <v>25</v>
      </c>
      <c r="L24" s="3">
        <f t="shared" si="0"/>
        <v>76</v>
      </c>
      <c r="M24" s="3">
        <v>700</v>
      </c>
      <c r="N24" s="17">
        <f t="shared" si="1"/>
        <v>0.10857142857142857</v>
      </c>
      <c r="O24" s="1" t="str">
        <f t="shared" si="2"/>
        <v>Fail</v>
      </c>
      <c r="P24" s="1" t="s">
        <v>400</v>
      </c>
    </row>
    <row r="25" spans="1:16" x14ac:dyDescent="0.35">
      <c r="A25" s="1">
        <v>19</v>
      </c>
      <c r="B25" s="1">
        <v>792</v>
      </c>
      <c r="C25" s="2" t="s">
        <v>185</v>
      </c>
      <c r="D25" s="2" t="s">
        <v>186</v>
      </c>
      <c r="E25" s="1">
        <v>88</v>
      </c>
      <c r="F25" s="1">
        <v>59</v>
      </c>
      <c r="G25" s="1">
        <v>73</v>
      </c>
      <c r="H25" s="23" t="s">
        <v>34</v>
      </c>
      <c r="I25" s="24"/>
      <c r="J25" s="24"/>
      <c r="K25" s="25"/>
      <c r="L25" s="3">
        <f t="shared" si="0"/>
        <v>220</v>
      </c>
      <c r="M25" s="3">
        <v>700</v>
      </c>
      <c r="N25" s="17">
        <f t="shared" si="1"/>
        <v>0.31428571428571428</v>
      </c>
      <c r="O25" s="1" t="str">
        <f t="shared" si="2"/>
        <v>Pass</v>
      </c>
      <c r="P25" s="1" t="s">
        <v>342</v>
      </c>
    </row>
    <row r="26" spans="1:16" x14ac:dyDescent="0.35">
      <c r="A26" s="1">
        <v>20</v>
      </c>
      <c r="B26" s="1">
        <v>789</v>
      </c>
      <c r="C26" s="2" t="s">
        <v>187</v>
      </c>
      <c r="D26" s="2" t="s">
        <v>188</v>
      </c>
      <c r="E26" s="1">
        <v>76</v>
      </c>
      <c r="F26" s="1">
        <v>68</v>
      </c>
      <c r="G26" s="1">
        <v>41</v>
      </c>
      <c r="H26" s="1">
        <v>6</v>
      </c>
      <c r="I26" s="1">
        <v>35</v>
      </c>
      <c r="J26" s="1">
        <v>51</v>
      </c>
      <c r="K26" s="1">
        <v>58</v>
      </c>
      <c r="L26" s="3">
        <f t="shared" si="0"/>
        <v>335</v>
      </c>
      <c r="M26" s="3">
        <v>700</v>
      </c>
      <c r="N26" s="17">
        <f t="shared" si="1"/>
        <v>0.47857142857142859</v>
      </c>
      <c r="O26" s="1" t="str">
        <f t="shared" si="2"/>
        <v>Pass</v>
      </c>
      <c r="P26" s="1" t="s">
        <v>322</v>
      </c>
    </row>
    <row r="27" spans="1:16" x14ac:dyDescent="0.35">
      <c r="A27" s="1">
        <v>21</v>
      </c>
      <c r="B27" s="1">
        <v>790</v>
      </c>
      <c r="C27" s="2" t="s">
        <v>54</v>
      </c>
      <c r="D27" s="2" t="s">
        <v>189</v>
      </c>
      <c r="E27" s="1">
        <v>80</v>
      </c>
      <c r="F27" s="1">
        <v>88</v>
      </c>
      <c r="G27" s="1">
        <v>54</v>
      </c>
      <c r="H27" s="1">
        <v>17</v>
      </c>
      <c r="I27" s="1">
        <v>46</v>
      </c>
      <c r="J27" s="1">
        <v>71</v>
      </c>
      <c r="K27" s="1">
        <v>81</v>
      </c>
      <c r="L27" s="3">
        <f t="shared" si="0"/>
        <v>437</v>
      </c>
      <c r="M27" s="3">
        <v>700</v>
      </c>
      <c r="N27" s="17">
        <f t="shared" si="1"/>
        <v>0.62428571428571433</v>
      </c>
      <c r="O27" s="1" t="str">
        <f t="shared" si="2"/>
        <v>Pass</v>
      </c>
      <c r="P27" s="1" t="s">
        <v>308</v>
      </c>
    </row>
    <row r="28" spans="1:16" x14ac:dyDescent="0.35">
      <c r="A28" s="1">
        <v>22</v>
      </c>
      <c r="B28" s="1">
        <v>794</v>
      </c>
      <c r="C28" s="2" t="s">
        <v>10</v>
      </c>
      <c r="D28" s="2" t="s">
        <v>190</v>
      </c>
      <c r="E28" s="1">
        <v>47</v>
      </c>
      <c r="F28" s="1">
        <v>20</v>
      </c>
      <c r="G28" s="1">
        <v>33</v>
      </c>
      <c r="H28" s="1">
        <v>13</v>
      </c>
      <c r="I28" s="1">
        <v>8</v>
      </c>
      <c r="J28" s="1">
        <v>68</v>
      </c>
      <c r="K28" s="1">
        <v>61</v>
      </c>
      <c r="L28" s="3">
        <f t="shared" si="0"/>
        <v>250</v>
      </c>
      <c r="M28" s="3">
        <v>700</v>
      </c>
      <c r="N28" s="17">
        <f t="shared" si="1"/>
        <v>0.35714285714285715</v>
      </c>
      <c r="O28" s="1" t="str">
        <f t="shared" si="2"/>
        <v>Pass</v>
      </c>
      <c r="P28" s="1" t="s">
        <v>338</v>
      </c>
    </row>
    <row r="29" spans="1:16" x14ac:dyDescent="0.35">
      <c r="A29" s="1">
        <v>23</v>
      </c>
      <c r="B29" s="1">
        <v>799</v>
      </c>
      <c r="C29" s="2" t="s">
        <v>191</v>
      </c>
      <c r="D29" s="2" t="s">
        <v>192</v>
      </c>
      <c r="E29" s="1">
        <v>54</v>
      </c>
      <c r="F29" s="1">
        <v>36</v>
      </c>
      <c r="G29" s="1">
        <v>19</v>
      </c>
      <c r="H29" s="1">
        <v>61</v>
      </c>
      <c r="I29" s="1">
        <v>26</v>
      </c>
      <c r="J29" s="1">
        <v>43</v>
      </c>
      <c r="K29" s="1">
        <v>63</v>
      </c>
      <c r="L29" s="3">
        <f t="shared" si="0"/>
        <v>302</v>
      </c>
      <c r="M29" s="3">
        <v>700</v>
      </c>
      <c r="N29" s="17">
        <f t="shared" si="1"/>
        <v>0.43142857142857144</v>
      </c>
      <c r="O29" s="1" t="str">
        <f t="shared" si="2"/>
        <v>Pass</v>
      </c>
      <c r="P29" s="1" t="s">
        <v>330</v>
      </c>
    </row>
    <row r="30" spans="1:16" x14ac:dyDescent="0.35">
      <c r="A30" s="1">
        <v>24</v>
      </c>
      <c r="B30" s="1">
        <v>823</v>
      </c>
      <c r="C30" s="2" t="s">
        <v>30</v>
      </c>
      <c r="D30" s="2" t="s">
        <v>193</v>
      </c>
      <c r="E30" s="1">
        <v>51</v>
      </c>
      <c r="F30" s="1">
        <v>27</v>
      </c>
      <c r="G30" s="1">
        <v>18</v>
      </c>
      <c r="H30" s="1">
        <v>11</v>
      </c>
      <c r="I30" s="1">
        <v>27</v>
      </c>
      <c r="J30" s="1">
        <v>14</v>
      </c>
      <c r="K30" s="1">
        <v>78</v>
      </c>
      <c r="L30" s="3">
        <f t="shared" si="0"/>
        <v>226</v>
      </c>
      <c r="M30" s="3">
        <v>700</v>
      </c>
      <c r="N30" s="17">
        <f t="shared" si="1"/>
        <v>0.32285714285714284</v>
      </c>
      <c r="O30" s="1" t="str">
        <f t="shared" si="2"/>
        <v>Pass</v>
      </c>
      <c r="P30" s="1" t="s">
        <v>341</v>
      </c>
    </row>
    <row r="31" spans="1:16" x14ac:dyDescent="0.35">
      <c r="A31" s="1">
        <v>25</v>
      </c>
      <c r="B31" s="1">
        <v>833</v>
      </c>
      <c r="C31" s="2" t="s">
        <v>194</v>
      </c>
      <c r="D31" s="2" t="s">
        <v>195</v>
      </c>
      <c r="E31" s="1">
        <v>46</v>
      </c>
      <c r="F31" s="1">
        <v>56</v>
      </c>
      <c r="G31" s="1">
        <v>19</v>
      </c>
      <c r="H31" s="1">
        <v>46</v>
      </c>
      <c r="I31" s="1">
        <v>12</v>
      </c>
      <c r="J31" s="1">
        <v>28</v>
      </c>
      <c r="K31" s="1">
        <v>56</v>
      </c>
      <c r="L31" s="3">
        <f t="shared" si="0"/>
        <v>263</v>
      </c>
      <c r="M31" s="3">
        <v>700</v>
      </c>
      <c r="N31" s="17">
        <f t="shared" si="1"/>
        <v>0.37571428571428572</v>
      </c>
      <c r="O31" s="1" t="str">
        <f t="shared" si="2"/>
        <v>Pass</v>
      </c>
      <c r="P31" s="1" t="s">
        <v>337</v>
      </c>
    </row>
    <row r="32" spans="1:16" x14ac:dyDescent="0.35">
      <c r="A32" s="1">
        <v>26</v>
      </c>
      <c r="B32" s="1">
        <v>738</v>
      </c>
      <c r="C32" s="2" t="s">
        <v>196</v>
      </c>
      <c r="D32" s="2" t="s">
        <v>117</v>
      </c>
      <c r="E32" s="1">
        <v>9</v>
      </c>
      <c r="F32" s="1">
        <v>22</v>
      </c>
      <c r="G32" s="1">
        <v>6</v>
      </c>
      <c r="H32" s="1">
        <v>2</v>
      </c>
      <c r="I32" s="1">
        <v>6</v>
      </c>
      <c r="J32" s="1">
        <v>2</v>
      </c>
      <c r="K32" s="1">
        <v>45</v>
      </c>
      <c r="L32" s="3">
        <f t="shared" si="0"/>
        <v>92</v>
      </c>
      <c r="M32" s="3">
        <v>700</v>
      </c>
      <c r="N32" s="17">
        <f t="shared" si="1"/>
        <v>0.13142857142857142</v>
      </c>
      <c r="O32" s="1" t="str">
        <f t="shared" si="2"/>
        <v>Fail</v>
      </c>
      <c r="P32" s="1" t="s">
        <v>361</v>
      </c>
    </row>
    <row r="33" spans="1:16" x14ac:dyDescent="0.35">
      <c r="A33" s="1">
        <v>27</v>
      </c>
      <c r="B33" s="1">
        <v>871</v>
      </c>
      <c r="C33" s="2" t="s">
        <v>197</v>
      </c>
      <c r="D33" s="2" t="s">
        <v>198</v>
      </c>
      <c r="E33" s="1">
        <v>15</v>
      </c>
      <c r="F33" s="1">
        <v>16</v>
      </c>
      <c r="G33" s="1">
        <v>4</v>
      </c>
      <c r="H33" s="1">
        <v>3</v>
      </c>
      <c r="I33" s="1">
        <v>4</v>
      </c>
      <c r="J33" s="1">
        <v>0</v>
      </c>
      <c r="K33" s="1">
        <v>10</v>
      </c>
      <c r="L33" s="3">
        <f t="shared" si="0"/>
        <v>52</v>
      </c>
      <c r="M33" s="3">
        <v>700</v>
      </c>
      <c r="N33" s="21">
        <f t="shared" si="1"/>
        <v>7.4285714285714288E-2</v>
      </c>
      <c r="O33" s="1" t="str">
        <f t="shared" si="2"/>
        <v>Fail</v>
      </c>
      <c r="P33" s="1" t="s">
        <v>371</v>
      </c>
    </row>
    <row r="34" spans="1:16" ht="23.5" x14ac:dyDescent="0.55000000000000004">
      <c r="A34" s="61" t="s">
        <v>8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</row>
    <row r="35" spans="1:16" x14ac:dyDescent="0.35">
      <c r="A35" s="1">
        <v>1</v>
      </c>
      <c r="B35" s="1">
        <v>797</v>
      </c>
      <c r="C35" s="2" t="s">
        <v>114</v>
      </c>
      <c r="D35" s="2" t="s">
        <v>72</v>
      </c>
      <c r="E35" s="1">
        <v>76</v>
      </c>
      <c r="F35" s="1">
        <v>48</v>
      </c>
      <c r="G35" s="1">
        <v>95</v>
      </c>
      <c r="H35" s="1">
        <v>36</v>
      </c>
      <c r="I35" s="1">
        <v>47</v>
      </c>
      <c r="J35" s="1">
        <v>44</v>
      </c>
      <c r="K35" s="1">
        <v>83</v>
      </c>
      <c r="L35" s="3">
        <f t="shared" ref="L35:L62" si="3">SUM(E35:K35)</f>
        <v>429</v>
      </c>
      <c r="M35" s="3">
        <v>700</v>
      </c>
      <c r="N35" s="17">
        <f t="shared" ref="N35:N62" si="4">L35/M35</f>
        <v>0.61285714285714288</v>
      </c>
      <c r="O35" s="1" t="str">
        <f t="shared" ref="O35:O62" si="5">IF(N35&lt;25%,"Fail","Pass")</f>
        <v>Pass</v>
      </c>
      <c r="P35" s="1" t="s">
        <v>309</v>
      </c>
    </row>
    <row r="36" spans="1:16" x14ac:dyDescent="0.35">
      <c r="A36" s="1">
        <v>2</v>
      </c>
      <c r="B36" s="1">
        <v>798</v>
      </c>
      <c r="C36" s="2" t="s">
        <v>115</v>
      </c>
      <c r="D36" s="2" t="s">
        <v>116</v>
      </c>
      <c r="E36" s="1">
        <v>69</v>
      </c>
      <c r="F36" s="1">
        <v>34</v>
      </c>
      <c r="G36" s="1">
        <v>69</v>
      </c>
      <c r="H36" s="1">
        <v>40</v>
      </c>
      <c r="I36" s="1">
        <v>39</v>
      </c>
      <c r="J36" s="1">
        <v>30</v>
      </c>
      <c r="K36" s="1">
        <v>51</v>
      </c>
      <c r="L36" s="3">
        <f t="shared" si="3"/>
        <v>332</v>
      </c>
      <c r="M36" s="3">
        <v>700</v>
      </c>
      <c r="N36" s="17">
        <f t="shared" si="4"/>
        <v>0.47428571428571431</v>
      </c>
      <c r="O36" s="1" t="str">
        <f t="shared" si="5"/>
        <v>Pass</v>
      </c>
      <c r="P36" s="1" t="s">
        <v>323</v>
      </c>
    </row>
    <row r="37" spans="1:16" x14ac:dyDescent="0.35">
      <c r="A37" s="1">
        <v>3</v>
      </c>
      <c r="B37" s="1">
        <v>800</v>
      </c>
      <c r="C37" s="2" t="s">
        <v>102</v>
      </c>
      <c r="D37" s="2" t="s">
        <v>117</v>
      </c>
      <c r="E37" s="1">
        <v>53</v>
      </c>
      <c r="F37" s="1">
        <v>36</v>
      </c>
      <c r="G37" s="1">
        <v>49</v>
      </c>
      <c r="H37" s="1">
        <v>10</v>
      </c>
      <c r="I37" s="1">
        <v>14</v>
      </c>
      <c r="J37" s="1">
        <v>82</v>
      </c>
      <c r="K37" s="1">
        <v>34</v>
      </c>
      <c r="L37" s="3">
        <f t="shared" si="3"/>
        <v>278</v>
      </c>
      <c r="M37" s="3">
        <v>700</v>
      </c>
      <c r="N37" s="17">
        <f t="shared" si="4"/>
        <v>0.39714285714285713</v>
      </c>
      <c r="O37" s="1" t="str">
        <f t="shared" si="5"/>
        <v>Pass</v>
      </c>
      <c r="P37" s="1" t="s">
        <v>334</v>
      </c>
    </row>
    <row r="38" spans="1:16" x14ac:dyDescent="0.35">
      <c r="A38" s="1">
        <v>4</v>
      </c>
      <c r="B38" s="1">
        <v>816</v>
      </c>
      <c r="C38" s="2" t="s">
        <v>118</v>
      </c>
      <c r="D38" s="2" t="s">
        <v>119</v>
      </c>
      <c r="E38" s="1">
        <v>83</v>
      </c>
      <c r="F38" s="1">
        <v>64</v>
      </c>
      <c r="G38" s="1">
        <v>65</v>
      </c>
      <c r="H38" s="1">
        <v>16</v>
      </c>
      <c r="I38" s="1">
        <v>63</v>
      </c>
      <c r="J38" s="1">
        <v>35</v>
      </c>
      <c r="K38" s="1">
        <v>66</v>
      </c>
      <c r="L38" s="3">
        <f t="shared" si="3"/>
        <v>392</v>
      </c>
      <c r="M38" s="3">
        <v>700</v>
      </c>
      <c r="N38" s="17">
        <f t="shared" si="4"/>
        <v>0.56000000000000005</v>
      </c>
      <c r="O38" s="1" t="str">
        <f t="shared" si="5"/>
        <v>Pass</v>
      </c>
      <c r="P38" s="1" t="s">
        <v>313</v>
      </c>
    </row>
    <row r="39" spans="1:16" x14ac:dyDescent="0.35">
      <c r="A39" s="1">
        <v>5</v>
      </c>
      <c r="B39" s="1">
        <v>801</v>
      </c>
      <c r="C39" s="2" t="s">
        <v>120</v>
      </c>
      <c r="D39" s="2" t="s">
        <v>75</v>
      </c>
      <c r="E39" s="1">
        <v>77</v>
      </c>
      <c r="F39" s="1">
        <v>60</v>
      </c>
      <c r="G39" s="1">
        <v>59</v>
      </c>
      <c r="H39" s="1">
        <v>20</v>
      </c>
      <c r="I39" s="1">
        <v>56</v>
      </c>
      <c r="J39" s="1">
        <v>37</v>
      </c>
      <c r="K39" s="1">
        <v>49</v>
      </c>
      <c r="L39" s="3">
        <f t="shared" si="3"/>
        <v>358</v>
      </c>
      <c r="M39" s="3">
        <v>700</v>
      </c>
      <c r="N39" s="17">
        <f t="shared" si="4"/>
        <v>0.51142857142857145</v>
      </c>
      <c r="O39" s="1" t="str">
        <f t="shared" si="5"/>
        <v>Pass</v>
      </c>
      <c r="P39" s="1" t="s">
        <v>318</v>
      </c>
    </row>
    <row r="40" spans="1:16" x14ac:dyDescent="0.35">
      <c r="A40" s="1">
        <v>6</v>
      </c>
      <c r="B40" s="1">
        <v>802</v>
      </c>
      <c r="C40" s="2" t="s">
        <v>121</v>
      </c>
      <c r="D40" s="2" t="s">
        <v>122</v>
      </c>
      <c r="E40" s="1">
        <v>87</v>
      </c>
      <c r="F40" s="1">
        <v>83</v>
      </c>
      <c r="G40" s="1">
        <v>95</v>
      </c>
      <c r="H40" s="1">
        <v>26</v>
      </c>
      <c r="I40" s="1">
        <v>69</v>
      </c>
      <c r="J40" s="1">
        <v>70</v>
      </c>
      <c r="K40" s="1">
        <v>78</v>
      </c>
      <c r="L40" s="3">
        <f t="shared" si="3"/>
        <v>508</v>
      </c>
      <c r="M40" s="3">
        <v>700</v>
      </c>
      <c r="N40" s="17">
        <f t="shared" si="4"/>
        <v>0.72571428571428576</v>
      </c>
      <c r="O40" s="1" t="str">
        <f t="shared" si="5"/>
        <v>Pass</v>
      </c>
      <c r="P40" s="1" t="s">
        <v>304</v>
      </c>
    </row>
    <row r="41" spans="1:16" x14ac:dyDescent="0.35">
      <c r="A41" s="1">
        <v>7</v>
      </c>
      <c r="B41" s="1">
        <v>803</v>
      </c>
      <c r="C41" s="2" t="s">
        <v>2</v>
      </c>
      <c r="D41" s="2" t="s">
        <v>123</v>
      </c>
      <c r="E41" s="1">
        <v>36</v>
      </c>
      <c r="F41" s="1">
        <v>36</v>
      </c>
      <c r="G41" s="1">
        <v>26</v>
      </c>
      <c r="H41" s="1">
        <v>10</v>
      </c>
      <c r="I41" s="1">
        <v>40</v>
      </c>
      <c r="J41" s="1">
        <v>21</v>
      </c>
      <c r="K41" s="1">
        <v>7</v>
      </c>
      <c r="L41" s="3">
        <f t="shared" si="3"/>
        <v>176</v>
      </c>
      <c r="M41" s="3">
        <v>700</v>
      </c>
      <c r="N41" s="17">
        <f t="shared" si="4"/>
        <v>0.25142857142857145</v>
      </c>
      <c r="O41" s="1" t="str">
        <f t="shared" si="5"/>
        <v>Pass</v>
      </c>
      <c r="P41" s="1" t="s">
        <v>349</v>
      </c>
    </row>
    <row r="42" spans="1:16" x14ac:dyDescent="0.35">
      <c r="A42" s="1">
        <v>8</v>
      </c>
      <c r="B42" s="1">
        <v>804</v>
      </c>
      <c r="C42" s="2" t="s">
        <v>124</v>
      </c>
      <c r="D42" s="2" t="s">
        <v>123</v>
      </c>
      <c r="E42" s="1">
        <v>14</v>
      </c>
      <c r="F42" s="1">
        <v>33</v>
      </c>
      <c r="G42" s="1">
        <v>9</v>
      </c>
      <c r="H42" s="1">
        <v>9</v>
      </c>
      <c r="I42" s="1">
        <v>11</v>
      </c>
      <c r="J42" s="1">
        <v>12</v>
      </c>
      <c r="K42" s="1">
        <v>2</v>
      </c>
      <c r="L42" s="3">
        <f t="shared" si="3"/>
        <v>90</v>
      </c>
      <c r="M42" s="3">
        <v>700</v>
      </c>
      <c r="N42" s="17">
        <f t="shared" si="4"/>
        <v>0.12857142857142856</v>
      </c>
      <c r="O42" s="1" t="str">
        <f t="shared" si="5"/>
        <v>Fail</v>
      </c>
      <c r="P42" s="1" t="s">
        <v>362</v>
      </c>
    </row>
    <row r="43" spans="1:16" x14ac:dyDescent="0.35">
      <c r="A43" s="1">
        <v>9</v>
      </c>
      <c r="B43" s="1">
        <v>807</v>
      </c>
      <c r="C43" s="2" t="s">
        <v>125</v>
      </c>
      <c r="D43" s="2" t="s">
        <v>126</v>
      </c>
      <c r="E43" s="1">
        <v>17</v>
      </c>
      <c r="F43" s="1">
        <v>0</v>
      </c>
      <c r="G43" s="1">
        <v>15</v>
      </c>
      <c r="H43" s="1">
        <v>11</v>
      </c>
      <c r="I43" s="1">
        <v>14</v>
      </c>
      <c r="J43" s="1">
        <v>14</v>
      </c>
      <c r="K43" s="1">
        <v>0</v>
      </c>
      <c r="L43" s="3">
        <f t="shared" si="3"/>
        <v>71</v>
      </c>
      <c r="M43" s="3">
        <v>700</v>
      </c>
      <c r="N43" s="17">
        <f t="shared" si="4"/>
        <v>0.10142857142857142</v>
      </c>
      <c r="O43" s="1" t="str">
        <f t="shared" si="5"/>
        <v>Fail</v>
      </c>
      <c r="P43" s="1" t="s">
        <v>368</v>
      </c>
    </row>
    <row r="44" spans="1:16" x14ac:dyDescent="0.35">
      <c r="A44" s="1">
        <v>10</v>
      </c>
      <c r="B44" s="1">
        <v>808</v>
      </c>
      <c r="C44" s="2" t="s">
        <v>127</v>
      </c>
      <c r="D44" s="2" t="s">
        <v>31</v>
      </c>
      <c r="E44" s="1">
        <v>25</v>
      </c>
      <c r="F44" s="1">
        <v>34</v>
      </c>
      <c r="G44" s="1">
        <v>49</v>
      </c>
      <c r="H44" s="1">
        <v>8</v>
      </c>
      <c r="I44" s="1">
        <v>36</v>
      </c>
      <c r="J44" s="1">
        <v>14</v>
      </c>
      <c r="K44" s="1">
        <v>50</v>
      </c>
      <c r="L44" s="3">
        <f t="shared" si="3"/>
        <v>216</v>
      </c>
      <c r="M44" s="3">
        <v>700</v>
      </c>
      <c r="N44" s="17">
        <f t="shared" si="4"/>
        <v>0.30857142857142855</v>
      </c>
      <c r="O44" s="1" t="str">
        <f t="shared" si="5"/>
        <v>Pass</v>
      </c>
      <c r="P44" s="1" t="s">
        <v>343</v>
      </c>
    </row>
    <row r="45" spans="1:16" x14ac:dyDescent="0.35">
      <c r="A45" s="1">
        <v>11</v>
      </c>
      <c r="B45" s="1">
        <v>810</v>
      </c>
      <c r="C45" s="2" t="s">
        <v>51</v>
      </c>
      <c r="D45" s="2" t="s">
        <v>128</v>
      </c>
      <c r="E45" s="1">
        <v>49</v>
      </c>
      <c r="F45" s="1">
        <v>33</v>
      </c>
      <c r="G45" s="1">
        <v>22</v>
      </c>
      <c r="H45" s="1">
        <v>15</v>
      </c>
      <c r="I45" s="1">
        <v>18</v>
      </c>
      <c r="J45" s="1">
        <v>33</v>
      </c>
      <c r="K45" s="1">
        <v>9</v>
      </c>
      <c r="L45" s="3">
        <f t="shared" si="3"/>
        <v>179</v>
      </c>
      <c r="M45" s="3">
        <v>700</v>
      </c>
      <c r="N45" s="17">
        <f t="shared" si="4"/>
        <v>0.25571428571428573</v>
      </c>
      <c r="O45" s="1" t="str">
        <f t="shared" si="5"/>
        <v>Pass</v>
      </c>
      <c r="P45" s="1" t="s">
        <v>346</v>
      </c>
    </row>
    <row r="46" spans="1:16" x14ac:dyDescent="0.35">
      <c r="A46" s="1">
        <v>12</v>
      </c>
      <c r="B46" s="1">
        <v>811</v>
      </c>
      <c r="C46" s="2" t="s">
        <v>129</v>
      </c>
      <c r="D46" s="2" t="s">
        <v>130</v>
      </c>
      <c r="E46" s="1">
        <v>69</v>
      </c>
      <c r="F46" s="1">
        <v>51</v>
      </c>
      <c r="G46" s="1">
        <v>46</v>
      </c>
      <c r="H46" s="1">
        <v>11</v>
      </c>
      <c r="I46" s="1">
        <v>48</v>
      </c>
      <c r="J46" s="1">
        <v>40</v>
      </c>
      <c r="K46" s="1">
        <v>53</v>
      </c>
      <c r="L46" s="3">
        <f t="shared" si="3"/>
        <v>318</v>
      </c>
      <c r="M46" s="3">
        <v>700</v>
      </c>
      <c r="N46" s="17">
        <f t="shared" si="4"/>
        <v>0.45428571428571429</v>
      </c>
      <c r="O46" s="1" t="str">
        <f t="shared" si="5"/>
        <v>Pass</v>
      </c>
      <c r="P46" s="1" t="s">
        <v>325</v>
      </c>
    </row>
    <row r="47" spans="1:16" x14ac:dyDescent="0.35">
      <c r="A47" s="1">
        <v>13</v>
      </c>
      <c r="B47" s="1">
        <v>812</v>
      </c>
      <c r="C47" s="2" t="s">
        <v>131</v>
      </c>
      <c r="D47" s="2" t="s">
        <v>132</v>
      </c>
      <c r="E47" s="1">
        <v>74</v>
      </c>
      <c r="F47" s="1">
        <v>47</v>
      </c>
      <c r="G47" s="1">
        <v>47</v>
      </c>
      <c r="H47" s="1">
        <v>25</v>
      </c>
      <c r="I47" s="1">
        <v>39</v>
      </c>
      <c r="J47" s="1">
        <v>38</v>
      </c>
      <c r="K47" s="1">
        <v>44</v>
      </c>
      <c r="L47" s="3">
        <f t="shared" si="3"/>
        <v>314</v>
      </c>
      <c r="M47" s="3">
        <v>700</v>
      </c>
      <c r="N47" s="17">
        <f t="shared" si="4"/>
        <v>0.44857142857142857</v>
      </c>
      <c r="O47" s="1" t="str">
        <f t="shared" si="5"/>
        <v>Pass</v>
      </c>
      <c r="P47" s="1" t="s">
        <v>327</v>
      </c>
    </row>
    <row r="48" spans="1:16" x14ac:dyDescent="0.35">
      <c r="A48" s="1">
        <v>14</v>
      </c>
      <c r="B48" s="1">
        <v>813</v>
      </c>
      <c r="C48" s="2" t="s">
        <v>133</v>
      </c>
      <c r="D48" s="2" t="s">
        <v>134</v>
      </c>
      <c r="E48" s="1">
        <v>72</v>
      </c>
      <c r="F48" s="1">
        <v>35</v>
      </c>
      <c r="G48" s="1">
        <v>59</v>
      </c>
      <c r="H48" s="1">
        <v>11</v>
      </c>
      <c r="I48" s="1">
        <v>34</v>
      </c>
      <c r="J48" s="1">
        <v>48</v>
      </c>
      <c r="K48" s="1">
        <v>58</v>
      </c>
      <c r="L48" s="3">
        <f t="shared" si="3"/>
        <v>317</v>
      </c>
      <c r="M48" s="3">
        <v>700</v>
      </c>
      <c r="N48" s="17">
        <f t="shared" si="4"/>
        <v>0.45285714285714285</v>
      </c>
      <c r="O48" s="1" t="str">
        <f t="shared" si="5"/>
        <v>Pass</v>
      </c>
      <c r="P48" s="1" t="s">
        <v>326</v>
      </c>
    </row>
    <row r="49" spans="1:16" x14ac:dyDescent="0.35">
      <c r="A49" s="1">
        <v>15</v>
      </c>
      <c r="B49" s="1">
        <v>814</v>
      </c>
      <c r="C49" s="2" t="s">
        <v>135</v>
      </c>
      <c r="D49" s="2" t="s">
        <v>136</v>
      </c>
      <c r="E49" s="1">
        <v>36</v>
      </c>
      <c r="F49" s="1">
        <v>53</v>
      </c>
      <c r="G49" s="1">
        <v>38</v>
      </c>
      <c r="H49" s="1">
        <v>12</v>
      </c>
      <c r="I49" s="1">
        <v>19</v>
      </c>
      <c r="J49" s="1">
        <v>44</v>
      </c>
      <c r="K49" s="1">
        <v>10</v>
      </c>
      <c r="L49" s="3">
        <f t="shared" si="3"/>
        <v>212</v>
      </c>
      <c r="M49" s="3">
        <v>700</v>
      </c>
      <c r="N49" s="17">
        <f t="shared" si="4"/>
        <v>0.30285714285714288</v>
      </c>
      <c r="O49" s="1" t="str">
        <f t="shared" si="5"/>
        <v>Pass</v>
      </c>
      <c r="P49" s="1" t="s">
        <v>344</v>
      </c>
    </row>
    <row r="50" spans="1:16" x14ac:dyDescent="0.35">
      <c r="A50" s="1">
        <v>16</v>
      </c>
      <c r="B50" s="1">
        <v>815</v>
      </c>
      <c r="C50" s="2" t="s">
        <v>137</v>
      </c>
      <c r="D50" s="2" t="s">
        <v>138</v>
      </c>
      <c r="E50" s="1">
        <v>89</v>
      </c>
      <c r="F50" s="1">
        <v>56</v>
      </c>
      <c r="G50" s="1">
        <v>80</v>
      </c>
      <c r="H50" s="1">
        <v>12</v>
      </c>
      <c r="I50" s="1">
        <v>51</v>
      </c>
      <c r="J50" s="1">
        <v>62</v>
      </c>
      <c r="K50" s="1">
        <v>90</v>
      </c>
      <c r="L50" s="3">
        <f t="shared" si="3"/>
        <v>440</v>
      </c>
      <c r="M50" s="3">
        <v>700</v>
      </c>
      <c r="N50" s="17">
        <f t="shared" si="4"/>
        <v>0.62857142857142856</v>
      </c>
      <c r="O50" s="1" t="str">
        <f t="shared" si="5"/>
        <v>Pass</v>
      </c>
      <c r="P50" s="1" t="s">
        <v>307</v>
      </c>
    </row>
    <row r="51" spans="1:16" x14ac:dyDescent="0.35">
      <c r="A51" s="1">
        <v>17</v>
      </c>
      <c r="B51" s="1">
        <v>817</v>
      </c>
      <c r="C51" s="2" t="s">
        <v>139</v>
      </c>
      <c r="D51" s="2" t="s">
        <v>140</v>
      </c>
      <c r="E51" s="1">
        <v>90</v>
      </c>
      <c r="F51" s="1">
        <v>54</v>
      </c>
      <c r="G51" s="1">
        <v>87</v>
      </c>
      <c r="H51" s="1">
        <v>12</v>
      </c>
      <c r="I51" s="1">
        <v>62</v>
      </c>
      <c r="J51" s="1">
        <v>55</v>
      </c>
      <c r="K51" s="1">
        <v>69</v>
      </c>
      <c r="L51" s="3">
        <f t="shared" si="3"/>
        <v>429</v>
      </c>
      <c r="M51" s="3">
        <v>700</v>
      </c>
      <c r="N51" s="17">
        <f t="shared" si="4"/>
        <v>0.61285714285714288</v>
      </c>
      <c r="O51" s="1" t="str">
        <f t="shared" si="5"/>
        <v>Pass</v>
      </c>
      <c r="P51" s="1" t="s">
        <v>309</v>
      </c>
    </row>
    <row r="52" spans="1:16" x14ac:dyDescent="0.35">
      <c r="A52" s="1">
        <v>18</v>
      </c>
      <c r="B52" s="1">
        <v>818</v>
      </c>
      <c r="C52" s="2" t="s">
        <v>141</v>
      </c>
      <c r="D52" s="2" t="s">
        <v>142</v>
      </c>
      <c r="E52" s="1">
        <v>91</v>
      </c>
      <c r="F52" s="1">
        <v>96</v>
      </c>
      <c r="G52" s="1">
        <v>92</v>
      </c>
      <c r="H52" s="1">
        <v>77</v>
      </c>
      <c r="I52" s="1">
        <v>81</v>
      </c>
      <c r="J52" s="1">
        <v>69</v>
      </c>
      <c r="K52" s="1">
        <v>68</v>
      </c>
      <c r="L52" s="3">
        <f t="shared" si="3"/>
        <v>574</v>
      </c>
      <c r="M52" s="3">
        <v>700</v>
      </c>
      <c r="N52" s="17">
        <f t="shared" si="4"/>
        <v>0.82</v>
      </c>
      <c r="O52" s="1" t="str">
        <f t="shared" si="5"/>
        <v>Pass</v>
      </c>
      <c r="P52" s="1" t="s">
        <v>300</v>
      </c>
    </row>
    <row r="53" spans="1:16" x14ac:dyDescent="0.35">
      <c r="A53" s="1">
        <v>19</v>
      </c>
      <c r="B53" s="1">
        <v>819</v>
      </c>
      <c r="C53" s="2" t="s">
        <v>143</v>
      </c>
      <c r="D53" s="2" t="s">
        <v>144</v>
      </c>
      <c r="E53" s="1">
        <v>98</v>
      </c>
      <c r="F53" s="1">
        <v>88</v>
      </c>
      <c r="G53" s="1">
        <v>92</v>
      </c>
      <c r="H53" s="1">
        <v>13</v>
      </c>
      <c r="I53" s="1">
        <v>71</v>
      </c>
      <c r="J53" s="1">
        <v>82</v>
      </c>
      <c r="K53" s="1">
        <v>87</v>
      </c>
      <c r="L53" s="3">
        <f t="shared" si="3"/>
        <v>531</v>
      </c>
      <c r="M53" s="3">
        <v>700</v>
      </c>
      <c r="N53" s="17">
        <f t="shared" si="4"/>
        <v>0.75857142857142856</v>
      </c>
      <c r="O53" s="1" t="str">
        <f t="shared" si="5"/>
        <v>Pass</v>
      </c>
      <c r="P53" s="1" t="s">
        <v>302</v>
      </c>
    </row>
    <row r="54" spans="1:16" x14ac:dyDescent="0.35">
      <c r="A54" s="1">
        <v>20</v>
      </c>
      <c r="B54" s="1">
        <v>820</v>
      </c>
      <c r="C54" s="2" t="s">
        <v>145</v>
      </c>
      <c r="D54" s="2" t="s">
        <v>146</v>
      </c>
      <c r="E54" s="1">
        <v>63</v>
      </c>
      <c r="F54" s="1">
        <v>85</v>
      </c>
      <c r="G54" s="1">
        <v>51</v>
      </c>
      <c r="H54" s="1">
        <v>8</v>
      </c>
      <c r="I54" s="1">
        <v>36</v>
      </c>
      <c r="J54" s="1">
        <v>12</v>
      </c>
      <c r="K54" s="1">
        <v>56</v>
      </c>
      <c r="L54" s="3">
        <f t="shared" si="3"/>
        <v>311</v>
      </c>
      <c r="M54" s="3">
        <v>700</v>
      </c>
      <c r="N54" s="17">
        <f t="shared" si="4"/>
        <v>0.44428571428571428</v>
      </c>
      <c r="O54" s="1" t="str">
        <f t="shared" si="5"/>
        <v>Pass</v>
      </c>
      <c r="P54" s="1" t="s">
        <v>328</v>
      </c>
    </row>
    <row r="55" spans="1:16" x14ac:dyDescent="0.35">
      <c r="A55" s="1">
        <v>21</v>
      </c>
      <c r="B55" s="1">
        <v>821</v>
      </c>
      <c r="C55" s="2" t="s">
        <v>147</v>
      </c>
      <c r="D55" s="2" t="s">
        <v>148</v>
      </c>
      <c r="E55" s="1">
        <v>95</v>
      </c>
      <c r="F55" s="1">
        <v>56</v>
      </c>
      <c r="G55" s="1">
        <v>94</v>
      </c>
      <c r="H55" s="1">
        <v>34</v>
      </c>
      <c r="I55" s="1">
        <v>90</v>
      </c>
      <c r="J55" s="1">
        <v>81</v>
      </c>
      <c r="K55" s="1">
        <v>90</v>
      </c>
      <c r="L55" s="3">
        <f t="shared" si="3"/>
        <v>540</v>
      </c>
      <c r="M55" s="3">
        <v>700</v>
      </c>
      <c r="N55" s="17">
        <f t="shared" si="4"/>
        <v>0.77142857142857146</v>
      </c>
      <c r="O55" s="1" t="str">
        <f t="shared" si="5"/>
        <v>Pass</v>
      </c>
      <c r="P55" s="1" t="s">
        <v>301</v>
      </c>
    </row>
    <row r="56" spans="1:16" x14ac:dyDescent="0.35">
      <c r="A56" s="1">
        <v>22</v>
      </c>
      <c r="B56" s="1">
        <v>822</v>
      </c>
      <c r="C56" s="2" t="s">
        <v>355</v>
      </c>
      <c r="D56" s="2" t="s">
        <v>149</v>
      </c>
      <c r="E56" s="1">
        <v>96</v>
      </c>
      <c r="F56" s="1">
        <v>87</v>
      </c>
      <c r="G56" s="1">
        <v>92</v>
      </c>
      <c r="H56" s="1">
        <v>91</v>
      </c>
      <c r="I56" s="1">
        <v>78</v>
      </c>
      <c r="J56" s="1">
        <v>91</v>
      </c>
      <c r="K56" s="1">
        <v>90</v>
      </c>
      <c r="L56" s="3">
        <f t="shared" si="3"/>
        <v>625</v>
      </c>
      <c r="M56" s="3">
        <v>700</v>
      </c>
      <c r="N56" s="17">
        <f t="shared" si="4"/>
        <v>0.8928571428571429</v>
      </c>
      <c r="O56" s="1" t="str">
        <f t="shared" si="5"/>
        <v>Pass</v>
      </c>
      <c r="P56" s="1" t="s">
        <v>295</v>
      </c>
    </row>
    <row r="57" spans="1:16" x14ac:dyDescent="0.35">
      <c r="A57" s="1">
        <v>23</v>
      </c>
      <c r="B57" s="1">
        <v>824</v>
      </c>
      <c r="C57" s="2" t="s">
        <v>71</v>
      </c>
      <c r="D57" s="2" t="s">
        <v>150</v>
      </c>
      <c r="E57" s="1">
        <v>53</v>
      </c>
      <c r="F57" s="1">
        <v>43</v>
      </c>
      <c r="G57" s="1">
        <v>44</v>
      </c>
      <c r="H57" s="1">
        <v>11</v>
      </c>
      <c r="I57" s="1">
        <v>55</v>
      </c>
      <c r="J57" s="1">
        <v>23</v>
      </c>
      <c r="K57" s="1">
        <v>42</v>
      </c>
      <c r="L57" s="3">
        <f t="shared" si="3"/>
        <v>271</v>
      </c>
      <c r="M57" s="3">
        <v>700</v>
      </c>
      <c r="N57" s="17">
        <f t="shared" si="4"/>
        <v>0.38714285714285712</v>
      </c>
      <c r="O57" s="1" t="str">
        <f t="shared" si="5"/>
        <v>Pass</v>
      </c>
      <c r="P57" s="1" t="s">
        <v>335</v>
      </c>
    </row>
    <row r="58" spans="1:16" x14ac:dyDescent="0.35">
      <c r="A58" s="1">
        <v>24</v>
      </c>
      <c r="B58" s="1">
        <v>829</v>
      </c>
      <c r="C58" s="2" t="s">
        <v>151</v>
      </c>
      <c r="D58" s="2" t="s">
        <v>152</v>
      </c>
      <c r="E58" s="1">
        <v>73</v>
      </c>
      <c r="F58" s="1">
        <v>52</v>
      </c>
      <c r="G58" s="1">
        <v>48</v>
      </c>
      <c r="H58" s="1">
        <v>12</v>
      </c>
      <c r="I58" s="1">
        <v>39</v>
      </c>
      <c r="J58" s="1">
        <v>48</v>
      </c>
      <c r="K58" s="1">
        <v>65</v>
      </c>
      <c r="L58" s="3">
        <f t="shared" si="3"/>
        <v>337</v>
      </c>
      <c r="M58" s="3">
        <v>700</v>
      </c>
      <c r="N58" s="17">
        <f t="shared" si="4"/>
        <v>0.48142857142857143</v>
      </c>
      <c r="O58" s="1" t="str">
        <f t="shared" si="5"/>
        <v>Pass</v>
      </c>
      <c r="P58" s="1" t="s">
        <v>321</v>
      </c>
    </row>
    <row r="59" spans="1:16" x14ac:dyDescent="0.35">
      <c r="A59" s="1">
        <v>25</v>
      </c>
      <c r="B59" s="1">
        <v>826</v>
      </c>
      <c r="C59" s="2" t="s">
        <v>153</v>
      </c>
      <c r="D59" s="2" t="s">
        <v>97</v>
      </c>
      <c r="E59" s="23" t="s">
        <v>34</v>
      </c>
      <c r="F59" s="24"/>
      <c r="G59" s="24"/>
      <c r="H59" s="24"/>
      <c r="I59" s="24"/>
      <c r="J59" s="24"/>
      <c r="K59" s="25"/>
      <c r="L59" s="3">
        <f t="shared" si="3"/>
        <v>0</v>
      </c>
      <c r="M59" s="3">
        <v>700</v>
      </c>
      <c r="N59" s="17">
        <f t="shared" si="4"/>
        <v>0</v>
      </c>
      <c r="O59" s="1" t="str">
        <f t="shared" si="5"/>
        <v>Fail</v>
      </c>
      <c r="P59" s="1" t="s">
        <v>374</v>
      </c>
    </row>
    <row r="60" spans="1:16" x14ac:dyDescent="0.35">
      <c r="A60" s="1">
        <v>26</v>
      </c>
      <c r="B60" s="1">
        <v>827</v>
      </c>
      <c r="C60" s="2" t="s">
        <v>154</v>
      </c>
      <c r="D60" s="2" t="s">
        <v>155</v>
      </c>
      <c r="E60" s="1">
        <v>85</v>
      </c>
      <c r="F60" s="1">
        <v>85</v>
      </c>
      <c r="G60" s="1">
        <v>88</v>
      </c>
      <c r="H60" s="1">
        <v>10</v>
      </c>
      <c r="I60" s="1">
        <v>66</v>
      </c>
      <c r="J60" s="1">
        <v>62</v>
      </c>
      <c r="K60" s="1">
        <v>79</v>
      </c>
      <c r="L60" s="3">
        <f t="shared" si="3"/>
        <v>475</v>
      </c>
      <c r="M60" s="3">
        <v>700</v>
      </c>
      <c r="N60" s="17">
        <f t="shared" si="4"/>
        <v>0.6785714285714286</v>
      </c>
      <c r="O60" s="1" t="str">
        <f t="shared" si="5"/>
        <v>Pass</v>
      </c>
      <c r="P60" s="1" t="s">
        <v>306</v>
      </c>
    </row>
    <row r="61" spans="1:16" x14ac:dyDescent="0.35">
      <c r="A61" s="1">
        <v>27</v>
      </c>
      <c r="B61" s="1">
        <v>828</v>
      </c>
      <c r="C61" s="2" t="s">
        <v>156</v>
      </c>
      <c r="D61" s="2" t="s">
        <v>157</v>
      </c>
      <c r="E61" s="1">
        <v>13</v>
      </c>
      <c r="F61" s="1">
        <v>24</v>
      </c>
      <c r="G61" s="1">
        <v>14</v>
      </c>
      <c r="H61" s="1">
        <v>9</v>
      </c>
      <c r="I61" s="1">
        <v>8</v>
      </c>
      <c r="J61" s="1">
        <v>2</v>
      </c>
      <c r="K61" s="1">
        <v>2</v>
      </c>
      <c r="L61" s="3">
        <f t="shared" si="3"/>
        <v>72</v>
      </c>
      <c r="M61" s="3">
        <v>700</v>
      </c>
      <c r="N61" s="17">
        <f t="shared" si="4"/>
        <v>0.10285714285714286</v>
      </c>
      <c r="O61" s="1" t="str">
        <f t="shared" si="5"/>
        <v>Fail</v>
      </c>
      <c r="P61" s="1" t="s">
        <v>367</v>
      </c>
    </row>
    <row r="62" spans="1:16" x14ac:dyDescent="0.35">
      <c r="A62" s="1">
        <v>28</v>
      </c>
      <c r="B62" s="1">
        <v>835</v>
      </c>
      <c r="C62" s="2" t="s">
        <v>158</v>
      </c>
      <c r="D62" s="2" t="s">
        <v>159</v>
      </c>
      <c r="E62" s="1">
        <v>12</v>
      </c>
      <c r="F62" s="1">
        <v>41</v>
      </c>
      <c r="G62" s="1">
        <v>41</v>
      </c>
      <c r="H62" s="1">
        <v>9</v>
      </c>
      <c r="I62" s="1">
        <v>16</v>
      </c>
      <c r="J62" s="1">
        <v>14</v>
      </c>
      <c r="K62" s="1">
        <v>7</v>
      </c>
      <c r="L62" s="3">
        <f t="shared" si="3"/>
        <v>140</v>
      </c>
      <c r="M62" s="3">
        <v>700</v>
      </c>
      <c r="N62" s="21">
        <f t="shared" si="4"/>
        <v>0.2</v>
      </c>
      <c r="O62" s="1" t="str">
        <f t="shared" si="5"/>
        <v>Fail</v>
      </c>
      <c r="P62" s="1" t="s">
        <v>351</v>
      </c>
    </row>
    <row r="63" spans="1:16" ht="23.5" x14ac:dyDescent="0.55000000000000004">
      <c r="A63" s="62" t="s">
        <v>7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4"/>
    </row>
    <row r="64" spans="1:16" x14ac:dyDescent="0.35">
      <c r="A64" s="1">
        <v>1</v>
      </c>
      <c r="B64" s="1">
        <v>839</v>
      </c>
      <c r="C64" s="2" t="s">
        <v>62</v>
      </c>
      <c r="D64" s="2" t="s">
        <v>63</v>
      </c>
      <c r="E64" s="1">
        <v>31</v>
      </c>
      <c r="F64" s="1">
        <v>16</v>
      </c>
      <c r="G64" s="1">
        <v>9</v>
      </c>
      <c r="H64" s="1">
        <v>7</v>
      </c>
      <c r="I64" s="1">
        <v>40</v>
      </c>
      <c r="J64" s="1">
        <v>24</v>
      </c>
      <c r="K64" s="1">
        <v>8</v>
      </c>
      <c r="L64" s="3">
        <f t="shared" ref="L64:L93" si="6">SUM(E64:K64)</f>
        <v>135</v>
      </c>
      <c r="M64" s="3">
        <v>700</v>
      </c>
      <c r="N64" s="17">
        <f t="shared" ref="N64:N93" si="7">L64/M64</f>
        <v>0.19285714285714287</v>
      </c>
      <c r="O64" s="1" t="str">
        <f t="shared" ref="O64:O93" si="8">IF(N64&lt;25%,"Fail","Pass")</f>
        <v>Fail</v>
      </c>
      <c r="P64" s="1" t="s">
        <v>352</v>
      </c>
    </row>
    <row r="65" spans="1:16" x14ac:dyDescent="0.35">
      <c r="A65" s="1">
        <v>2</v>
      </c>
      <c r="B65" s="1">
        <v>840</v>
      </c>
      <c r="C65" s="2" t="s">
        <v>64</v>
      </c>
      <c r="D65" s="2" t="s">
        <v>47</v>
      </c>
      <c r="E65" s="1">
        <v>43</v>
      </c>
      <c r="F65" s="1">
        <v>20</v>
      </c>
      <c r="G65" s="1">
        <v>39</v>
      </c>
      <c r="H65" s="1">
        <v>0</v>
      </c>
      <c r="I65" s="1">
        <v>33</v>
      </c>
      <c r="J65" s="1">
        <v>11</v>
      </c>
      <c r="K65" s="1">
        <v>31</v>
      </c>
      <c r="L65" s="3">
        <f t="shared" si="6"/>
        <v>177</v>
      </c>
      <c r="M65" s="3">
        <v>700</v>
      </c>
      <c r="N65" s="17">
        <f t="shared" si="7"/>
        <v>0.25285714285714284</v>
      </c>
      <c r="O65" s="1" t="str">
        <f t="shared" si="8"/>
        <v>Pass</v>
      </c>
      <c r="P65" s="1" t="s">
        <v>348</v>
      </c>
    </row>
    <row r="66" spans="1:16" x14ac:dyDescent="0.35">
      <c r="A66" s="1">
        <v>3</v>
      </c>
      <c r="B66" s="1">
        <v>841</v>
      </c>
      <c r="C66" s="2" t="s">
        <v>65</v>
      </c>
      <c r="D66" s="2" t="s">
        <v>66</v>
      </c>
      <c r="E66" s="1">
        <v>51</v>
      </c>
      <c r="F66" s="1">
        <v>33</v>
      </c>
      <c r="G66" s="1">
        <v>23</v>
      </c>
      <c r="H66" s="1">
        <v>27</v>
      </c>
      <c r="I66" s="1">
        <v>37</v>
      </c>
      <c r="J66" s="1">
        <v>8</v>
      </c>
      <c r="K66" s="1">
        <v>32</v>
      </c>
      <c r="L66" s="3">
        <f t="shared" si="6"/>
        <v>211</v>
      </c>
      <c r="M66" s="3">
        <v>700</v>
      </c>
      <c r="N66" s="17">
        <f t="shared" si="7"/>
        <v>0.30142857142857143</v>
      </c>
      <c r="O66" s="1" t="str">
        <f t="shared" si="8"/>
        <v>Pass</v>
      </c>
      <c r="P66" s="1" t="s">
        <v>345</v>
      </c>
    </row>
    <row r="67" spans="1:16" x14ac:dyDescent="0.35">
      <c r="A67" s="1">
        <v>4</v>
      </c>
      <c r="B67" s="1">
        <v>842</v>
      </c>
      <c r="C67" s="2" t="s">
        <v>67</v>
      </c>
      <c r="D67" s="2" t="s">
        <v>68</v>
      </c>
      <c r="E67" s="1">
        <v>26</v>
      </c>
      <c r="F67" s="1">
        <v>33</v>
      </c>
      <c r="G67" s="1">
        <v>17</v>
      </c>
      <c r="H67" s="1">
        <v>15</v>
      </c>
      <c r="I67" s="1">
        <v>33</v>
      </c>
      <c r="J67" s="1">
        <v>22</v>
      </c>
      <c r="K67" s="1">
        <v>29</v>
      </c>
      <c r="L67" s="3">
        <f t="shared" si="6"/>
        <v>175</v>
      </c>
      <c r="M67" s="3">
        <v>700</v>
      </c>
      <c r="N67" s="17">
        <f t="shared" si="7"/>
        <v>0.25</v>
      </c>
      <c r="O67" s="1" t="str">
        <f t="shared" si="8"/>
        <v>Pass</v>
      </c>
      <c r="P67" s="1" t="s">
        <v>350</v>
      </c>
    </row>
    <row r="68" spans="1:16" x14ac:dyDescent="0.35">
      <c r="A68" s="1">
        <v>5</v>
      </c>
      <c r="B68" s="1">
        <v>843</v>
      </c>
      <c r="C68" s="2" t="s">
        <v>69</v>
      </c>
      <c r="D68" s="2" t="s">
        <v>70</v>
      </c>
      <c r="E68" s="1">
        <v>14</v>
      </c>
      <c r="F68" s="1">
        <v>28</v>
      </c>
      <c r="G68" s="1">
        <v>12</v>
      </c>
      <c r="H68" s="1">
        <v>0</v>
      </c>
      <c r="I68" s="1">
        <v>16</v>
      </c>
      <c r="J68" s="1">
        <v>4</v>
      </c>
      <c r="K68" s="1">
        <v>2</v>
      </c>
      <c r="L68" s="3">
        <f t="shared" si="6"/>
        <v>76</v>
      </c>
      <c r="M68" s="3">
        <v>700</v>
      </c>
      <c r="N68" s="17">
        <f t="shared" si="7"/>
        <v>0.10857142857142857</v>
      </c>
      <c r="O68" s="1" t="str">
        <f t="shared" si="8"/>
        <v>Fail</v>
      </c>
      <c r="P68" s="1" t="s">
        <v>400</v>
      </c>
    </row>
    <row r="69" spans="1:16" x14ac:dyDescent="0.35">
      <c r="A69" s="1">
        <v>6</v>
      </c>
      <c r="B69" s="1">
        <v>844</v>
      </c>
      <c r="C69" s="2" t="s">
        <v>71</v>
      </c>
      <c r="D69" s="2" t="s">
        <v>72</v>
      </c>
      <c r="E69" s="1">
        <v>46</v>
      </c>
      <c r="F69" s="1">
        <v>35</v>
      </c>
      <c r="G69" s="1">
        <v>44</v>
      </c>
      <c r="H69" s="1">
        <v>36</v>
      </c>
      <c r="I69" s="1">
        <v>60</v>
      </c>
      <c r="J69" s="1">
        <v>37</v>
      </c>
      <c r="K69" s="1">
        <v>68</v>
      </c>
      <c r="L69" s="3">
        <f t="shared" si="6"/>
        <v>326</v>
      </c>
      <c r="M69" s="3">
        <v>700</v>
      </c>
      <c r="N69" s="17">
        <f t="shared" si="7"/>
        <v>0.46571428571428569</v>
      </c>
      <c r="O69" s="1" t="str">
        <f t="shared" si="8"/>
        <v>Pass</v>
      </c>
      <c r="P69" s="1" t="s">
        <v>324</v>
      </c>
    </row>
    <row r="70" spans="1:16" x14ac:dyDescent="0.35">
      <c r="A70" s="1">
        <v>7</v>
      </c>
      <c r="B70" s="1">
        <v>845</v>
      </c>
      <c r="C70" s="2" t="s">
        <v>73</v>
      </c>
      <c r="D70" s="2" t="s">
        <v>74</v>
      </c>
      <c r="E70" s="1">
        <v>49</v>
      </c>
      <c r="F70" s="1">
        <v>28</v>
      </c>
      <c r="G70" s="1">
        <v>22</v>
      </c>
      <c r="H70" s="1">
        <v>29</v>
      </c>
      <c r="I70" s="1">
        <v>33</v>
      </c>
      <c r="J70" s="1">
        <v>14</v>
      </c>
      <c r="K70" s="1">
        <v>3</v>
      </c>
      <c r="L70" s="3">
        <f t="shared" si="6"/>
        <v>178</v>
      </c>
      <c r="M70" s="3">
        <v>700</v>
      </c>
      <c r="N70" s="17">
        <f t="shared" si="7"/>
        <v>0.25428571428571428</v>
      </c>
      <c r="O70" s="1" t="str">
        <f t="shared" si="8"/>
        <v>Pass</v>
      </c>
      <c r="P70" s="1" t="s">
        <v>347</v>
      </c>
    </row>
    <row r="71" spans="1:16" x14ac:dyDescent="0.35">
      <c r="A71" s="1">
        <v>8</v>
      </c>
      <c r="B71" s="1">
        <v>846</v>
      </c>
      <c r="C71" s="2" t="s">
        <v>75</v>
      </c>
      <c r="D71" s="2" t="s">
        <v>76</v>
      </c>
      <c r="E71" s="1">
        <v>81</v>
      </c>
      <c r="F71" s="1">
        <v>57</v>
      </c>
      <c r="G71" s="1">
        <v>79</v>
      </c>
      <c r="H71" s="1">
        <v>20</v>
      </c>
      <c r="I71" s="1">
        <v>62</v>
      </c>
      <c r="J71" s="1">
        <v>66</v>
      </c>
      <c r="K71" s="1">
        <v>50</v>
      </c>
      <c r="L71" s="3">
        <f t="shared" si="6"/>
        <v>415</v>
      </c>
      <c r="M71" s="3">
        <v>700</v>
      </c>
      <c r="N71" s="17">
        <f t="shared" si="7"/>
        <v>0.59285714285714286</v>
      </c>
      <c r="O71" s="1" t="str">
        <f t="shared" si="8"/>
        <v>Pass</v>
      </c>
      <c r="P71" s="1" t="s">
        <v>311</v>
      </c>
    </row>
    <row r="72" spans="1:16" x14ac:dyDescent="0.35">
      <c r="A72" s="1">
        <v>9</v>
      </c>
      <c r="B72" s="1">
        <v>847</v>
      </c>
      <c r="C72" s="2" t="s">
        <v>77</v>
      </c>
      <c r="D72" s="2" t="s">
        <v>52</v>
      </c>
      <c r="E72" s="1">
        <v>8</v>
      </c>
      <c r="F72" s="1">
        <v>26</v>
      </c>
      <c r="G72" s="1">
        <v>0</v>
      </c>
      <c r="H72" s="1">
        <v>0</v>
      </c>
      <c r="I72" s="1">
        <v>8</v>
      </c>
      <c r="J72" s="1">
        <v>4</v>
      </c>
      <c r="K72" s="1">
        <v>0</v>
      </c>
      <c r="L72" s="3">
        <f t="shared" si="6"/>
        <v>46</v>
      </c>
      <c r="M72" s="3">
        <v>700</v>
      </c>
      <c r="N72" s="17">
        <f t="shared" si="7"/>
        <v>6.5714285714285711E-2</v>
      </c>
      <c r="O72" s="1" t="str">
        <f t="shared" si="8"/>
        <v>Fail</v>
      </c>
      <c r="P72" s="1" t="s">
        <v>372</v>
      </c>
    </row>
    <row r="73" spans="1:16" x14ac:dyDescent="0.35">
      <c r="A73" s="1">
        <v>10</v>
      </c>
      <c r="B73" s="1">
        <v>848</v>
      </c>
      <c r="C73" s="2" t="s">
        <v>78</v>
      </c>
      <c r="D73" s="2" t="s">
        <v>79</v>
      </c>
      <c r="E73" s="1">
        <v>14</v>
      </c>
      <c r="F73" s="1">
        <v>30</v>
      </c>
      <c r="G73" s="1">
        <v>11</v>
      </c>
      <c r="H73" s="1">
        <v>0</v>
      </c>
      <c r="I73" s="1">
        <v>14</v>
      </c>
      <c r="J73" s="1">
        <v>2</v>
      </c>
      <c r="K73" s="1">
        <v>11</v>
      </c>
      <c r="L73" s="3">
        <f t="shared" si="6"/>
        <v>82</v>
      </c>
      <c r="M73" s="3">
        <v>700</v>
      </c>
      <c r="N73" s="17">
        <f t="shared" si="7"/>
        <v>0.11714285714285715</v>
      </c>
      <c r="O73" s="1" t="str">
        <f t="shared" si="8"/>
        <v>Fail</v>
      </c>
      <c r="P73" s="1" t="s">
        <v>364</v>
      </c>
    </row>
    <row r="74" spans="1:16" x14ac:dyDescent="0.35">
      <c r="A74" s="1">
        <v>11</v>
      </c>
      <c r="B74" s="1">
        <v>849</v>
      </c>
      <c r="C74" s="2" t="s">
        <v>27</v>
      </c>
      <c r="D74" s="2" t="s">
        <v>31</v>
      </c>
      <c r="E74" s="1">
        <v>64</v>
      </c>
      <c r="F74" s="1">
        <v>55</v>
      </c>
      <c r="G74" s="1">
        <v>72</v>
      </c>
      <c r="H74" s="1">
        <v>40</v>
      </c>
      <c r="I74" s="1">
        <v>68</v>
      </c>
      <c r="J74" s="1">
        <v>35</v>
      </c>
      <c r="K74" s="1">
        <v>50</v>
      </c>
      <c r="L74" s="3">
        <f t="shared" si="6"/>
        <v>384</v>
      </c>
      <c r="M74" s="3">
        <v>700</v>
      </c>
      <c r="N74" s="17">
        <f t="shared" si="7"/>
        <v>0.5485714285714286</v>
      </c>
      <c r="O74" s="1" t="str">
        <f t="shared" si="8"/>
        <v>Pass</v>
      </c>
      <c r="P74" s="1" t="s">
        <v>316</v>
      </c>
    </row>
    <row r="75" spans="1:16" x14ac:dyDescent="0.35">
      <c r="A75" s="1">
        <v>12</v>
      </c>
      <c r="B75" s="1">
        <v>850</v>
      </c>
      <c r="C75" s="2" t="s">
        <v>80</v>
      </c>
      <c r="D75" s="2" t="s">
        <v>81</v>
      </c>
      <c r="E75" s="1">
        <v>90</v>
      </c>
      <c r="F75" s="1">
        <v>69</v>
      </c>
      <c r="G75" s="1">
        <v>72</v>
      </c>
      <c r="H75" s="1">
        <v>59</v>
      </c>
      <c r="I75" s="1">
        <v>79</v>
      </c>
      <c r="J75" s="1">
        <v>55</v>
      </c>
      <c r="K75" s="1">
        <v>70</v>
      </c>
      <c r="L75" s="3">
        <f t="shared" si="6"/>
        <v>494</v>
      </c>
      <c r="M75" s="3">
        <v>700</v>
      </c>
      <c r="N75" s="17">
        <f t="shared" si="7"/>
        <v>0.70571428571428574</v>
      </c>
      <c r="O75" s="1" t="str">
        <f t="shared" si="8"/>
        <v>Pass</v>
      </c>
      <c r="P75" s="1" t="s">
        <v>305</v>
      </c>
    </row>
    <row r="76" spans="1:16" x14ac:dyDescent="0.35">
      <c r="A76" s="1">
        <v>13</v>
      </c>
      <c r="B76" s="1">
        <v>851</v>
      </c>
      <c r="C76" s="2" t="s">
        <v>357</v>
      </c>
      <c r="D76" s="2" t="s">
        <v>82</v>
      </c>
      <c r="E76" s="1">
        <v>32</v>
      </c>
      <c r="F76" s="1">
        <v>21</v>
      </c>
      <c r="G76" s="1">
        <v>11</v>
      </c>
      <c r="H76" s="1">
        <v>26</v>
      </c>
      <c r="I76" s="1">
        <v>26</v>
      </c>
      <c r="J76" s="1">
        <v>27</v>
      </c>
      <c r="K76" s="1">
        <v>32</v>
      </c>
      <c r="L76" s="3">
        <f t="shared" si="6"/>
        <v>175</v>
      </c>
      <c r="M76" s="3">
        <v>700</v>
      </c>
      <c r="N76" s="17">
        <f t="shared" si="7"/>
        <v>0.25</v>
      </c>
      <c r="O76" s="1" t="str">
        <f t="shared" si="8"/>
        <v>Pass</v>
      </c>
      <c r="P76" s="1" t="s">
        <v>350</v>
      </c>
    </row>
    <row r="77" spans="1:16" x14ac:dyDescent="0.35">
      <c r="A77" s="1">
        <v>14</v>
      </c>
      <c r="B77" s="1">
        <v>852</v>
      </c>
      <c r="C77" s="2" t="s">
        <v>83</v>
      </c>
      <c r="D77" s="2" t="s">
        <v>84</v>
      </c>
      <c r="E77" s="1">
        <v>54</v>
      </c>
      <c r="F77" s="1">
        <v>33</v>
      </c>
      <c r="G77" s="1">
        <v>39</v>
      </c>
      <c r="H77" s="1">
        <v>14</v>
      </c>
      <c r="I77" s="1">
        <v>40</v>
      </c>
      <c r="J77" s="1">
        <v>33</v>
      </c>
      <c r="K77" s="1">
        <v>28</v>
      </c>
      <c r="L77" s="3">
        <f t="shared" si="6"/>
        <v>241</v>
      </c>
      <c r="M77" s="3">
        <v>700</v>
      </c>
      <c r="N77" s="17">
        <f t="shared" si="7"/>
        <v>0.34428571428571431</v>
      </c>
      <c r="O77" s="1" t="str">
        <f t="shared" si="8"/>
        <v>Pass</v>
      </c>
      <c r="P77" s="1" t="s">
        <v>339</v>
      </c>
    </row>
    <row r="78" spans="1:16" x14ac:dyDescent="0.35">
      <c r="A78" s="1">
        <v>15</v>
      </c>
      <c r="B78" s="1">
        <v>853</v>
      </c>
      <c r="C78" s="2" t="s">
        <v>85</v>
      </c>
      <c r="D78" s="2" t="s">
        <v>86</v>
      </c>
      <c r="E78" s="1">
        <v>16</v>
      </c>
      <c r="F78" s="1">
        <v>16</v>
      </c>
      <c r="G78" s="1">
        <v>14</v>
      </c>
      <c r="H78" s="1">
        <v>17</v>
      </c>
      <c r="I78" s="1">
        <v>34</v>
      </c>
      <c r="J78" s="1">
        <v>8</v>
      </c>
      <c r="K78" s="1">
        <v>6</v>
      </c>
      <c r="L78" s="3">
        <f t="shared" si="6"/>
        <v>111</v>
      </c>
      <c r="M78" s="3">
        <v>700</v>
      </c>
      <c r="N78" s="17">
        <f t="shared" si="7"/>
        <v>0.15857142857142856</v>
      </c>
      <c r="O78" s="1" t="str">
        <f t="shared" si="8"/>
        <v>Fail</v>
      </c>
      <c r="P78" s="1" t="s">
        <v>359</v>
      </c>
    </row>
    <row r="79" spans="1:16" x14ac:dyDescent="0.35">
      <c r="A79" s="1">
        <v>16</v>
      </c>
      <c r="B79" s="1">
        <v>854</v>
      </c>
      <c r="C79" s="2" t="s">
        <v>87</v>
      </c>
      <c r="D79" s="2" t="s">
        <v>88</v>
      </c>
      <c r="E79" s="1">
        <v>24</v>
      </c>
      <c r="F79" s="1">
        <v>34</v>
      </c>
      <c r="G79" s="1">
        <v>23</v>
      </c>
      <c r="H79" s="1">
        <v>18</v>
      </c>
      <c r="I79" s="1">
        <v>33</v>
      </c>
      <c r="J79" s="1">
        <v>14</v>
      </c>
      <c r="K79" s="1">
        <v>33</v>
      </c>
      <c r="L79" s="3">
        <f t="shared" si="6"/>
        <v>179</v>
      </c>
      <c r="M79" s="3">
        <v>700</v>
      </c>
      <c r="N79" s="17">
        <f t="shared" si="7"/>
        <v>0.25571428571428573</v>
      </c>
      <c r="O79" s="1" t="str">
        <f t="shared" si="8"/>
        <v>Pass</v>
      </c>
      <c r="P79" s="1" t="s">
        <v>346</v>
      </c>
    </row>
    <row r="80" spans="1:16" x14ac:dyDescent="0.35">
      <c r="A80" s="1">
        <v>17</v>
      </c>
      <c r="B80" s="1">
        <v>855</v>
      </c>
      <c r="C80" s="2" t="s">
        <v>89</v>
      </c>
      <c r="D80" s="2" t="s">
        <v>90</v>
      </c>
      <c r="E80" s="1">
        <v>98</v>
      </c>
      <c r="F80" s="1">
        <v>100</v>
      </c>
      <c r="G80" s="1">
        <v>89</v>
      </c>
      <c r="H80" s="1">
        <v>72</v>
      </c>
      <c r="I80" s="1">
        <v>56</v>
      </c>
      <c r="J80" s="1">
        <v>91</v>
      </c>
      <c r="K80" s="1">
        <v>83</v>
      </c>
      <c r="L80" s="3">
        <f t="shared" si="6"/>
        <v>589</v>
      </c>
      <c r="M80" s="3">
        <v>700</v>
      </c>
      <c r="N80" s="17">
        <f t="shared" si="7"/>
        <v>0.84142857142857141</v>
      </c>
      <c r="O80" s="1" t="str">
        <f t="shared" si="8"/>
        <v>Pass</v>
      </c>
      <c r="P80" s="1" t="s">
        <v>298</v>
      </c>
    </row>
    <row r="81" spans="1:16" x14ac:dyDescent="0.35">
      <c r="A81" s="1">
        <v>18</v>
      </c>
      <c r="B81" s="1">
        <v>857</v>
      </c>
      <c r="C81" s="2" t="s">
        <v>91</v>
      </c>
      <c r="D81" s="2" t="s">
        <v>92</v>
      </c>
      <c r="E81" s="1">
        <v>62</v>
      </c>
      <c r="F81" s="1">
        <v>50</v>
      </c>
      <c r="G81" s="1">
        <v>72</v>
      </c>
      <c r="H81" s="1">
        <v>43</v>
      </c>
      <c r="I81" s="1">
        <v>68</v>
      </c>
      <c r="J81" s="1">
        <v>25</v>
      </c>
      <c r="K81" s="1">
        <v>62</v>
      </c>
      <c r="L81" s="3">
        <f t="shared" si="6"/>
        <v>382</v>
      </c>
      <c r="M81" s="3">
        <v>700</v>
      </c>
      <c r="N81" s="17">
        <f t="shared" si="7"/>
        <v>0.54571428571428571</v>
      </c>
      <c r="O81" s="1" t="str">
        <f t="shared" si="8"/>
        <v>Pass</v>
      </c>
      <c r="P81" s="1" t="s">
        <v>317</v>
      </c>
    </row>
    <row r="82" spans="1:16" x14ac:dyDescent="0.35">
      <c r="A82" s="1">
        <v>19</v>
      </c>
      <c r="B82" s="1">
        <v>858</v>
      </c>
      <c r="C82" s="2" t="s">
        <v>93</v>
      </c>
      <c r="D82" s="2" t="s">
        <v>94</v>
      </c>
      <c r="E82" s="1">
        <v>68</v>
      </c>
      <c r="F82" s="1">
        <v>40</v>
      </c>
      <c r="G82" s="1">
        <v>29</v>
      </c>
      <c r="H82" s="1">
        <v>5</v>
      </c>
      <c r="I82" s="1">
        <v>53</v>
      </c>
      <c r="J82" s="1">
        <v>20</v>
      </c>
      <c r="K82" s="1">
        <v>35</v>
      </c>
      <c r="L82" s="3">
        <f t="shared" si="6"/>
        <v>250</v>
      </c>
      <c r="M82" s="3">
        <v>700</v>
      </c>
      <c r="N82" s="17">
        <f t="shared" si="7"/>
        <v>0.35714285714285715</v>
      </c>
      <c r="O82" s="1" t="str">
        <f t="shared" si="8"/>
        <v>Pass</v>
      </c>
      <c r="P82" s="1" t="s">
        <v>338</v>
      </c>
    </row>
    <row r="83" spans="1:16" x14ac:dyDescent="0.35">
      <c r="A83" s="1">
        <v>20</v>
      </c>
      <c r="B83" s="1">
        <v>859</v>
      </c>
      <c r="C83" s="2" t="s">
        <v>95</v>
      </c>
      <c r="D83" s="2" t="s">
        <v>96</v>
      </c>
      <c r="E83" s="1">
        <v>10</v>
      </c>
      <c r="F83" s="1">
        <v>33</v>
      </c>
      <c r="G83" s="1">
        <v>9</v>
      </c>
      <c r="H83" s="1">
        <v>18</v>
      </c>
      <c r="I83" s="1">
        <v>12</v>
      </c>
      <c r="J83" s="1">
        <v>12</v>
      </c>
      <c r="K83" s="1">
        <v>28</v>
      </c>
      <c r="L83" s="3">
        <f t="shared" si="6"/>
        <v>122</v>
      </c>
      <c r="M83" s="3">
        <v>700</v>
      </c>
      <c r="N83" s="17">
        <f t="shared" si="7"/>
        <v>0.17428571428571429</v>
      </c>
      <c r="O83" s="1" t="str">
        <f t="shared" si="8"/>
        <v>Fail</v>
      </c>
      <c r="P83" s="1" t="s">
        <v>353</v>
      </c>
    </row>
    <row r="84" spans="1:16" x14ac:dyDescent="0.35">
      <c r="A84" s="1">
        <v>21</v>
      </c>
      <c r="B84" s="1">
        <v>826</v>
      </c>
      <c r="C84" s="2" t="s">
        <v>32</v>
      </c>
      <c r="D84" s="2" t="s">
        <v>97</v>
      </c>
      <c r="E84" s="1">
        <v>50</v>
      </c>
      <c r="F84" s="1">
        <v>33</v>
      </c>
      <c r="G84" s="1">
        <v>36</v>
      </c>
      <c r="H84" s="1">
        <v>18</v>
      </c>
      <c r="I84" s="1">
        <v>60</v>
      </c>
      <c r="J84" s="1">
        <v>18</v>
      </c>
      <c r="K84" s="1">
        <v>52</v>
      </c>
      <c r="L84" s="3">
        <f t="shared" si="6"/>
        <v>267</v>
      </c>
      <c r="M84" s="3">
        <v>700</v>
      </c>
      <c r="N84" s="17">
        <f t="shared" si="7"/>
        <v>0.38142857142857145</v>
      </c>
      <c r="O84" s="1" t="str">
        <f t="shared" si="8"/>
        <v>Pass</v>
      </c>
      <c r="P84" s="1" t="s">
        <v>336</v>
      </c>
    </row>
    <row r="85" spans="1:16" x14ac:dyDescent="0.35">
      <c r="A85" s="1">
        <v>22</v>
      </c>
      <c r="B85" s="1">
        <v>861</v>
      </c>
      <c r="C85" s="2" t="s">
        <v>98</v>
      </c>
      <c r="D85" s="2" t="s">
        <v>99</v>
      </c>
      <c r="E85" s="1">
        <v>47</v>
      </c>
      <c r="F85" s="1">
        <v>49</v>
      </c>
      <c r="G85" s="1">
        <v>15</v>
      </c>
      <c r="H85" s="1">
        <v>69</v>
      </c>
      <c r="I85" s="1">
        <v>55</v>
      </c>
      <c r="J85" s="1">
        <v>12</v>
      </c>
      <c r="K85" s="1">
        <v>35</v>
      </c>
      <c r="L85" s="3">
        <f t="shared" si="6"/>
        <v>282</v>
      </c>
      <c r="M85" s="3">
        <v>700</v>
      </c>
      <c r="N85" s="17">
        <f t="shared" si="7"/>
        <v>0.40285714285714286</v>
      </c>
      <c r="O85" s="1" t="str">
        <f t="shared" si="8"/>
        <v>Pass</v>
      </c>
      <c r="P85" s="1" t="s">
        <v>333</v>
      </c>
    </row>
    <row r="86" spans="1:16" x14ac:dyDescent="0.35">
      <c r="A86" s="1">
        <v>23</v>
      </c>
      <c r="B86" s="1">
        <v>862</v>
      </c>
      <c r="C86" s="2" t="s">
        <v>100</v>
      </c>
      <c r="D86" s="2" t="s">
        <v>101</v>
      </c>
      <c r="E86" s="1">
        <v>11</v>
      </c>
      <c r="F86" s="1">
        <v>26</v>
      </c>
      <c r="G86" s="1">
        <v>12</v>
      </c>
      <c r="H86" s="1">
        <v>13</v>
      </c>
      <c r="I86" s="1">
        <v>15</v>
      </c>
      <c r="J86" s="1">
        <v>4</v>
      </c>
      <c r="K86" s="1">
        <v>6</v>
      </c>
      <c r="L86" s="3">
        <f t="shared" si="6"/>
        <v>87</v>
      </c>
      <c r="M86" s="3">
        <v>700</v>
      </c>
      <c r="N86" s="17">
        <f t="shared" si="7"/>
        <v>0.12428571428571429</v>
      </c>
      <c r="O86" s="1" t="str">
        <f t="shared" si="8"/>
        <v>Fail</v>
      </c>
      <c r="P86" s="1" t="s">
        <v>363</v>
      </c>
    </row>
    <row r="87" spans="1:16" x14ac:dyDescent="0.35">
      <c r="A87" s="1">
        <v>24</v>
      </c>
      <c r="B87" s="1">
        <v>863</v>
      </c>
      <c r="C87" s="2" t="s">
        <v>76</v>
      </c>
      <c r="D87" s="2" t="s">
        <v>53</v>
      </c>
      <c r="E87" s="1">
        <v>68</v>
      </c>
      <c r="F87" s="1">
        <v>39</v>
      </c>
      <c r="G87" s="1">
        <v>34</v>
      </c>
      <c r="H87" s="1">
        <v>44</v>
      </c>
      <c r="I87" s="1">
        <v>67</v>
      </c>
      <c r="J87" s="1">
        <v>10</v>
      </c>
      <c r="K87" s="1">
        <v>30</v>
      </c>
      <c r="L87" s="3">
        <f t="shared" si="6"/>
        <v>292</v>
      </c>
      <c r="M87" s="3">
        <v>700</v>
      </c>
      <c r="N87" s="17">
        <f t="shared" si="7"/>
        <v>0.41714285714285715</v>
      </c>
      <c r="O87" s="1" t="str">
        <f t="shared" si="8"/>
        <v>Pass</v>
      </c>
      <c r="P87" s="1" t="s">
        <v>331</v>
      </c>
    </row>
    <row r="88" spans="1:16" x14ac:dyDescent="0.35">
      <c r="A88" s="1">
        <v>25</v>
      </c>
      <c r="B88" s="1">
        <v>865</v>
      </c>
      <c r="C88" s="2" t="s">
        <v>102</v>
      </c>
      <c r="D88" s="2" t="s">
        <v>103</v>
      </c>
      <c r="E88" s="1">
        <v>55</v>
      </c>
      <c r="F88" s="1">
        <v>34</v>
      </c>
      <c r="G88" s="1">
        <v>43</v>
      </c>
      <c r="H88" s="1">
        <v>33</v>
      </c>
      <c r="I88" s="1">
        <v>57</v>
      </c>
      <c r="J88" s="1">
        <v>12</v>
      </c>
      <c r="K88" s="1">
        <v>37</v>
      </c>
      <c r="L88" s="3">
        <f t="shared" si="6"/>
        <v>271</v>
      </c>
      <c r="M88" s="3">
        <v>700</v>
      </c>
      <c r="N88" s="17">
        <f t="shared" si="7"/>
        <v>0.38714285714285712</v>
      </c>
      <c r="O88" s="1" t="str">
        <f t="shared" si="8"/>
        <v>Pass</v>
      </c>
      <c r="P88" s="1" t="s">
        <v>335</v>
      </c>
    </row>
    <row r="89" spans="1:16" x14ac:dyDescent="0.35">
      <c r="A89" s="1">
        <v>26</v>
      </c>
      <c r="B89" s="1">
        <v>866</v>
      </c>
      <c r="C89" s="2" t="s">
        <v>104</v>
      </c>
      <c r="D89" s="2" t="s">
        <v>105</v>
      </c>
      <c r="E89" s="1">
        <v>58</v>
      </c>
      <c r="F89" s="1">
        <v>30</v>
      </c>
      <c r="G89" s="1">
        <v>29</v>
      </c>
      <c r="H89" s="1">
        <v>70</v>
      </c>
      <c r="I89" s="1">
        <v>54</v>
      </c>
      <c r="J89" s="1">
        <v>12</v>
      </c>
      <c r="K89" s="1">
        <v>33</v>
      </c>
      <c r="L89" s="3">
        <f t="shared" si="6"/>
        <v>286</v>
      </c>
      <c r="M89" s="3">
        <v>700</v>
      </c>
      <c r="N89" s="17">
        <f t="shared" si="7"/>
        <v>0.40857142857142859</v>
      </c>
      <c r="O89" s="1" t="str">
        <f t="shared" si="8"/>
        <v>Pass</v>
      </c>
      <c r="P89" s="1" t="s">
        <v>332</v>
      </c>
    </row>
    <row r="90" spans="1:16" x14ac:dyDescent="0.35">
      <c r="A90" s="1">
        <v>27</v>
      </c>
      <c r="B90" s="1">
        <v>868</v>
      </c>
      <c r="C90" s="2" t="s">
        <v>106</v>
      </c>
      <c r="D90" s="2" t="s">
        <v>107</v>
      </c>
      <c r="E90" s="1">
        <v>89</v>
      </c>
      <c r="F90" s="1">
        <v>82</v>
      </c>
      <c r="G90" s="1">
        <v>86</v>
      </c>
      <c r="H90" s="1">
        <v>96</v>
      </c>
      <c r="I90" s="1">
        <v>74</v>
      </c>
      <c r="J90" s="1">
        <v>65</v>
      </c>
      <c r="K90" s="1">
        <v>85</v>
      </c>
      <c r="L90" s="3">
        <f t="shared" si="6"/>
        <v>577</v>
      </c>
      <c r="M90" s="3">
        <v>700</v>
      </c>
      <c r="N90" s="17">
        <f t="shared" si="7"/>
        <v>0.82428571428571429</v>
      </c>
      <c r="O90" s="1" t="str">
        <f t="shared" si="8"/>
        <v>Pass</v>
      </c>
      <c r="P90" s="1" t="s">
        <v>299</v>
      </c>
    </row>
    <row r="91" spans="1:16" x14ac:dyDescent="0.35">
      <c r="A91" s="1">
        <v>28</v>
      </c>
      <c r="B91" s="1">
        <v>870</v>
      </c>
      <c r="C91" s="2" t="s">
        <v>108</v>
      </c>
      <c r="D91" s="2" t="s">
        <v>21</v>
      </c>
      <c r="E91" s="1">
        <v>15</v>
      </c>
      <c r="F91" s="1">
        <v>28</v>
      </c>
      <c r="G91" s="23" t="s">
        <v>34</v>
      </c>
      <c r="H91" s="24"/>
      <c r="I91" s="24"/>
      <c r="J91" s="24"/>
      <c r="K91" s="25"/>
      <c r="L91" s="3">
        <f t="shared" si="6"/>
        <v>43</v>
      </c>
      <c r="M91" s="3">
        <v>700</v>
      </c>
      <c r="N91" s="17">
        <f t="shared" si="7"/>
        <v>6.142857142857143E-2</v>
      </c>
      <c r="O91" s="1" t="str">
        <f t="shared" si="8"/>
        <v>Fail</v>
      </c>
      <c r="P91" s="1" t="s">
        <v>373</v>
      </c>
    </row>
    <row r="92" spans="1:16" x14ac:dyDescent="0.35">
      <c r="A92" s="1">
        <v>29</v>
      </c>
      <c r="B92" s="1">
        <v>869</v>
      </c>
      <c r="C92" s="2" t="s">
        <v>109</v>
      </c>
      <c r="D92" s="2" t="s">
        <v>110</v>
      </c>
      <c r="E92" s="1">
        <v>23</v>
      </c>
      <c r="F92" s="1">
        <v>14</v>
      </c>
      <c r="G92" s="1">
        <v>9</v>
      </c>
      <c r="H92" s="1">
        <v>4</v>
      </c>
      <c r="I92" s="1">
        <v>12</v>
      </c>
      <c r="J92" s="1">
        <v>10</v>
      </c>
      <c r="K92" s="1">
        <v>2</v>
      </c>
      <c r="L92" s="3">
        <f t="shared" si="6"/>
        <v>74</v>
      </c>
      <c r="M92" s="3">
        <v>700</v>
      </c>
      <c r="N92" s="17">
        <f t="shared" si="7"/>
        <v>0.10571428571428572</v>
      </c>
      <c r="O92" s="1" t="str">
        <f t="shared" si="8"/>
        <v>Fail</v>
      </c>
      <c r="P92" s="1" t="s">
        <v>365</v>
      </c>
    </row>
    <row r="93" spans="1:16" x14ac:dyDescent="0.35">
      <c r="A93" s="1">
        <v>30</v>
      </c>
      <c r="B93" s="13">
        <v>809</v>
      </c>
      <c r="C93" s="2" t="s">
        <v>111</v>
      </c>
      <c r="D93" s="2" t="s">
        <v>112</v>
      </c>
      <c r="E93" s="1">
        <v>12</v>
      </c>
      <c r="F93" s="1">
        <v>33</v>
      </c>
      <c r="G93" s="1">
        <v>11</v>
      </c>
      <c r="H93" s="1">
        <v>0</v>
      </c>
      <c r="I93" s="1">
        <v>14</v>
      </c>
      <c r="J93" s="1">
        <v>0</v>
      </c>
      <c r="K93" s="1">
        <v>0</v>
      </c>
      <c r="L93" s="3">
        <f t="shared" si="6"/>
        <v>70</v>
      </c>
      <c r="M93" s="3">
        <v>700</v>
      </c>
      <c r="N93" s="17">
        <f t="shared" si="7"/>
        <v>0.1</v>
      </c>
      <c r="O93" s="1" t="str">
        <f t="shared" si="8"/>
        <v>Fail</v>
      </c>
      <c r="P93" s="1" t="s">
        <v>369</v>
      </c>
    </row>
    <row r="96" spans="1:16" x14ac:dyDescent="0.35">
      <c r="A96" s="38" t="s">
        <v>16</v>
      </c>
      <c r="B96" s="38"/>
      <c r="C96" s="38"/>
      <c r="D96" s="38"/>
      <c r="E96" s="38"/>
      <c r="F96" s="38"/>
      <c r="G96" s="12"/>
      <c r="H96" s="41">
        <f>COUNTA(A7:A93)</f>
        <v>87</v>
      </c>
      <c r="I96" s="42"/>
    </row>
    <row r="97" spans="1:14" x14ac:dyDescent="0.35">
      <c r="A97" s="38" t="s">
        <v>17</v>
      </c>
      <c r="B97" s="38"/>
      <c r="C97" s="38"/>
      <c r="D97" s="38"/>
      <c r="E97" s="38"/>
      <c r="F97" s="38"/>
      <c r="G97" s="12"/>
      <c r="H97" s="41">
        <f>H96-H98</f>
        <v>84</v>
      </c>
      <c r="I97" s="42"/>
    </row>
    <row r="98" spans="1:14" x14ac:dyDescent="0.35">
      <c r="A98" s="38" t="s">
        <v>12</v>
      </c>
      <c r="B98" s="38"/>
      <c r="C98" s="38"/>
      <c r="D98" s="38"/>
      <c r="E98" s="38"/>
      <c r="F98" s="38"/>
      <c r="G98" s="12"/>
      <c r="H98" s="41">
        <f>COUNTIF(E7:K93,"A")</f>
        <v>3</v>
      </c>
      <c r="I98" s="42"/>
    </row>
    <row r="99" spans="1:14" x14ac:dyDescent="0.35">
      <c r="A99" s="38" t="s">
        <v>13</v>
      </c>
      <c r="B99" s="38"/>
      <c r="C99" s="38"/>
      <c r="D99" s="38"/>
      <c r="E99" s="38"/>
      <c r="F99" s="38"/>
      <c r="G99" s="12"/>
      <c r="H99" s="41">
        <f>COUNTIF(O7:O93,"Pass")</f>
        <v>63</v>
      </c>
      <c r="I99" s="42"/>
    </row>
    <row r="100" spans="1:14" x14ac:dyDescent="0.35">
      <c r="A100" s="38" t="s">
        <v>14</v>
      </c>
      <c r="B100" s="38"/>
      <c r="C100" s="38"/>
      <c r="D100" s="38"/>
      <c r="E100" s="38"/>
      <c r="F100" s="38"/>
      <c r="G100" s="12"/>
      <c r="H100" s="41">
        <f>COUNTIF(O7:O93,"Fail")</f>
        <v>22</v>
      </c>
      <c r="I100" s="42"/>
    </row>
    <row r="101" spans="1:14" x14ac:dyDescent="0.35">
      <c r="A101" s="38" t="s">
        <v>15</v>
      </c>
      <c r="B101" s="38"/>
      <c r="C101" s="38"/>
      <c r="D101" s="38"/>
      <c r="E101" s="38"/>
      <c r="F101" s="38"/>
      <c r="G101" s="12"/>
      <c r="H101" s="39">
        <f>H99/H96</f>
        <v>0.72413793103448276</v>
      </c>
      <c r="I101" s="40" t="e">
        <f>I99/I96</f>
        <v>#DIV/0!</v>
      </c>
      <c r="J101" s="9"/>
    </row>
    <row r="102" spans="1:14" x14ac:dyDescent="0.3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</row>
    <row r="103" spans="1:14" x14ac:dyDescent="0.3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</row>
    <row r="104" spans="1:14" x14ac:dyDescent="0.35">
      <c r="C104" s="4" t="s">
        <v>379</v>
      </c>
      <c r="D104" s="4" t="s">
        <v>380</v>
      </c>
      <c r="E104" s="4" t="s">
        <v>381</v>
      </c>
      <c r="F104" s="4" t="s">
        <v>382</v>
      </c>
      <c r="G104" s="68" t="s">
        <v>18</v>
      </c>
      <c r="H104" s="68"/>
    </row>
    <row r="105" spans="1:14" x14ac:dyDescent="0.35">
      <c r="C105" s="4" t="s">
        <v>294</v>
      </c>
      <c r="D105" s="4" t="s">
        <v>175</v>
      </c>
      <c r="E105" s="4">
        <v>700</v>
      </c>
      <c r="F105" s="4">
        <v>672</v>
      </c>
      <c r="G105" s="60">
        <f>F105/E105</f>
        <v>0.96</v>
      </c>
      <c r="H105" s="60"/>
    </row>
    <row r="106" spans="1:14" x14ac:dyDescent="0.35">
      <c r="C106" s="4" t="s">
        <v>376</v>
      </c>
      <c r="D106" s="4" t="s">
        <v>355</v>
      </c>
      <c r="E106" s="4">
        <v>700</v>
      </c>
      <c r="F106" s="4">
        <v>625</v>
      </c>
      <c r="G106" s="60">
        <f t="shared" ref="G106:G107" si="9">F106/E106</f>
        <v>0.8928571428571429</v>
      </c>
      <c r="H106" s="60"/>
    </row>
    <row r="107" spans="1:14" x14ac:dyDescent="0.35">
      <c r="C107" s="4" t="s">
        <v>296</v>
      </c>
      <c r="D107" s="4" t="s">
        <v>377</v>
      </c>
      <c r="E107" s="4">
        <v>700</v>
      </c>
      <c r="F107" s="4">
        <v>601</v>
      </c>
      <c r="G107" s="60">
        <f t="shared" si="9"/>
        <v>0.85857142857142854</v>
      </c>
      <c r="H107" s="60"/>
    </row>
    <row r="111" spans="1:14" ht="15.5" x14ac:dyDescent="0.35">
      <c r="C111" s="37" t="s">
        <v>23</v>
      </c>
      <c r="D111" s="37"/>
      <c r="E111" s="37"/>
      <c r="F111" s="37"/>
      <c r="G111" s="37"/>
    </row>
    <row r="114" spans="3:7" ht="15.5" x14ac:dyDescent="0.35">
      <c r="C114" s="43"/>
      <c r="D114" s="43"/>
      <c r="E114" s="43"/>
      <c r="F114" s="43"/>
    </row>
    <row r="116" spans="3:7" ht="15.5" x14ac:dyDescent="0.35">
      <c r="C116" s="37" t="s">
        <v>24</v>
      </c>
      <c r="D116" s="37"/>
      <c r="E116" s="37"/>
      <c r="F116" s="37"/>
      <c r="G116" s="37"/>
    </row>
  </sheetData>
  <sortState xmlns:xlrd2="http://schemas.microsoft.com/office/spreadsheetml/2017/richdata2" ref="A7:P93">
    <sortCondition ref="A7:A93"/>
  </sortState>
  <mergeCells count="37">
    <mergeCell ref="G91:K91"/>
    <mergeCell ref="G104:H104"/>
    <mergeCell ref="A102:N103"/>
    <mergeCell ref="G105:H105"/>
    <mergeCell ref="G106:H106"/>
    <mergeCell ref="A96:F96"/>
    <mergeCell ref="H96:I96"/>
    <mergeCell ref="H25:K25"/>
    <mergeCell ref="A34:P34"/>
    <mergeCell ref="E59:K59"/>
    <mergeCell ref="A63:P63"/>
    <mergeCell ref="A2:P2"/>
    <mergeCell ref="A3:P3"/>
    <mergeCell ref="M4:M5"/>
    <mergeCell ref="A6:P6"/>
    <mergeCell ref="A1:P1"/>
    <mergeCell ref="A4:A5"/>
    <mergeCell ref="B4:B5"/>
    <mergeCell ref="C4:C5"/>
    <mergeCell ref="D4:D5"/>
    <mergeCell ref="E4:K4"/>
    <mergeCell ref="L4:L5"/>
    <mergeCell ref="N4:P4"/>
    <mergeCell ref="C116:G116"/>
    <mergeCell ref="A97:F97"/>
    <mergeCell ref="H97:I97"/>
    <mergeCell ref="A98:F98"/>
    <mergeCell ref="H98:I98"/>
    <mergeCell ref="A99:F99"/>
    <mergeCell ref="H99:I99"/>
    <mergeCell ref="G107:H107"/>
    <mergeCell ref="C114:F114"/>
    <mergeCell ref="A100:F100"/>
    <mergeCell ref="H100:I100"/>
    <mergeCell ref="A101:F101"/>
    <mergeCell ref="H101:I101"/>
    <mergeCell ref="C111:G111"/>
  </mergeCells>
  <phoneticPr fontId="9" type="noConversion"/>
  <conditionalFormatting sqref="E7:K24 E25:H25 E26:K33">
    <cfRule type="cellIs" dxfId="5" priority="13" operator="equal">
      <formula>"A"</formula>
    </cfRule>
  </conditionalFormatting>
  <conditionalFormatting sqref="E35:K58 E59 E60:K62">
    <cfRule type="cellIs" dxfId="4" priority="9" operator="equal">
      <formula>"A"</formula>
    </cfRule>
  </conditionalFormatting>
  <conditionalFormatting sqref="E64:K90 E91:G91 E92:K93">
    <cfRule type="cellIs" dxfId="3" priority="4" operator="equal">
      <formula>"A"</formula>
    </cfRule>
  </conditionalFormatting>
  <conditionalFormatting sqref="P7:P33 P35:P62 P64:P93">
    <cfRule type="cellIs" dxfId="2" priority="10" operator="equal">
      <formula>"3rd"</formula>
    </cfRule>
    <cfRule type="cellIs" dxfId="1" priority="11" operator="equal">
      <formula>"2nd"</formula>
    </cfRule>
    <cfRule type="cellIs" dxfId="0" priority="12" operator="equal">
      <formula>"1st"</formula>
    </cfRule>
  </conditionalFormatting>
  <printOptions horizontalCentered="1"/>
  <pageMargins left="0.25" right="0.25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C10"/>
  <sheetViews>
    <sheetView workbookViewId="0">
      <selection activeCell="D5" sqref="D5"/>
    </sheetView>
  </sheetViews>
  <sheetFormatPr defaultRowHeight="14.5" x14ac:dyDescent="0.35"/>
  <sheetData>
    <row r="5" spans="2:3" x14ac:dyDescent="0.35">
      <c r="B5" t="s">
        <v>33</v>
      </c>
      <c r="C5" t="s">
        <v>41</v>
      </c>
    </row>
    <row r="6" spans="2:3" x14ac:dyDescent="0.35">
      <c r="B6" t="s">
        <v>34</v>
      </c>
      <c r="C6" t="s">
        <v>39</v>
      </c>
    </row>
    <row r="7" spans="2:3" x14ac:dyDescent="0.35">
      <c r="B7" t="s">
        <v>35</v>
      </c>
      <c r="C7" t="s">
        <v>42</v>
      </c>
    </row>
    <row r="8" spans="2:3" x14ac:dyDescent="0.35">
      <c r="B8" t="s">
        <v>36</v>
      </c>
      <c r="C8" t="s">
        <v>43</v>
      </c>
    </row>
    <row r="9" spans="2:3" x14ac:dyDescent="0.35">
      <c r="B9" t="s">
        <v>38</v>
      </c>
      <c r="C9" t="s">
        <v>44</v>
      </c>
    </row>
    <row r="10" spans="2:3" x14ac:dyDescent="0.35">
      <c r="B10" t="s">
        <v>37</v>
      </c>
      <c r="C1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DADE-1D8C-41A1-B986-1D19E19BE80B}">
  <dimension ref="A1:Q44"/>
  <sheetViews>
    <sheetView zoomScaleNormal="100" workbookViewId="0">
      <selection activeCell="P6" sqref="P6:P33"/>
    </sheetView>
  </sheetViews>
  <sheetFormatPr defaultRowHeight="14.5" x14ac:dyDescent="0.35"/>
  <cols>
    <col min="1" max="1" width="4.453125" customWidth="1"/>
    <col min="2" max="2" width="6" customWidth="1"/>
    <col min="3" max="3" width="20.54296875" bestFit="1" customWidth="1"/>
    <col min="4" max="4" width="17.54296875" customWidth="1"/>
    <col min="5" max="5" width="3.26953125" customWidth="1"/>
    <col min="6" max="7" width="3.81640625" customWidth="1"/>
    <col min="8" max="8" width="4.453125" customWidth="1"/>
    <col min="9" max="9" width="3.54296875" customWidth="1"/>
    <col min="10" max="10" width="3.7265625" customWidth="1"/>
    <col min="11" max="11" width="2.81640625" customWidth="1"/>
    <col min="12" max="12" width="4.7265625" customWidth="1"/>
    <col min="13" max="13" width="4.90625" customWidth="1"/>
    <col min="14" max="14" width="6.36328125" customWidth="1"/>
    <col min="15" max="15" width="6.54296875" customWidth="1"/>
    <col min="16" max="16" width="5" customWidth="1"/>
    <col min="17" max="17" width="52.7265625" bestFit="1" customWidth="1"/>
    <col min="19" max="19" width="11.81640625" bestFit="1" customWidth="1"/>
  </cols>
  <sheetData>
    <row r="1" spans="1:17" ht="23.25" customHeight="1" x14ac:dyDescent="0.35">
      <c r="A1" s="26" t="s">
        <v>59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11"/>
    </row>
    <row r="2" spans="1:17" ht="15" customHeight="1" x14ac:dyDescent="0.35">
      <c r="A2" s="29" t="s">
        <v>8</v>
      </c>
      <c r="B2" s="29"/>
      <c r="C2" s="29"/>
      <c r="D2" s="30" t="s">
        <v>58</v>
      </c>
      <c r="E2" s="30"/>
      <c r="F2" s="30"/>
      <c r="G2" s="30"/>
      <c r="H2" s="30"/>
      <c r="I2" s="30"/>
      <c r="J2" s="30"/>
      <c r="K2" s="30"/>
      <c r="L2" s="36" t="s">
        <v>356</v>
      </c>
      <c r="M2" s="36"/>
      <c r="N2" s="36"/>
      <c r="O2" s="36"/>
      <c r="P2" s="36"/>
    </row>
    <row r="3" spans="1:17" ht="15" customHeight="1" x14ac:dyDescent="0.35">
      <c r="A3" s="29"/>
      <c r="B3" s="29"/>
      <c r="C3" s="29"/>
      <c r="D3" s="30"/>
      <c r="E3" s="30"/>
      <c r="F3" s="30"/>
      <c r="G3" s="30"/>
      <c r="H3" s="30"/>
      <c r="I3" s="30"/>
      <c r="J3" s="30"/>
      <c r="K3" s="30"/>
      <c r="L3" s="36"/>
      <c r="M3" s="36"/>
      <c r="N3" s="36"/>
      <c r="O3" s="36"/>
      <c r="P3" s="36"/>
    </row>
    <row r="4" spans="1:17" ht="30" customHeight="1" x14ac:dyDescent="0.35">
      <c r="A4" s="31" t="s">
        <v>22</v>
      </c>
      <c r="B4" s="31" t="s">
        <v>113</v>
      </c>
      <c r="C4" s="33" t="s">
        <v>0</v>
      </c>
      <c r="D4" s="34" t="s">
        <v>45</v>
      </c>
      <c r="E4" s="29" t="s">
        <v>1</v>
      </c>
      <c r="F4" s="29"/>
      <c r="G4" s="29"/>
      <c r="H4" s="29"/>
      <c r="I4" s="29"/>
      <c r="J4" s="29"/>
      <c r="K4" s="29"/>
      <c r="L4" s="36" t="s">
        <v>3</v>
      </c>
      <c r="M4" s="36" t="s">
        <v>4</v>
      </c>
      <c r="N4" s="29" t="s">
        <v>6</v>
      </c>
      <c r="O4" s="29"/>
      <c r="P4" s="29"/>
    </row>
    <row r="5" spans="1:17" ht="15.75" customHeight="1" x14ac:dyDescent="0.35">
      <c r="A5" s="32"/>
      <c r="B5" s="32"/>
      <c r="C5" s="33"/>
      <c r="D5" s="35"/>
      <c r="E5" s="5" t="s">
        <v>57</v>
      </c>
      <c r="F5" s="5" t="s">
        <v>60</v>
      </c>
      <c r="G5" s="5" t="s">
        <v>19</v>
      </c>
      <c r="H5" s="5" t="s">
        <v>56</v>
      </c>
      <c r="I5" s="5" t="s">
        <v>20</v>
      </c>
      <c r="J5" s="5" t="s">
        <v>61</v>
      </c>
      <c r="K5" s="5" t="s">
        <v>34</v>
      </c>
      <c r="L5" s="36"/>
      <c r="M5" s="36"/>
      <c r="N5" s="5" t="s">
        <v>18</v>
      </c>
      <c r="O5" s="5" t="s">
        <v>5</v>
      </c>
      <c r="P5" s="5" t="s">
        <v>55</v>
      </c>
    </row>
    <row r="6" spans="1:17" x14ac:dyDescent="0.35">
      <c r="A6" s="1">
        <v>1</v>
      </c>
      <c r="B6" s="1">
        <v>797</v>
      </c>
      <c r="C6" s="2" t="s">
        <v>114</v>
      </c>
      <c r="D6" s="2" t="s">
        <v>72</v>
      </c>
      <c r="E6" s="1">
        <v>76</v>
      </c>
      <c r="F6" s="1">
        <v>48</v>
      </c>
      <c r="G6" s="1">
        <v>95</v>
      </c>
      <c r="H6" s="1">
        <v>36</v>
      </c>
      <c r="I6" s="1">
        <v>47</v>
      </c>
      <c r="J6" s="1">
        <v>44</v>
      </c>
      <c r="K6" s="1">
        <v>83</v>
      </c>
      <c r="L6" s="3">
        <f t="shared" ref="L6:L33" si="0">SUM(E6:K6)</f>
        <v>429</v>
      </c>
      <c r="M6" s="3">
        <v>700</v>
      </c>
      <c r="N6" s="10">
        <f t="shared" ref="N6:N33" si="1">L6/M6</f>
        <v>0.61285714285714288</v>
      </c>
      <c r="O6" s="1" t="str">
        <f>IF(N6&lt;25%,"Fail","Pass")</f>
        <v>Pass</v>
      </c>
      <c r="P6" s="1" t="s">
        <v>301</v>
      </c>
    </row>
    <row r="7" spans="1:17" x14ac:dyDescent="0.35">
      <c r="A7" s="1">
        <v>2</v>
      </c>
      <c r="B7" s="1">
        <v>798</v>
      </c>
      <c r="C7" s="2" t="s">
        <v>115</v>
      </c>
      <c r="D7" s="2" t="s">
        <v>116</v>
      </c>
      <c r="E7" s="1">
        <v>69</v>
      </c>
      <c r="F7" s="1">
        <v>34</v>
      </c>
      <c r="G7" s="1">
        <v>69</v>
      </c>
      <c r="H7" s="1">
        <v>40</v>
      </c>
      <c r="I7" s="1">
        <v>39</v>
      </c>
      <c r="J7" s="1">
        <v>30</v>
      </c>
      <c r="K7" s="1">
        <v>51</v>
      </c>
      <c r="L7" s="3">
        <f t="shared" si="0"/>
        <v>332</v>
      </c>
      <c r="M7" s="3">
        <v>700</v>
      </c>
      <c r="N7" s="10">
        <f t="shared" si="1"/>
        <v>0.47428571428571431</v>
      </c>
      <c r="O7" s="1" t="str">
        <f t="shared" ref="O7:O33" si="2">IF(N7&lt;25%,"Fail","Pass")</f>
        <v>Pass</v>
      </c>
      <c r="P7" s="1" t="s">
        <v>305</v>
      </c>
    </row>
    <row r="8" spans="1:17" x14ac:dyDescent="0.35">
      <c r="A8" s="1">
        <v>3</v>
      </c>
      <c r="B8" s="1">
        <v>800</v>
      </c>
      <c r="C8" s="2" t="s">
        <v>102</v>
      </c>
      <c r="D8" s="2" t="s">
        <v>117</v>
      </c>
      <c r="E8" s="1">
        <v>53</v>
      </c>
      <c r="F8" s="1">
        <v>36</v>
      </c>
      <c r="G8" s="1">
        <v>49</v>
      </c>
      <c r="H8" s="1">
        <v>10</v>
      </c>
      <c r="I8" s="1">
        <v>14</v>
      </c>
      <c r="J8" s="1">
        <v>82</v>
      </c>
      <c r="K8" s="1">
        <v>34</v>
      </c>
      <c r="L8" s="3">
        <f t="shared" si="0"/>
        <v>278</v>
      </c>
      <c r="M8" s="3">
        <v>700</v>
      </c>
      <c r="N8" s="10">
        <f t="shared" si="1"/>
        <v>0.39714285714285713</v>
      </c>
      <c r="O8" s="1" t="str">
        <f t="shared" si="2"/>
        <v>Pass</v>
      </c>
      <c r="P8" s="1" t="s">
        <v>310</v>
      </c>
    </row>
    <row r="9" spans="1:17" ht="15" customHeight="1" x14ac:dyDescent="0.35">
      <c r="A9" s="1">
        <v>4</v>
      </c>
      <c r="B9" s="1">
        <v>816</v>
      </c>
      <c r="C9" s="2" t="s">
        <v>118</v>
      </c>
      <c r="D9" s="2" t="s">
        <v>119</v>
      </c>
      <c r="E9" s="1">
        <v>83</v>
      </c>
      <c r="F9" s="1">
        <v>64</v>
      </c>
      <c r="G9" s="1">
        <v>65</v>
      </c>
      <c r="H9" s="1">
        <v>16</v>
      </c>
      <c r="I9" s="1">
        <v>63</v>
      </c>
      <c r="J9" s="1">
        <v>35</v>
      </c>
      <c r="K9" s="1">
        <v>66</v>
      </c>
      <c r="L9" s="3">
        <f t="shared" si="0"/>
        <v>392</v>
      </c>
      <c r="M9" s="3">
        <v>700</v>
      </c>
      <c r="N9" s="10">
        <f t="shared" si="1"/>
        <v>0.56000000000000005</v>
      </c>
      <c r="O9" s="1" t="str">
        <f t="shared" si="2"/>
        <v>Pass</v>
      </c>
      <c r="P9" s="1" t="s">
        <v>302</v>
      </c>
    </row>
    <row r="10" spans="1:17" x14ac:dyDescent="0.35">
      <c r="A10" s="1">
        <v>5</v>
      </c>
      <c r="B10" s="1">
        <v>801</v>
      </c>
      <c r="C10" s="2" t="s">
        <v>120</v>
      </c>
      <c r="D10" s="2" t="s">
        <v>75</v>
      </c>
      <c r="E10" s="1">
        <v>77</v>
      </c>
      <c r="F10" s="1">
        <v>60</v>
      </c>
      <c r="G10" s="1">
        <v>59</v>
      </c>
      <c r="H10" s="1">
        <v>20</v>
      </c>
      <c r="I10" s="1">
        <v>56</v>
      </c>
      <c r="J10" s="1">
        <v>37</v>
      </c>
      <c r="K10" s="1">
        <v>49</v>
      </c>
      <c r="L10" s="3">
        <f t="shared" si="0"/>
        <v>358</v>
      </c>
      <c r="M10" s="3">
        <v>700</v>
      </c>
      <c r="N10" s="10">
        <f t="shared" si="1"/>
        <v>0.51142857142857145</v>
      </c>
      <c r="O10" s="1" t="str">
        <f t="shared" si="2"/>
        <v>Pass</v>
      </c>
      <c r="P10" s="1" t="s">
        <v>303</v>
      </c>
    </row>
    <row r="11" spans="1:17" x14ac:dyDescent="0.35">
      <c r="A11" s="1">
        <v>6</v>
      </c>
      <c r="B11" s="1">
        <v>802</v>
      </c>
      <c r="C11" s="2" t="s">
        <v>121</v>
      </c>
      <c r="D11" s="2" t="s">
        <v>122</v>
      </c>
      <c r="E11" s="1">
        <v>87</v>
      </c>
      <c r="F11" s="1">
        <v>83</v>
      </c>
      <c r="G11" s="1">
        <v>95</v>
      </c>
      <c r="H11" s="1">
        <v>26</v>
      </c>
      <c r="I11" s="1">
        <v>69</v>
      </c>
      <c r="J11" s="1">
        <v>70</v>
      </c>
      <c r="K11" s="1">
        <v>78</v>
      </c>
      <c r="L11" s="3">
        <f t="shared" si="0"/>
        <v>508</v>
      </c>
      <c r="M11" s="3">
        <v>700</v>
      </c>
      <c r="N11" s="10">
        <f t="shared" si="1"/>
        <v>0.72571428571428576</v>
      </c>
      <c r="O11" s="1" t="str">
        <f t="shared" si="2"/>
        <v>Pass</v>
      </c>
      <c r="P11" s="1" t="s">
        <v>298</v>
      </c>
    </row>
    <row r="12" spans="1:17" x14ac:dyDescent="0.35">
      <c r="A12" s="1">
        <v>7</v>
      </c>
      <c r="B12" s="1">
        <v>803</v>
      </c>
      <c r="C12" s="2" t="s">
        <v>2</v>
      </c>
      <c r="D12" s="2" t="s">
        <v>123</v>
      </c>
      <c r="E12" s="1">
        <v>36</v>
      </c>
      <c r="F12" s="1">
        <v>36</v>
      </c>
      <c r="G12" s="1">
        <v>26</v>
      </c>
      <c r="H12" s="1">
        <v>10</v>
      </c>
      <c r="I12" s="1">
        <v>40</v>
      </c>
      <c r="J12" s="1">
        <v>21</v>
      </c>
      <c r="K12" s="1">
        <v>7</v>
      </c>
      <c r="L12" s="3">
        <f t="shared" si="0"/>
        <v>176</v>
      </c>
      <c r="M12" s="3">
        <v>700</v>
      </c>
      <c r="N12" s="10">
        <f t="shared" si="1"/>
        <v>0.25142857142857145</v>
      </c>
      <c r="O12" s="1" t="str">
        <f t="shared" si="2"/>
        <v>Pass</v>
      </c>
      <c r="P12" s="1" t="s">
        <v>314</v>
      </c>
    </row>
    <row r="13" spans="1:17" x14ac:dyDescent="0.35">
      <c r="A13" s="1">
        <v>8</v>
      </c>
      <c r="B13" s="1">
        <v>804</v>
      </c>
      <c r="C13" s="2" t="s">
        <v>124</v>
      </c>
      <c r="D13" s="2" t="s">
        <v>123</v>
      </c>
      <c r="E13" s="1">
        <v>14</v>
      </c>
      <c r="F13" s="1">
        <v>33</v>
      </c>
      <c r="G13" s="1">
        <v>9</v>
      </c>
      <c r="H13" s="1">
        <v>9</v>
      </c>
      <c r="I13" s="1">
        <v>11</v>
      </c>
      <c r="J13" s="1">
        <v>12</v>
      </c>
      <c r="K13" s="1">
        <v>2</v>
      </c>
      <c r="L13" s="3">
        <f t="shared" si="0"/>
        <v>90</v>
      </c>
      <c r="M13" s="3">
        <v>700</v>
      </c>
      <c r="N13" s="10">
        <f t="shared" si="1"/>
        <v>0.12857142857142856</v>
      </c>
      <c r="O13" s="1" t="str">
        <f t="shared" si="2"/>
        <v>Fail</v>
      </c>
      <c r="P13" s="1" t="s">
        <v>317</v>
      </c>
    </row>
    <row r="14" spans="1:17" x14ac:dyDescent="0.35">
      <c r="A14" s="1">
        <v>9</v>
      </c>
      <c r="B14" s="1">
        <v>807</v>
      </c>
      <c r="C14" s="2" t="s">
        <v>125</v>
      </c>
      <c r="D14" s="2" t="s">
        <v>126</v>
      </c>
      <c r="E14" s="1">
        <v>17</v>
      </c>
      <c r="F14" s="1">
        <v>0</v>
      </c>
      <c r="G14" s="1">
        <v>15</v>
      </c>
      <c r="H14" s="1">
        <v>11</v>
      </c>
      <c r="I14" s="1">
        <v>14</v>
      </c>
      <c r="J14" s="1">
        <v>14</v>
      </c>
      <c r="K14" s="1">
        <v>0</v>
      </c>
      <c r="L14" s="3">
        <f t="shared" si="0"/>
        <v>71</v>
      </c>
      <c r="M14" s="3">
        <v>700</v>
      </c>
      <c r="N14" s="10">
        <f t="shared" si="1"/>
        <v>0.10142857142857142</v>
      </c>
      <c r="O14" s="1" t="str">
        <f t="shared" si="2"/>
        <v>Fail</v>
      </c>
      <c r="P14" s="1" t="s">
        <v>319</v>
      </c>
    </row>
    <row r="15" spans="1:17" x14ac:dyDescent="0.35">
      <c r="A15" s="1">
        <v>10</v>
      </c>
      <c r="B15" s="1">
        <v>808</v>
      </c>
      <c r="C15" s="2" t="s">
        <v>127</v>
      </c>
      <c r="D15" s="2" t="s">
        <v>31</v>
      </c>
      <c r="E15" s="1">
        <v>25</v>
      </c>
      <c r="F15" s="1">
        <v>34</v>
      </c>
      <c r="G15" s="1">
        <v>49</v>
      </c>
      <c r="H15" s="1">
        <v>8</v>
      </c>
      <c r="I15" s="1">
        <v>36</v>
      </c>
      <c r="J15" s="1">
        <v>14</v>
      </c>
      <c r="K15" s="1">
        <v>50</v>
      </c>
      <c r="L15" s="3">
        <f t="shared" si="0"/>
        <v>216</v>
      </c>
      <c r="M15" s="3">
        <v>700</v>
      </c>
      <c r="N15" s="10">
        <f t="shared" si="1"/>
        <v>0.30857142857142855</v>
      </c>
      <c r="O15" s="1" t="str">
        <f t="shared" si="2"/>
        <v>Pass</v>
      </c>
      <c r="P15" s="1" t="s">
        <v>312</v>
      </c>
    </row>
    <row r="16" spans="1:17" x14ac:dyDescent="0.35">
      <c r="A16" s="1">
        <v>11</v>
      </c>
      <c r="B16" s="1">
        <v>810</v>
      </c>
      <c r="C16" s="2" t="s">
        <v>51</v>
      </c>
      <c r="D16" s="2" t="s">
        <v>128</v>
      </c>
      <c r="E16" s="1">
        <v>49</v>
      </c>
      <c r="F16" s="1">
        <v>33</v>
      </c>
      <c r="G16" s="1">
        <v>22</v>
      </c>
      <c r="H16" s="1">
        <v>15</v>
      </c>
      <c r="I16" s="1">
        <v>18</v>
      </c>
      <c r="J16" s="1">
        <v>33</v>
      </c>
      <c r="K16" s="1">
        <v>9</v>
      </c>
      <c r="L16" s="3">
        <f t="shared" si="0"/>
        <v>179</v>
      </c>
      <c r="M16" s="3">
        <v>700</v>
      </c>
      <c r="N16" s="10">
        <f t="shared" si="1"/>
        <v>0.25571428571428573</v>
      </c>
      <c r="O16" s="1" t="str">
        <f t="shared" si="2"/>
        <v>Pass</v>
      </c>
      <c r="P16" s="1" t="s">
        <v>315</v>
      </c>
    </row>
    <row r="17" spans="1:16" x14ac:dyDescent="0.35">
      <c r="A17" s="1">
        <v>12</v>
      </c>
      <c r="B17" s="1">
        <v>811</v>
      </c>
      <c r="C17" s="2" t="s">
        <v>129</v>
      </c>
      <c r="D17" s="2" t="s">
        <v>130</v>
      </c>
      <c r="E17" s="1">
        <v>69</v>
      </c>
      <c r="F17" s="1">
        <v>51</v>
      </c>
      <c r="G17" s="1">
        <v>46</v>
      </c>
      <c r="H17" s="1">
        <v>11</v>
      </c>
      <c r="I17" s="1">
        <v>48</v>
      </c>
      <c r="J17" s="1">
        <v>40</v>
      </c>
      <c r="K17" s="1">
        <v>53</v>
      </c>
      <c r="L17" s="3">
        <f t="shared" si="0"/>
        <v>318</v>
      </c>
      <c r="M17" s="3">
        <v>700</v>
      </c>
      <c r="N17" s="10">
        <f t="shared" si="1"/>
        <v>0.45428571428571429</v>
      </c>
      <c r="O17" s="1" t="str">
        <f t="shared" si="2"/>
        <v>Pass</v>
      </c>
      <c r="P17" s="1" t="s">
        <v>306</v>
      </c>
    </row>
    <row r="18" spans="1:16" x14ac:dyDescent="0.35">
      <c r="A18" s="1">
        <v>13</v>
      </c>
      <c r="B18" s="1">
        <v>812</v>
      </c>
      <c r="C18" s="2" t="s">
        <v>131</v>
      </c>
      <c r="D18" s="2" t="s">
        <v>132</v>
      </c>
      <c r="E18" s="1">
        <v>74</v>
      </c>
      <c r="F18" s="1">
        <v>47</v>
      </c>
      <c r="G18" s="1">
        <v>47</v>
      </c>
      <c r="H18" s="1">
        <v>25</v>
      </c>
      <c r="I18" s="1">
        <v>39</v>
      </c>
      <c r="J18" s="1">
        <v>38</v>
      </c>
      <c r="K18" s="1">
        <v>44</v>
      </c>
      <c r="L18" s="3">
        <f t="shared" si="0"/>
        <v>314</v>
      </c>
      <c r="M18" s="3">
        <v>700</v>
      </c>
      <c r="N18" s="10">
        <f t="shared" si="1"/>
        <v>0.44857142857142857</v>
      </c>
      <c r="O18" s="1" t="str">
        <f t="shared" si="2"/>
        <v>Pass</v>
      </c>
      <c r="P18" s="1" t="s">
        <v>308</v>
      </c>
    </row>
    <row r="19" spans="1:16" x14ac:dyDescent="0.35">
      <c r="A19" s="1">
        <v>14</v>
      </c>
      <c r="B19" s="1">
        <v>813</v>
      </c>
      <c r="C19" s="2" t="s">
        <v>133</v>
      </c>
      <c r="D19" s="2" t="s">
        <v>134</v>
      </c>
      <c r="E19" s="1">
        <v>72</v>
      </c>
      <c r="F19" s="1">
        <v>35</v>
      </c>
      <c r="G19" s="1">
        <v>59</v>
      </c>
      <c r="H19" s="1">
        <v>11</v>
      </c>
      <c r="I19" s="1">
        <v>34</v>
      </c>
      <c r="J19" s="1">
        <v>48</v>
      </c>
      <c r="K19" s="1">
        <v>58</v>
      </c>
      <c r="L19" s="3">
        <f t="shared" si="0"/>
        <v>317</v>
      </c>
      <c r="M19" s="3">
        <v>700</v>
      </c>
      <c r="N19" s="10">
        <f t="shared" si="1"/>
        <v>0.45285714285714285</v>
      </c>
      <c r="O19" s="1" t="str">
        <f t="shared" si="2"/>
        <v>Pass</v>
      </c>
      <c r="P19" s="1" t="s">
        <v>307</v>
      </c>
    </row>
    <row r="20" spans="1:16" x14ac:dyDescent="0.35">
      <c r="A20" s="1">
        <v>15</v>
      </c>
      <c r="B20" s="1">
        <v>814</v>
      </c>
      <c r="C20" s="2" t="s">
        <v>135</v>
      </c>
      <c r="D20" s="2" t="s">
        <v>136</v>
      </c>
      <c r="E20" s="1">
        <v>36</v>
      </c>
      <c r="F20" s="1">
        <v>53</v>
      </c>
      <c r="G20" s="1">
        <v>38</v>
      </c>
      <c r="H20" s="1">
        <v>12</v>
      </c>
      <c r="I20" s="1">
        <v>19</v>
      </c>
      <c r="J20" s="1">
        <v>44</v>
      </c>
      <c r="K20" s="1">
        <v>10</v>
      </c>
      <c r="L20" s="3">
        <f t="shared" si="0"/>
        <v>212</v>
      </c>
      <c r="M20" s="3">
        <v>700</v>
      </c>
      <c r="N20" s="10">
        <f t="shared" si="1"/>
        <v>0.30285714285714288</v>
      </c>
      <c r="O20" s="1" t="str">
        <f t="shared" si="2"/>
        <v>Pass</v>
      </c>
      <c r="P20" s="1" t="s">
        <v>313</v>
      </c>
    </row>
    <row r="21" spans="1:16" x14ac:dyDescent="0.35">
      <c r="A21" s="1">
        <v>16</v>
      </c>
      <c r="B21" s="1">
        <v>815</v>
      </c>
      <c r="C21" s="2" t="s">
        <v>137</v>
      </c>
      <c r="D21" s="2" t="s">
        <v>138</v>
      </c>
      <c r="E21" s="1">
        <v>89</v>
      </c>
      <c r="F21" s="1">
        <v>56</v>
      </c>
      <c r="G21" s="1">
        <v>80</v>
      </c>
      <c r="H21" s="1">
        <v>12</v>
      </c>
      <c r="I21" s="1">
        <v>51</v>
      </c>
      <c r="J21" s="1">
        <v>62</v>
      </c>
      <c r="K21" s="1">
        <v>90</v>
      </c>
      <c r="L21" s="3">
        <f t="shared" si="0"/>
        <v>440</v>
      </c>
      <c r="M21" s="3">
        <v>700</v>
      </c>
      <c r="N21" s="10">
        <f t="shared" si="1"/>
        <v>0.62857142857142856</v>
      </c>
      <c r="O21" s="1" t="str">
        <f t="shared" si="2"/>
        <v>Pass</v>
      </c>
      <c r="P21" s="1" t="s">
        <v>300</v>
      </c>
    </row>
    <row r="22" spans="1:16" x14ac:dyDescent="0.35">
      <c r="A22" s="1">
        <v>17</v>
      </c>
      <c r="B22" s="1">
        <v>817</v>
      </c>
      <c r="C22" s="2" t="s">
        <v>139</v>
      </c>
      <c r="D22" s="2" t="s">
        <v>140</v>
      </c>
      <c r="E22" s="1">
        <v>90</v>
      </c>
      <c r="F22" s="1">
        <v>54</v>
      </c>
      <c r="G22" s="1">
        <v>87</v>
      </c>
      <c r="H22" s="1">
        <v>12</v>
      </c>
      <c r="I22" s="1">
        <v>62</v>
      </c>
      <c r="J22" s="1">
        <v>55</v>
      </c>
      <c r="K22" s="1">
        <v>69</v>
      </c>
      <c r="L22" s="3">
        <f t="shared" si="0"/>
        <v>429</v>
      </c>
      <c r="M22" s="3">
        <v>700</v>
      </c>
      <c r="N22" s="10">
        <f t="shared" si="1"/>
        <v>0.61285714285714288</v>
      </c>
      <c r="O22" s="1" t="str">
        <f t="shared" si="2"/>
        <v>Pass</v>
      </c>
      <c r="P22" s="1" t="s">
        <v>301</v>
      </c>
    </row>
    <row r="23" spans="1:16" x14ac:dyDescent="0.35">
      <c r="A23" s="1">
        <v>18</v>
      </c>
      <c r="B23" s="1">
        <v>818</v>
      </c>
      <c r="C23" s="2" t="s">
        <v>141</v>
      </c>
      <c r="D23" s="2" t="s">
        <v>142</v>
      </c>
      <c r="E23" s="1">
        <v>91</v>
      </c>
      <c r="F23" s="1">
        <v>96</v>
      </c>
      <c r="G23" s="1">
        <v>92</v>
      </c>
      <c r="H23" s="1">
        <v>77</v>
      </c>
      <c r="I23" s="1">
        <v>81</v>
      </c>
      <c r="J23" s="1">
        <v>69</v>
      </c>
      <c r="K23" s="1">
        <v>68</v>
      </c>
      <c r="L23" s="3">
        <f t="shared" si="0"/>
        <v>574</v>
      </c>
      <c r="M23" s="3">
        <v>700</v>
      </c>
      <c r="N23" s="10">
        <f t="shared" si="1"/>
        <v>0.82</v>
      </c>
      <c r="O23" s="1" t="str">
        <f t="shared" si="2"/>
        <v>Pass</v>
      </c>
      <c r="P23" s="1" t="s">
        <v>295</v>
      </c>
    </row>
    <row r="24" spans="1:16" x14ac:dyDescent="0.35">
      <c r="A24" s="1">
        <v>19</v>
      </c>
      <c r="B24" s="1">
        <v>819</v>
      </c>
      <c r="C24" s="2" t="s">
        <v>143</v>
      </c>
      <c r="D24" s="2" t="s">
        <v>144</v>
      </c>
      <c r="E24" s="1">
        <v>98</v>
      </c>
      <c r="F24" s="1">
        <v>88</v>
      </c>
      <c r="G24" s="1">
        <v>92</v>
      </c>
      <c r="H24" s="1">
        <v>13</v>
      </c>
      <c r="I24" s="1">
        <v>71</v>
      </c>
      <c r="J24" s="1">
        <v>82</v>
      </c>
      <c r="K24" s="1">
        <v>87</v>
      </c>
      <c r="L24" s="3">
        <f t="shared" si="0"/>
        <v>531</v>
      </c>
      <c r="M24" s="3">
        <v>700</v>
      </c>
      <c r="N24" s="10">
        <f t="shared" si="1"/>
        <v>0.75857142857142856</v>
      </c>
      <c r="O24" s="1" t="str">
        <f t="shared" si="2"/>
        <v>Pass</v>
      </c>
      <c r="P24" s="1" t="s">
        <v>297</v>
      </c>
    </row>
    <row r="25" spans="1:16" x14ac:dyDescent="0.35">
      <c r="A25" s="1">
        <v>20</v>
      </c>
      <c r="B25" s="1">
        <v>820</v>
      </c>
      <c r="C25" s="2" t="s">
        <v>145</v>
      </c>
      <c r="D25" s="2" t="s">
        <v>146</v>
      </c>
      <c r="E25" s="1">
        <v>63</v>
      </c>
      <c r="F25" s="1">
        <v>85</v>
      </c>
      <c r="G25" s="1">
        <v>51</v>
      </c>
      <c r="H25" s="1">
        <v>8</v>
      </c>
      <c r="I25" s="1">
        <v>36</v>
      </c>
      <c r="J25" s="1">
        <v>12</v>
      </c>
      <c r="K25" s="1">
        <v>56</v>
      </c>
      <c r="L25" s="3">
        <f t="shared" si="0"/>
        <v>311</v>
      </c>
      <c r="M25" s="3">
        <v>700</v>
      </c>
      <c r="N25" s="10">
        <f t="shared" si="1"/>
        <v>0.44428571428571428</v>
      </c>
      <c r="O25" s="1" t="str">
        <f t="shared" si="2"/>
        <v>Pass</v>
      </c>
      <c r="P25" s="1" t="s">
        <v>309</v>
      </c>
    </row>
    <row r="26" spans="1:16" x14ac:dyDescent="0.35">
      <c r="A26" s="1">
        <v>21</v>
      </c>
      <c r="B26" s="1">
        <v>821</v>
      </c>
      <c r="C26" s="2" t="s">
        <v>147</v>
      </c>
      <c r="D26" s="2" t="s">
        <v>148</v>
      </c>
      <c r="E26" s="1">
        <v>95</v>
      </c>
      <c r="F26" s="1">
        <v>56</v>
      </c>
      <c r="G26" s="1">
        <v>94</v>
      </c>
      <c r="H26" s="1">
        <v>34</v>
      </c>
      <c r="I26" s="1">
        <v>90</v>
      </c>
      <c r="J26" s="1">
        <v>81</v>
      </c>
      <c r="K26" s="1">
        <v>90</v>
      </c>
      <c r="L26" s="3">
        <f t="shared" si="0"/>
        <v>540</v>
      </c>
      <c r="M26" s="3">
        <v>700</v>
      </c>
      <c r="N26" s="10">
        <f t="shared" si="1"/>
        <v>0.77142857142857146</v>
      </c>
      <c r="O26" s="1" t="str">
        <f t="shared" si="2"/>
        <v>Pass</v>
      </c>
      <c r="P26" s="1" t="s">
        <v>296</v>
      </c>
    </row>
    <row r="27" spans="1:16" x14ac:dyDescent="0.35">
      <c r="A27" s="1">
        <v>22</v>
      </c>
      <c r="B27" s="1">
        <v>822</v>
      </c>
      <c r="C27" s="2" t="s">
        <v>355</v>
      </c>
      <c r="D27" s="2" t="s">
        <v>149</v>
      </c>
      <c r="E27" s="1">
        <v>96</v>
      </c>
      <c r="F27" s="1">
        <v>87</v>
      </c>
      <c r="G27" s="1">
        <v>92</v>
      </c>
      <c r="H27" s="1">
        <v>91</v>
      </c>
      <c r="I27" s="1">
        <v>78</v>
      </c>
      <c r="J27" s="1">
        <v>91</v>
      </c>
      <c r="K27" s="1">
        <v>90</v>
      </c>
      <c r="L27" s="3">
        <f t="shared" si="0"/>
        <v>625</v>
      </c>
      <c r="M27" s="3">
        <v>700</v>
      </c>
      <c r="N27" s="10">
        <f t="shared" si="1"/>
        <v>0.8928571428571429</v>
      </c>
      <c r="O27" s="1" t="str">
        <f t="shared" si="2"/>
        <v>Pass</v>
      </c>
      <c r="P27" s="1" t="s">
        <v>294</v>
      </c>
    </row>
    <row r="28" spans="1:16" ht="15.75" customHeight="1" x14ac:dyDescent="0.35">
      <c r="A28" s="1">
        <v>23</v>
      </c>
      <c r="B28" s="1">
        <v>824</v>
      </c>
      <c r="C28" s="2" t="s">
        <v>71</v>
      </c>
      <c r="D28" s="2" t="s">
        <v>150</v>
      </c>
      <c r="E28" s="1">
        <v>53</v>
      </c>
      <c r="F28" s="1">
        <v>43</v>
      </c>
      <c r="G28" s="1">
        <v>44</v>
      </c>
      <c r="H28" s="1">
        <v>11</v>
      </c>
      <c r="I28" s="1">
        <v>55</v>
      </c>
      <c r="J28" s="1">
        <v>23</v>
      </c>
      <c r="K28" s="1">
        <v>42</v>
      </c>
      <c r="L28" s="3">
        <f t="shared" si="0"/>
        <v>271</v>
      </c>
      <c r="M28" s="3">
        <v>700</v>
      </c>
      <c r="N28" s="10">
        <f t="shared" si="1"/>
        <v>0.38714285714285712</v>
      </c>
      <c r="O28" s="1" t="str">
        <f t="shared" si="2"/>
        <v>Pass</v>
      </c>
      <c r="P28" s="1" t="s">
        <v>311</v>
      </c>
    </row>
    <row r="29" spans="1:16" x14ac:dyDescent="0.35">
      <c r="A29" s="1">
        <v>24</v>
      </c>
      <c r="B29" s="1">
        <v>829</v>
      </c>
      <c r="C29" s="2" t="s">
        <v>151</v>
      </c>
      <c r="D29" s="2" t="s">
        <v>152</v>
      </c>
      <c r="E29" s="1">
        <v>73</v>
      </c>
      <c r="F29" s="1">
        <v>52</v>
      </c>
      <c r="G29" s="1">
        <v>48</v>
      </c>
      <c r="H29" s="1">
        <v>12</v>
      </c>
      <c r="I29" s="1">
        <v>39</v>
      </c>
      <c r="J29" s="1">
        <v>48</v>
      </c>
      <c r="K29" s="1">
        <v>65</v>
      </c>
      <c r="L29" s="3">
        <f t="shared" si="0"/>
        <v>337</v>
      </c>
      <c r="M29" s="3">
        <v>700</v>
      </c>
      <c r="N29" s="10">
        <f t="shared" si="1"/>
        <v>0.48142857142857143</v>
      </c>
      <c r="O29" s="1" t="str">
        <f t="shared" si="2"/>
        <v>Pass</v>
      </c>
      <c r="P29" s="1" t="s">
        <v>304</v>
      </c>
    </row>
    <row r="30" spans="1:16" x14ac:dyDescent="0.35">
      <c r="A30" s="1">
        <v>25</v>
      </c>
      <c r="B30" s="1">
        <v>826</v>
      </c>
      <c r="C30" s="2" t="s">
        <v>153</v>
      </c>
      <c r="D30" s="2" t="s">
        <v>97</v>
      </c>
      <c r="E30" s="23" t="s">
        <v>34</v>
      </c>
      <c r="F30" s="24"/>
      <c r="G30" s="24"/>
      <c r="H30" s="24"/>
      <c r="I30" s="24"/>
      <c r="J30" s="24"/>
      <c r="K30" s="25"/>
      <c r="L30" s="3">
        <f t="shared" si="0"/>
        <v>0</v>
      </c>
      <c r="M30" s="3">
        <v>700</v>
      </c>
      <c r="N30" s="10">
        <f t="shared" si="1"/>
        <v>0</v>
      </c>
      <c r="O30" s="1" t="str">
        <f t="shared" si="2"/>
        <v>Fail</v>
      </c>
      <c r="P30" s="1" t="s">
        <v>320</v>
      </c>
    </row>
    <row r="31" spans="1:16" x14ac:dyDescent="0.35">
      <c r="A31" s="1">
        <v>26</v>
      </c>
      <c r="B31" s="1">
        <v>827</v>
      </c>
      <c r="C31" s="2" t="s">
        <v>154</v>
      </c>
      <c r="D31" s="2" t="s">
        <v>155</v>
      </c>
      <c r="E31" s="1">
        <v>85</v>
      </c>
      <c r="F31" s="1">
        <v>85</v>
      </c>
      <c r="G31" s="1">
        <v>88</v>
      </c>
      <c r="H31" s="1">
        <v>10</v>
      </c>
      <c r="I31" s="1">
        <v>66</v>
      </c>
      <c r="J31" s="1">
        <v>62</v>
      </c>
      <c r="K31" s="1">
        <v>79</v>
      </c>
      <c r="L31" s="3">
        <f t="shared" si="0"/>
        <v>475</v>
      </c>
      <c r="M31" s="3">
        <v>700</v>
      </c>
      <c r="N31" s="10">
        <f t="shared" si="1"/>
        <v>0.6785714285714286</v>
      </c>
      <c r="O31" s="1" t="str">
        <f t="shared" si="2"/>
        <v>Pass</v>
      </c>
      <c r="P31" s="1" t="s">
        <v>299</v>
      </c>
    </row>
    <row r="32" spans="1:16" x14ac:dyDescent="0.35">
      <c r="A32" s="1">
        <v>27</v>
      </c>
      <c r="B32" s="1">
        <v>828</v>
      </c>
      <c r="C32" s="2" t="s">
        <v>156</v>
      </c>
      <c r="D32" s="2" t="s">
        <v>157</v>
      </c>
      <c r="E32" s="1">
        <v>13</v>
      </c>
      <c r="F32" s="1">
        <v>24</v>
      </c>
      <c r="G32" s="1">
        <v>14</v>
      </c>
      <c r="H32" s="1">
        <v>9</v>
      </c>
      <c r="I32" s="1">
        <v>8</v>
      </c>
      <c r="J32" s="1">
        <v>2</v>
      </c>
      <c r="K32" s="1">
        <v>2</v>
      </c>
      <c r="L32" s="3">
        <f t="shared" si="0"/>
        <v>72</v>
      </c>
      <c r="M32" s="3">
        <v>700</v>
      </c>
      <c r="N32" s="10">
        <f t="shared" si="1"/>
        <v>0.10285714285714286</v>
      </c>
      <c r="O32" s="1" t="str">
        <f t="shared" si="2"/>
        <v>Fail</v>
      </c>
      <c r="P32" s="1" t="s">
        <v>318</v>
      </c>
    </row>
    <row r="33" spans="1:16" x14ac:dyDescent="0.35">
      <c r="A33" s="1">
        <v>28</v>
      </c>
      <c r="B33" s="1">
        <v>835</v>
      </c>
      <c r="C33" s="2" t="s">
        <v>158</v>
      </c>
      <c r="D33" s="2" t="s">
        <v>159</v>
      </c>
      <c r="E33" s="1">
        <v>12</v>
      </c>
      <c r="F33" s="1">
        <v>41</v>
      </c>
      <c r="G33" s="1">
        <v>41</v>
      </c>
      <c r="H33" s="1">
        <v>9</v>
      </c>
      <c r="I33" s="1">
        <v>16</v>
      </c>
      <c r="J33" s="1">
        <v>14</v>
      </c>
      <c r="K33" s="1">
        <v>7</v>
      </c>
      <c r="L33" s="3">
        <f t="shared" si="0"/>
        <v>140</v>
      </c>
      <c r="M33" s="3">
        <v>700</v>
      </c>
      <c r="N33" s="10">
        <f t="shared" si="1"/>
        <v>0.2</v>
      </c>
      <c r="O33" s="1" t="str">
        <f t="shared" si="2"/>
        <v>Fail</v>
      </c>
      <c r="P33" s="1" t="s">
        <v>316</v>
      </c>
    </row>
    <row r="34" spans="1:16" x14ac:dyDescent="0.35">
      <c r="A34" s="6"/>
      <c r="B34" s="6"/>
      <c r="E34" s="6"/>
      <c r="F34" s="6"/>
      <c r="G34" s="6"/>
      <c r="H34" s="6"/>
      <c r="I34" s="6"/>
      <c r="J34" s="6"/>
      <c r="K34" s="6"/>
      <c r="L34" s="7"/>
      <c r="M34" s="7"/>
      <c r="N34" s="8"/>
      <c r="O34" s="6"/>
    </row>
    <row r="35" spans="1:16" x14ac:dyDescent="0.35">
      <c r="A35" s="6"/>
      <c r="B35" s="6"/>
      <c r="E35" s="6"/>
      <c r="F35" s="6"/>
      <c r="G35" s="6"/>
      <c r="H35" s="6"/>
      <c r="I35" s="6"/>
      <c r="J35" s="6"/>
      <c r="K35" s="6"/>
      <c r="L35" s="7"/>
      <c r="M35" s="7"/>
      <c r="N35" s="8"/>
      <c r="O35" s="6"/>
    </row>
    <row r="36" spans="1:16" x14ac:dyDescent="0.35">
      <c r="A36" s="6"/>
      <c r="B36" s="6"/>
      <c r="E36" s="6"/>
      <c r="F36" s="6"/>
      <c r="G36" s="6"/>
      <c r="H36" s="6"/>
      <c r="I36" s="6"/>
      <c r="J36" s="6"/>
      <c r="K36" s="6"/>
      <c r="L36" s="7"/>
      <c r="M36" s="7"/>
      <c r="N36" s="8"/>
      <c r="O36" s="6"/>
    </row>
    <row r="39" spans="1:16" ht="15.5" x14ac:dyDescent="0.35">
      <c r="A39" s="38" t="s">
        <v>16</v>
      </c>
      <c r="B39" s="38"/>
      <c r="C39" s="38"/>
      <c r="D39" s="38"/>
      <c r="E39" s="38"/>
      <c r="F39" s="38"/>
      <c r="G39" s="12"/>
      <c r="H39" s="41">
        <f>COUNTA(A6:A33)</f>
        <v>28</v>
      </c>
      <c r="I39" s="42"/>
      <c r="L39" s="37" t="s">
        <v>23</v>
      </c>
      <c r="M39" s="37"/>
      <c r="N39" s="37"/>
      <c r="O39" s="37"/>
      <c r="P39" s="37"/>
    </row>
    <row r="40" spans="1:16" x14ac:dyDescent="0.35">
      <c r="A40" s="38" t="s">
        <v>17</v>
      </c>
      <c r="B40" s="38"/>
      <c r="C40" s="38"/>
      <c r="D40" s="38"/>
      <c r="E40" s="38"/>
      <c r="F40" s="38"/>
      <c r="G40" s="12"/>
      <c r="H40" s="41">
        <f>H39-H41</f>
        <v>27</v>
      </c>
      <c r="I40" s="42"/>
    </row>
    <row r="41" spans="1:16" x14ac:dyDescent="0.35">
      <c r="A41" s="38" t="s">
        <v>12</v>
      </c>
      <c r="B41" s="38"/>
      <c r="C41" s="38"/>
      <c r="D41" s="38"/>
      <c r="E41" s="38"/>
      <c r="F41" s="38"/>
      <c r="G41" s="12"/>
      <c r="H41" s="41">
        <f>COUNTIF(E6:K33,"A")</f>
        <v>1</v>
      </c>
      <c r="I41" s="42"/>
    </row>
    <row r="42" spans="1:16" ht="15.5" x14ac:dyDescent="0.35">
      <c r="A42" s="38" t="s">
        <v>13</v>
      </c>
      <c r="B42" s="38"/>
      <c r="C42" s="38"/>
      <c r="D42" s="38"/>
      <c r="E42" s="38"/>
      <c r="F42" s="38"/>
      <c r="G42" s="12"/>
      <c r="H42" s="41">
        <f>COUNTIF(O6:O33,"Pass")</f>
        <v>23</v>
      </c>
      <c r="I42" s="42"/>
      <c r="L42" s="43"/>
      <c r="M42" s="43"/>
      <c r="N42" s="43"/>
      <c r="O42" s="43"/>
    </row>
    <row r="43" spans="1:16" x14ac:dyDescent="0.35">
      <c r="A43" s="38" t="s">
        <v>14</v>
      </c>
      <c r="B43" s="38"/>
      <c r="C43" s="38"/>
      <c r="D43" s="38"/>
      <c r="E43" s="38"/>
      <c r="F43" s="38"/>
      <c r="G43" s="12"/>
      <c r="H43" s="41">
        <f>COUNTIF(O6:O33,"Fail")</f>
        <v>5</v>
      </c>
      <c r="I43" s="42"/>
    </row>
    <row r="44" spans="1:16" ht="15.5" x14ac:dyDescent="0.35">
      <c r="A44" s="38" t="s">
        <v>15</v>
      </c>
      <c r="B44" s="38"/>
      <c r="C44" s="38"/>
      <c r="D44" s="38"/>
      <c r="E44" s="38"/>
      <c r="F44" s="38"/>
      <c r="G44" s="12"/>
      <c r="H44" s="39">
        <f>H42/H39</f>
        <v>0.8214285714285714</v>
      </c>
      <c r="I44" s="40" t="e">
        <f>I42/I39</f>
        <v>#DIV/0!</v>
      </c>
      <c r="J44" s="9"/>
      <c r="L44" s="37" t="s">
        <v>24</v>
      </c>
      <c r="M44" s="37"/>
      <c r="N44" s="37"/>
      <c r="O44" s="37"/>
      <c r="P44" s="37"/>
    </row>
  </sheetData>
  <sortState xmlns:xlrd2="http://schemas.microsoft.com/office/spreadsheetml/2017/richdata2" ref="A6:P33">
    <sortCondition ref="A6:A33"/>
  </sortState>
  <mergeCells count="28">
    <mergeCell ref="L39:P39"/>
    <mergeCell ref="A44:F44"/>
    <mergeCell ref="H44:I44"/>
    <mergeCell ref="L44:P44"/>
    <mergeCell ref="A41:F41"/>
    <mergeCell ref="H41:I41"/>
    <mergeCell ref="A42:F42"/>
    <mergeCell ref="H42:I42"/>
    <mergeCell ref="L42:O42"/>
    <mergeCell ref="A43:F43"/>
    <mergeCell ref="H43:I43"/>
    <mergeCell ref="A40:F40"/>
    <mergeCell ref="H40:I40"/>
    <mergeCell ref="A39:F39"/>
    <mergeCell ref="H39:I39"/>
    <mergeCell ref="E30:K30"/>
    <mergeCell ref="A1:P1"/>
    <mergeCell ref="A2:C3"/>
    <mergeCell ref="D2:K3"/>
    <mergeCell ref="L2:P3"/>
    <mergeCell ref="A4:A5"/>
    <mergeCell ref="B4:B5"/>
    <mergeCell ref="C4:C5"/>
    <mergeCell ref="D4:D5"/>
    <mergeCell ref="E4:K4"/>
    <mergeCell ref="L4:L5"/>
    <mergeCell ref="M4:M5"/>
    <mergeCell ref="N4:P4"/>
  </mergeCells>
  <phoneticPr fontId="9" type="noConversion"/>
  <conditionalFormatting sqref="E6:K29 E30 E31:K33">
    <cfRule type="cellIs" dxfId="40" priority="4" operator="equal">
      <formula>"A"</formula>
    </cfRule>
  </conditionalFormatting>
  <conditionalFormatting sqref="P6:P33">
    <cfRule type="cellIs" dxfId="39" priority="1" operator="equal">
      <formula>"3rd"</formula>
    </cfRule>
    <cfRule type="cellIs" dxfId="38" priority="2" operator="equal">
      <formula>"2nd"</formula>
    </cfRule>
    <cfRule type="cellIs" dxfId="37" priority="3" operator="equal">
      <formula>"1st"</formula>
    </cfRule>
  </conditionalFormatting>
  <printOptions horizontalCentered="1"/>
  <pageMargins left="0.1" right="0.1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6"/>
  <sheetViews>
    <sheetView topLeftCell="A24" zoomScaleNormal="100" workbookViewId="0">
      <selection activeCell="P6" sqref="P6:P35"/>
    </sheetView>
  </sheetViews>
  <sheetFormatPr defaultRowHeight="14.5" x14ac:dyDescent="0.35"/>
  <cols>
    <col min="1" max="1" width="5.54296875" bestFit="1" customWidth="1"/>
    <col min="2" max="2" width="6.1796875" bestFit="1" customWidth="1"/>
    <col min="3" max="3" width="19.26953125" customWidth="1"/>
    <col min="4" max="4" width="20.54296875" bestFit="1" customWidth="1"/>
    <col min="5" max="5" width="2.81640625" customWidth="1"/>
    <col min="6" max="6" width="3.81640625" bestFit="1" customWidth="1"/>
    <col min="7" max="7" width="3.26953125" customWidth="1"/>
    <col min="8" max="8" width="2.81640625" bestFit="1" customWidth="1"/>
    <col min="9" max="9" width="3.54296875" customWidth="1"/>
    <col min="10" max="10" width="3.7265625" customWidth="1"/>
    <col min="11" max="11" width="2.81640625" customWidth="1"/>
    <col min="12" max="12" width="4.1796875" customWidth="1"/>
    <col min="13" max="13" width="4.54296875" customWidth="1"/>
    <col min="14" max="14" width="6.81640625" bestFit="1" customWidth="1"/>
    <col min="15" max="15" width="6.1796875" customWidth="1"/>
    <col min="16" max="16" width="5.7265625" customWidth="1"/>
    <col min="17" max="17" width="52.7265625" bestFit="1" customWidth="1"/>
    <col min="19" max="19" width="11.81640625" bestFit="1" customWidth="1"/>
  </cols>
  <sheetData>
    <row r="1" spans="1:17" ht="23.25" customHeight="1" x14ac:dyDescent="0.35">
      <c r="A1" s="26" t="s">
        <v>59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11"/>
    </row>
    <row r="2" spans="1:17" ht="15" customHeight="1" x14ac:dyDescent="0.35">
      <c r="A2" s="29" t="s">
        <v>7</v>
      </c>
      <c r="B2" s="29"/>
      <c r="C2" s="29"/>
      <c r="D2" s="30" t="s">
        <v>58</v>
      </c>
      <c r="E2" s="30"/>
      <c r="F2" s="30"/>
      <c r="G2" s="30"/>
      <c r="H2" s="30"/>
      <c r="I2" s="30"/>
      <c r="J2" s="30"/>
      <c r="K2" s="30"/>
      <c r="L2" s="30" t="s">
        <v>9</v>
      </c>
      <c r="M2" s="30"/>
      <c r="N2" s="30"/>
      <c r="O2" s="30"/>
      <c r="P2" s="30"/>
    </row>
    <row r="3" spans="1:17" ht="15" customHeight="1" x14ac:dyDescent="0.35">
      <c r="A3" s="29"/>
      <c r="B3" s="29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7" ht="30" customHeight="1" x14ac:dyDescent="0.35">
      <c r="A4" s="31" t="s">
        <v>22</v>
      </c>
      <c r="B4" s="31" t="s">
        <v>113</v>
      </c>
      <c r="C4" s="33" t="s">
        <v>0</v>
      </c>
      <c r="D4" s="34" t="s">
        <v>45</v>
      </c>
      <c r="E4" s="29" t="s">
        <v>1</v>
      </c>
      <c r="F4" s="29"/>
      <c r="G4" s="29"/>
      <c r="H4" s="29"/>
      <c r="I4" s="29"/>
      <c r="J4" s="29"/>
      <c r="K4" s="29"/>
      <c r="L4" s="36" t="s">
        <v>3</v>
      </c>
      <c r="M4" s="36" t="s">
        <v>4</v>
      </c>
      <c r="N4" s="29" t="s">
        <v>6</v>
      </c>
      <c r="O4" s="29"/>
      <c r="P4" s="29"/>
    </row>
    <row r="5" spans="1:17" ht="15.75" customHeight="1" x14ac:dyDescent="0.35">
      <c r="A5" s="32"/>
      <c r="B5" s="32"/>
      <c r="C5" s="33"/>
      <c r="D5" s="35"/>
      <c r="E5" s="5" t="s">
        <v>57</v>
      </c>
      <c r="F5" s="5" t="s">
        <v>60</v>
      </c>
      <c r="G5" s="5" t="s">
        <v>19</v>
      </c>
      <c r="H5" s="5" t="s">
        <v>56</v>
      </c>
      <c r="I5" s="5" t="s">
        <v>20</v>
      </c>
      <c r="J5" s="5" t="s">
        <v>61</v>
      </c>
      <c r="K5" s="5" t="s">
        <v>34</v>
      </c>
      <c r="L5" s="36"/>
      <c r="M5" s="36"/>
      <c r="N5" s="5" t="s">
        <v>18</v>
      </c>
      <c r="O5" s="5" t="s">
        <v>5</v>
      </c>
      <c r="P5" s="5" t="s">
        <v>55</v>
      </c>
    </row>
    <row r="6" spans="1:17" x14ac:dyDescent="0.35">
      <c r="A6" s="1">
        <v>1</v>
      </c>
      <c r="B6" s="1">
        <v>839</v>
      </c>
      <c r="C6" s="2" t="s">
        <v>62</v>
      </c>
      <c r="D6" s="2" t="s">
        <v>63</v>
      </c>
      <c r="E6" s="1">
        <v>31</v>
      </c>
      <c r="F6" s="1">
        <v>16</v>
      </c>
      <c r="G6" s="1">
        <v>9</v>
      </c>
      <c r="H6" s="1">
        <v>7</v>
      </c>
      <c r="I6" s="1">
        <v>40</v>
      </c>
      <c r="J6" s="1">
        <v>24</v>
      </c>
      <c r="K6" s="1">
        <v>8</v>
      </c>
      <c r="L6" s="3">
        <f t="shared" ref="L6:L35" si="0">SUM(E6:K6)</f>
        <v>135</v>
      </c>
      <c r="M6" s="3">
        <v>700</v>
      </c>
      <c r="N6" s="17">
        <f t="shared" ref="N6:N35" si="1">L6/M6</f>
        <v>0.19285714285714287</v>
      </c>
      <c r="O6" s="1" t="str">
        <f t="shared" ref="O6:O35" si="2">IF(N6&lt;25%,"Fail","Pass")</f>
        <v>Fail</v>
      </c>
      <c r="P6" s="1" t="s">
        <v>314</v>
      </c>
    </row>
    <row r="7" spans="1:17" x14ac:dyDescent="0.35">
      <c r="A7" s="1">
        <v>2</v>
      </c>
      <c r="B7" s="1">
        <v>840</v>
      </c>
      <c r="C7" s="2" t="s">
        <v>64</v>
      </c>
      <c r="D7" s="2" t="s">
        <v>47</v>
      </c>
      <c r="E7" s="1">
        <v>43</v>
      </c>
      <c r="F7" s="1">
        <v>20</v>
      </c>
      <c r="G7" s="1">
        <v>39</v>
      </c>
      <c r="H7" s="1">
        <v>0</v>
      </c>
      <c r="I7" s="1">
        <v>33</v>
      </c>
      <c r="J7" s="1">
        <v>11</v>
      </c>
      <c r="K7" s="1">
        <v>31</v>
      </c>
      <c r="L7" s="3">
        <f t="shared" si="0"/>
        <v>177</v>
      </c>
      <c r="M7" s="3">
        <v>700</v>
      </c>
      <c r="N7" s="17">
        <f t="shared" si="1"/>
        <v>0.25285714285714284</v>
      </c>
      <c r="O7" s="1" t="str">
        <f t="shared" si="2"/>
        <v>Pass</v>
      </c>
      <c r="P7" s="1" t="s">
        <v>311</v>
      </c>
    </row>
    <row r="8" spans="1:17" x14ac:dyDescent="0.35">
      <c r="A8" s="1">
        <v>3</v>
      </c>
      <c r="B8" s="1">
        <v>841</v>
      </c>
      <c r="C8" s="2" t="s">
        <v>65</v>
      </c>
      <c r="D8" s="2" t="s">
        <v>66</v>
      </c>
      <c r="E8" s="1">
        <v>51</v>
      </c>
      <c r="F8" s="1">
        <v>33</v>
      </c>
      <c r="G8" s="1">
        <v>23</v>
      </c>
      <c r="H8" s="1">
        <v>27</v>
      </c>
      <c r="I8" s="1">
        <v>37</v>
      </c>
      <c r="J8" s="1">
        <v>8</v>
      </c>
      <c r="K8" s="1">
        <v>32</v>
      </c>
      <c r="L8" s="3">
        <f t="shared" si="0"/>
        <v>211</v>
      </c>
      <c r="M8" s="3">
        <v>700</v>
      </c>
      <c r="N8" s="17">
        <f t="shared" si="1"/>
        <v>0.30142857142857143</v>
      </c>
      <c r="O8" s="1" t="str">
        <f t="shared" si="2"/>
        <v>Pass</v>
      </c>
      <c r="P8" s="1" t="s">
        <v>308</v>
      </c>
    </row>
    <row r="9" spans="1:17" ht="15" customHeight="1" x14ac:dyDescent="0.35">
      <c r="A9" s="1">
        <v>4</v>
      </c>
      <c r="B9" s="1">
        <v>842</v>
      </c>
      <c r="C9" s="2" t="s">
        <v>67</v>
      </c>
      <c r="D9" s="2" t="s">
        <v>68</v>
      </c>
      <c r="E9" s="1">
        <v>26</v>
      </c>
      <c r="F9" s="1">
        <v>33</v>
      </c>
      <c r="G9" s="1">
        <v>17</v>
      </c>
      <c r="H9" s="1">
        <v>15</v>
      </c>
      <c r="I9" s="1">
        <v>33</v>
      </c>
      <c r="J9" s="1">
        <v>22</v>
      </c>
      <c r="K9" s="1">
        <v>29</v>
      </c>
      <c r="L9" s="3">
        <f t="shared" si="0"/>
        <v>175</v>
      </c>
      <c r="M9" s="3">
        <v>700</v>
      </c>
      <c r="N9" s="17">
        <f t="shared" si="1"/>
        <v>0.25</v>
      </c>
      <c r="O9" s="1" t="str">
        <f t="shared" si="2"/>
        <v>Pass</v>
      </c>
      <c r="P9" s="1" t="s">
        <v>312</v>
      </c>
    </row>
    <row r="10" spans="1:17" x14ac:dyDescent="0.35">
      <c r="A10" s="1">
        <v>5</v>
      </c>
      <c r="B10" s="1">
        <v>843</v>
      </c>
      <c r="C10" s="2" t="s">
        <v>69</v>
      </c>
      <c r="D10" s="2" t="s">
        <v>70</v>
      </c>
      <c r="E10" s="1">
        <v>14</v>
      </c>
      <c r="F10" s="1">
        <v>28</v>
      </c>
      <c r="G10" s="1">
        <v>12</v>
      </c>
      <c r="H10" s="1">
        <v>0</v>
      </c>
      <c r="I10" s="1">
        <v>16</v>
      </c>
      <c r="J10" s="1">
        <v>4</v>
      </c>
      <c r="K10" s="1">
        <v>2</v>
      </c>
      <c r="L10" s="3">
        <f t="shared" si="0"/>
        <v>76</v>
      </c>
      <c r="M10" s="3">
        <v>700</v>
      </c>
      <c r="N10" s="17">
        <f t="shared" si="1"/>
        <v>0.10857142857142857</v>
      </c>
      <c r="O10" s="1" t="str">
        <f t="shared" si="2"/>
        <v>Fail</v>
      </c>
      <c r="P10" s="1" t="s">
        <v>319</v>
      </c>
    </row>
    <row r="11" spans="1:17" x14ac:dyDescent="0.35">
      <c r="A11" s="1">
        <v>6</v>
      </c>
      <c r="B11" s="1">
        <v>844</v>
      </c>
      <c r="C11" s="2" t="s">
        <v>71</v>
      </c>
      <c r="D11" s="2" t="s">
        <v>72</v>
      </c>
      <c r="E11" s="1">
        <v>46</v>
      </c>
      <c r="F11" s="1">
        <v>35</v>
      </c>
      <c r="G11" s="1">
        <v>44</v>
      </c>
      <c r="H11" s="1">
        <v>36</v>
      </c>
      <c r="I11" s="1">
        <v>60</v>
      </c>
      <c r="J11" s="1">
        <v>37</v>
      </c>
      <c r="K11" s="1">
        <v>68</v>
      </c>
      <c r="L11" s="3">
        <f t="shared" si="0"/>
        <v>326</v>
      </c>
      <c r="M11" s="3">
        <v>700</v>
      </c>
      <c r="N11" s="17">
        <f t="shared" si="1"/>
        <v>0.46571428571428569</v>
      </c>
      <c r="O11" s="1" t="str">
        <f t="shared" si="2"/>
        <v>Pass</v>
      </c>
      <c r="P11" s="1" t="s">
        <v>300</v>
      </c>
    </row>
    <row r="12" spans="1:17" x14ac:dyDescent="0.35">
      <c r="A12" s="1">
        <v>7</v>
      </c>
      <c r="B12" s="1">
        <v>845</v>
      </c>
      <c r="C12" s="2" t="s">
        <v>73</v>
      </c>
      <c r="D12" s="2" t="s">
        <v>74</v>
      </c>
      <c r="E12" s="1">
        <v>49</v>
      </c>
      <c r="F12" s="1">
        <v>28</v>
      </c>
      <c r="G12" s="1">
        <v>22</v>
      </c>
      <c r="H12" s="1">
        <v>29</v>
      </c>
      <c r="I12" s="1">
        <v>33</v>
      </c>
      <c r="J12" s="1">
        <v>14</v>
      </c>
      <c r="K12" s="1">
        <v>3</v>
      </c>
      <c r="L12" s="3">
        <f t="shared" si="0"/>
        <v>178</v>
      </c>
      <c r="M12" s="3">
        <v>700</v>
      </c>
      <c r="N12" s="17">
        <f t="shared" si="1"/>
        <v>0.25428571428571428</v>
      </c>
      <c r="O12" s="1" t="str">
        <f t="shared" si="2"/>
        <v>Pass</v>
      </c>
      <c r="P12" s="1" t="s">
        <v>310</v>
      </c>
    </row>
    <row r="13" spans="1:17" x14ac:dyDescent="0.35">
      <c r="A13" s="1">
        <v>8</v>
      </c>
      <c r="B13" s="1">
        <v>846</v>
      </c>
      <c r="C13" s="2" t="s">
        <v>75</v>
      </c>
      <c r="D13" s="2" t="s">
        <v>76</v>
      </c>
      <c r="E13" s="1">
        <v>81</v>
      </c>
      <c r="F13" s="1">
        <v>57</v>
      </c>
      <c r="G13" s="1">
        <v>79</v>
      </c>
      <c r="H13" s="1">
        <v>20</v>
      </c>
      <c r="I13" s="1">
        <v>62</v>
      </c>
      <c r="J13" s="1">
        <v>66</v>
      </c>
      <c r="K13" s="1">
        <v>50</v>
      </c>
      <c r="L13" s="3">
        <f t="shared" si="0"/>
        <v>415</v>
      </c>
      <c r="M13" s="3">
        <v>700</v>
      </c>
      <c r="N13" s="17">
        <f t="shared" si="1"/>
        <v>0.59285714285714286</v>
      </c>
      <c r="O13" s="1" t="str">
        <f t="shared" si="2"/>
        <v>Pass</v>
      </c>
      <c r="P13" s="1" t="s">
        <v>297</v>
      </c>
    </row>
    <row r="14" spans="1:17" x14ac:dyDescent="0.35">
      <c r="A14" s="1">
        <v>9</v>
      </c>
      <c r="B14" s="1">
        <v>847</v>
      </c>
      <c r="C14" s="2" t="s">
        <v>77</v>
      </c>
      <c r="D14" s="2" t="s">
        <v>52</v>
      </c>
      <c r="E14" s="1">
        <v>8</v>
      </c>
      <c r="F14" s="1">
        <v>26</v>
      </c>
      <c r="G14" s="1">
        <v>0</v>
      </c>
      <c r="H14" s="1">
        <v>0</v>
      </c>
      <c r="I14" s="1">
        <v>8</v>
      </c>
      <c r="J14" s="1">
        <v>4</v>
      </c>
      <c r="K14" s="1">
        <v>0</v>
      </c>
      <c r="L14" s="3">
        <f t="shared" si="0"/>
        <v>46</v>
      </c>
      <c r="M14" s="3">
        <v>700</v>
      </c>
      <c r="N14" s="17">
        <f t="shared" si="1"/>
        <v>6.5714285714285711E-2</v>
      </c>
      <c r="O14" s="1" t="str">
        <f t="shared" si="2"/>
        <v>Fail</v>
      </c>
      <c r="P14" s="1" t="s">
        <v>322</v>
      </c>
    </row>
    <row r="15" spans="1:17" x14ac:dyDescent="0.35">
      <c r="A15" s="1">
        <v>10</v>
      </c>
      <c r="B15" s="1">
        <v>848</v>
      </c>
      <c r="C15" s="2" t="s">
        <v>78</v>
      </c>
      <c r="D15" s="2" t="s">
        <v>79</v>
      </c>
      <c r="E15" s="1">
        <v>14</v>
      </c>
      <c r="F15" s="1">
        <v>30</v>
      </c>
      <c r="G15" s="1">
        <v>11</v>
      </c>
      <c r="H15" s="1">
        <v>0</v>
      </c>
      <c r="I15" s="1">
        <v>14</v>
      </c>
      <c r="J15" s="1">
        <v>2</v>
      </c>
      <c r="K15" s="1">
        <v>11</v>
      </c>
      <c r="L15" s="3">
        <f t="shared" si="0"/>
        <v>82</v>
      </c>
      <c r="M15" s="3">
        <v>700</v>
      </c>
      <c r="N15" s="17">
        <f t="shared" si="1"/>
        <v>0.11714285714285715</v>
      </c>
      <c r="O15" s="1" t="str">
        <f t="shared" si="2"/>
        <v>Fail</v>
      </c>
      <c r="P15" s="1" t="s">
        <v>318</v>
      </c>
    </row>
    <row r="16" spans="1:17" x14ac:dyDescent="0.35">
      <c r="A16" s="1">
        <v>11</v>
      </c>
      <c r="B16" s="1">
        <v>849</v>
      </c>
      <c r="C16" s="2" t="s">
        <v>27</v>
      </c>
      <c r="D16" s="2" t="s">
        <v>31</v>
      </c>
      <c r="E16" s="1">
        <v>64</v>
      </c>
      <c r="F16" s="1">
        <v>55</v>
      </c>
      <c r="G16" s="1">
        <v>72</v>
      </c>
      <c r="H16" s="1">
        <v>40</v>
      </c>
      <c r="I16" s="1">
        <v>68</v>
      </c>
      <c r="J16" s="1">
        <v>35</v>
      </c>
      <c r="K16" s="1">
        <v>50</v>
      </c>
      <c r="L16" s="3">
        <f t="shared" si="0"/>
        <v>384</v>
      </c>
      <c r="M16" s="3">
        <v>700</v>
      </c>
      <c r="N16" s="17">
        <f t="shared" si="1"/>
        <v>0.5485714285714286</v>
      </c>
      <c r="O16" s="1" t="str">
        <f t="shared" si="2"/>
        <v>Pass</v>
      </c>
      <c r="P16" s="1" t="s">
        <v>298</v>
      </c>
    </row>
    <row r="17" spans="1:16" x14ac:dyDescent="0.35">
      <c r="A17" s="1">
        <v>12</v>
      </c>
      <c r="B17" s="1">
        <v>850</v>
      </c>
      <c r="C17" s="2" t="s">
        <v>80</v>
      </c>
      <c r="D17" s="2" t="s">
        <v>81</v>
      </c>
      <c r="E17" s="1">
        <v>90</v>
      </c>
      <c r="F17" s="1">
        <v>69</v>
      </c>
      <c r="G17" s="1">
        <v>72</v>
      </c>
      <c r="H17" s="1">
        <v>59</v>
      </c>
      <c r="I17" s="1">
        <v>79</v>
      </c>
      <c r="J17" s="1">
        <v>55</v>
      </c>
      <c r="K17" s="1">
        <v>70</v>
      </c>
      <c r="L17" s="3">
        <f t="shared" si="0"/>
        <v>494</v>
      </c>
      <c r="M17" s="3">
        <v>700</v>
      </c>
      <c r="N17" s="17">
        <f t="shared" si="1"/>
        <v>0.70571428571428574</v>
      </c>
      <c r="O17" s="1" t="str">
        <f t="shared" si="2"/>
        <v>Pass</v>
      </c>
      <c r="P17" s="1" t="s">
        <v>296</v>
      </c>
    </row>
    <row r="18" spans="1:16" x14ac:dyDescent="0.35">
      <c r="A18" s="1">
        <v>13</v>
      </c>
      <c r="B18" s="1">
        <v>851</v>
      </c>
      <c r="C18" s="2" t="s">
        <v>357</v>
      </c>
      <c r="D18" s="2" t="s">
        <v>82</v>
      </c>
      <c r="E18" s="1">
        <v>32</v>
      </c>
      <c r="F18" s="1">
        <v>21</v>
      </c>
      <c r="G18" s="1">
        <v>11</v>
      </c>
      <c r="H18" s="1">
        <v>26</v>
      </c>
      <c r="I18" s="1">
        <v>26</v>
      </c>
      <c r="J18" s="1">
        <v>27</v>
      </c>
      <c r="K18" s="1">
        <v>32</v>
      </c>
      <c r="L18" s="3">
        <f t="shared" si="0"/>
        <v>175</v>
      </c>
      <c r="M18" s="3">
        <v>700</v>
      </c>
      <c r="N18" s="17">
        <f t="shared" si="1"/>
        <v>0.25</v>
      </c>
      <c r="O18" s="1" t="str">
        <f t="shared" si="2"/>
        <v>Pass</v>
      </c>
      <c r="P18" s="1" t="s">
        <v>313</v>
      </c>
    </row>
    <row r="19" spans="1:16" x14ac:dyDescent="0.35">
      <c r="A19" s="1">
        <v>14</v>
      </c>
      <c r="B19" s="1">
        <v>852</v>
      </c>
      <c r="C19" s="2" t="s">
        <v>83</v>
      </c>
      <c r="D19" s="2" t="s">
        <v>84</v>
      </c>
      <c r="E19" s="1">
        <v>54</v>
      </c>
      <c r="F19" s="1">
        <v>33</v>
      </c>
      <c r="G19" s="1">
        <v>39</v>
      </c>
      <c r="H19" s="1">
        <v>14</v>
      </c>
      <c r="I19" s="1">
        <v>40</v>
      </c>
      <c r="J19" s="1">
        <v>33</v>
      </c>
      <c r="K19" s="1">
        <v>28</v>
      </c>
      <c r="L19" s="3">
        <f t="shared" si="0"/>
        <v>241</v>
      </c>
      <c r="M19" s="3">
        <v>700</v>
      </c>
      <c r="N19" s="17">
        <f t="shared" si="1"/>
        <v>0.34428571428571431</v>
      </c>
      <c r="O19" s="1" t="str">
        <f t="shared" si="2"/>
        <v>Pass</v>
      </c>
      <c r="P19" s="1" t="s">
        <v>307</v>
      </c>
    </row>
    <row r="20" spans="1:16" x14ac:dyDescent="0.35">
      <c r="A20" s="1">
        <v>15</v>
      </c>
      <c r="B20" s="1">
        <v>853</v>
      </c>
      <c r="C20" s="2" t="s">
        <v>85</v>
      </c>
      <c r="D20" s="2" t="s">
        <v>86</v>
      </c>
      <c r="E20" s="1">
        <v>16</v>
      </c>
      <c r="F20" s="1">
        <v>16</v>
      </c>
      <c r="G20" s="1">
        <v>14</v>
      </c>
      <c r="H20" s="1">
        <v>17</v>
      </c>
      <c r="I20" s="1">
        <v>34</v>
      </c>
      <c r="J20" s="1">
        <v>8</v>
      </c>
      <c r="K20" s="1">
        <v>6</v>
      </c>
      <c r="L20" s="3">
        <f t="shared" si="0"/>
        <v>111</v>
      </c>
      <c r="M20" s="3">
        <v>700</v>
      </c>
      <c r="N20" s="17">
        <f t="shared" si="1"/>
        <v>0.15857142857142856</v>
      </c>
      <c r="O20" s="1" t="str">
        <f t="shared" si="2"/>
        <v>Fail</v>
      </c>
      <c r="P20" s="1" t="s">
        <v>316</v>
      </c>
    </row>
    <row r="21" spans="1:16" x14ac:dyDescent="0.35">
      <c r="A21" s="1">
        <v>16</v>
      </c>
      <c r="B21" s="1">
        <v>854</v>
      </c>
      <c r="C21" s="2" t="s">
        <v>87</v>
      </c>
      <c r="D21" s="2" t="s">
        <v>88</v>
      </c>
      <c r="E21" s="1">
        <v>24</v>
      </c>
      <c r="F21" s="1">
        <v>34</v>
      </c>
      <c r="G21" s="1">
        <v>23</v>
      </c>
      <c r="H21" s="1">
        <v>18</v>
      </c>
      <c r="I21" s="1">
        <v>33</v>
      </c>
      <c r="J21" s="1">
        <v>14</v>
      </c>
      <c r="K21" s="1">
        <v>33</v>
      </c>
      <c r="L21" s="3">
        <f t="shared" si="0"/>
        <v>179</v>
      </c>
      <c r="M21" s="3">
        <v>700</v>
      </c>
      <c r="N21" s="17">
        <f t="shared" si="1"/>
        <v>0.25571428571428573</v>
      </c>
      <c r="O21" s="1" t="str">
        <f t="shared" si="2"/>
        <v>Pass</v>
      </c>
      <c r="P21" s="1" t="s">
        <v>309</v>
      </c>
    </row>
    <row r="22" spans="1:16" x14ac:dyDescent="0.35">
      <c r="A22" s="1">
        <v>17</v>
      </c>
      <c r="B22" s="1">
        <v>855</v>
      </c>
      <c r="C22" s="2" t="s">
        <v>89</v>
      </c>
      <c r="D22" s="2" t="s">
        <v>90</v>
      </c>
      <c r="E22" s="1">
        <v>98</v>
      </c>
      <c r="F22" s="1">
        <v>100</v>
      </c>
      <c r="G22" s="1">
        <v>89</v>
      </c>
      <c r="H22" s="1">
        <v>72</v>
      </c>
      <c r="I22" s="1">
        <v>56</v>
      </c>
      <c r="J22" s="1">
        <v>91</v>
      </c>
      <c r="K22" s="1">
        <v>83</v>
      </c>
      <c r="L22" s="3">
        <f t="shared" si="0"/>
        <v>589</v>
      </c>
      <c r="M22" s="3">
        <v>700</v>
      </c>
      <c r="N22" s="17">
        <f t="shared" si="1"/>
        <v>0.84142857142857141</v>
      </c>
      <c r="O22" s="1" t="str">
        <f t="shared" si="2"/>
        <v>Pass</v>
      </c>
      <c r="P22" s="1" t="s">
        <v>294</v>
      </c>
    </row>
    <row r="23" spans="1:16" x14ac:dyDescent="0.35">
      <c r="A23" s="1">
        <v>18</v>
      </c>
      <c r="B23" s="1">
        <v>857</v>
      </c>
      <c r="C23" s="2" t="s">
        <v>91</v>
      </c>
      <c r="D23" s="2" t="s">
        <v>92</v>
      </c>
      <c r="E23" s="1">
        <v>62</v>
      </c>
      <c r="F23" s="1">
        <v>50</v>
      </c>
      <c r="G23" s="1">
        <v>72</v>
      </c>
      <c r="H23" s="1">
        <v>43</v>
      </c>
      <c r="I23" s="1">
        <v>68</v>
      </c>
      <c r="J23" s="1">
        <v>25</v>
      </c>
      <c r="K23" s="1">
        <v>62</v>
      </c>
      <c r="L23" s="3">
        <f t="shared" si="0"/>
        <v>382</v>
      </c>
      <c r="M23" s="3">
        <v>700</v>
      </c>
      <c r="N23" s="17">
        <f t="shared" si="1"/>
        <v>0.54571428571428571</v>
      </c>
      <c r="O23" s="1" t="str">
        <f t="shared" si="2"/>
        <v>Pass</v>
      </c>
      <c r="P23" s="1" t="s">
        <v>299</v>
      </c>
    </row>
    <row r="24" spans="1:16" x14ac:dyDescent="0.35">
      <c r="A24" s="1">
        <v>19</v>
      </c>
      <c r="B24" s="1">
        <v>858</v>
      </c>
      <c r="C24" s="2" t="s">
        <v>93</v>
      </c>
      <c r="D24" s="2" t="s">
        <v>94</v>
      </c>
      <c r="E24" s="1">
        <v>68</v>
      </c>
      <c r="F24" s="1">
        <v>40</v>
      </c>
      <c r="G24" s="1">
        <v>29</v>
      </c>
      <c r="H24" s="1">
        <v>5</v>
      </c>
      <c r="I24" s="1">
        <v>53</v>
      </c>
      <c r="J24" s="1">
        <v>20</v>
      </c>
      <c r="K24" s="1">
        <v>35</v>
      </c>
      <c r="L24" s="3">
        <f t="shared" si="0"/>
        <v>250</v>
      </c>
      <c r="M24" s="3">
        <v>700</v>
      </c>
      <c r="N24" s="17">
        <f t="shared" si="1"/>
        <v>0.35714285714285715</v>
      </c>
      <c r="O24" s="1" t="str">
        <f t="shared" si="2"/>
        <v>Pass</v>
      </c>
      <c r="P24" s="1" t="s">
        <v>306</v>
      </c>
    </row>
    <row r="25" spans="1:16" x14ac:dyDescent="0.35">
      <c r="A25" s="1">
        <v>20</v>
      </c>
      <c r="B25" s="1">
        <v>859</v>
      </c>
      <c r="C25" s="2" t="s">
        <v>95</v>
      </c>
      <c r="D25" s="2" t="s">
        <v>96</v>
      </c>
      <c r="E25" s="1">
        <v>10</v>
      </c>
      <c r="F25" s="1">
        <v>33</v>
      </c>
      <c r="G25" s="1">
        <v>9</v>
      </c>
      <c r="H25" s="1">
        <v>18</v>
      </c>
      <c r="I25" s="1">
        <v>12</v>
      </c>
      <c r="J25" s="1">
        <v>12</v>
      </c>
      <c r="K25" s="1">
        <v>28</v>
      </c>
      <c r="L25" s="3">
        <f t="shared" si="0"/>
        <v>122</v>
      </c>
      <c r="M25" s="3">
        <v>700</v>
      </c>
      <c r="N25" s="17">
        <f t="shared" si="1"/>
        <v>0.17428571428571429</v>
      </c>
      <c r="O25" s="1" t="str">
        <f t="shared" si="2"/>
        <v>Fail</v>
      </c>
      <c r="P25" s="1" t="s">
        <v>315</v>
      </c>
    </row>
    <row r="26" spans="1:16" x14ac:dyDescent="0.35">
      <c r="A26" s="1">
        <v>21</v>
      </c>
      <c r="B26" s="1">
        <v>826</v>
      </c>
      <c r="C26" s="2" t="s">
        <v>32</v>
      </c>
      <c r="D26" s="2" t="s">
        <v>97</v>
      </c>
      <c r="E26" s="1">
        <v>50</v>
      </c>
      <c r="F26" s="1">
        <v>33</v>
      </c>
      <c r="G26" s="1">
        <v>36</v>
      </c>
      <c r="H26" s="1">
        <v>18</v>
      </c>
      <c r="I26" s="1">
        <v>60</v>
      </c>
      <c r="J26" s="1">
        <v>18</v>
      </c>
      <c r="K26" s="1">
        <v>52</v>
      </c>
      <c r="L26" s="3">
        <f t="shared" si="0"/>
        <v>267</v>
      </c>
      <c r="M26" s="3">
        <v>700</v>
      </c>
      <c r="N26" s="17">
        <f t="shared" si="1"/>
        <v>0.38142857142857145</v>
      </c>
      <c r="O26" s="1" t="str">
        <f t="shared" si="2"/>
        <v>Pass</v>
      </c>
      <c r="P26" s="1" t="s">
        <v>305</v>
      </c>
    </row>
    <row r="27" spans="1:16" x14ac:dyDescent="0.35">
      <c r="A27" s="1">
        <v>22</v>
      </c>
      <c r="B27" s="1">
        <v>861</v>
      </c>
      <c r="C27" s="2" t="s">
        <v>98</v>
      </c>
      <c r="D27" s="2" t="s">
        <v>99</v>
      </c>
      <c r="E27" s="1">
        <v>47</v>
      </c>
      <c r="F27" s="1">
        <v>49</v>
      </c>
      <c r="G27" s="1">
        <v>15</v>
      </c>
      <c r="H27" s="1">
        <v>69</v>
      </c>
      <c r="I27" s="1">
        <v>55</v>
      </c>
      <c r="J27" s="1">
        <v>12</v>
      </c>
      <c r="K27" s="1">
        <v>35</v>
      </c>
      <c r="L27" s="3">
        <f t="shared" si="0"/>
        <v>282</v>
      </c>
      <c r="M27" s="3">
        <v>700</v>
      </c>
      <c r="N27" s="17">
        <f t="shared" si="1"/>
        <v>0.40285714285714286</v>
      </c>
      <c r="O27" s="1" t="str">
        <f t="shared" si="2"/>
        <v>Pass</v>
      </c>
      <c r="P27" s="1" t="s">
        <v>303</v>
      </c>
    </row>
    <row r="28" spans="1:16" ht="15.75" customHeight="1" x14ac:dyDescent="0.35">
      <c r="A28" s="1">
        <v>23</v>
      </c>
      <c r="B28" s="1">
        <v>862</v>
      </c>
      <c r="C28" s="2" t="s">
        <v>100</v>
      </c>
      <c r="D28" s="2" t="s">
        <v>101</v>
      </c>
      <c r="E28" s="1">
        <v>11</v>
      </c>
      <c r="F28" s="1">
        <v>26</v>
      </c>
      <c r="G28" s="1">
        <v>12</v>
      </c>
      <c r="H28" s="1">
        <v>13</v>
      </c>
      <c r="I28" s="1">
        <v>15</v>
      </c>
      <c r="J28" s="1">
        <v>4</v>
      </c>
      <c r="K28" s="1">
        <v>6</v>
      </c>
      <c r="L28" s="3">
        <f t="shared" si="0"/>
        <v>87</v>
      </c>
      <c r="M28" s="3">
        <v>700</v>
      </c>
      <c r="N28" s="17">
        <f t="shared" si="1"/>
        <v>0.12428571428571429</v>
      </c>
      <c r="O28" s="1" t="str">
        <f t="shared" si="2"/>
        <v>Fail</v>
      </c>
      <c r="P28" s="1" t="s">
        <v>317</v>
      </c>
    </row>
    <row r="29" spans="1:16" x14ac:dyDescent="0.35">
      <c r="A29" s="1">
        <v>24</v>
      </c>
      <c r="B29" s="1">
        <v>863</v>
      </c>
      <c r="C29" s="2" t="s">
        <v>76</v>
      </c>
      <c r="D29" s="2" t="s">
        <v>53</v>
      </c>
      <c r="E29" s="1">
        <v>68</v>
      </c>
      <c r="F29" s="1">
        <v>39</v>
      </c>
      <c r="G29" s="1">
        <v>34</v>
      </c>
      <c r="H29" s="1">
        <v>44</v>
      </c>
      <c r="I29" s="1">
        <v>67</v>
      </c>
      <c r="J29" s="1">
        <v>10</v>
      </c>
      <c r="K29" s="1">
        <v>30</v>
      </c>
      <c r="L29" s="3">
        <f t="shared" si="0"/>
        <v>292</v>
      </c>
      <c r="M29" s="3">
        <v>700</v>
      </c>
      <c r="N29" s="17">
        <f t="shared" si="1"/>
        <v>0.41714285714285715</v>
      </c>
      <c r="O29" s="1" t="str">
        <f t="shared" si="2"/>
        <v>Pass</v>
      </c>
      <c r="P29" s="1" t="s">
        <v>301</v>
      </c>
    </row>
    <row r="30" spans="1:16" x14ac:dyDescent="0.35">
      <c r="A30" s="1">
        <v>25</v>
      </c>
      <c r="B30" s="1">
        <v>865</v>
      </c>
      <c r="C30" s="2" t="s">
        <v>102</v>
      </c>
      <c r="D30" s="2" t="s">
        <v>103</v>
      </c>
      <c r="E30" s="1">
        <v>55</v>
      </c>
      <c r="F30" s="1">
        <v>34</v>
      </c>
      <c r="G30" s="1">
        <v>43</v>
      </c>
      <c r="H30" s="1">
        <v>33</v>
      </c>
      <c r="I30" s="1">
        <v>57</v>
      </c>
      <c r="J30" s="1">
        <v>12</v>
      </c>
      <c r="K30" s="1">
        <v>37</v>
      </c>
      <c r="L30" s="3">
        <f t="shared" si="0"/>
        <v>271</v>
      </c>
      <c r="M30" s="3">
        <v>700</v>
      </c>
      <c r="N30" s="17">
        <f t="shared" si="1"/>
        <v>0.38714285714285712</v>
      </c>
      <c r="O30" s="1" t="str">
        <f t="shared" si="2"/>
        <v>Pass</v>
      </c>
      <c r="P30" s="1" t="s">
        <v>304</v>
      </c>
    </row>
    <row r="31" spans="1:16" x14ac:dyDescent="0.35">
      <c r="A31" s="1">
        <v>26</v>
      </c>
      <c r="B31" s="1">
        <v>866</v>
      </c>
      <c r="C31" s="2" t="s">
        <v>104</v>
      </c>
      <c r="D31" s="2" t="s">
        <v>105</v>
      </c>
      <c r="E31" s="1">
        <v>58</v>
      </c>
      <c r="F31" s="1">
        <v>30</v>
      </c>
      <c r="G31" s="1">
        <v>29</v>
      </c>
      <c r="H31" s="1">
        <v>70</v>
      </c>
      <c r="I31" s="1">
        <v>54</v>
      </c>
      <c r="J31" s="1">
        <v>12</v>
      </c>
      <c r="K31" s="1">
        <v>33</v>
      </c>
      <c r="L31" s="3">
        <f t="shared" si="0"/>
        <v>286</v>
      </c>
      <c r="M31" s="3">
        <v>700</v>
      </c>
      <c r="N31" s="17">
        <f t="shared" si="1"/>
        <v>0.40857142857142859</v>
      </c>
      <c r="O31" s="1" t="str">
        <f t="shared" si="2"/>
        <v>Pass</v>
      </c>
      <c r="P31" s="1" t="s">
        <v>302</v>
      </c>
    </row>
    <row r="32" spans="1:16" x14ac:dyDescent="0.35">
      <c r="A32" s="1">
        <v>27</v>
      </c>
      <c r="B32" s="1">
        <v>868</v>
      </c>
      <c r="C32" s="2" t="s">
        <v>106</v>
      </c>
      <c r="D32" s="2" t="s">
        <v>107</v>
      </c>
      <c r="E32" s="1">
        <v>89</v>
      </c>
      <c r="F32" s="1">
        <v>82</v>
      </c>
      <c r="G32" s="1">
        <v>86</v>
      </c>
      <c r="H32" s="1">
        <v>96</v>
      </c>
      <c r="I32" s="1">
        <v>74</v>
      </c>
      <c r="J32" s="1">
        <v>65</v>
      </c>
      <c r="K32" s="1">
        <v>85</v>
      </c>
      <c r="L32" s="3">
        <f t="shared" si="0"/>
        <v>577</v>
      </c>
      <c r="M32" s="3">
        <v>700</v>
      </c>
      <c r="N32" s="17">
        <f t="shared" si="1"/>
        <v>0.82428571428571429</v>
      </c>
      <c r="O32" s="1" t="str">
        <f t="shared" si="2"/>
        <v>Pass</v>
      </c>
      <c r="P32" s="1" t="s">
        <v>295</v>
      </c>
    </row>
    <row r="33" spans="1:16" x14ac:dyDescent="0.35">
      <c r="A33" s="1">
        <v>28</v>
      </c>
      <c r="B33" s="1">
        <v>870</v>
      </c>
      <c r="C33" s="2" t="s">
        <v>108</v>
      </c>
      <c r="D33" s="2" t="s">
        <v>21</v>
      </c>
      <c r="E33" s="1">
        <v>15</v>
      </c>
      <c r="F33" s="1">
        <v>28</v>
      </c>
      <c r="G33" s="23" t="s">
        <v>34</v>
      </c>
      <c r="H33" s="24"/>
      <c r="I33" s="24"/>
      <c r="J33" s="24"/>
      <c r="K33" s="25"/>
      <c r="L33" s="3">
        <f t="shared" si="0"/>
        <v>43</v>
      </c>
      <c r="M33" s="3">
        <v>700</v>
      </c>
      <c r="N33" s="17">
        <f t="shared" si="1"/>
        <v>6.142857142857143E-2</v>
      </c>
      <c r="O33" s="1" t="str">
        <f t="shared" si="2"/>
        <v>Fail</v>
      </c>
      <c r="P33" s="1" t="s">
        <v>323</v>
      </c>
    </row>
    <row r="34" spans="1:16" x14ac:dyDescent="0.35">
      <c r="A34" s="1">
        <v>29</v>
      </c>
      <c r="B34" s="1">
        <v>869</v>
      </c>
      <c r="C34" s="2" t="s">
        <v>109</v>
      </c>
      <c r="D34" s="2" t="s">
        <v>110</v>
      </c>
      <c r="E34" s="1">
        <v>23</v>
      </c>
      <c r="F34" s="1">
        <v>14</v>
      </c>
      <c r="G34" s="1">
        <v>9</v>
      </c>
      <c r="H34" s="1">
        <v>4</v>
      </c>
      <c r="I34" s="1">
        <v>12</v>
      </c>
      <c r="J34" s="1">
        <v>10</v>
      </c>
      <c r="K34" s="1">
        <v>2</v>
      </c>
      <c r="L34" s="3">
        <f t="shared" si="0"/>
        <v>74</v>
      </c>
      <c r="M34" s="3">
        <v>700</v>
      </c>
      <c r="N34" s="17">
        <f t="shared" si="1"/>
        <v>0.10571428571428572</v>
      </c>
      <c r="O34" s="1" t="str">
        <f t="shared" si="2"/>
        <v>Fail</v>
      </c>
      <c r="P34" s="1" t="s">
        <v>320</v>
      </c>
    </row>
    <row r="35" spans="1:16" x14ac:dyDescent="0.35">
      <c r="A35" s="1">
        <v>30</v>
      </c>
      <c r="B35" s="13">
        <v>809</v>
      </c>
      <c r="C35" s="2" t="s">
        <v>111</v>
      </c>
      <c r="D35" s="2" t="s">
        <v>112</v>
      </c>
      <c r="E35" s="1">
        <v>12</v>
      </c>
      <c r="F35" s="1">
        <v>33</v>
      </c>
      <c r="G35" s="1">
        <v>11</v>
      </c>
      <c r="H35" s="1">
        <v>0</v>
      </c>
      <c r="I35" s="1">
        <v>14</v>
      </c>
      <c r="J35" s="1">
        <v>0</v>
      </c>
      <c r="K35" s="1">
        <v>0</v>
      </c>
      <c r="L35" s="3">
        <f t="shared" si="0"/>
        <v>70</v>
      </c>
      <c r="M35" s="3">
        <v>700</v>
      </c>
      <c r="N35" s="17">
        <f t="shared" si="1"/>
        <v>0.1</v>
      </c>
      <c r="O35" s="1" t="str">
        <f t="shared" si="2"/>
        <v>Fail</v>
      </c>
      <c r="P35" s="1" t="s">
        <v>321</v>
      </c>
    </row>
    <row r="36" spans="1:16" x14ac:dyDescent="0.35">
      <c r="A36" s="6"/>
      <c r="B36" s="6"/>
      <c r="E36" s="6"/>
      <c r="F36" s="6"/>
      <c r="G36" s="6"/>
      <c r="H36" s="6"/>
      <c r="I36" s="6"/>
      <c r="J36" s="6"/>
      <c r="K36" s="6"/>
      <c r="L36" s="7"/>
      <c r="M36" s="7"/>
      <c r="N36" s="8"/>
      <c r="O36" s="6"/>
    </row>
    <row r="37" spans="1:16" x14ac:dyDescent="0.35">
      <c r="A37" s="6"/>
      <c r="B37" s="6"/>
      <c r="E37" s="6"/>
      <c r="F37" s="6"/>
      <c r="G37" s="6"/>
      <c r="H37" s="6"/>
      <c r="I37" s="6"/>
      <c r="J37" s="6"/>
      <c r="K37" s="6"/>
      <c r="L37" s="7"/>
      <c r="M37" s="7"/>
      <c r="N37" s="8"/>
      <c r="O37" s="6"/>
    </row>
    <row r="38" spans="1:16" x14ac:dyDescent="0.35">
      <c r="A38" s="6"/>
      <c r="B38" s="6"/>
      <c r="E38" s="6"/>
      <c r="F38" s="6"/>
      <c r="G38" s="6"/>
      <c r="H38" s="6"/>
      <c r="I38" s="6"/>
      <c r="J38" s="6"/>
      <c r="K38" s="6"/>
      <c r="L38" s="7"/>
      <c r="M38" s="7"/>
      <c r="N38" s="8"/>
      <c r="O38" s="6"/>
    </row>
    <row r="41" spans="1:16" ht="15.5" x14ac:dyDescent="0.35">
      <c r="A41" s="38" t="s">
        <v>16</v>
      </c>
      <c r="B41" s="38"/>
      <c r="C41" s="38"/>
      <c r="D41" s="38"/>
      <c r="E41" s="38"/>
      <c r="F41" s="38"/>
      <c r="G41" s="12"/>
      <c r="H41" s="41">
        <f>COUNTA(A6:A35)</f>
        <v>30</v>
      </c>
      <c r="I41" s="42"/>
      <c r="L41" s="37" t="s">
        <v>23</v>
      </c>
      <c r="M41" s="37"/>
      <c r="N41" s="37"/>
      <c r="O41" s="37"/>
      <c r="P41" s="37"/>
    </row>
    <row r="42" spans="1:16" x14ac:dyDescent="0.35">
      <c r="A42" s="38" t="s">
        <v>17</v>
      </c>
      <c r="B42" s="38"/>
      <c r="C42" s="38"/>
      <c r="D42" s="38"/>
      <c r="E42" s="38"/>
      <c r="F42" s="38"/>
      <c r="G42" s="12"/>
      <c r="H42" s="41">
        <f>H41-H43</f>
        <v>29</v>
      </c>
      <c r="I42" s="42"/>
    </row>
    <row r="43" spans="1:16" x14ac:dyDescent="0.35">
      <c r="A43" s="38" t="s">
        <v>12</v>
      </c>
      <c r="B43" s="38"/>
      <c r="C43" s="38"/>
      <c r="D43" s="38"/>
      <c r="E43" s="38"/>
      <c r="F43" s="38"/>
      <c r="G43" s="12"/>
      <c r="H43" s="41">
        <f>COUNTIF(E6:K35,"A")</f>
        <v>1</v>
      </c>
      <c r="I43" s="42"/>
    </row>
    <row r="44" spans="1:16" ht="15.5" x14ac:dyDescent="0.35">
      <c r="A44" s="38" t="s">
        <v>13</v>
      </c>
      <c r="B44" s="38"/>
      <c r="C44" s="38"/>
      <c r="D44" s="38"/>
      <c r="E44" s="38"/>
      <c r="F44" s="38"/>
      <c r="G44" s="12"/>
      <c r="H44" s="41">
        <f>COUNTIF(O6:O35,"Pass")</f>
        <v>20</v>
      </c>
      <c r="I44" s="42"/>
      <c r="L44" s="43"/>
      <c r="M44" s="43"/>
      <c r="N44" s="43"/>
      <c r="O44" s="43"/>
    </row>
    <row r="45" spans="1:16" x14ac:dyDescent="0.35">
      <c r="A45" s="38" t="s">
        <v>14</v>
      </c>
      <c r="B45" s="38"/>
      <c r="C45" s="38"/>
      <c r="D45" s="38"/>
      <c r="E45" s="38"/>
      <c r="F45" s="38"/>
      <c r="G45" s="12"/>
      <c r="H45" s="41">
        <f>COUNTIF(O6:O35,"Fail")</f>
        <v>10</v>
      </c>
      <c r="I45" s="42"/>
    </row>
    <row r="46" spans="1:16" ht="15.5" x14ac:dyDescent="0.35">
      <c r="A46" s="38" t="s">
        <v>15</v>
      </c>
      <c r="B46" s="38"/>
      <c r="C46" s="38"/>
      <c r="D46" s="38"/>
      <c r="E46" s="38"/>
      <c r="F46" s="38"/>
      <c r="G46" s="12"/>
      <c r="H46" s="39">
        <f>H44/H41</f>
        <v>0.66666666666666663</v>
      </c>
      <c r="I46" s="40" t="e">
        <f>I44/I41</f>
        <v>#DIV/0!</v>
      </c>
      <c r="J46" s="9"/>
      <c r="L46" s="37" t="s">
        <v>24</v>
      </c>
      <c r="M46" s="37"/>
      <c r="N46" s="37"/>
      <c r="O46" s="37"/>
      <c r="P46" s="37"/>
    </row>
  </sheetData>
  <sortState xmlns:xlrd2="http://schemas.microsoft.com/office/spreadsheetml/2017/richdata2" ref="A6:P35">
    <sortCondition ref="A6:A35"/>
  </sortState>
  <mergeCells count="28">
    <mergeCell ref="A1:P1"/>
    <mergeCell ref="A2:C3"/>
    <mergeCell ref="D2:K3"/>
    <mergeCell ref="L2:P3"/>
    <mergeCell ref="A4:A5"/>
    <mergeCell ref="C4:C5"/>
    <mergeCell ref="D4:D5"/>
    <mergeCell ref="E4:K4"/>
    <mergeCell ref="L4:L5"/>
    <mergeCell ref="M4:M5"/>
    <mergeCell ref="B4:B5"/>
    <mergeCell ref="N4:P4"/>
    <mergeCell ref="A46:F46"/>
    <mergeCell ref="H46:I46"/>
    <mergeCell ref="L46:P46"/>
    <mergeCell ref="A43:F43"/>
    <mergeCell ref="H43:I43"/>
    <mergeCell ref="A44:F44"/>
    <mergeCell ref="H44:I44"/>
    <mergeCell ref="L44:O44"/>
    <mergeCell ref="A45:F45"/>
    <mergeCell ref="H45:I45"/>
    <mergeCell ref="G33:K33"/>
    <mergeCell ref="A41:F41"/>
    <mergeCell ref="H41:I41"/>
    <mergeCell ref="L41:P41"/>
    <mergeCell ref="A42:F42"/>
    <mergeCell ref="H42:I42"/>
  </mergeCells>
  <phoneticPr fontId="9" type="noConversion"/>
  <conditionalFormatting sqref="E6:K32 E33:G33 E34:K35">
    <cfRule type="cellIs" dxfId="36" priority="4" operator="equal">
      <formula>"A"</formula>
    </cfRule>
  </conditionalFormatting>
  <conditionalFormatting sqref="P6:P35">
    <cfRule type="cellIs" dxfId="35" priority="1" operator="equal">
      <formula>"3rd"</formula>
    </cfRule>
    <cfRule type="cellIs" dxfId="34" priority="2" operator="equal">
      <formula>"2nd"</formula>
    </cfRule>
    <cfRule type="cellIs" dxfId="33" priority="3" operator="equal">
      <formula>"1st"</formula>
    </cfRule>
  </conditionalFormatting>
  <printOptions horizontalCentered="1"/>
  <pageMargins left="0.1" right="0.1" top="0.75" bottom="0.75" header="0.3" footer="0.3"/>
  <pageSetup paperSize="9" orientation="portrait" useFirstPageNumber="1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9EF8-DC41-4163-B341-E5771FCD272F}">
  <dimension ref="A1:P47"/>
  <sheetViews>
    <sheetView tabSelected="1" zoomScaleNormal="100" workbookViewId="0">
      <selection activeCell="B43" sqref="B43:J43"/>
    </sheetView>
  </sheetViews>
  <sheetFormatPr defaultRowHeight="14.5" x14ac:dyDescent="0.35"/>
  <cols>
    <col min="1" max="1" width="5.54296875" bestFit="1" customWidth="1"/>
    <col min="2" max="2" width="7.453125" bestFit="1" customWidth="1"/>
    <col min="3" max="3" width="20" bestFit="1" customWidth="1"/>
    <col min="4" max="4" width="17.90625" customWidth="1"/>
    <col min="5" max="5" width="4" customWidth="1"/>
    <col min="6" max="6" width="3.6328125" bestFit="1" customWidth="1"/>
    <col min="7" max="7" width="6.81640625" customWidth="1"/>
    <col min="8" max="9" width="3.81640625" bestFit="1" customWidth="1"/>
    <col min="10" max="10" width="2.81640625" bestFit="1" customWidth="1"/>
    <col min="11" max="11" width="4.453125" bestFit="1" customWidth="1"/>
    <col min="12" max="12" width="4.08984375" bestFit="1" customWidth="1"/>
    <col min="13" max="13" width="6.81640625" bestFit="1" customWidth="1"/>
    <col min="14" max="14" width="6.08984375" bestFit="1" customWidth="1"/>
    <col min="15" max="15" width="5" bestFit="1" customWidth="1"/>
    <col min="16" max="16" width="13.90625" customWidth="1"/>
    <col min="18" max="18" width="11.81640625" bestFit="1" customWidth="1"/>
  </cols>
  <sheetData>
    <row r="1" spans="1:16" ht="23.25" customHeight="1" x14ac:dyDescent="0.35">
      <c r="A1" s="26" t="s">
        <v>59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  <c r="P1" s="11"/>
    </row>
    <row r="2" spans="1:16" ht="15" customHeight="1" x14ac:dyDescent="0.35">
      <c r="A2" s="29" t="s">
        <v>200</v>
      </c>
      <c r="B2" s="29"/>
      <c r="C2" s="29"/>
      <c r="D2" s="52" t="s">
        <v>58</v>
      </c>
      <c r="E2" s="53"/>
      <c r="F2" s="53"/>
      <c r="G2" s="53"/>
      <c r="H2" s="54"/>
      <c r="I2" s="52" t="s">
        <v>398</v>
      </c>
      <c r="J2" s="53"/>
      <c r="K2" s="53"/>
      <c r="L2" s="53"/>
      <c r="M2" s="53"/>
      <c r="N2" s="53"/>
      <c r="O2" s="54"/>
    </row>
    <row r="3" spans="1:16" ht="15" customHeight="1" x14ac:dyDescent="0.35">
      <c r="A3" s="29"/>
      <c r="B3" s="29"/>
      <c r="C3" s="29"/>
      <c r="D3" s="55"/>
      <c r="E3" s="56"/>
      <c r="F3" s="56"/>
      <c r="G3" s="56"/>
      <c r="H3" s="57"/>
      <c r="I3" s="55"/>
      <c r="J3" s="56"/>
      <c r="K3" s="56"/>
      <c r="L3" s="56"/>
      <c r="M3" s="56"/>
      <c r="N3" s="56"/>
      <c r="O3" s="57"/>
    </row>
    <row r="4" spans="1:16" ht="30" customHeight="1" x14ac:dyDescent="0.35">
      <c r="A4" s="31" t="s">
        <v>22</v>
      </c>
      <c r="B4" s="31" t="s">
        <v>113</v>
      </c>
      <c r="C4" s="33" t="s">
        <v>0</v>
      </c>
      <c r="D4" s="34" t="s">
        <v>45</v>
      </c>
      <c r="E4" s="29" t="s">
        <v>1</v>
      </c>
      <c r="F4" s="29"/>
      <c r="G4" s="29"/>
      <c r="H4" s="29"/>
      <c r="I4" s="29"/>
      <c r="J4" s="29"/>
      <c r="K4" s="36" t="s">
        <v>3</v>
      </c>
      <c r="L4" s="36" t="s">
        <v>4</v>
      </c>
      <c r="M4" s="29" t="s">
        <v>6</v>
      </c>
      <c r="N4" s="29"/>
      <c r="O4" s="29"/>
    </row>
    <row r="5" spans="1:16" ht="15.75" customHeight="1" x14ac:dyDescent="0.35">
      <c r="A5" s="32"/>
      <c r="B5" s="32"/>
      <c r="C5" s="33"/>
      <c r="D5" s="35"/>
      <c r="E5" s="4" t="s">
        <v>57</v>
      </c>
      <c r="F5" s="4" t="s">
        <v>60</v>
      </c>
      <c r="G5" s="4" t="s">
        <v>292</v>
      </c>
      <c r="H5" s="4" t="s">
        <v>19</v>
      </c>
      <c r="I5" s="4" t="s">
        <v>20</v>
      </c>
      <c r="J5" s="4" t="s">
        <v>56</v>
      </c>
      <c r="K5" s="36"/>
      <c r="L5" s="36"/>
      <c r="M5" s="5" t="s">
        <v>18</v>
      </c>
      <c r="N5" s="5" t="s">
        <v>5</v>
      </c>
      <c r="O5" s="5" t="s">
        <v>55</v>
      </c>
    </row>
    <row r="6" spans="1:16" x14ac:dyDescent="0.35">
      <c r="A6" s="14">
        <v>141</v>
      </c>
      <c r="B6" s="16">
        <v>644</v>
      </c>
      <c r="C6" s="15" t="s">
        <v>265</v>
      </c>
      <c r="D6" s="15" t="s">
        <v>266</v>
      </c>
      <c r="E6" s="1">
        <v>67</v>
      </c>
      <c r="F6" s="1">
        <v>44</v>
      </c>
      <c r="G6" s="1">
        <v>62</v>
      </c>
      <c r="H6" s="1">
        <v>53</v>
      </c>
      <c r="I6" s="1">
        <v>81</v>
      </c>
      <c r="J6" s="1">
        <v>93</v>
      </c>
      <c r="K6" s="3">
        <f t="shared" ref="K6:K25" si="0">SUM(E6:J6)</f>
        <v>400</v>
      </c>
      <c r="L6" s="3">
        <v>600</v>
      </c>
      <c r="M6" s="17">
        <f t="shared" ref="M6:M25" si="1">K6/L6</f>
        <v>0.66666666666666663</v>
      </c>
      <c r="N6" s="1" t="str">
        <f t="shared" ref="N6:N25" si="2">IF(M6&lt;25%,"Fail","Pass")</f>
        <v>Pass</v>
      </c>
      <c r="O6" s="1" t="s">
        <v>294</v>
      </c>
    </row>
    <row r="7" spans="1:16" x14ac:dyDescent="0.35">
      <c r="A7" s="14">
        <v>142</v>
      </c>
      <c r="B7" s="16">
        <v>556</v>
      </c>
      <c r="C7" s="15" t="s">
        <v>267</v>
      </c>
      <c r="D7" s="15" t="s">
        <v>268</v>
      </c>
      <c r="E7" s="1">
        <v>36</v>
      </c>
      <c r="F7" s="1">
        <v>32</v>
      </c>
      <c r="G7" s="1">
        <v>54</v>
      </c>
      <c r="H7" s="1">
        <v>24</v>
      </c>
      <c r="I7" s="1">
        <v>18</v>
      </c>
      <c r="J7" s="1">
        <v>65</v>
      </c>
      <c r="K7" s="3">
        <f t="shared" si="0"/>
        <v>229</v>
      </c>
      <c r="L7" s="3">
        <v>600</v>
      </c>
      <c r="M7" s="17">
        <f t="shared" si="1"/>
        <v>0.38166666666666665</v>
      </c>
      <c r="N7" s="1" t="str">
        <f t="shared" si="2"/>
        <v>Pass</v>
      </c>
      <c r="O7" s="1" t="s">
        <v>296</v>
      </c>
    </row>
    <row r="8" spans="1:16" x14ac:dyDescent="0.35">
      <c r="A8" s="14">
        <v>143</v>
      </c>
      <c r="B8" s="16">
        <v>456</v>
      </c>
      <c r="C8" s="15" t="s">
        <v>269</v>
      </c>
      <c r="D8" s="15" t="s">
        <v>270</v>
      </c>
      <c r="E8" s="1">
        <v>11</v>
      </c>
      <c r="F8" s="1">
        <v>16</v>
      </c>
      <c r="G8" s="1">
        <v>51</v>
      </c>
      <c r="H8" s="1">
        <v>25</v>
      </c>
      <c r="I8" s="1">
        <v>12</v>
      </c>
      <c r="J8" s="1">
        <v>37</v>
      </c>
      <c r="K8" s="3">
        <f t="shared" si="0"/>
        <v>152</v>
      </c>
      <c r="L8" s="3">
        <v>600</v>
      </c>
      <c r="M8" s="17">
        <f t="shared" si="1"/>
        <v>0.25333333333333335</v>
      </c>
      <c r="N8" s="1" t="str">
        <f t="shared" si="2"/>
        <v>Pass</v>
      </c>
      <c r="O8" s="1" t="s">
        <v>304</v>
      </c>
    </row>
    <row r="9" spans="1:16" x14ac:dyDescent="0.35">
      <c r="A9" s="14">
        <v>144</v>
      </c>
      <c r="B9" s="16">
        <v>594</v>
      </c>
      <c r="C9" s="15" t="s">
        <v>271</v>
      </c>
      <c r="D9" s="15" t="s">
        <v>272</v>
      </c>
      <c r="E9" s="1">
        <v>5</v>
      </c>
      <c r="F9" s="1">
        <v>4</v>
      </c>
      <c r="G9" s="1">
        <v>7</v>
      </c>
      <c r="H9" s="1">
        <v>12</v>
      </c>
      <c r="I9" s="1">
        <v>0</v>
      </c>
      <c r="J9" s="1">
        <v>8</v>
      </c>
      <c r="K9" s="3">
        <f t="shared" si="0"/>
        <v>36</v>
      </c>
      <c r="L9" s="3">
        <v>600</v>
      </c>
      <c r="M9" s="17">
        <f t="shared" si="1"/>
        <v>0.06</v>
      </c>
      <c r="N9" s="1" t="str">
        <f t="shared" si="2"/>
        <v>Fail</v>
      </c>
      <c r="O9" s="1" t="s">
        <v>311</v>
      </c>
    </row>
    <row r="10" spans="1:16" x14ac:dyDescent="0.35">
      <c r="A10" s="14">
        <v>145</v>
      </c>
      <c r="B10" s="16">
        <v>555</v>
      </c>
      <c r="C10" s="15" t="s">
        <v>273</v>
      </c>
      <c r="D10" s="15" t="s">
        <v>274</v>
      </c>
      <c r="E10" s="1">
        <v>3</v>
      </c>
      <c r="F10" s="1">
        <v>16</v>
      </c>
      <c r="G10" s="1">
        <v>37</v>
      </c>
      <c r="H10" s="1">
        <v>15</v>
      </c>
      <c r="I10" s="1">
        <v>5</v>
      </c>
      <c r="J10" s="1">
        <v>18</v>
      </c>
      <c r="K10" s="3">
        <f t="shared" si="0"/>
        <v>94</v>
      </c>
      <c r="L10" s="3">
        <v>600</v>
      </c>
      <c r="M10" s="17">
        <f t="shared" si="1"/>
        <v>0.15666666666666668</v>
      </c>
      <c r="N10" s="1" t="str">
        <f t="shared" si="2"/>
        <v>Fail</v>
      </c>
      <c r="O10" s="1" t="s">
        <v>309</v>
      </c>
    </row>
    <row r="11" spans="1:16" x14ac:dyDescent="0.35">
      <c r="A11" s="14">
        <v>146</v>
      </c>
      <c r="B11" s="16">
        <v>614</v>
      </c>
      <c r="C11" s="15" t="s">
        <v>64</v>
      </c>
      <c r="D11" s="15" t="s">
        <v>31</v>
      </c>
      <c r="E11" s="1">
        <v>41</v>
      </c>
      <c r="F11" s="1">
        <v>30</v>
      </c>
      <c r="G11" s="1">
        <v>66</v>
      </c>
      <c r="H11" s="1">
        <v>23</v>
      </c>
      <c r="I11" s="1">
        <v>17</v>
      </c>
      <c r="J11" s="1">
        <v>66</v>
      </c>
      <c r="K11" s="3">
        <f t="shared" si="0"/>
        <v>243</v>
      </c>
      <c r="L11" s="3">
        <v>600</v>
      </c>
      <c r="M11" s="17">
        <f t="shared" si="1"/>
        <v>0.40500000000000003</v>
      </c>
      <c r="N11" s="1" t="str">
        <f t="shared" si="2"/>
        <v>Pass</v>
      </c>
      <c r="O11" s="1" t="s">
        <v>295</v>
      </c>
    </row>
    <row r="12" spans="1:16" x14ac:dyDescent="0.35">
      <c r="A12" s="14">
        <v>147</v>
      </c>
      <c r="B12" s="16">
        <v>486</v>
      </c>
      <c r="C12" s="15" t="s">
        <v>93</v>
      </c>
      <c r="D12" s="15" t="s">
        <v>84</v>
      </c>
      <c r="E12" s="1">
        <v>35</v>
      </c>
      <c r="F12" s="1">
        <v>17</v>
      </c>
      <c r="G12" s="1">
        <v>65</v>
      </c>
      <c r="H12" s="1">
        <v>16</v>
      </c>
      <c r="I12" s="1">
        <v>25</v>
      </c>
      <c r="J12" s="1">
        <v>28</v>
      </c>
      <c r="K12" s="3">
        <f t="shared" si="0"/>
        <v>186</v>
      </c>
      <c r="L12" s="3">
        <v>600</v>
      </c>
      <c r="M12" s="17">
        <f t="shared" si="1"/>
        <v>0.31</v>
      </c>
      <c r="N12" s="1" t="str">
        <f t="shared" si="2"/>
        <v>Pass</v>
      </c>
      <c r="O12" s="1" t="s">
        <v>301</v>
      </c>
    </row>
    <row r="13" spans="1:16" x14ac:dyDescent="0.35">
      <c r="A13" s="14">
        <v>148</v>
      </c>
      <c r="B13" s="16">
        <v>645</v>
      </c>
      <c r="C13" s="15" t="s">
        <v>67</v>
      </c>
      <c r="D13" s="15" t="s">
        <v>275</v>
      </c>
      <c r="E13" s="1">
        <v>29</v>
      </c>
      <c r="F13" s="1">
        <v>25</v>
      </c>
      <c r="G13" s="1">
        <v>52</v>
      </c>
      <c r="H13" s="1">
        <v>15</v>
      </c>
      <c r="I13" s="1">
        <v>35</v>
      </c>
      <c r="J13" s="1">
        <v>59</v>
      </c>
      <c r="K13" s="3">
        <f t="shared" si="0"/>
        <v>215</v>
      </c>
      <c r="L13" s="3">
        <v>600</v>
      </c>
      <c r="M13" s="17">
        <f t="shared" si="1"/>
        <v>0.35833333333333334</v>
      </c>
      <c r="N13" s="1" t="str">
        <f t="shared" si="2"/>
        <v>Pass</v>
      </c>
      <c r="O13" s="1" t="s">
        <v>298</v>
      </c>
    </row>
    <row r="14" spans="1:16" x14ac:dyDescent="0.35">
      <c r="A14" s="14">
        <v>149</v>
      </c>
      <c r="B14" s="16">
        <v>603</v>
      </c>
      <c r="C14" s="15" t="s">
        <v>50</v>
      </c>
      <c r="D14" s="15" t="s">
        <v>276</v>
      </c>
      <c r="E14" s="1">
        <v>48</v>
      </c>
      <c r="F14" s="1">
        <v>19</v>
      </c>
      <c r="G14" s="1">
        <v>44</v>
      </c>
      <c r="H14" s="1">
        <v>23</v>
      </c>
      <c r="I14" s="1">
        <v>30</v>
      </c>
      <c r="J14" s="1">
        <v>35</v>
      </c>
      <c r="K14" s="3">
        <f t="shared" si="0"/>
        <v>199</v>
      </c>
      <c r="L14" s="3">
        <v>600</v>
      </c>
      <c r="M14" s="17">
        <f t="shared" si="1"/>
        <v>0.33166666666666667</v>
      </c>
      <c r="N14" s="1" t="str">
        <f t="shared" si="2"/>
        <v>Pass</v>
      </c>
      <c r="O14" s="1" t="s">
        <v>299</v>
      </c>
    </row>
    <row r="15" spans="1:16" x14ac:dyDescent="0.35">
      <c r="A15" s="14">
        <v>150</v>
      </c>
      <c r="B15" s="16">
        <v>684</v>
      </c>
      <c r="C15" s="15" t="s">
        <v>277</v>
      </c>
      <c r="D15" s="15" t="s">
        <v>278</v>
      </c>
      <c r="E15" s="1">
        <v>13</v>
      </c>
      <c r="F15" s="1">
        <v>13</v>
      </c>
      <c r="G15" s="1">
        <v>52</v>
      </c>
      <c r="H15" s="1">
        <v>22</v>
      </c>
      <c r="I15" s="1">
        <v>14</v>
      </c>
      <c r="J15" s="1">
        <v>73</v>
      </c>
      <c r="K15" s="3">
        <f t="shared" si="0"/>
        <v>187</v>
      </c>
      <c r="L15" s="3">
        <v>600</v>
      </c>
      <c r="M15" s="17">
        <f t="shared" si="1"/>
        <v>0.31166666666666665</v>
      </c>
      <c r="N15" s="1" t="str">
        <f t="shared" si="2"/>
        <v>Pass</v>
      </c>
      <c r="O15" s="1" t="s">
        <v>300</v>
      </c>
    </row>
    <row r="16" spans="1:16" x14ac:dyDescent="0.35">
      <c r="A16" s="14">
        <v>151</v>
      </c>
      <c r="B16" s="16">
        <v>595</v>
      </c>
      <c r="C16" s="15" t="s">
        <v>83</v>
      </c>
      <c r="D16" s="15" t="s">
        <v>279</v>
      </c>
      <c r="E16" s="1">
        <v>6</v>
      </c>
      <c r="F16" s="1">
        <v>6</v>
      </c>
      <c r="G16" s="1">
        <v>10</v>
      </c>
      <c r="H16" s="1" t="s">
        <v>34</v>
      </c>
      <c r="I16" s="1">
        <v>4</v>
      </c>
      <c r="J16" s="1">
        <v>4</v>
      </c>
      <c r="K16" s="3">
        <f t="shared" si="0"/>
        <v>30</v>
      </c>
      <c r="L16" s="3">
        <v>600</v>
      </c>
      <c r="M16" s="17">
        <f t="shared" si="1"/>
        <v>0.05</v>
      </c>
      <c r="N16" s="1" t="str">
        <f t="shared" si="2"/>
        <v>Fail</v>
      </c>
      <c r="O16" s="1" t="s">
        <v>312</v>
      </c>
    </row>
    <row r="17" spans="1:15" x14ac:dyDescent="0.35">
      <c r="A17" s="14">
        <v>152</v>
      </c>
      <c r="B17" s="16">
        <v>606</v>
      </c>
      <c r="C17" s="15" t="s">
        <v>280</v>
      </c>
      <c r="D17" s="15" t="s">
        <v>281</v>
      </c>
      <c r="E17" s="1">
        <v>6</v>
      </c>
      <c r="F17" s="1">
        <v>4</v>
      </c>
      <c r="G17" s="1">
        <v>23</v>
      </c>
      <c r="H17" s="1">
        <v>21</v>
      </c>
      <c r="I17" s="1">
        <v>7</v>
      </c>
      <c r="J17" s="1">
        <v>8</v>
      </c>
      <c r="K17" s="3">
        <f t="shared" si="0"/>
        <v>69</v>
      </c>
      <c r="L17" s="3">
        <v>600</v>
      </c>
      <c r="M17" s="17">
        <f t="shared" si="1"/>
        <v>0.115</v>
      </c>
      <c r="N17" s="1" t="str">
        <f t="shared" si="2"/>
        <v>Fail</v>
      </c>
      <c r="O17" s="1" t="s">
        <v>310</v>
      </c>
    </row>
    <row r="18" spans="1:15" x14ac:dyDescent="0.35">
      <c r="A18" s="14">
        <v>153</v>
      </c>
      <c r="B18" s="16">
        <v>613</v>
      </c>
      <c r="C18" s="15" t="s">
        <v>30</v>
      </c>
      <c r="D18" s="15" t="s">
        <v>282</v>
      </c>
      <c r="E18" s="1">
        <v>25</v>
      </c>
      <c r="F18" s="1">
        <v>14</v>
      </c>
      <c r="G18" s="1">
        <v>57</v>
      </c>
      <c r="H18" s="1">
        <v>24</v>
      </c>
      <c r="I18" s="1">
        <v>0</v>
      </c>
      <c r="J18" s="1">
        <v>8</v>
      </c>
      <c r="K18" s="3">
        <f t="shared" si="0"/>
        <v>128</v>
      </c>
      <c r="L18" s="3">
        <v>600</v>
      </c>
      <c r="M18" s="17">
        <f t="shared" si="1"/>
        <v>0.21333333333333335</v>
      </c>
      <c r="N18" s="1" t="str">
        <f t="shared" si="2"/>
        <v>Fail</v>
      </c>
      <c r="O18" s="1" t="s">
        <v>306</v>
      </c>
    </row>
    <row r="19" spans="1:15" x14ac:dyDescent="0.35">
      <c r="A19" s="14">
        <v>154</v>
      </c>
      <c r="B19" s="16">
        <v>554</v>
      </c>
      <c r="C19" s="15" t="s">
        <v>156</v>
      </c>
      <c r="D19" s="15" t="s">
        <v>283</v>
      </c>
      <c r="E19" s="1">
        <v>9</v>
      </c>
      <c r="F19" s="1">
        <v>15</v>
      </c>
      <c r="G19" s="1">
        <v>21</v>
      </c>
      <c r="H19" s="1">
        <v>20</v>
      </c>
      <c r="I19" s="1">
        <v>6</v>
      </c>
      <c r="J19" s="1">
        <v>24</v>
      </c>
      <c r="K19" s="3">
        <f t="shared" si="0"/>
        <v>95</v>
      </c>
      <c r="L19" s="3">
        <v>600</v>
      </c>
      <c r="M19" s="17">
        <f t="shared" si="1"/>
        <v>0.15833333333333333</v>
      </c>
      <c r="N19" s="1" t="str">
        <f t="shared" si="2"/>
        <v>Fail</v>
      </c>
      <c r="O19" s="1" t="s">
        <v>308</v>
      </c>
    </row>
    <row r="20" spans="1:15" x14ac:dyDescent="0.35">
      <c r="A20" s="14">
        <v>155</v>
      </c>
      <c r="B20" s="16">
        <v>632</v>
      </c>
      <c r="C20" s="15" t="s">
        <v>156</v>
      </c>
      <c r="D20" s="15" t="s">
        <v>284</v>
      </c>
      <c r="E20" s="1">
        <v>25</v>
      </c>
      <c r="F20" s="1">
        <v>27</v>
      </c>
      <c r="G20" s="1">
        <v>63</v>
      </c>
      <c r="H20" s="1">
        <v>15</v>
      </c>
      <c r="I20" s="1">
        <v>20</v>
      </c>
      <c r="J20" s="1">
        <v>26</v>
      </c>
      <c r="K20" s="3">
        <f t="shared" si="0"/>
        <v>176</v>
      </c>
      <c r="L20" s="3">
        <v>600</v>
      </c>
      <c r="M20" s="17">
        <f t="shared" si="1"/>
        <v>0.29333333333333333</v>
      </c>
      <c r="N20" s="1" t="str">
        <f t="shared" si="2"/>
        <v>Pass</v>
      </c>
      <c r="O20" s="1" t="s">
        <v>303</v>
      </c>
    </row>
    <row r="21" spans="1:15" x14ac:dyDescent="0.35">
      <c r="A21" s="14">
        <v>156</v>
      </c>
      <c r="B21" s="16">
        <v>553</v>
      </c>
      <c r="C21" s="15" t="s">
        <v>285</v>
      </c>
      <c r="D21" s="15" t="s">
        <v>286</v>
      </c>
      <c r="E21" s="1">
        <v>36</v>
      </c>
      <c r="F21" s="1">
        <v>18</v>
      </c>
      <c r="G21" s="1">
        <v>47</v>
      </c>
      <c r="H21" s="1">
        <v>34</v>
      </c>
      <c r="I21" s="1">
        <v>24</v>
      </c>
      <c r="J21" s="1">
        <v>64</v>
      </c>
      <c r="K21" s="3">
        <f t="shared" si="0"/>
        <v>223</v>
      </c>
      <c r="L21" s="3">
        <v>600</v>
      </c>
      <c r="M21" s="17">
        <f t="shared" si="1"/>
        <v>0.37166666666666665</v>
      </c>
      <c r="N21" s="1" t="str">
        <f t="shared" si="2"/>
        <v>Pass</v>
      </c>
      <c r="O21" s="1" t="s">
        <v>297</v>
      </c>
    </row>
    <row r="22" spans="1:15" x14ac:dyDescent="0.35">
      <c r="A22" s="14">
        <v>157</v>
      </c>
      <c r="B22" s="16">
        <v>724</v>
      </c>
      <c r="C22" s="15" t="s">
        <v>51</v>
      </c>
      <c r="D22" s="15" t="s">
        <v>287</v>
      </c>
      <c r="E22" s="1">
        <v>19</v>
      </c>
      <c r="F22" s="1">
        <v>16</v>
      </c>
      <c r="G22" s="1">
        <v>25</v>
      </c>
      <c r="H22" s="1">
        <v>12</v>
      </c>
      <c r="I22" s="1">
        <v>25</v>
      </c>
      <c r="J22" s="1">
        <v>81</v>
      </c>
      <c r="K22" s="3">
        <f t="shared" si="0"/>
        <v>178</v>
      </c>
      <c r="L22" s="3">
        <v>600</v>
      </c>
      <c r="M22" s="17">
        <f t="shared" si="1"/>
        <v>0.29666666666666669</v>
      </c>
      <c r="N22" s="1" t="str">
        <f t="shared" si="2"/>
        <v>Pass</v>
      </c>
      <c r="O22" s="1" t="s">
        <v>302</v>
      </c>
    </row>
    <row r="23" spans="1:15" x14ac:dyDescent="0.35">
      <c r="A23" s="14">
        <v>158</v>
      </c>
      <c r="B23" s="16">
        <v>719</v>
      </c>
      <c r="C23" s="15" t="s">
        <v>288</v>
      </c>
      <c r="D23" s="15" t="s">
        <v>289</v>
      </c>
      <c r="E23" s="1">
        <v>15</v>
      </c>
      <c r="F23" s="1">
        <v>22</v>
      </c>
      <c r="G23" s="1">
        <v>30</v>
      </c>
      <c r="H23" s="1">
        <v>14</v>
      </c>
      <c r="I23" s="1">
        <v>26</v>
      </c>
      <c r="J23" s="1">
        <v>43</v>
      </c>
      <c r="K23" s="3">
        <f t="shared" si="0"/>
        <v>150</v>
      </c>
      <c r="L23" s="3">
        <v>600</v>
      </c>
      <c r="M23" s="17">
        <f t="shared" si="1"/>
        <v>0.25</v>
      </c>
      <c r="N23" s="1" t="str">
        <f t="shared" si="2"/>
        <v>Pass</v>
      </c>
      <c r="O23" s="1" t="s">
        <v>305</v>
      </c>
    </row>
    <row r="24" spans="1:15" x14ac:dyDescent="0.35">
      <c r="A24" s="14">
        <v>159</v>
      </c>
      <c r="B24" s="16">
        <v>740</v>
      </c>
      <c r="C24" s="15" t="s">
        <v>25</v>
      </c>
      <c r="D24" s="15" t="s">
        <v>52</v>
      </c>
      <c r="E24" s="49" t="s">
        <v>34</v>
      </c>
      <c r="F24" s="50"/>
      <c r="G24" s="50"/>
      <c r="H24" s="50"/>
      <c r="I24" s="50"/>
      <c r="J24" s="51"/>
      <c r="K24" s="3">
        <f t="shared" si="0"/>
        <v>0</v>
      </c>
      <c r="L24" s="3">
        <v>600</v>
      </c>
      <c r="M24" s="17">
        <f t="shared" si="1"/>
        <v>0</v>
      </c>
      <c r="N24" s="1" t="str">
        <f t="shared" si="2"/>
        <v>Fail</v>
      </c>
      <c r="O24" s="1" t="s">
        <v>313</v>
      </c>
    </row>
    <row r="25" spans="1:15" x14ac:dyDescent="0.35">
      <c r="A25" s="14">
        <v>160</v>
      </c>
      <c r="B25" s="16">
        <v>646</v>
      </c>
      <c r="C25" s="15" t="s">
        <v>290</v>
      </c>
      <c r="D25" s="15" t="s">
        <v>291</v>
      </c>
      <c r="E25" s="1">
        <v>11</v>
      </c>
      <c r="F25" s="1">
        <v>11</v>
      </c>
      <c r="G25" s="1">
        <v>10</v>
      </c>
      <c r="H25" s="1">
        <v>26</v>
      </c>
      <c r="I25" s="1">
        <v>19</v>
      </c>
      <c r="J25" s="1">
        <v>32</v>
      </c>
      <c r="K25" s="3">
        <f t="shared" si="0"/>
        <v>109</v>
      </c>
      <c r="L25" s="3">
        <v>600</v>
      </c>
      <c r="M25" s="17">
        <f t="shared" si="1"/>
        <v>0.18166666666666667</v>
      </c>
      <c r="N25" s="1" t="str">
        <f t="shared" si="2"/>
        <v>Fail</v>
      </c>
      <c r="O25" s="1" t="s">
        <v>307</v>
      </c>
    </row>
    <row r="26" spans="1:15" x14ac:dyDescent="0.35">
      <c r="A26" s="6"/>
      <c r="B26" s="6"/>
      <c r="E26" s="6"/>
      <c r="F26" s="6"/>
      <c r="G26" s="6"/>
      <c r="H26" s="6"/>
      <c r="I26" s="6"/>
      <c r="J26" s="6"/>
      <c r="K26" s="7"/>
      <c r="L26" s="7"/>
      <c r="M26" s="8"/>
      <c r="N26" s="6"/>
    </row>
    <row r="29" spans="1:15" x14ac:dyDescent="0.35">
      <c r="A29" s="38" t="s">
        <v>16</v>
      </c>
      <c r="B29" s="38"/>
      <c r="C29" s="38"/>
      <c r="D29" s="38"/>
      <c r="E29" s="38"/>
      <c r="F29" s="38"/>
      <c r="G29" s="12"/>
      <c r="H29" s="41">
        <f>COUNTA(A6:A25)</f>
        <v>20</v>
      </c>
      <c r="I29" s="42"/>
    </row>
    <row r="30" spans="1:15" x14ac:dyDescent="0.35">
      <c r="A30" s="38" t="s">
        <v>17</v>
      </c>
      <c r="B30" s="38"/>
      <c r="C30" s="38"/>
      <c r="D30" s="38"/>
      <c r="E30" s="38"/>
      <c r="F30" s="38"/>
      <c r="G30" s="12"/>
      <c r="H30" s="41">
        <f>H29-H31</f>
        <v>18</v>
      </c>
      <c r="I30" s="42"/>
    </row>
    <row r="31" spans="1:15" x14ac:dyDescent="0.35">
      <c r="A31" s="38" t="s">
        <v>12</v>
      </c>
      <c r="B31" s="38"/>
      <c r="C31" s="38"/>
      <c r="D31" s="38"/>
      <c r="E31" s="38"/>
      <c r="F31" s="38"/>
      <c r="G31" s="12"/>
      <c r="H31" s="41">
        <f>COUNTIF(E6:J25,"A")</f>
        <v>2</v>
      </c>
      <c r="I31" s="42"/>
    </row>
    <row r="32" spans="1:15" x14ac:dyDescent="0.35">
      <c r="A32" s="38" t="s">
        <v>13</v>
      </c>
      <c r="B32" s="38"/>
      <c r="C32" s="38"/>
      <c r="D32" s="38"/>
      <c r="E32" s="38"/>
      <c r="F32" s="38"/>
      <c r="G32" s="12"/>
      <c r="H32" s="41">
        <f>COUNTIF(N6:N25,"Pass")</f>
        <v>12</v>
      </c>
      <c r="I32" s="42"/>
    </row>
    <row r="33" spans="1:11" x14ac:dyDescent="0.35">
      <c r="A33" s="38" t="s">
        <v>14</v>
      </c>
      <c r="B33" s="38"/>
      <c r="C33" s="38"/>
      <c r="D33" s="38"/>
      <c r="E33" s="38"/>
      <c r="F33" s="38"/>
      <c r="G33" s="12"/>
      <c r="H33" s="41">
        <f>COUNTIF(N6:N25,"Fail")</f>
        <v>8</v>
      </c>
      <c r="I33" s="42"/>
    </row>
    <row r="34" spans="1:11" x14ac:dyDescent="0.35">
      <c r="A34" s="46" t="s">
        <v>15</v>
      </c>
      <c r="B34" s="47"/>
      <c r="C34" s="47"/>
      <c r="D34" s="47"/>
      <c r="E34" s="47"/>
      <c r="F34" s="48"/>
      <c r="G34" s="12"/>
      <c r="H34" s="39">
        <f>H32/H29</f>
        <v>0.6</v>
      </c>
      <c r="I34" s="40" t="e">
        <f>I32/I29</f>
        <v>#DIV/0!</v>
      </c>
      <c r="J34" s="9"/>
    </row>
    <row r="37" spans="1:11" ht="15.5" x14ac:dyDescent="0.35">
      <c r="B37" s="37" t="s">
        <v>23</v>
      </c>
      <c r="C37" s="37"/>
      <c r="D37" s="37"/>
      <c r="E37" s="37"/>
      <c r="F37" s="37"/>
    </row>
    <row r="39" spans="1:11" ht="15.5" x14ac:dyDescent="0.35">
      <c r="B39" s="43"/>
      <c r="C39" s="43"/>
      <c r="D39" s="43"/>
      <c r="E39" s="43"/>
    </row>
    <row r="41" spans="1:11" ht="15.5" x14ac:dyDescent="0.35">
      <c r="B41" s="37" t="s">
        <v>24</v>
      </c>
      <c r="C41" s="37"/>
      <c r="D41" s="37"/>
      <c r="E41" s="37"/>
      <c r="F41" s="37"/>
    </row>
    <row r="43" spans="1:11" ht="18.5" x14ac:dyDescent="0.45">
      <c r="B43" s="44" t="s">
        <v>401</v>
      </c>
      <c r="C43" s="44"/>
      <c r="D43" s="44"/>
      <c r="E43" s="44"/>
      <c r="F43" s="44"/>
      <c r="G43" s="44"/>
      <c r="H43" s="44"/>
      <c r="I43" s="44"/>
      <c r="J43" s="44"/>
    </row>
    <row r="44" spans="1:11" x14ac:dyDescent="0.35">
      <c r="C44" s="45" t="s">
        <v>413</v>
      </c>
      <c r="D44" s="45"/>
      <c r="E44" s="45"/>
      <c r="F44" s="45"/>
      <c r="G44" s="45"/>
      <c r="H44" s="45"/>
      <c r="I44" s="45"/>
      <c r="J44" s="45"/>
      <c r="K44" s="45"/>
    </row>
    <row r="45" spans="1:11" x14ac:dyDescent="0.35">
      <c r="C45" s="45" t="s">
        <v>402</v>
      </c>
      <c r="D45" s="45"/>
      <c r="E45" s="45"/>
      <c r="F45" s="45"/>
      <c r="G45" s="45"/>
      <c r="H45" s="45"/>
      <c r="I45" s="45"/>
      <c r="J45" s="45"/>
      <c r="K45" s="45"/>
    </row>
    <row r="46" spans="1:11" x14ac:dyDescent="0.35">
      <c r="C46" s="45" t="s">
        <v>412</v>
      </c>
      <c r="D46" s="45"/>
      <c r="E46" s="45"/>
      <c r="F46" s="45"/>
      <c r="G46" s="45"/>
      <c r="H46" s="45"/>
      <c r="I46" s="45"/>
      <c r="J46" s="45"/>
      <c r="K46" s="45"/>
    </row>
    <row r="47" spans="1:11" x14ac:dyDescent="0.35">
      <c r="C47" s="45" t="s">
        <v>404</v>
      </c>
      <c r="D47" s="45"/>
      <c r="E47" s="45"/>
      <c r="F47" s="45"/>
      <c r="G47" s="45"/>
      <c r="H47" s="45"/>
      <c r="I47" s="45"/>
      <c r="J47" s="45"/>
      <c r="K47" s="45"/>
    </row>
  </sheetData>
  <sortState xmlns:xlrd2="http://schemas.microsoft.com/office/spreadsheetml/2017/richdata2" ref="A6:O25">
    <sortCondition ref="A6:A25"/>
  </sortState>
  <mergeCells count="33">
    <mergeCell ref="A30:F30"/>
    <mergeCell ref="H30:I30"/>
    <mergeCell ref="A1:O1"/>
    <mergeCell ref="A2:C3"/>
    <mergeCell ref="D2:H3"/>
    <mergeCell ref="I2:O3"/>
    <mergeCell ref="A4:A5"/>
    <mergeCell ref="B4:B5"/>
    <mergeCell ref="C4:C5"/>
    <mergeCell ref="D4:D5"/>
    <mergeCell ref="E4:J4"/>
    <mergeCell ref="K4:K5"/>
    <mergeCell ref="L4:L5"/>
    <mergeCell ref="M4:O4"/>
    <mergeCell ref="E24:J24"/>
    <mergeCell ref="A29:F29"/>
    <mergeCell ref="H29:I29"/>
    <mergeCell ref="A31:F31"/>
    <mergeCell ref="H31:I31"/>
    <mergeCell ref="A32:F32"/>
    <mergeCell ref="H32:I32"/>
    <mergeCell ref="A33:F33"/>
    <mergeCell ref="H33:I33"/>
    <mergeCell ref="A34:F34"/>
    <mergeCell ref="H34:I34"/>
    <mergeCell ref="B37:F37"/>
    <mergeCell ref="B39:E39"/>
    <mergeCell ref="B41:F41"/>
    <mergeCell ref="B43:J43"/>
    <mergeCell ref="C44:K44"/>
    <mergeCell ref="C45:K45"/>
    <mergeCell ref="C46:K46"/>
    <mergeCell ref="C47:K47"/>
  </mergeCells>
  <phoneticPr fontId="9" type="noConversion"/>
  <conditionalFormatting sqref="E6:J23">
    <cfRule type="cellIs" dxfId="32" priority="5" operator="equal">
      <formula>"A"</formula>
    </cfRule>
  </conditionalFormatting>
  <conditionalFormatting sqref="O6:O25">
    <cfRule type="cellIs" dxfId="31" priority="2" operator="equal">
      <formula>"3rd"</formula>
    </cfRule>
    <cfRule type="cellIs" dxfId="30" priority="3" operator="equal">
      <formula>"2nd"</formula>
    </cfRule>
    <cfRule type="cellIs" dxfId="29" priority="4" operator="equal">
      <formula>"1st"</formula>
    </cfRule>
  </conditionalFormatting>
  <printOptions horizontalCentered="1"/>
  <pageMargins left="0.1" right="0.1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9CC1-4AD9-47EC-BF98-0DF0B9B40B86}">
  <dimension ref="A1:P38"/>
  <sheetViews>
    <sheetView topLeftCell="A20" zoomScaleNormal="100" workbookViewId="0">
      <selection activeCell="B34" sqref="B34:J34"/>
    </sheetView>
  </sheetViews>
  <sheetFormatPr defaultRowHeight="14.5" x14ac:dyDescent="0.35"/>
  <cols>
    <col min="1" max="1" width="5.54296875" bestFit="1" customWidth="1"/>
    <col min="2" max="2" width="7.453125" bestFit="1" customWidth="1"/>
    <col min="3" max="3" width="20" bestFit="1" customWidth="1"/>
    <col min="4" max="4" width="17.90625" customWidth="1"/>
    <col min="5" max="5" width="4" customWidth="1"/>
    <col min="6" max="6" width="3.6328125" bestFit="1" customWidth="1"/>
    <col min="7" max="7" width="6.81640625" customWidth="1"/>
    <col min="8" max="9" width="3.81640625" bestFit="1" customWidth="1"/>
    <col min="10" max="10" width="2.81640625" bestFit="1" customWidth="1"/>
    <col min="11" max="11" width="4.453125" bestFit="1" customWidth="1"/>
    <col min="12" max="12" width="4.08984375" bestFit="1" customWidth="1"/>
    <col min="13" max="13" width="6.81640625" bestFit="1" customWidth="1"/>
    <col min="14" max="14" width="6.08984375" bestFit="1" customWidth="1"/>
    <col min="15" max="15" width="5" bestFit="1" customWidth="1"/>
    <col min="16" max="16" width="13.90625" customWidth="1"/>
    <col min="18" max="18" width="11.81640625" bestFit="1" customWidth="1"/>
  </cols>
  <sheetData>
    <row r="1" spans="1:16" ht="23.25" customHeight="1" x14ac:dyDescent="0.35">
      <c r="A1" s="26" t="s">
        <v>59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  <c r="P1" s="11"/>
    </row>
    <row r="2" spans="1:16" ht="15" customHeight="1" x14ac:dyDescent="0.35">
      <c r="A2" s="29" t="s">
        <v>200</v>
      </c>
      <c r="B2" s="29"/>
      <c r="C2" s="29"/>
      <c r="D2" s="52" t="s">
        <v>58</v>
      </c>
      <c r="E2" s="53"/>
      <c r="F2" s="53"/>
      <c r="G2" s="53"/>
      <c r="H2" s="54"/>
      <c r="I2" s="52" t="s">
        <v>410</v>
      </c>
      <c r="J2" s="53"/>
      <c r="K2" s="53"/>
      <c r="L2" s="53"/>
      <c r="M2" s="53"/>
      <c r="N2" s="53"/>
      <c r="O2" s="54"/>
    </row>
    <row r="3" spans="1:16" ht="15" customHeight="1" x14ac:dyDescent="0.35">
      <c r="A3" s="29"/>
      <c r="B3" s="29"/>
      <c r="C3" s="29"/>
      <c r="D3" s="55"/>
      <c r="E3" s="56"/>
      <c r="F3" s="56"/>
      <c r="G3" s="56"/>
      <c r="H3" s="57"/>
      <c r="I3" s="55"/>
      <c r="J3" s="56"/>
      <c r="K3" s="56"/>
      <c r="L3" s="56"/>
      <c r="M3" s="56"/>
      <c r="N3" s="56"/>
      <c r="O3" s="57"/>
    </row>
    <row r="4" spans="1:16" ht="30" customHeight="1" x14ac:dyDescent="0.35">
      <c r="A4" s="31" t="s">
        <v>22</v>
      </c>
      <c r="B4" s="31" t="s">
        <v>113</v>
      </c>
      <c r="C4" s="33" t="s">
        <v>0</v>
      </c>
      <c r="D4" s="34" t="s">
        <v>45</v>
      </c>
      <c r="E4" s="29" t="s">
        <v>1</v>
      </c>
      <c r="F4" s="29"/>
      <c r="G4" s="29"/>
      <c r="H4" s="29"/>
      <c r="I4" s="29"/>
      <c r="J4" s="29"/>
      <c r="K4" s="36" t="s">
        <v>3</v>
      </c>
      <c r="L4" s="36" t="s">
        <v>4</v>
      </c>
      <c r="M4" s="29" t="s">
        <v>6</v>
      </c>
      <c r="N4" s="29"/>
      <c r="O4" s="29"/>
    </row>
    <row r="5" spans="1:16" ht="15.75" customHeight="1" x14ac:dyDescent="0.35">
      <c r="A5" s="32"/>
      <c r="B5" s="32"/>
      <c r="C5" s="33"/>
      <c r="D5" s="35"/>
      <c r="E5" s="4" t="s">
        <v>57</v>
      </c>
      <c r="F5" s="4" t="s">
        <v>60</v>
      </c>
      <c r="G5" s="4" t="s">
        <v>292</v>
      </c>
      <c r="H5" s="4" t="s">
        <v>19</v>
      </c>
      <c r="I5" s="4" t="s">
        <v>20</v>
      </c>
      <c r="J5" s="4" t="s">
        <v>56</v>
      </c>
      <c r="K5" s="36"/>
      <c r="L5" s="36"/>
      <c r="M5" s="5" t="s">
        <v>18</v>
      </c>
      <c r="N5" s="5" t="s">
        <v>5</v>
      </c>
      <c r="O5" s="5" t="s">
        <v>55</v>
      </c>
    </row>
    <row r="6" spans="1:16" x14ac:dyDescent="0.35">
      <c r="A6" s="14">
        <v>130</v>
      </c>
      <c r="B6" s="13">
        <v>553</v>
      </c>
      <c r="C6" s="15" t="s">
        <v>248</v>
      </c>
      <c r="D6" s="15" t="s">
        <v>249</v>
      </c>
      <c r="E6" s="1">
        <v>30</v>
      </c>
      <c r="F6" s="1">
        <v>16</v>
      </c>
      <c r="G6" s="1">
        <v>37</v>
      </c>
      <c r="H6" s="1">
        <v>17</v>
      </c>
      <c r="I6" s="1">
        <v>18</v>
      </c>
      <c r="J6" s="1">
        <v>32</v>
      </c>
      <c r="K6" s="3">
        <f t="shared" ref="K6:K16" si="0">SUM(E6:J6)</f>
        <v>150</v>
      </c>
      <c r="L6" s="3">
        <v>600</v>
      </c>
      <c r="M6" s="17">
        <f t="shared" ref="M6:M16" si="1">K6/L6</f>
        <v>0.25</v>
      </c>
      <c r="N6" s="1" t="str">
        <f t="shared" ref="N6:N16" si="2">IF(M6&lt;25%,"Fail","Pass")</f>
        <v>Pass</v>
      </c>
      <c r="O6" s="1" t="s">
        <v>296</v>
      </c>
    </row>
    <row r="7" spans="1:16" x14ac:dyDescent="0.35">
      <c r="A7" s="14">
        <v>131</v>
      </c>
      <c r="B7" s="13">
        <v>554</v>
      </c>
      <c r="C7" s="15" t="s">
        <v>250</v>
      </c>
      <c r="D7" s="15" t="s">
        <v>251</v>
      </c>
      <c r="E7" s="1">
        <v>41</v>
      </c>
      <c r="F7" s="1">
        <v>22</v>
      </c>
      <c r="G7" s="1">
        <v>68</v>
      </c>
      <c r="H7" s="1">
        <v>98</v>
      </c>
      <c r="I7" s="1">
        <v>55</v>
      </c>
      <c r="J7" s="1">
        <v>62</v>
      </c>
      <c r="K7" s="3">
        <f t="shared" si="0"/>
        <v>346</v>
      </c>
      <c r="L7" s="3">
        <v>600</v>
      </c>
      <c r="M7" s="17">
        <f t="shared" si="1"/>
        <v>0.57666666666666666</v>
      </c>
      <c r="N7" s="1" t="str">
        <f t="shared" si="2"/>
        <v>Pass</v>
      </c>
      <c r="O7" s="1" t="s">
        <v>294</v>
      </c>
    </row>
    <row r="8" spans="1:16" x14ac:dyDescent="0.35">
      <c r="A8" s="14">
        <v>132</v>
      </c>
      <c r="B8" s="13">
        <v>535</v>
      </c>
      <c r="C8" s="15" t="s">
        <v>252</v>
      </c>
      <c r="D8" s="15" t="s">
        <v>123</v>
      </c>
      <c r="E8" s="1">
        <v>26</v>
      </c>
      <c r="F8" s="1">
        <v>15</v>
      </c>
      <c r="G8" s="1">
        <v>27</v>
      </c>
      <c r="H8" s="1">
        <v>27</v>
      </c>
      <c r="I8" s="1">
        <v>8</v>
      </c>
      <c r="J8" s="1">
        <v>12</v>
      </c>
      <c r="K8" s="3">
        <f t="shared" si="0"/>
        <v>115</v>
      </c>
      <c r="L8" s="3">
        <v>600</v>
      </c>
      <c r="M8" s="17">
        <f t="shared" si="1"/>
        <v>0.19166666666666668</v>
      </c>
      <c r="N8" s="1" t="str">
        <f t="shared" si="2"/>
        <v>Fail</v>
      </c>
      <c r="O8" s="1" t="s">
        <v>297</v>
      </c>
    </row>
    <row r="9" spans="1:16" x14ac:dyDescent="0.35">
      <c r="A9" s="14">
        <v>133</v>
      </c>
      <c r="B9" s="13">
        <v>542</v>
      </c>
      <c r="C9" s="15" t="s">
        <v>230</v>
      </c>
      <c r="D9" s="15" t="s">
        <v>253</v>
      </c>
      <c r="E9" s="1">
        <v>12</v>
      </c>
      <c r="F9" s="1">
        <v>6</v>
      </c>
      <c r="G9" s="1">
        <v>14</v>
      </c>
      <c r="H9" s="1">
        <v>24</v>
      </c>
      <c r="I9" s="1">
        <v>3</v>
      </c>
      <c r="J9" s="1">
        <v>6</v>
      </c>
      <c r="K9" s="3">
        <f t="shared" si="0"/>
        <v>65</v>
      </c>
      <c r="L9" s="3">
        <v>600</v>
      </c>
      <c r="M9" s="17">
        <f t="shared" si="1"/>
        <v>0.10833333333333334</v>
      </c>
      <c r="N9" s="1" t="str">
        <f t="shared" si="2"/>
        <v>Fail</v>
      </c>
      <c r="O9" s="1" t="s">
        <v>298</v>
      </c>
    </row>
    <row r="10" spans="1:16" x14ac:dyDescent="0.35">
      <c r="A10" s="14">
        <v>134</v>
      </c>
      <c r="B10" s="13">
        <v>540</v>
      </c>
      <c r="C10" s="15" t="s">
        <v>254</v>
      </c>
      <c r="D10" s="15" t="s">
        <v>126</v>
      </c>
      <c r="E10" s="1">
        <v>5</v>
      </c>
      <c r="F10" s="1">
        <v>7</v>
      </c>
      <c r="G10" s="1">
        <v>25</v>
      </c>
      <c r="H10" s="1">
        <v>3</v>
      </c>
      <c r="I10" s="1">
        <v>9</v>
      </c>
      <c r="J10" s="1">
        <v>4</v>
      </c>
      <c r="K10" s="3">
        <f t="shared" si="0"/>
        <v>53</v>
      </c>
      <c r="L10" s="3">
        <v>600</v>
      </c>
      <c r="M10" s="17">
        <f t="shared" si="1"/>
        <v>8.8333333333333333E-2</v>
      </c>
      <c r="N10" s="1" t="str">
        <f t="shared" si="2"/>
        <v>Fail</v>
      </c>
      <c r="O10" s="1" t="s">
        <v>300</v>
      </c>
    </row>
    <row r="11" spans="1:16" x14ac:dyDescent="0.35">
      <c r="A11" s="14">
        <v>135</v>
      </c>
      <c r="B11" s="13">
        <v>499</v>
      </c>
      <c r="C11" s="15" t="s">
        <v>255</v>
      </c>
      <c r="D11" s="15" t="s">
        <v>256</v>
      </c>
      <c r="E11" s="1">
        <v>7</v>
      </c>
      <c r="F11" s="1">
        <v>4</v>
      </c>
      <c r="G11" s="1">
        <v>27</v>
      </c>
      <c r="H11" s="1">
        <v>3</v>
      </c>
      <c r="I11" s="1">
        <v>1</v>
      </c>
      <c r="J11" s="1">
        <v>8</v>
      </c>
      <c r="K11" s="3">
        <f t="shared" si="0"/>
        <v>50</v>
      </c>
      <c r="L11" s="3">
        <v>600</v>
      </c>
      <c r="M11" s="17">
        <f t="shared" si="1"/>
        <v>8.3333333333333329E-2</v>
      </c>
      <c r="N11" s="1" t="str">
        <f t="shared" si="2"/>
        <v>Fail</v>
      </c>
      <c r="O11" s="1" t="s">
        <v>301</v>
      </c>
    </row>
    <row r="12" spans="1:16" x14ac:dyDescent="0.35">
      <c r="A12" s="14">
        <v>136</v>
      </c>
      <c r="B12" s="13">
        <v>539</v>
      </c>
      <c r="C12" s="15" t="s">
        <v>257</v>
      </c>
      <c r="D12" s="15" t="s">
        <v>256</v>
      </c>
      <c r="E12" s="1">
        <v>4</v>
      </c>
      <c r="F12" s="1">
        <v>2</v>
      </c>
      <c r="G12" s="1">
        <v>9</v>
      </c>
      <c r="H12" s="1">
        <v>7</v>
      </c>
      <c r="I12" s="1">
        <v>0</v>
      </c>
      <c r="J12" s="1">
        <v>0</v>
      </c>
      <c r="K12" s="3">
        <f t="shared" si="0"/>
        <v>22</v>
      </c>
      <c r="L12" s="3">
        <v>600</v>
      </c>
      <c r="M12" s="17">
        <f t="shared" si="1"/>
        <v>3.6666666666666667E-2</v>
      </c>
      <c r="N12" s="1" t="str">
        <f t="shared" si="2"/>
        <v>Fail</v>
      </c>
      <c r="O12" s="1" t="s">
        <v>304</v>
      </c>
    </row>
    <row r="13" spans="1:16" x14ac:dyDescent="0.35">
      <c r="A13" s="14">
        <v>137</v>
      </c>
      <c r="B13" s="13">
        <v>552</v>
      </c>
      <c r="C13" s="15" t="s">
        <v>258</v>
      </c>
      <c r="D13" s="15" t="s">
        <v>259</v>
      </c>
      <c r="E13" s="1">
        <v>7</v>
      </c>
      <c r="F13" s="1">
        <v>10</v>
      </c>
      <c r="G13" s="1">
        <v>2</v>
      </c>
      <c r="H13" s="1">
        <v>6</v>
      </c>
      <c r="I13" s="1">
        <v>0</v>
      </c>
      <c r="J13" s="1">
        <v>10</v>
      </c>
      <c r="K13" s="3">
        <f t="shared" si="0"/>
        <v>35</v>
      </c>
      <c r="L13" s="3">
        <v>600</v>
      </c>
      <c r="M13" s="17">
        <f t="shared" si="1"/>
        <v>5.8333333333333334E-2</v>
      </c>
      <c r="N13" s="1" t="str">
        <f t="shared" si="2"/>
        <v>Fail</v>
      </c>
      <c r="O13" s="1" t="s">
        <v>303</v>
      </c>
    </row>
    <row r="14" spans="1:16" x14ac:dyDescent="0.35">
      <c r="A14" s="14">
        <v>138</v>
      </c>
      <c r="B14" s="13">
        <v>603</v>
      </c>
      <c r="C14" s="15" t="s">
        <v>260</v>
      </c>
      <c r="D14" s="15" t="s">
        <v>261</v>
      </c>
      <c r="E14" s="1">
        <v>7</v>
      </c>
      <c r="F14" s="1">
        <v>8</v>
      </c>
      <c r="G14" s="1">
        <v>23</v>
      </c>
      <c r="H14" s="1">
        <v>11</v>
      </c>
      <c r="I14" s="1">
        <v>5</v>
      </c>
      <c r="J14" s="1">
        <v>8</v>
      </c>
      <c r="K14" s="3">
        <f t="shared" si="0"/>
        <v>62</v>
      </c>
      <c r="L14" s="3">
        <v>600</v>
      </c>
      <c r="M14" s="17">
        <f t="shared" si="1"/>
        <v>0.10333333333333333</v>
      </c>
      <c r="N14" s="1" t="str">
        <f t="shared" si="2"/>
        <v>Fail</v>
      </c>
      <c r="O14" s="1" t="s">
        <v>299</v>
      </c>
    </row>
    <row r="15" spans="1:16" x14ac:dyDescent="0.35">
      <c r="A15" s="14">
        <v>139</v>
      </c>
      <c r="B15" s="13">
        <v>620</v>
      </c>
      <c r="C15" s="15" t="s">
        <v>262</v>
      </c>
      <c r="D15" s="15" t="s">
        <v>190</v>
      </c>
      <c r="E15" s="1">
        <v>5</v>
      </c>
      <c r="F15" s="1">
        <v>6</v>
      </c>
      <c r="G15" s="1">
        <v>8</v>
      </c>
      <c r="H15" s="1">
        <v>12</v>
      </c>
      <c r="I15" s="1">
        <v>4</v>
      </c>
      <c r="J15" s="1">
        <v>12</v>
      </c>
      <c r="K15" s="3">
        <f t="shared" si="0"/>
        <v>47</v>
      </c>
      <c r="L15" s="3">
        <v>600</v>
      </c>
      <c r="M15" s="17">
        <f t="shared" si="1"/>
        <v>7.8333333333333338E-2</v>
      </c>
      <c r="N15" s="1" t="str">
        <f t="shared" si="2"/>
        <v>Fail</v>
      </c>
      <c r="O15" s="1" t="s">
        <v>302</v>
      </c>
    </row>
    <row r="16" spans="1:16" x14ac:dyDescent="0.35">
      <c r="A16" s="14">
        <v>140</v>
      </c>
      <c r="B16" s="13">
        <v>623</v>
      </c>
      <c r="C16" s="15" t="s">
        <v>263</v>
      </c>
      <c r="D16" s="15" t="s">
        <v>264</v>
      </c>
      <c r="E16" s="1">
        <v>40</v>
      </c>
      <c r="F16" s="1">
        <v>19</v>
      </c>
      <c r="G16" s="1">
        <v>39</v>
      </c>
      <c r="H16" s="1">
        <v>31</v>
      </c>
      <c r="I16" s="1">
        <v>38</v>
      </c>
      <c r="J16" s="1">
        <v>62</v>
      </c>
      <c r="K16" s="3">
        <f t="shared" si="0"/>
        <v>229</v>
      </c>
      <c r="L16" s="3">
        <v>600</v>
      </c>
      <c r="M16" s="17">
        <f t="shared" si="1"/>
        <v>0.38166666666666665</v>
      </c>
      <c r="N16" s="1" t="str">
        <f t="shared" si="2"/>
        <v>Pass</v>
      </c>
      <c r="O16" s="1" t="s">
        <v>295</v>
      </c>
    </row>
    <row r="17" spans="1:14" x14ac:dyDescent="0.35">
      <c r="A17" s="6"/>
      <c r="B17" s="6"/>
      <c r="E17" s="6"/>
      <c r="F17" s="6"/>
      <c r="G17" s="6"/>
      <c r="H17" s="6"/>
      <c r="I17" s="6"/>
      <c r="J17" s="6"/>
      <c r="K17" s="7"/>
      <c r="L17" s="7"/>
      <c r="M17" s="8"/>
      <c r="N17" s="6"/>
    </row>
    <row r="20" spans="1:14" x14ac:dyDescent="0.35">
      <c r="A20" s="38" t="s">
        <v>16</v>
      </c>
      <c r="B20" s="38"/>
      <c r="C20" s="38"/>
      <c r="D20" s="38"/>
      <c r="E20" s="38"/>
      <c r="F20" s="38"/>
      <c r="G20" s="12"/>
      <c r="H20" s="41">
        <f>COUNTA(A6:A16)</f>
        <v>11</v>
      </c>
      <c r="I20" s="42"/>
    </row>
    <row r="21" spans="1:14" x14ac:dyDescent="0.35">
      <c r="A21" s="38" t="s">
        <v>17</v>
      </c>
      <c r="B21" s="38"/>
      <c r="C21" s="38"/>
      <c r="D21" s="38"/>
      <c r="E21" s="38"/>
      <c r="F21" s="38"/>
      <c r="G21" s="12"/>
      <c r="H21" s="41">
        <f>H20-H22</f>
        <v>11</v>
      </c>
      <c r="I21" s="42"/>
    </row>
    <row r="22" spans="1:14" x14ac:dyDescent="0.35">
      <c r="A22" s="38" t="s">
        <v>12</v>
      </c>
      <c r="B22" s="38"/>
      <c r="C22" s="38"/>
      <c r="D22" s="38"/>
      <c r="E22" s="38"/>
      <c r="F22" s="38"/>
      <c r="G22" s="12"/>
      <c r="H22" s="41">
        <f>COUNTIF(E6:J16,"A")</f>
        <v>0</v>
      </c>
      <c r="I22" s="42"/>
    </row>
    <row r="23" spans="1:14" x14ac:dyDescent="0.35">
      <c r="A23" s="38" t="s">
        <v>13</v>
      </c>
      <c r="B23" s="38"/>
      <c r="C23" s="38"/>
      <c r="D23" s="38"/>
      <c r="E23" s="38"/>
      <c r="F23" s="38"/>
      <c r="G23" s="12"/>
      <c r="H23" s="41">
        <f>COUNTIF(N6:N16,"Pass")</f>
        <v>3</v>
      </c>
      <c r="I23" s="42"/>
    </row>
    <row r="24" spans="1:14" x14ac:dyDescent="0.35">
      <c r="A24" s="38" t="s">
        <v>14</v>
      </c>
      <c r="B24" s="38"/>
      <c r="C24" s="38"/>
      <c r="D24" s="38"/>
      <c r="E24" s="38"/>
      <c r="F24" s="38"/>
      <c r="G24" s="12"/>
      <c r="H24" s="41">
        <f>COUNTIF(N6:N16,"Fail")</f>
        <v>8</v>
      </c>
      <c r="I24" s="42"/>
    </row>
    <row r="25" spans="1:14" x14ac:dyDescent="0.35">
      <c r="A25" s="46" t="s">
        <v>15</v>
      </c>
      <c r="B25" s="47"/>
      <c r="C25" s="47"/>
      <c r="D25" s="47"/>
      <c r="E25" s="47"/>
      <c r="F25" s="48"/>
      <c r="G25" s="12"/>
      <c r="H25" s="39">
        <f>H23/H20</f>
        <v>0.27272727272727271</v>
      </c>
      <c r="I25" s="40" t="e">
        <f>I23/I20</f>
        <v>#DIV/0!</v>
      </c>
      <c r="J25" s="9"/>
    </row>
    <row r="28" spans="1:14" ht="15.5" x14ac:dyDescent="0.35">
      <c r="B28" s="37" t="s">
        <v>23</v>
      </c>
      <c r="C28" s="37"/>
      <c r="D28" s="37"/>
      <c r="E28" s="37"/>
      <c r="F28" s="37"/>
    </row>
    <row r="30" spans="1:14" ht="15.5" x14ac:dyDescent="0.35">
      <c r="B30" s="43"/>
      <c r="C30" s="43"/>
      <c r="D30" s="43"/>
      <c r="E30" s="43"/>
    </row>
    <row r="32" spans="1:14" ht="15.5" x14ac:dyDescent="0.35">
      <c r="B32" s="37" t="s">
        <v>24</v>
      </c>
      <c r="C32" s="37"/>
      <c r="D32" s="37"/>
      <c r="E32" s="37"/>
      <c r="F32" s="37"/>
    </row>
    <row r="34" spans="2:11" ht="18.5" x14ac:dyDescent="0.45">
      <c r="B34" s="44" t="s">
        <v>401</v>
      </c>
      <c r="C34" s="44"/>
      <c r="D34" s="44"/>
      <c r="E34" s="44"/>
      <c r="F34" s="44"/>
      <c r="G34" s="44"/>
      <c r="H34" s="44"/>
      <c r="I34" s="44"/>
      <c r="J34" s="44"/>
    </row>
    <row r="35" spans="2:11" x14ac:dyDescent="0.35">
      <c r="C35" s="45" t="s">
        <v>413</v>
      </c>
      <c r="D35" s="45"/>
      <c r="E35" s="45"/>
      <c r="F35" s="45"/>
      <c r="G35" s="45"/>
      <c r="H35" s="45"/>
      <c r="I35" s="45"/>
      <c r="J35" s="45"/>
      <c r="K35" s="45"/>
    </row>
    <row r="36" spans="2:11" x14ac:dyDescent="0.35">
      <c r="C36" s="45" t="s">
        <v>402</v>
      </c>
      <c r="D36" s="45"/>
      <c r="E36" s="45"/>
      <c r="F36" s="45"/>
      <c r="G36" s="45"/>
      <c r="H36" s="45"/>
      <c r="I36" s="45"/>
      <c r="J36" s="45"/>
      <c r="K36" s="45"/>
    </row>
    <row r="37" spans="2:11" x14ac:dyDescent="0.35">
      <c r="C37" s="45" t="s">
        <v>411</v>
      </c>
      <c r="D37" s="45"/>
      <c r="E37" s="45"/>
      <c r="F37" s="45"/>
      <c r="G37" s="45"/>
      <c r="H37" s="45"/>
      <c r="I37" s="45"/>
      <c r="J37" s="45"/>
      <c r="K37" s="45"/>
    </row>
    <row r="38" spans="2:11" x14ac:dyDescent="0.35">
      <c r="C38" s="45" t="s">
        <v>404</v>
      </c>
      <c r="D38" s="45"/>
      <c r="E38" s="45"/>
      <c r="F38" s="45"/>
      <c r="G38" s="45"/>
      <c r="H38" s="45"/>
      <c r="I38" s="45"/>
      <c r="J38" s="45"/>
      <c r="K38" s="45"/>
    </row>
  </sheetData>
  <sortState xmlns:xlrd2="http://schemas.microsoft.com/office/spreadsheetml/2017/richdata2" ref="A6:O16">
    <sortCondition ref="A6:A16"/>
  </sortState>
  <mergeCells count="32">
    <mergeCell ref="A1:O1"/>
    <mergeCell ref="A2:C3"/>
    <mergeCell ref="D2:H3"/>
    <mergeCell ref="I2:O3"/>
    <mergeCell ref="A4:A5"/>
    <mergeCell ref="B4:B5"/>
    <mergeCell ref="C4:C5"/>
    <mergeCell ref="D4:D5"/>
    <mergeCell ref="E4:J4"/>
    <mergeCell ref="K4:K5"/>
    <mergeCell ref="L4:L5"/>
    <mergeCell ref="M4:O4"/>
    <mergeCell ref="A20:F20"/>
    <mergeCell ref="H20:I20"/>
    <mergeCell ref="A21:F21"/>
    <mergeCell ref="H21:I21"/>
    <mergeCell ref="A22:F22"/>
    <mergeCell ref="H22:I22"/>
    <mergeCell ref="A23:F23"/>
    <mergeCell ref="H23:I23"/>
    <mergeCell ref="A24:F24"/>
    <mergeCell ref="H24:I24"/>
    <mergeCell ref="A25:F25"/>
    <mergeCell ref="H25:I25"/>
    <mergeCell ref="B28:F28"/>
    <mergeCell ref="B30:E30"/>
    <mergeCell ref="B32:F32"/>
    <mergeCell ref="B34:J34"/>
    <mergeCell ref="C35:K35"/>
    <mergeCell ref="C36:K36"/>
    <mergeCell ref="C37:K37"/>
    <mergeCell ref="C38:K38"/>
  </mergeCells>
  <phoneticPr fontId="9" type="noConversion"/>
  <conditionalFormatting sqref="E6:J16">
    <cfRule type="cellIs" dxfId="28" priority="5" operator="equal">
      <formula>"A"</formula>
    </cfRule>
  </conditionalFormatting>
  <conditionalFormatting sqref="O6:O16">
    <cfRule type="cellIs" dxfId="27" priority="2" operator="equal">
      <formula>"3rd"</formula>
    </cfRule>
    <cfRule type="cellIs" dxfId="26" priority="3" operator="equal">
      <formula>"2nd"</formula>
    </cfRule>
    <cfRule type="cellIs" dxfId="25" priority="4" operator="equal">
      <formula>"1st"</formula>
    </cfRule>
  </conditionalFormatting>
  <printOptions horizontalCentered="1"/>
  <pageMargins left="0.1" right="0.1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4C9D-B2C7-4CCF-9099-788DA8BF7105}">
  <dimension ref="A1:P37"/>
  <sheetViews>
    <sheetView topLeftCell="A19" zoomScaleNormal="100" workbookViewId="0">
      <selection activeCell="H32" sqref="H32"/>
    </sheetView>
  </sheetViews>
  <sheetFormatPr defaultRowHeight="14.5" x14ac:dyDescent="0.35"/>
  <cols>
    <col min="1" max="1" width="5.54296875" bestFit="1" customWidth="1"/>
    <col min="2" max="2" width="7.453125" bestFit="1" customWidth="1"/>
    <col min="3" max="3" width="20" bestFit="1" customWidth="1"/>
    <col min="4" max="4" width="17.90625" customWidth="1"/>
    <col min="5" max="5" width="4" customWidth="1"/>
    <col min="6" max="6" width="3.6328125" bestFit="1" customWidth="1"/>
    <col min="7" max="7" width="6.81640625" customWidth="1"/>
    <col min="8" max="9" width="3.81640625" bestFit="1" customWidth="1"/>
    <col min="10" max="10" width="2.81640625" bestFit="1" customWidth="1"/>
    <col min="11" max="11" width="4.453125" bestFit="1" customWidth="1"/>
    <col min="12" max="12" width="4.08984375" bestFit="1" customWidth="1"/>
    <col min="13" max="13" width="6.81640625" bestFit="1" customWidth="1"/>
    <col min="14" max="14" width="6.08984375" bestFit="1" customWidth="1"/>
    <col min="15" max="15" width="5" bestFit="1" customWidth="1"/>
    <col min="16" max="16" width="13.90625" customWidth="1"/>
    <col min="18" max="18" width="11.81640625" bestFit="1" customWidth="1"/>
  </cols>
  <sheetData>
    <row r="1" spans="1:16" ht="23.25" customHeight="1" x14ac:dyDescent="0.35">
      <c r="A1" s="26" t="s">
        <v>59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  <c r="P1" s="11"/>
    </row>
    <row r="2" spans="1:16" ht="15" customHeight="1" x14ac:dyDescent="0.35">
      <c r="A2" s="29" t="s">
        <v>200</v>
      </c>
      <c r="B2" s="29"/>
      <c r="C2" s="29"/>
      <c r="D2" s="52" t="s">
        <v>58</v>
      </c>
      <c r="E2" s="53"/>
      <c r="F2" s="53"/>
      <c r="G2" s="53"/>
      <c r="H2" s="54"/>
      <c r="I2" s="52" t="s">
        <v>408</v>
      </c>
      <c r="J2" s="53"/>
      <c r="K2" s="53"/>
      <c r="L2" s="53"/>
      <c r="M2" s="53"/>
      <c r="N2" s="53"/>
      <c r="O2" s="54"/>
    </row>
    <row r="3" spans="1:16" ht="15" customHeight="1" x14ac:dyDescent="0.35">
      <c r="A3" s="29"/>
      <c r="B3" s="29"/>
      <c r="C3" s="29"/>
      <c r="D3" s="55"/>
      <c r="E3" s="56"/>
      <c r="F3" s="56"/>
      <c r="G3" s="56"/>
      <c r="H3" s="57"/>
      <c r="I3" s="55"/>
      <c r="J3" s="56"/>
      <c r="K3" s="56"/>
      <c r="L3" s="56"/>
      <c r="M3" s="56"/>
      <c r="N3" s="56"/>
      <c r="O3" s="57"/>
    </row>
    <row r="4" spans="1:16" ht="30" customHeight="1" x14ac:dyDescent="0.35">
      <c r="A4" s="31" t="s">
        <v>22</v>
      </c>
      <c r="B4" s="31" t="s">
        <v>113</v>
      </c>
      <c r="C4" s="33" t="s">
        <v>0</v>
      </c>
      <c r="D4" s="34" t="s">
        <v>45</v>
      </c>
      <c r="E4" s="29" t="s">
        <v>1</v>
      </c>
      <c r="F4" s="29"/>
      <c r="G4" s="29"/>
      <c r="H4" s="29"/>
      <c r="I4" s="29"/>
      <c r="J4" s="29"/>
      <c r="K4" s="36" t="s">
        <v>3</v>
      </c>
      <c r="L4" s="36" t="s">
        <v>4</v>
      </c>
      <c r="M4" s="29" t="s">
        <v>6</v>
      </c>
      <c r="N4" s="29"/>
      <c r="O4" s="29"/>
    </row>
    <row r="5" spans="1:16" ht="15.75" customHeight="1" x14ac:dyDescent="0.35">
      <c r="A5" s="32"/>
      <c r="B5" s="32"/>
      <c r="C5" s="33"/>
      <c r="D5" s="35"/>
      <c r="E5" s="4" t="s">
        <v>57</v>
      </c>
      <c r="F5" s="4" t="s">
        <v>60</v>
      </c>
      <c r="G5" s="4" t="s">
        <v>292</v>
      </c>
      <c r="H5" s="4" t="s">
        <v>19</v>
      </c>
      <c r="I5" s="4" t="s">
        <v>20</v>
      </c>
      <c r="J5" s="4" t="s">
        <v>56</v>
      </c>
      <c r="K5" s="36"/>
      <c r="L5" s="36"/>
      <c r="M5" s="5" t="s">
        <v>18</v>
      </c>
      <c r="N5" s="5" t="s">
        <v>5</v>
      </c>
      <c r="O5" s="5" t="s">
        <v>55</v>
      </c>
    </row>
    <row r="6" spans="1:16" x14ac:dyDescent="0.35">
      <c r="A6" s="14">
        <v>122</v>
      </c>
      <c r="B6" s="1">
        <v>109</v>
      </c>
      <c r="C6" s="2" t="s">
        <v>197</v>
      </c>
      <c r="D6" s="2" t="s">
        <v>235</v>
      </c>
      <c r="E6" s="1">
        <v>90</v>
      </c>
      <c r="F6" s="1">
        <v>94</v>
      </c>
      <c r="G6" s="1">
        <v>98</v>
      </c>
      <c r="H6" s="1">
        <v>100</v>
      </c>
      <c r="I6" s="1">
        <v>90</v>
      </c>
      <c r="J6" s="1">
        <v>91</v>
      </c>
      <c r="K6" s="3">
        <f t="shared" ref="K6:K13" si="0">SUM(E6:J6)</f>
        <v>563</v>
      </c>
      <c r="L6" s="3">
        <v>600</v>
      </c>
      <c r="M6" s="17">
        <f t="shared" ref="M6:M13" si="1">K6/L6</f>
        <v>0.93833333333333335</v>
      </c>
      <c r="N6" s="1" t="str">
        <f t="shared" ref="N6:N13" si="2">IF(M6&lt;25%,"Fail","Pass")</f>
        <v>Pass</v>
      </c>
      <c r="O6" s="1" t="s">
        <v>294</v>
      </c>
    </row>
    <row r="7" spans="1:16" ht="15.75" customHeight="1" x14ac:dyDescent="0.35">
      <c r="A7" s="14">
        <v>123</v>
      </c>
      <c r="B7" s="1">
        <v>125</v>
      </c>
      <c r="C7" s="2" t="s">
        <v>236</v>
      </c>
      <c r="D7" s="2" t="s">
        <v>237</v>
      </c>
      <c r="E7" s="1">
        <v>92</v>
      </c>
      <c r="F7" s="1">
        <v>90</v>
      </c>
      <c r="G7" s="1">
        <v>96</v>
      </c>
      <c r="H7" s="1">
        <v>99</v>
      </c>
      <c r="I7" s="1">
        <v>93</v>
      </c>
      <c r="J7" s="1">
        <v>92</v>
      </c>
      <c r="K7" s="3">
        <f t="shared" si="0"/>
        <v>562</v>
      </c>
      <c r="L7" s="3">
        <v>600</v>
      </c>
      <c r="M7" s="17">
        <f t="shared" si="1"/>
        <v>0.93666666666666665</v>
      </c>
      <c r="N7" s="1" t="str">
        <f t="shared" si="2"/>
        <v>Pass</v>
      </c>
      <c r="O7" s="1" t="s">
        <v>295</v>
      </c>
    </row>
    <row r="8" spans="1:16" x14ac:dyDescent="0.35">
      <c r="A8" s="14">
        <v>124</v>
      </c>
      <c r="B8" s="1">
        <v>126</v>
      </c>
      <c r="C8" s="2" t="s">
        <v>238</v>
      </c>
      <c r="D8" s="2" t="s">
        <v>239</v>
      </c>
      <c r="E8" s="1">
        <v>79</v>
      </c>
      <c r="F8" s="1">
        <v>81</v>
      </c>
      <c r="G8" s="1">
        <v>98</v>
      </c>
      <c r="H8" s="1">
        <v>40</v>
      </c>
      <c r="I8" s="1">
        <v>55</v>
      </c>
      <c r="J8" s="1">
        <v>82</v>
      </c>
      <c r="K8" s="3">
        <f t="shared" si="0"/>
        <v>435</v>
      </c>
      <c r="L8" s="3">
        <v>600</v>
      </c>
      <c r="M8" s="17">
        <f t="shared" si="1"/>
        <v>0.72499999999999998</v>
      </c>
      <c r="N8" s="1" t="str">
        <f t="shared" si="2"/>
        <v>Pass</v>
      </c>
      <c r="O8" s="1" t="s">
        <v>299</v>
      </c>
    </row>
    <row r="9" spans="1:16" x14ac:dyDescent="0.35">
      <c r="A9" s="14">
        <v>125</v>
      </c>
      <c r="B9" s="1">
        <v>128</v>
      </c>
      <c r="C9" s="2" t="s">
        <v>240</v>
      </c>
      <c r="D9" s="2" t="s">
        <v>49</v>
      </c>
      <c r="E9" s="1">
        <v>91</v>
      </c>
      <c r="F9" s="1">
        <v>95</v>
      </c>
      <c r="G9" s="1">
        <v>98</v>
      </c>
      <c r="H9" s="1">
        <v>90</v>
      </c>
      <c r="I9" s="1">
        <v>90</v>
      </c>
      <c r="J9" s="1">
        <v>72</v>
      </c>
      <c r="K9" s="3">
        <f t="shared" si="0"/>
        <v>536</v>
      </c>
      <c r="L9" s="3">
        <v>600</v>
      </c>
      <c r="M9" s="17">
        <f t="shared" si="1"/>
        <v>0.89333333333333331</v>
      </c>
      <c r="N9" s="1" t="str">
        <f t="shared" si="2"/>
        <v>Pass</v>
      </c>
      <c r="O9" s="1" t="s">
        <v>296</v>
      </c>
    </row>
    <row r="10" spans="1:16" x14ac:dyDescent="0.35">
      <c r="A10" s="14">
        <v>126</v>
      </c>
      <c r="B10" s="1">
        <v>131</v>
      </c>
      <c r="C10" s="2" t="s">
        <v>241</v>
      </c>
      <c r="D10" s="2" t="s">
        <v>242</v>
      </c>
      <c r="E10" s="1">
        <v>78</v>
      </c>
      <c r="F10" s="1">
        <v>65</v>
      </c>
      <c r="G10" s="1">
        <v>90</v>
      </c>
      <c r="H10" s="1">
        <v>71</v>
      </c>
      <c r="I10" s="1">
        <v>78</v>
      </c>
      <c r="J10" s="1">
        <v>66</v>
      </c>
      <c r="K10" s="3">
        <f t="shared" si="0"/>
        <v>448</v>
      </c>
      <c r="L10" s="3">
        <v>600</v>
      </c>
      <c r="M10" s="17">
        <f t="shared" si="1"/>
        <v>0.7466666666666667</v>
      </c>
      <c r="N10" s="1" t="str">
        <f t="shared" si="2"/>
        <v>Pass</v>
      </c>
      <c r="O10" s="1" t="s">
        <v>298</v>
      </c>
    </row>
    <row r="11" spans="1:16" x14ac:dyDescent="0.35">
      <c r="A11" s="14">
        <v>127</v>
      </c>
      <c r="B11" s="1">
        <v>171</v>
      </c>
      <c r="C11" s="2" t="s">
        <v>243</v>
      </c>
      <c r="D11" s="2" t="s">
        <v>244</v>
      </c>
      <c r="E11" s="1">
        <v>7</v>
      </c>
      <c r="F11" s="1">
        <v>20</v>
      </c>
      <c r="G11" s="1">
        <v>21</v>
      </c>
      <c r="H11" s="1">
        <v>15</v>
      </c>
      <c r="I11" s="1">
        <v>14</v>
      </c>
      <c r="J11" s="1">
        <v>10</v>
      </c>
      <c r="K11" s="3">
        <f t="shared" si="0"/>
        <v>87</v>
      </c>
      <c r="L11" s="3">
        <v>600</v>
      </c>
      <c r="M11" s="17">
        <f t="shared" si="1"/>
        <v>0.14499999999999999</v>
      </c>
      <c r="N11" s="1" t="str">
        <f t="shared" si="2"/>
        <v>Fail</v>
      </c>
      <c r="O11" s="1" t="s">
        <v>301</v>
      </c>
    </row>
    <row r="12" spans="1:16" x14ac:dyDescent="0.35">
      <c r="A12" s="14">
        <v>128</v>
      </c>
      <c r="B12" s="1">
        <v>176</v>
      </c>
      <c r="C12" s="2" t="s">
        <v>30</v>
      </c>
      <c r="D12" s="2" t="s">
        <v>245</v>
      </c>
      <c r="E12" s="1">
        <v>85</v>
      </c>
      <c r="F12" s="1">
        <v>86</v>
      </c>
      <c r="G12" s="1">
        <v>91</v>
      </c>
      <c r="H12" s="1">
        <v>75</v>
      </c>
      <c r="I12" s="1">
        <v>92</v>
      </c>
      <c r="J12" s="1">
        <v>88</v>
      </c>
      <c r="K12" s="3">
        <f t="shared" si="0"/>
        <v>517</v>
      </c>
      <c r="L12" s="3">
        <v>600</v>
      </c>
      <c r="M12" s="17">
        <f t="shared" si="1"/>
        <v>0.86166666666666669</v>
      </c>
      <c r="N12" s="1" t="str">
        <f t="shared" si="2"/>
        <v>Pass</v>
      </c>
      <c r="O12" s="1" t="s">
        <v>297</v>
      </c>
    </row>
    <row r="13" spans="1:16" x14ac:dyDescent="0.35">
      <c r="A13" s="14">
        <v>129</v>
      </c>
      <c r="B13" s="1">
        <v>206</v>
      </c>
      <c r="C13" s="2" t="s">
        <v>246</v>
      </c>
      <c r="D13" s="2" t="s">
        <v>247</v>
      </c>
      <c r="E13" s="1">
        <v>63</v>
      </c>
      <c r="F13" s="1">
        <v>55</v>
      </c>
      <c r="G13" s="1">
        <v>97</v>
      </c>
      <c r="H13" s="1">
        <v>70</v>
      </c>
      <c r="I13" s="1">
        <v>91</v>
      </c>
      <c r="J13" s="1">
        <v>39</v>
      </c>
      <c r="K13" s="3">
        <f t="shared" si="0"/>
        <v>415</v>
      </c>
      <c r="L13" s="3">
        <v>600</v>
      </c>
      <c r="M13" s="17">
        <f t="shared" si="1"/>
        <v>0.69166666666666665</v>
      </c>
      <c r="N13" s="1" t="str">
        <f t="shared" si="2"/>
        <v>Pass</v>
      </c>
      <c r="O13" s="1" t="s">
        <v>300</v>
      </c>
    </row>
    <row r="14" spans="1:16" x14ac:dyDescent="0.35">
      <c r="A14" s="6"/>
      <c r="B14" s="6"/>
      <c r="E14" s="6"/>
      <c r="F14" s="6"/>
      <c r="G14" s="6"/>
      <c r="H14" s="6"/>
      <c r="I14" s="6"/>
      <c r="J14" s="6"/>
      <c r="K14" s="7"/>
      <c r="L14" s="7"/>
      <c r="M14" s="8"/>
      <c r="N14" s="6"/>
    </row>
    <row r="17" spans="1:13" x14ac:dyDescent="0.35">
      <c r="A17" s="38" t="s">
        <v>16</v>
      </c>
      <c r="B17" s="38"/>
      <c r="C17" s="38"/>
      <c r="D17" s="38"/>
      <c r="E17" s="38"/>
      <c r="F17" s="38"/>
      <c r="G17" s="12"/>
      <c r="H17" s="41">
        <f>COUNTA(A6:A13)</f>
        <v>8</v>
      </c>
      <c r="I17" s="42"/>
    </row>
    <row r="18" spans="1:13" x14ac:dyDescent="0.35">
      <c r="A18" s="38" t="s">
        <v>17</v>
      </c>
      <c r="B18" s="38"/>
      <c r="C18" s="38"/>
      <c r="D18" s="38"/>
      <c r="E18" s="38"/>
      <c r="F18" s="38"/>
      <c r="G18" s="12"/>
      <c r="H18" s="41">
        <f>H17-H19</f>
        <v>8</v>
      </c>
      <c r="I18" s="42"/>
    </row>
    <row r="19" spans="1:13" x14ac:dyDescent="0.35">
      <c r="A19" s="38" t="s">
        <v>12</v>
      </c>
      <c r="B19" s="38"/>
      <c r="C19" s="38"/>
      <c r="D19" s="38"/>
      <c r="E19" s="38"/>
      <c r="F19" s="38"/>
      <c r="G19" s="12"/>
      <c r="H19" s="41">
        <f>COUNTIF(E6:J13,"A")</f>
        <v>0</v>
      </c>
      <c r="I19" s="42"/>
    </row>
    <row r="20" spans="1:13" x14ac:dyDescent="0.35">
      <c r="A20" s="38" t="s">
        <v>13</v>
      </c>
      <c r="B20" s="38"/>
      <c r="C20" s="38"/>
      <c r="D20" s="38"/>
      <c r="E20" s="38"/>
      <c r="F20" s="38"/>
      <c r="G20" s="12"/>
      <c r="H20" s="41">
        <f>COUNTIF(N6:N13,"Pass")</f>
        <v>7</v>
      </c>
      <c r="I20" s="42"/>
    </row>
    <row r="21" spans="1:13" x14ac:dyDescent="0.35">
      <c r="A21" s="38" t="s">
        <v>14</v>
      </c>
      <c r="B21" s="38"/>
      <c r="C21" s="38"/>
      <c r="D21" s="38"/>
      <c r="E21" s="38"/>
      <c r="F21" s="38"/>
      <c r="G21" s="12"/>
      <c r="H21" s="41">
        <f>COUNTIF(N6:N13,"Fail")</f>
        <v>1</v>
      </c>
      <c r="I21" s="42"/>
    </row>
    <row r="22" spans="1:13" x14ac:dyDescent="0.35">
      <c r="A22" s="46" t="s">
        <v>15</v>
      </c>
      <c r="B22" s="47"/>
      <c r="C22" s="47"/>
      <c r="D22" s="47"/>
      <c r="E22" s="47"/>
      <c r="F22" s="48"/>
      <c r="G22" s="12"/>
      <c r="H22" s="39">
        <f>H20/H17</f>
        <v>0.875</v>
      </c>
      <c r="I22" s="40" t="e">
        <f>I20/I17</f>
        <v>#DIV/0!</v>
      </c>
      <c r="J22" s="9"/>
    </row>
    <row r="24" spans="1:13" x14ac:dyDescent="0.3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6" spans="1:13" ht="15.5" x14ac:dyDescent="0.35">
      <c r="B26" s="37" t="s">
        <v>23</v>
      </c>
      <c r="C26" s="37"/>
      <c r="D26" s="37"/>
      <c r="E26" s="37"/>
      <c r="F26" s="37"/>
    </row>
    <row r="28" spans="1:13" ht="15.5" x14ac:dyDescent="0.35">
      <c r="B28" s="43"/>
      <c r="C28" s="43"/>
      <c r="D28" s="43"/>
      <c r="E28" s="43"/>
    </row>
    <row r="30" spans="1:13" ht="15.5" x14ac:dyDescent="0.35">
      <c r="B30" s="37" t="s">
        <v>24</v>
      </c>
      <c r="C30" s="37"/>
      <c r="D30" s="37"/>
      <c r="E30" s="37"/>
      <c r="F30" s="37"/>
    </row>
    <row r="33" spans="2:11" ht="18.5" x14ac:dyDescent="0.45">
      <c r="B33" s="44" t="s">
        <v>401</v>
      </c>
      <c r="C33" s="44"/>
      <c r="D33" s="44"/>
      <c r="E33" s="44"/>
      <c r="F33" s="44"/>
      <c r="G33" s="44"/>
      <c r="H33" s="44"/>
      <c r="I33" s="44"/>
      <c r="J33" s="44"/>
    </row>
    <row r="34" spans="2:11" x14ac:dyDescent="0.35">
      <c r="C34" s="45" t="s">
        <v>413</v>
      </c>
      <c r="D34" s="45"/>
      <c r="E34" s="45"/>
      <c r="F34" s="45"/>
      <c r="G34" s="45"/>
      <c r="H34" s="45"/>
      <c r="I34" s="45"/>
      <c r="J34" s="45"/>
      <c r="K34" s="45"/>
    </row>
    <row r="35" spans="2:11" x14ac:dyDescent="0.35">
      <c r="C35" s="45" t="s">
        <v>402</v>
      </c>
      <c r="D35" s="45"/>
      <c r="E35" s="45"/>
      <c r="F35" s="45"/>
      <c r="G35" s="45"/>
      <c r="H35" s="45"/>
      <c r="I35" s="45"/>
      <c r="J35" s="45"/>
      <c r="K35" s="45"/>
    </row>
    <row r="36" spans="2:11" x14ac:dyDescent="0.35">
      <c r="C36" s="45" t="s">
        <v>407</v>
      </c>
      <c r="D36" s="45"/>
      <c r="E36" s="45"/>
      <c r="F36" s="45"/>
      <c r="G36" s="45"/>
      <c r="H36" s="45"/>
      <c r="I36" s="45"/>
      <c r="J36" s="45"/>
      <c r="K36" s="45"/>
    </row>
    <row r="37" spans="2:11" x14ac:dyDescent="0.35">
      <c r="C37" s="45" t="s">
        <v>404</v>
      </c>
      <c r="D37" s="45"/>
      <c r="E37" s="45"/>
      <c r="F37" s="45"/>
      <c r="G37" s="45"/>
      <c r="H37" s="45"/>
      <c r="I37" s="45"/>
      <c r="J37" s="45"/>
      <c r="K37" s="45"/>
    </row>
  </sheetData>
  <sortState xmlns:xlrd2="http://schemas.microsoft.com/office/spreadsheetml/2017/richdata2" ref="A6:O13">
    <sortCondition ref="A6:A13"/>
  </sortState>
  <mergeCells count="32">
    <mergeCell ref="A1:O1"/>
    <mergeCell ref="A2:C3"/>
    <mergeCell ref="D2:H3"/>
    <mergeCell ref="I2:O3"/>
    <mergeCell ref="A4:A5"/>
    <mergeCell ref="B4:B5"/>
    <mergeCell ref="C4:C5"/>
    <mergeCell ref="D4:D5"/>
    <mergeCell ref="E4:J4"/>
    <mergeCell ref="K4:K5"/>
    <mergeCell ref="L4:L5"/>
    <mergeCell ref="M4:O4"/>
    <mergeCell ref="A17:F17"/>
    <mergeCell ref="H17:I17"/>
    <mergeCell ref="A18:F18"/>
    <mergeCell ref="H18:I18"/>
    <mergeCell ref="A19:F19"/>
    <mergeCell ref="H19:I19"/>
    <mergeCell ref="A20:F20"/>
    <mergeCell ref="H20:I20"/>
    <mergeCell ref="A21:F21"/>
    <mergeCell ref="H21:I21"/>
    <mergeCell ref="A22:F22"/>
    <mergeCell ref="H22:I22"/>
    <mergeCell ref="B26:F26"/>
    <mergeCell ref="B28:E28"/>
    <mergeCell ref="B30:F30"/>
    <mergeCell ref="B33:J33"/>
    <mergeCell ref="C34:K34"/>
    <mergeCell ref="C35:K35"/>
    <mergeCell ref="C36:K36"/>
    <mergeCell ref="C37:K37"/>
  </mergeCells>
  <phoneticPr fontId="9" type="noConversion"/>
  <conditionalFormatting sqref="E6:J13">
    <cfRule type="cellIs" dxfId="24" priority="5" operator="equal">
      <formula>"A"</formula>
    </cfRule>
  </conditionalFormatting>
  <conditionalFormatting sqref="O6:O13">
    <cfRule type="cellIs" dxfId="23" priority="2" operator="equal">
      <formula>"3rd"</formula>
    </cfRule>
    <cfRule type="cellIs" dxfId="22" priority="3" operator="equal">
      <formula>"2nd"</formula>
    </cfRule>
    <cfRule type="cellIs" dxfId="21" priority="4" operator="equal">
      <formula>"1st"</formula>
    </cfRule>
  </conditionalFormatting>
  <printOptions horizontalCentered="1"/>
  <pageMargins left="0.1" right="0.1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4FDD-5E18-431B-9B9E-FEDEFDA764EF}">
  <dimension ref="A1:P42"/>
  <sheetViews>
    <sheetView topLeftCell="A26" zoomScaleNormal="100" workbookViewId="0">
      <selection activeCell="D43" sqref="D43"/>
    </sheetView>
  </sheetViews>
  <sheetFormatPr defaultRowHeight="14.5" x14ac:dyDescent="0.35"/>
  <cols>
    <col min="1" max="1" width="5.54296875" bestFit="1" customWidth="1"/>
    <col min="2" max="2" width="7.453125" bestFit="1" customWidth="1"/>
    <col min="3" max="3" width="20" bestFit="1" customWidth="1"/>
    <col min="4" max="4" width="17.90625" customWidth="1"/>
    <col min="5" max="5" width="4" customWidth="1"/>
    <col min="6" max="6" width="3.6328125" bestFit="1" customWidth="1"/>
    <col min="7" max="7" width="6.81640625" customWidth="1"/>
    <col min="8" max="9" width="3.81640625" bestFit="1" customWidth="1"/>
    <col min="10" max="10" width="2.81640625" bestFit="1" customWidth="1"/>
    <col min="11" max="11" width="4.453125" bestFit="1" customWidth="1"/>
    <col min="12" max="12" width="4.08984375" bestFit="1" customWidth="1"/>
    <col min="13" max="13" width="6.81640625" bestFit="1" customWidth="1"/>
    <col min="14" max="14" width="6.08984375" bestFit="1" customWidth="1"/>
    <col min="15" max="15" width="5" bestFit="1" customWidth="1"/>
    <col min="16" max="16" width="13.90625" customWidth="1"/>
    <col min="18" max="18" width="11.81640625" bestFit="1" customWidth="1"/>
  </cols>
  <sheetData>
    <row r="1" spans="1:16" ht="23.25" customHeight="1" x14ac:dyDescent="0.35">
      <c r="A1" s="26" t="s">
        <v>59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  <c r="P1" s="11"/>
    </row>
    <row r="2" spans="1:16" ht="15" customHeight="1" x14ac:dyDescent="0.35">
      <c r="A2" s="29" t="s">
        <v>200</v>
      </c>
      <c r="B2" s="29"/>
      <c r="C2" s="29"/>
      <c r="D2" s="52" t="s">
        <v>58</v>
      </c>
      <c r="E2" s="53"/>
      <c r="F2" s="53"/>
      <c r="G2" s="53"/>
      <c r="H2" s="54"/>
      <c r="I2" s="52" t="s">
        <v>406</v>
      </c>
      <c r="J2" s="53"/>
      <c r="K2" s="53"/>
      <c r="L2" s="53"/>
      <c r="M2" s="53"/>
      <c r="N2" s="53"/>
      <c r="O2" s="54"/>
    </row>
    <row r="3" spans="1:16" ht="15" customHeight="1" x14ac:dyDescent="0.35">
      <c r="A3" s="29"/>
      <c r="B3" s="29"/>
      <c r="C3" s="29"/>
      <c r="D3" s="55"/>
      <c r="E3" s="56"/>
      <c r="F3" s="56"/>
      <c r="G3" s="56"/>
      <c r="H3" s="57"/>
      <c r="I3" s="55"/>
      <c r="J3" s="56"/>
      <c r="K3" s="56"/>
      <c r="L3" s="56"/>
      <c r="M3" s="56"/>
      <c r="N3" s="56"/>
      <c r="O3" s="57"/>
    </row>
    <row r="4" spans="1:16" ht="30" customHeight="1" x14ac:dyDescent="0.35">
      <c r="A4" s="31" t="s">
        <v>22</v>
      </c>
      <c r="B4" s="31" t="s">
        <v>113</v>
      </c>
      <c r="C4" s="33" t="s">
        <v>0</v>
      </c>
      <c r="D4" s="34" t="s">
        <v>45</v>
      </c>
      <c r="E4" s="29" t="s">
        <v>1</v>
      </c>
      <c r="F4" s="29"/>
      <c r="G4" s="29"/>
      <c r="H4" s="29"/>
      <c r="I4" s="29"/>
      <c r="J4" s="29"/>
      <c r="K4" s="36" t="s">
        <v>3</v>
      </c>
      <c r="L4" s="36" t="s">
        <v>4</v>
      </c>
      <c r="M4" s="29" t="s">
        <v>6</v>
      </c>
      <c r="N4" s="29"/>
      <c r="O4" s="29"/>
    </row>
    <row r="5" spans="1:16" ht="15.75" customHeight="1" x14ac:dyDescent="0.35">
      <c r="A5" s="32"/>
      <c r="B5" s="32"/>
      <c r="C5" s="33"/>
      <c r="D5" s="35"/>
      <c r="E5" s="4" t="s">
        <v>57</v>
      </c>
      <c r="F5" s="4" t="s">
        <v>60</v>
      </c>
      <c r="G5" s="4" t="s">
        <v>292</v>
      </c>
      <c r="H5" s="4" t="s">
        <v>19</v>
      </c>
      <c r="I5" s="4" t="s">
        <v>20</v>
      </c>
      <c r="J5" s="4" t="s">
        <v>56</v>
      </c>
      <c r="K5" s="36"/>
      <c r="L5" s="36"/>
      <c r="M5" s="5" t="s">
        <v>18</v>
      </c>
      <c r="N5" s="5" t="s">
        <v>5</v>
      </c>
      <c r="O5" s="5" t="s">
        <v>55</v>
      </c>
    </row>
    <row r="6" spans="1:16" ht="20" customHeight="1" x14ac:dyDescent="0.35">
      <c r="A6" s="14">
        <v>107</v>
      </c>
      <c r="B6" s="3">
        <v>1634</v>
      </c>
      <c r="C6" s="3" t="s">
        <v>211</v>
      </c>
      <c r="D6" s="3" t="s">
        <v>212</v>
      </c>
      <c r="E6" s="3">
        <v>29</v>
      </c>
      <c r="F6" s="3">
        <v>25</v>
      </c>
      <c r="G6" s="3">
        <v>46</v>
      </c>
      <c r="H6" s="3">
        <v>42</v>
      </c>
      <c r="I6" s="3">
        <v>41</v>
      </c>
      <c r="J6" s="3">
        <v>46</v>
      </c>
      <c r="K6" s="3">
        <f t="shared" ref="K6:K20" si="0">SUM(E6:J6)</f>
        <v>229</v>
      </c>
      <c r="L6" s="3">
        <v>600</v>
      </c>
      <c r="M6" s="22">
        <f t="shared" ref="M6:M20" si="1">K6/L6</f>
        <v>0.38166666666666665</v>
      </c>
      <c r="N6" s="3" t="str">
        <f t="shared" ref="N6:N20" si="2">IF(M6&lt;25%,"Fail","Pass")</f>
        <v>Pass</v>
      </c>
      <c r="O6" s="3" t="s">
        <v>297</v>
      </c>
    </row>
    <row r="7" spans="1:16" ht="20" customHeight="1" x14ac:dyDescent="0.35">
      <c r="A7" s="14">
        <v>108</v>
      </c>
      <c r="B7" s="3">
        <v>1661</v>
      </c>
      <c r="C7" s="3" t="s">
        <v>213</v>
      </c>
      <c r="D7" s="3" t="s">
        <v>214</v>
      </c>
      <c r="E7" s="3">
        <v>1</v>
      </c>
      <c r="F7" s="3">
        <v>8</v>
      </c>
      <c r="G7" s="3">
        <v>1</v>
      </c>
      <c r="H7" s="3">
        <v>3</v>
      </c>
      <c r="I7" s="3">
        <v>2</v>
      </c>
      <c r="J7" s="3">
        <v>6</v>
      </c>
      <c r="K7" s="3">
        <f t="shared" si="0"/>
        <v>21</v>
      </c>
      <c r="L7" s="3">
        <v>600</v>
      </c>
      <c r="M7" s="22">
        <f t="shared" si="1"/>
        <v>3.5000000000000003E-2</v>
      </c>
      <c r="N7" s="3" t="str">
        <f t="shared" si="2"/>
        <v>Fail</v>
      </c>
      <c r="O7" s="3" t="s">
        <v>308</v>
      </c>
    </row>
    <row r="8" spans="1:16" ht="20" customHeight="1" x14ac:dyDescent="0.35">
      <c r="A8" s="14">
        <v>109</v>
      </c>
      <c r="B8" s="3">
        <v>1662</v>
      </c>
      <c r="C8" s="3" t="s">
        <v>215</v>
      </c>
      <c r="D8" s="3" t="s">
        <v>216</v>
      </c>
      <c r="E8" s="3">
        <v>4</v>
      </c>
      <c r="F8" s="3">
        <v>31</v>
      </c>
      <c r="G8" s="3">
        <v>42</v>
      </c>
      <c r="H8" s="3">
        <v>10</v>
      </c>
      <c r="I8" s="3">
        <v>19</v>
      </c>
      <c r="J8" s="3">
        <v>63</v>
      </c>
      <c r="K8" s="3">
        <f t="shared" si="0"/>
        <v>169</v>
      </c>
      <c r="L8" s="3">
        <v>600</v>
      </c>
      <c r="M8" s="22">
        <f t="shared" si="1"/>
        <v>0.28166666666666668</v>
      </c>
      <c r="N8" s="3" t="str">
        <f t="shared" si="2"/>
        <v>Pass</v>
      </c>
      <c r="O8" s="3" t="s">
        <v>301</v>
      </c>
    </row>
    <row r="9" spans="1:16" ht="20" customHeight="1" x14ac:dyDescent="0.35">
      <c r="A9" s="14">
        <v>110</v>
      </c>
      <c r="B9" s="3">
        <v>1663</v>
      </c>
      <c r="C9" s="3" t="s">
        <v>217</v>
      </c>
      <c r="D9" s="3" t="s">
        <v>218</v>
      </c>
      <c r="E9" s="3">
        <v>94</v>
      </c>
      <c r="F9" s="3">
        <v>84</v>
      </c>
      <c r="G9" s="3">
        <v>98</v>
      </c>
      <c r="H9" s="3">
        <v>89</v>
      </c>
      <c r="I9" s="3">
        <v>95</v>
      </c>
      <c r="J9" s="3">
        <v>95</v>
      </c>
      <c r="K9" s="3">
        <f t="shared" si="0"/>
        <v>555</v>
      </c>
      <c r="L9" s="3">
        <v>600</v>
      </c>
      <c r="M9" s="22">
        <f t="shared" si="1"/>
        <v>0.92500000000000004</v>
      </c>
      <c r="N9" s="3" t="str">
        <f t="shared" si="2"/>
        <v>Pass</v>
      </c>
      <c r="O9" s="3" t="s">
        <v>294</v>
      </c>
    </row>
    <row r="10" spans="1:16" ht="20" customHeight="1" x14ac:dyDescent="0.35">
      <c r="A10" s="14">
        <v>111</v>
      </c>
      <c r="B10" s="3">
        <v>1664</v>
      </c>
      <c r="C10" s="3" t="s">
        <v>219</v>
      </c>
      <c r="D10" s="3" t="s">
        <v>293</v>
      </c>
      <c r="E10" s="3">
        <v>8</v>
      </c>
      <c r="F10" s="3">
        <v>18</v>
      </c>
      <c r="G10" s="3">
        <v>45</v>
      </c>
      <c r="H10" s="3">
        <v>30</v>
      </c>
      <c r="I10" s="3">
        <v>37</v>
      </c>
      <c r="J10" s="3">
        <v>57</v>
      </c>
      <c r="K10" s="3">
        <f t="shared" si="0"/>
        <v>195</v>
      </c>
      <c r="L10" s="3">
        <v>600</v>
      </c>
      <c r="M10" s="22">
        <f t="shared" si="1"/>
        <v>0.32500000000000001</v>
      </c>
      <c r="N10" s="3" t="str">
        <f t="shared" si="2"/>
        <v>Pass</v>
      </c>
      <c r="O10" s="3" t="s">
        <v>299</v>
      </c>
    </row>
    <row r="11" spans="1:16" ht="20" customHeight="1" x14ac:dyDescent="0.35">
      <c r="A11" s="14">
        <v>112</v>
      </c>
      <c r="B11" s="3">
        <v>1666</v>
      </c>
      <c r="C11" s="3" t="s">
        <v>197</v>
      </c>
      <c r="D11" s="3" t="s">
        <v>220</v>
      </c>
      <c r="E11" s="3">
        <v>20</v>
      </c>
      <c r="F11" s="3">
        <v>14</v>
      </c>
      <c r="G11" s="3">
        <v>27</v>
      </c>
      <c r="H11" s="3">
        <v>15</v>
      </c>
      <c r="I11" s="3">
        <v>29</v>
      </c>
      <c r="J11" s="3">
        <v>4</v>
      </c>
      <c r="K11" s="3">
        <f t="shared" si="0"/>
        <v>109</v>
      </c>
      <c r="L11" s="3">
        <v>600</v>
      </c>
      <c r="M11" s="22">
        <f t="shared" si="1"/>
        <v>0.18166666666666667</v>
      </c>
      <c r="N11" s="3" t="str">
        <f t="shared" si="2"/>
        <v>Fail</v>
      </c>
      <c r="O11" s="3" t="s">
        <v>306</v>
      </c>
    </row>
    <row r="12" spans="1:16" ht="20" customHeight="1" x14ac:dyDescent="0.35">
      <c r="A12" s="14">
        <v>113</v>
      </c>
      <c r="B12" s="3">
        <v>1670</v>
      </c>
      <c r="C12" s="3" t="s">
        <v>221</v>
      </c>
      <c r="D12" s="3" t="s">
        <v>222</v>
      </c>
      <c r="E12" s="3">
        <v>56</v>
      </c>
      <c r="F12" s="3">
        <v>63</v>
      </c>
      <c r="G12" s="3">
        <v>90</v>
      </c>
      <c r="H12" s="3">
        <v>28</v>
      </c>
      <c r="I12" s="3">
        <v>91</v>
      </c>
      <c r="J12" s="3">
        <v>44</v>
      </c>
      <c r="K12" s="3">
        <f t="shared" si="0"/>
        <v>372</v>
      </c>
      <c r="L12" s="3">
        <v>600</v>
      </c>
      <c r="M12" s="22">
        <f t="shared" si="1"/>
        <v>0.62</v>
      </c>
      <c r="N12" s="3" t="str">
        <f t="shared" si="2"/>
        <v>Pass</v>
      </c>
      <c r="O12" s="3" t="s">
        <v>296</v>
      </c>
    </row>
    <row r="13" spans="1:16" ht="20" customHeight="1" x14ac:dyDescent="0.35">
      <c r="A13" s="14">
        <v>114</v>
      </c>
      <c r="B13" s="3">
        <v>1673</v>
      </c>
      <c r="C13" s="3" t="s">
        <v>26</v>
      </c>
      <c r="D13" s="3" t="s">
        <v>223</v>
      </c>
      <c r="E13" s="3">
        <v>17</v>
      </c>
      <c r="F13" s="3">
        <v>20</v>
      </c>
      <c r="G13" s="3">
        <v>31</v>
      </c>
      <c r="H13" s="3">
        <v>23</v>
      </c>
      <c r="I13" s="3">
        <v>40</v>
      </c>
      <c r="J13" s="3">
        <v>37</v>
      </c>
      <c r="K13" s="3">
        <f t="shared" si="0"/>
        <v>168</v>
      </c>
      <c r="L13" s="3">
        <v>600</v>
      </c>
      <c r="M13" s="22">
        <f t="shared" si="1"/>
        <v>0.28000000000000003</v>
      </c>
      <c r="N13" s="3" t="str">
        <f t="shared" si="2"/>
        <v>Pass</v>
      </c>
      <c r="O13" s="3" t="s">
        <v>302</v>
      </c>
    </row>
    <row r="14" spans="1:16" ht="20" customHeight="1" x14ac:dyDescent="0.35">
      <c r="A14" s="14">
        <v>115</v>
      </c>
      <c r="B14" s="3">
        <v>1675</v>
      </c>
      <c r="C14" s="3" t="s">
        <v>211</v>
      </c>
      <c r="D14" s="3" t="s">
        <v>224</v>
      </c>
      <c r="E14" s="3">
        <v>21</v>
      </c>
      <c r="F14" s="3">
        <v>33</v>
      </c>
      <c r="G14" s="3">
        <v>43</v>
      </c>
      <c r="H14" s="3">
        <v>44</v>
      </c>
      <c r="I14" s="3">
        <v>40</v>
      </c>
      <c r="J14" s="3">
        <v>46</v>
      </c>
      <c r="K14" s="3">
        <f t="shared" si="0"/>
        <v>227</v>
      </c>
      <c r="L14" s="3">
        <v>600</v>
      </c>
      <c r="M14" s="22">
        <f t="shared" si="1"/>
        <v>0.37833333333333335</v>
      </c>
      <c r="N14" s="3" t="str">
        <f t="shared" si="2"/>
        <v>Pass</v>
      </c>
      <c r="O14" s="3" t="s">
        <v>298</v>
      </c>
    </row>
    <row r="15" spans="1:16" ht="20" customHeight="1" x14ac:dyDescent="0.35">
      <c r="A15" s="14">
        <v>116</v>
      </c>
      <c r="B15" s="3">
        <v>1684</v>
      </c>
      <c r="C15" s="3" t="s">
        <v>225</v>
      </c>
      <c r="D15" s="3" t="s">
        <v>226</v>
      </c>
      <c r="E15" s="3">
        <v>8</v>
      </c>
      <c r="F15" s="3">
        <v>12</v>
      </c>
      <c r="G15" s="3">
        <v>16</v>
      </c>
      <c r="H15" s="3">
        <v>15</v>
      </c>
      <c r="I15" s="3" t="s">
        <v>34</v>
      </c>
      <c r="J15" s="3">
        <v>10</v>
      </c>
      <c r="K15" s="3">
        <f t="shared" si="0"/>
        <v>61</v>
      </c>
      <c r="L15" s="3">
        <v>600</v>
      </c>
      <c r="M15" s="22">
        <f t="shared" si="1"/>
        <v>0.10166666666666667</v>
      </c>
      <c r="N15" s="3" t="str">
        <f t="shared" si="2"/>
        <v>Fail</v>
      </c>
      <c r="O15" s="3" t="s">
        <v>307</v>
      </c>
    </row>
    <row r="16" spans="1:16" ht="20" customHeight="1" x14ac:dyDescent="0.35">
      <c r="A16" s="14">
        <v>117</v>
      </c>
      <c r="B16" s="3">
        <v>1695</v>
      </c>
      <c r="C16" s="3" t="s">
        <v>227</v>
      </c>
      <c r="D16" s="3" t="s">
        <v>228</v>
      </c>
      <c r="E16" s="3">
        <v>75</v>
      </c>
      <c r="F16" s="3">
        <v>73</v>
      </c>
      <c r="G16" s="3">
        <v>81</v>
      </c>
      <c r="H16" s="3">
        <v>78</v>
      </c>
      <c r="I16" s="3">
        <v>68</v>
      </c>
      <c r="J16" s="3">
        <v>83</v>
      </c>
      <c r="K16" s="3">
        <f t="shared" si="0"/>
        <v>458</v>
      </c>
      <c r="L16" s="3">
        <v>600</v>
      </c>
      <c r="M16" s="22">
        <f t="shared" si="1"/>
        <v>0.76333333333333331</v>
      </c>
      <c r="N16" s="3" t="str">
        <f t="shared" si="2"/>
        <v>Pass</v>
      </c>
      <c r="O16" s="3" t="s">
        <v>295</v>
      </c>
    </row>
    <row r="17" spans="1:15" ht="20" customHeight="1" x14ac:dyDescent="0.35">
      <c r="A17" s="14">
        <v>118</v>
      </c>
      <c r="B17" s="3">
        <v>1718</v>
      </c>
      <c r="C17" s="3" t="s">
        <v>262</v>
      </c>
      <c r="D17" s="3" t="s">
        <v>229</v>
      </c>
      <c r="E17" s="3">
        <v>14</v>
      </c>
      <c r="F17" s="3">
        <v>31</v>
      </c>
      <c r="G17" s="3">
        <v>48</v>
      </c>
      <c r="H17" s="3">
        <v>31</v>
      </c>
      <c r="I17" s="3">
        <v>17</v>
      </c>
      <c r="J17" s="3">
        <v>16</v>
      </c>
      <c r="K17" s="3">
        <f t="shared" si="0"/>
        <v>157</v>
      </c>
      <c r="L17" s="3">
        <v>600</v>
      </c>
      <c r="M17" s="22">
        <f t="shared" si="1"/>
        <v>0.26166666666666666</v>
      </c>
      <c r="N17" s="3" t="str">
        <f t="shared" si="2"/>
        <v>Pass</v>
      </c>
      <c r="O17" s="3" t="s">
        <v>304</v>
      </c>
    </row>
    <row r="18" spans="1:15" ht="20" customHeight="1" x14ac:dyDescent="0.35">
      <c r="A18" s="14">
        <v>119</v>
      </c>
      <c r="B18" s="3">
        <v>1719</v>
      </c>
      <c r="C18" s="3" t="s">
        <v>230</v>
      </c>
      <c r="D18" s="3" t="s">
        <v>231</v>
      </c>
      <c r="E18" s="3">
        <v>20</v>
      </c>
      <c r="F18" s="3">
        <v>22</v>
      </c>
      <c r="G18" s="3">
        <v>25</v>
      </c>
      <c r="H18" s="3">
        <v>24</v>
      </c>
      <c r="I18" s="3">
        <v>26</v>
      </c>
      <c r="J18" s="3">
        <v>33</v>
      </c>
      <c r="K18" s="3">
        <f t="shared" si="0"/>
        <v>150</v>
      </c>
      <c r="L18" s="3">
        <v>600</v>
      </c>
      <c r="M18" s="22">
        <f t="shared" si="1"/>
        <v>0.25</v>
      </c>
      <c r="N18" s="3" t="str">
        <f t="shared" si="2"/>
        <v>Pass</v>
      </c>
      <c r="O18" s="3" t="s">
        <v>305</v>
      </c>
    </row>
    <row r="19" spans="1:15" ht="20" customHeight="1" x14ac:dyDescent="0.35">
      <c r="A19" s="14">
        <v>120</v>
      </c>
      <c r="B19" s="3">
        <v>1750</v>
      </c>
      <c r="C19" s="3" t="s">
        <v>232</v>
      </c>
      <c r="D19" s="3" t="s">
        <v>233</v>
      </c>
      <c r="E19" s="3">
        <v>11</v>
      </c>
      <c r="F19" s="3">
        <v>36</v>
      </c>
      <c r="G19" s="3">
        <v>44</v>
      </c>
      <c r="H19" s="3">
        <v>25</v>
      </c>
      <c r="I19" s="3">
        <v>36</v>
      </c>
      <c r="J19" s="3">
        <v>34</v>
      </c>
      <c r="K19" s="3">
        <f t="shared" si="0"/>
        <v>186</v>
      </c>
      <c r="L19" s="3">
        <v>600</v>
      </c>
      <c r="M19" s="22">
        <f t="shared" si="1"/>
        <v>0.31</v>
      </c>
      <c r="N19" s="3" t="str">
        <f t="shared" si="2"/>
        <v>Pass</v>
      </c>
      <c r="O19" s="3" t="s">
        <v>300</v>
      </c>
    </row>
    <row r="20" spans="1:15" ht="20" customHeight="1" x14ac:dyDescent="0.35">
      <c r="A20" s="14">
        <v>121</v>
      </c>
      <c r="B20" s="3">
        <v>1760</v>
      </c>
      <c r="C20" s="3" t="s">
        <v>28</v>
      </c>
      <c r="D20" s="3" t="s">
        <v>234</v>
      </c>
      <c r="E20" s="3">
        <v>13</v>
      </c>
      <c r="F20" s="3">
        <v>18</v>
      </c>
      <c r="G20" s="3">
        <v>24</v>
      </c>
      <c r="H20" s="3">
        <v>12</v>
      </c>
      <c r="I20" s="3">
        <v>14</v>
      </c>
      <c r="J20" s="3">
        <v>83</v>
      </c>
      <c r="K20" s="3">
        <f t="shared" si="0"/>
        <v>164</v>
      </c>
      <c r="L20" s="3">
        <v>600</v>
      </c>
      <c r="M20" s="22">
        <f t="shared" si="1"/>
        <v>0.27333333333333332</v>
      </c>
      <c r="N20" s="3" t="str">
        <f t="shared" si="2"/>
        <v>Pass</v>
      </c>
      <c r="O20" s="3" t="s">
        <v>303</v>
      </c>
    </row>
    <row r="21" spans="1:15" x14ac:dyDescent="0.35">
      <c r="A21" s="6"/>
      <c r="B21" s="6"/>
      <c r="E21" s="6"/>
      <c r="F21" s="6"/>
      <c r="G21" s="6"/>
      <c r="H21" s="6"/>
      <c r="I21" s="6"/>
      <c r="J21" s="6"/>
      <c r="K21" s="7"/>
      <c r="L21" s="7"/>
      <c r="M21" s="8"/>
      <c r="N21" s="6"/>
    </row>
    <row r="24" spans="1:15" x14ac:dyDescent="0.35">
      <c r="A24" s="38" t="s">
        <v>16</v>
      </c>
      <c r="B24" s="38"/>
      <c r="C24" s="38"/>
      <c r="D24" s="38"/>
      <c r="E24" s="38"/>
      <c r="F24" s="38"/>
      <c r="G24" s="12"/>
      <c r="H24" s="41">
        <f>COUNTA(A6:A20)</f>
        <v>15</v>
      </c>
      <c r="I24" s="42"/>
    </row>
    <row r="25" spans="1:15" x14ac:dyDescent="0.35">
      <c r="A25" s="38" t="s">
        <v>17</v>
      </c>
      <c r="B25" s="38"/>
      <c r="C25" s="38"/>
      <c r="D25" s="38"/>
      <c r="E25" s="38"/>
      <c r="F25" s="38"/>
      <c r="G25" s="12"/>
      <c r="H25" s="41">
        <f>H24-H26</f>
        <v>14</v>
      </c>
      <c r="I25" s="42"/>
    </row>
    <row r="26" spans="1:15" x14ac:dyDescent="0.35">
      <c r="A26" s="38" t="s">
        <v>12</v>
      </c>
      <c r="B26" s="38"/>
      <c r="C26" s="38"/>
      <c r="D26" s="38"/>
      <c r="E26" s="38"/>
      <c r="F26" s="38"/>
      <c r="G26" s="12"/>
      <c r="H26" s="41">
        <f>COUNTIF(E6:J20,"A")</f>
        <v>1</v>
      </c>
      <c r="I26" s="42"/>
    </row>
    <row r="27" spans="1:15" x14ac:dyDescent="0.35">
      <c r="A27" s="38" t="s">
        <v>13</v>
      </c>
      <c r="B27" s="38"/>
      <c r="C27" s="38"/>
      <c r="D27" s="38"/>
      <c r="E27" s="38"/>
      <c r="F27" s="38"/>
      <c r="G27" s="12"/>
      <c r="H27" s="41">
        <f>COUNTIF(N6:N20,"Pass")</f>
        <v>12</v>
      </c>
      <c r="I27" s="42"/>
    </row>
    <row r="28" spans="1:15" x14ac:dyDescent="0.35">
      <c r="A28" s="38" t="s">
        <v>14</v>
      </c>
      <c r="B28" s="38"/>
      <c r="C28" s="38"/>
      <c r="D28" s="38"/>
      <c r="E28" s="38"/>
      <c r="F28" s="38"/>
      <c r="G28" s="12"/>
      <c r="H28" s="41">
        <f>COUNTIF(N6:N20,"Fail")</f>
        <v>3</v>
      </c>
      <c r="I28" s="42"/>
    </row>
    <row r="29" spans="1:15" x14ac:dyDescent="0.35">
      <c r="A29" s="46" t="s">
        <v>15</v>
      </c>
      <c r="B29" s="47"/>
      <c r="C29" s="47"/>
      <c r="D29" s="47"/>
      <c r="E29" s="47"/>
      <c r="F29" s="48"/>
      <c r="G29" s="12"/>
      <c r="H29" s="39">
        <f>H27/H24</f>
        <v>0.8</v>
      </c>
      <c r="I29" s="40" t="e">
        <f>I27/I24</f>
        <v>#DIV/0!</v>
      </c>
      <c r="J29" s="9"/>
    </row>
    <row r="31" spans="1:15" ht="15.5" x14ac:dyDescent="0.35">
      <c r="B31" s="37" t="s">
        <v>23</v>
      </c>
      <c r="C31" s="37"/>
      <c r="D31" s="37"/>
      <c r="E31" s="37"/>
      <c r="F31" s="37"/>
    </row>
    <row r="33" spans="2:11" ht="15.5" x14ac:dyDescent="0.35">
      <c r="B33" s="43"/>
      <c r="C33" s="43"/>
      <c r="D33" s="43"/>
      <c r="E33" s="43"/>
    </row>
    <row r="35" spans="2:11" ht="15.5" x14ac:dyDescent="0.35">
      <c r="B35" s="37" t="s">
        <v>24</v>
      </c>
      <c r="C35" s="37"/>
      <c r="D35" s="37"/>
      <c r="E35" s="37"/>
      <c r="F35" s="37"/>
    </row>
    <row r="38" spans="2:11" ht="18.5" x14ac:dyDescent="0.45">
      <c r="B38" s="44" t="s">
        <v>401</v>
      </c>
      <c r="C38" s="44"/>
      <c r="D38" s="44"/>
      <c r="E38" s="44"/>
      <c r="F38" s="44"/>
      <c r="G38" s="44"/>
      <c r="H38" s="44"/>
      <c r="I38" s="44"/>
      <c r="J38" s="44"/>
    </row>
    <row r="39" spans="2:11" x14ac:dyDescent="0.35">
      <c r="C39" s="45" t="s">
        <v>413</v>
      </c>
      <c r="D39" s="45"/>
      <c r="E39" s="45"/>
      <c r="F39" s="45"/>
      <c r="G39" s="45"/>
      <c r="H39" s="45"/>
      <c r="I39" s="45"/>
      <c r="J39" s="45"/>
      <c r="K39" s="45"/>
    </row>
    <row r="40" spans="2:11" x14ac:dyDescent="0.35">
      <c r="C40" s="45" t="s">
        <v>402</v>
      </c>
      <c r="D40" s="45"/>
      <c r="E40" s="45"/>
      <c r="F40" s="45"/>
      <c r="G40" s="45"/>
      <c r="H40" s="45"/>
      <c r="I40" s="45"/>
      <c r="J40" s="45"/>
      <c r="K40" s="45"/>
    </row>
    <row r="41" spans="2:11" x14ac:dyDescent="0.35">
      <c r="C41" s="45" t="s">
        <v>409</v>
      </c>
      <c r="D41" s="45"/>
      <c r="E41" s="45"/>
      <c r="F41" s="45"/>
      <c r="G41" s="45"/>
      <c r="H41" s="45"/>
      <c r="I41" s="45"/>
      <c r="J41" s="45"/>
      <c r="K41" s="45"/>
    </row>
    <row r="42" spans="2:11" x14ac:dyDescent="0.35">
      <c r="C42" s="45" t="s">
        <v>404</v>
      </c>
      <c r="D42" s="45"/>
      <c r="E42" s="45"/>
      <c r="F42" s="45"/>
      <c r="G42" s="45"/>
      <c r="H42" s="45"/>
      <c r="I42" s="45"/>
      <c r="J42" s="45"/>
      <c r="K42" s="45"/>
    </row>
  </sheetData>
  <sortState xmlns:xlrd2="http://schemas.microsoft.com/office/spreadsheetml/2017/richdata2" ref="A6:O20">
    <sortCondition ref="A6:A20"/>
  </sortState>
  <mergeCells count="32">
    <mergeCell ref="A1:O1"/>
    <mergeCell ref="A2:C3"/>
    <mergeCell ref="D2:H3"/>
    <mergeCell ref="I2:O3"/>
    <mergeCell ref="A4:A5"/>
    <mergeCell ref="B4:B5"/>
    <mergeCell ref="C4:C5"/>
    <mergeCell ref="D4:D5"/>
    <mergeCell ref="E4:J4"/>
    <mergeCell ref="K4:K5"/>
    <mergeCell ref="L4:L5"/>
    <mergeCell ref="M4:O4"/>
    <mergeCell ref="A24:F24"/>
    <mergeCell ref="H24:I24"/>
    <mergeCell ref="A25:F25"/>
    <mergeCell ref="H25:I25"/>
    <mergeCell ref="A26:F26"/>
    <mergeCell ref="H26:I26"/>
    <mergeCell ref="A27:F27"/>
    <mergeCell ref="H27:I27"/>
    <mergeCell ref="A28:F28"/>
    <mergeCell ref="H28:I28"/>
    <mergeCell ref="A29:F29"/>
    <mergeCell ref="H29:I29"/>
    <mergeCell ref="B31:F31"/>
    <mergeCell ref="B33:E33"/>
    <mergeCell ref="B35:F35"/>
    <mergeCell ref="B38:J38"/>
    <mergeCell ref="C39:K39"/>
    <mergeCell ref="C40:K40"/>
    <mergeCell ref="C41:K41"/>
    <mergeCell ref="C42:K42"/>
  </mergeCells>
  <phoneticPr fontId="9" type="noConversion"/>
  <conditionalFormatting sqref="E6:J20">
    <cfRule type="cellIs" dxfId="20" priority="5" operator="equal">
      <formula>"A"</formula>
    </cfRule>
  </conditionalFormatting>
  <conditionalFormatting sqref="H6:H19">
    <cfRule type="cellIs" dxfId="19" priority="1" operator="equal">
      <formula>"A"</formula>
    </cfRule>
  </conditionalFormatting>
  <conditionalFormatting sqref="O6:O20">
    <cfRule type="cellIs" dxfId="18" priority="2" operator="equal">
      <formula>"3rd"</formula>
    </cfRule>
    <cfRule type="cellIs" dxfId="17" priority="3" operator="equal">
      <formula>"2nd"</formula>
    </cfRule>
    <cfRule type="cellIs" dxfId="16" priority="4" operator="equal">
      <formula>"1st"</formula>
    </cfRule>
  </conditionalFormatting>
  <printOptions horizontalCentered="1"/>
  <pageMargins left="0.1" right="0.1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6C63-1E6B-4A31-B881-676D464A035A}">
  <dimension ref="A1:P37"/>
  <sheetViews>
    <sheetView topLeftCell="A26" zoomScaleNormal="100" workbookViewId="0">
      <selection activeCell="F38" sqref="F38"/>
    </sheetView>
  </sheetViews>
  <sheetFormatPr defaultRowHeight="14.5" x14ac:dyDescent="0.35"/>
  <cols>
    <col min="1" max="1" width="5.54296875" bestFit="1" customWidth="1"/>
    <col min="2" max="2" width="7.453125" bestFit="1" customWidth="1"/>
    <col min="3" max="3" width="20" bestFit="1" customWidth="1"/>
    <col min="4" max="4" width="17.90625" customWidth="1"/>
    <col min="5" max="5" width="4" customWidth="1"/>
    <col min="6" max="6" width="3.6328125" bestFit="1" customWidth="1"/>
    <col min="7" max="7" width="6.81640625" customWidth="1"/>
    <col min="8" max="9" width="3.81640625" bestFit="1" customWidth="1"/>
    <col min="10" max="10" width="2.81640625" bestFit="1" customWidth="1"/>
    <col min="11" max="11" width="4.453125" bestFit="1" customWidth="1"/>
    <col min="12" max="12" width="4.08984375" bestFit="1" customWidth="1"/>
    <col min="13" max="13" width="6.81640625" bestFit="1" customWidth="1"/>
    <col min="14" max="14" width="6.08984375" bestFit="1" customWidth="1"/>
    <col min="15" max="15" width="5" bestFit="1" customWidth="1"/>
    <col min="16" max="16" width="13.90625" customWidth="1"/>
    <col min="18" max="18" width="11.81640625" bestFit="1" customWidth="1"/>
  </cols>
  <sheetData>
    <row r="1" spans="1:16" ht="23.25" customHeight="1" x14ac:dyDescent="0.35">
      <c r="A1" s="26" t="s">
        <v>59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  <c r="P1" s="11"/>
    </row>
    <row r="2" spans="1:16" ht="15" customHeight="1" x14ac:dyDescent="0.35">
      <c r="A2" s="29" t="s">
        <v>200</v>
      </c>
      <c r="B2" s="29"/>
      <c r="C2" s="29"/>
      <c r="D2" s="52" t="s">
        <v>58</v>
      </c>
      <c r="E2" s="53"/>
      <c r="F2" s="53"/>
      <c r="G2" s="53"/>
      <c r="H2" s="54"/>
      <c r="I2" s="52" t="s">
        <v>405</v>
      </c>
      <c r="J2" s="53"/>
      <c r="K2" s="53"/>
      <c r="L2" s="53"/>
      <c r="M2" s="53"/>
      <c r="N2" s="53"/>
      <c r="O2" s="54"/>
    </row>
    <row r="3" spans="1:16" ht="15" customHeight="1" x14ac:dyDescent="0.35">
      <c r="A3" s="29"/>
      <c r="B3" s="29"/>
      <c r="C3" s="29"/>
      <c r="D3" s="55"/>
      <c r="E3" s="56"/>
      <c r="F3" s="56"/>
      <c r="G3" s="56"/>
      <c r="H3" s="57"/>
      <c r="I3" s="55"/>
      <c r="J3" s="56"/>
      <c r="K3" s="56"/>
      <c r="L3" s="56"/>
      <c r="M3" s="56"/>
      <c r="N3" s="56"/>
      <c r="O3" s="57"/>
    </row>
    <row r="4" spans="1:16" ht="30" customHeight="1" x14ac:dyDescent="0.35">
      <c r="A4" s="31" t="s">
        <v>22</v>
      </c>
      <c r="B4" s="31" t="s">
        <v>113</v>
      </c>
      <c r="C4" s="33" t="s">
        <v>0</v>
      </c>
      <c r="D4" s="34" t="s">
        <v>45</v>
      </c>
      <c r="E4" s="29" t="s">
        <v>1</v>
      </c>
      <c r="F4" s="29"/>
      <c r="G4" s="29"/>
      <c r="H4" s="29"/>
      <c r="I4" s="29"/>
      <c r="J4" s="29"/>
      <c r="K4" s="36" t="s">
        <v>3</v>
      </c>
      <c r="L4" s="36" t="s">
        <v>4</v>
      </c>
      <c r="M4" s="29" t="s">
        <v>6</v>
      </c>
      <c r="N4" s="29"/>
      <c r="O4" s="29"/>
    </row>
    <row r="5" spans="1:16" ht="15.75" customHeight="1" x14ac:dyDescent="0.35">
      <c r="A5" s="32"/>
      <c r="B5" s="32"/>
      <c r="C5" s="33"/>
      <c r="D5" s="35"/>
      <c r="E5" s="4" t="s">
        <v>57</v>
      </c>
      <c r="F5" s="4" t="s">
        <v>60</v>
      </c>
      <c r="G5" s="4" t="s">
        <v>292</v>
      </c>
      <c r="H5" s="4" t="s">
        <v>19</v>
      </c>
      <c r="I5" s="4" t="s">
        <v>20</v>
      </c>
      <c r="J5" s="4" t="s">
        <v>56</v>
      </c>
      <c r="K5" s="36"/>
      <c r="L5" s="36"/>
      <c r="M5" s="5" t="s">
        <v>18</v>
      </c>
      <c r="N5" s="5" t="s">
        <v>5</v>
      </c>
      <c r="O5" s="5" t="s">
        <v>55</v>
      </c>
    </row>
    <row r="6" spans="1:16" ht="25" customHeight="1" x14ac:dyDescent="0.35">
      <c r="A6" s="14">
        <v>101</v>
      </c>
      <c r="B6" s="3">
        <v>499</v>
      </c>
      <c r="C6" s="3" t="s">
        <v>25</v>
      </c>
      <c r="D6" s="3" t="s">
        <v>201</v>
      </c>
      <c r="E6" s="3">
        <v>2</v>
      </c>
      <c r="F6" s="3">
        <v>12</v>
      </c>
      <c r="G6" s="3">
        <v>33</v>
      </c>
      <c r="H6" s="3">
        <v>15</v>
      </c>
      <c r="I6" s="3">
        <v>6</v>
      </c>
      <c r="J6" s="3">
        <v>15</v>
      </c>
      <c r="K6" s="3">
        <f t="shared" ref="K6:K11" si="0">SUM(E6:J6)</f>
        <v>83</v>
      </c>
      <c r="L6" s="3">
        <v>600</v>
      </c>
      <c r="M6" s="22">
        <f t="shared" ref="M6:M11" si="1">K6/L6</f>
        <v>0.13833333333333334</v>
      </c>
      <c r="N6" s="3" t="str">
        <f t="shared" ref="N6:N11" si="2">IF(M6&lt;25%,"Fail","Pass")</f>
        <v>Fail</v>
      </c>
      <c r="O6" s="3" t="s">
        <v>299</v>
      </c>
    </row>
    <row r="7" spans="1:16" ht="25" customHeight="1" x14ac:dyDescent="0.35">
      <c r="A7" s="14">
        <v>102</v>
      </c>
      <c r="B7" s="3">
        <v>505</v>
      </c>
      <c r="C7" s="3" t="s">
        <v>202</v>
      </c>
      <c r="D7" s="3" t="s">
        <v>203</v>
      </c>
      <c r="E7" s="3">
        <v>45</v>
      </c>
      <c r="F7" s="3">
        <v>32</v>
      </c>
      <c r="G7" s="3">
        <v>48</v>
      </c>
      <c r="H7" s="3">
        <v>25</v>
      </c>
      <c r="I7" s="3">
        <v>44</v>
      </c>
      <c r="J7" s="3">
        <v>71</v>
      </c>
      <c r="K7" s="3">
        <f t="shared" si="0"/>
        <v>265</v>
      </c>
      <c r="L7" s="3">
        <v>600</v>
      </c>
      <c r="M7" s="22">
        <f t="shared" si="1"/>
        <v>0.44166666666666665</v>
      </c>
      <c r="N7" s="3" t="str">
        <f t="shared" si="2"/>
        <v>Pass</v>
      </c>
      <c r="O7" s="3" t="s">
        <v>296</v>
      </c>
    </row>
    <row r="8" spans="1:16" ht="25" customHeight="1" x14ac:dyDescent="0.35">
      <c r="A8" s="14">
        <v>103</v>
      </c>
      <c r="B8" s="3">
        <v>512</v>
      </c>
      <c r="C8" s="3" t="s">
        <v>204</v>
      </c>
      <c r="D8" s="3" t="s">
        <v>205</v>
      </c>
      <c r="E8" s="3">
        <v>29</v>
      </c>
      <c r="F8" s="3">
        <v>22</v>
      </c>
      <c r="G8" s="3">
        <v>36</v>
      </c>
      <c r="H8" s="3">
        <v>20</v>
      </c>
      <c r="I8" s="3">
        <v>14</v>
      </c>
      <c r="J8" s="3">
        <v>36</v>
      </c>
      <c r="K8" s="3">
        <f t="shared" si="0"/>
        <v>157</v>
      </c>
      <c r="L8" s="3">
        <v>600</v>
      </c>
      <c r="M8" s="22">
        <f t="shared" si="1"/>
        <v>0.26166666666666666</v>
      </c>
      <c r="N8" s="3" t="str">
        <f t="shared" si="2"/>
        <v>Pass</v>
      </c>
      <c r="O8" s="3" t="s">
        <v>297</v>
      </c>
    </row>
    <row r="9" spans="1:16" ht="25" customHeight="1" x14ac:dyDescent="0.35">
      <c r="A9" s="14">
        <v>104</v>
      </c>
      <c r="B9" s="3">
        <v>513</v>
      </c>
      <c r="C9" s="3" t="s">
        <v>206</v>
      </c>
      <c r="D9" s="3" t="s">
        <v>207</v>
      </c>
      <c r="E9" s="3">
        <v>29</v>
      </c>
      <c r="F9" s="3">
        <v>16</v>
      </c>
      <c r="G9" s="3">
        <v>56</v>
      </c>
      <c r="H9" s="3">
        <v>20</v>
      </c>
      <c r="I9" s="3">
        <v>20</v>
      </c>
      <c r="J9" s="3">
        <v>9</v>
      </c>
      <c r="K9" s="3">
        <f t="shared" si="0"/>
        <v>150</v>
      </c>
      <c r="L9" s="3">
        <v>600</v>
      </c>
      <c r="M9" s="22">
        <f t="shared" si="1"/>
        <v>0.25</v>
      </c>
      <c r="N9" s="3" t="str">
        <f t="shared" si="2"/>
        <v>Pass</v>
      </c>
      <c r="O9" s="3" t="s">
        <v>298</v>
      </c>
    </row>
    <row r="10" spans="1:16" ht="25" customHeight="1" x14ac:dyDescent="0.35">
      <c r="A10" s="14">
        <v>105</v>
      </c>
      <c r="B10" s="3">
        <v>516</v>
      </c>
      <c r="C10" s="3" t="s">
        <v>83</v>
      </c>
      <c r="D10" s="3" t="s">
        <v>208</v>
      </c>
      <c r="E10" s="3">
        <v>55</v>
      </c>
      <c r="F10" s="3">
        <v>34</v>
      </c>
      <c r="G10" s="3">
        <v>78</v>
      </c>
      <c r="H10" s="3">
        <v>36</v>
      </c>
      <c r="I10" s="3">
        <v>52</v>
      </c>
      <c r="J10" s="3">
        <v>69</v>
      </c>
      <c r="K10" s="3">
        <f t="shared" si="0"/>
        <v>324</v>
      </c>
      <c r="L10" s="3">
        <v>600</v>
      </c>
      <c r="M10" s="22">
        <f t="shared" si="1"/>
        <v>0.54</v>
      </c>
      <c r="N10" s="3" t="str">
        <f t="shared" si="2"/>
        <v>Pass</v>
      </c>
      <c r="O10" s="3" t="s">
        <v>295</v>
      </c>
    </row>
    <row r="11" spans="1:16" ht="25" customHeight="1" x14ac:dyDescent="0.35">
      <c r="A11" s="14">
        <v>106</v>
      </c>
      <c r="B11" s="3">
        <v>599</v>
      </c>
      <c r="C11" s="3" t="s">
        <v>209</v>
      </c>
      <c r="D11" s="3" t="s">
        <v>210</v>
      </c>
      <c r="E11" s="3">
        <v>95</v>
      </c>
      <c r="F11" s="3">
        <v>56</v>
      </c>
      <c r="G11" s="3">
        <v>94</v>
      </c>
      <c r="H11" s="3">
        <v>52</v>
      </c>
      <c r="I11" s="3">
        <v>69</v>
      </c>
      <c r="J11" s="3">
        <v>53</v>
      </c>
      <c r="K11" s="3">
        <f t="shared" si="0"/>
        <v>419</v>
      </c>
      <c r="L11" s="3">
        <v>600</v>
      </c>
      <c r="M11" s="22">
        <f t="shared" si="1"/>
        <v>0.69833333333333336</v>
      </c>
      <c r="N11" s="3" t="str">
        <f t="shared" si="2"/>
        <v>Pass</v>
      </c>
      <c r="O11" s="3" t="s">
        <v>294</v>
      </c>
    </row>
    <row r="15" spans="1:16" x14ac:dyDescent="0.35">
      <c r="A15" s="46" t="s">
        <v>16</v>
      </c>
      <c r="B15" s="47"/>
      <c r="C15" s="47"/>
      <c r="D15" s="47"/>
      <c r="E15" s="47"/>
      <c r="F15" s="48"/>
      <c r="G15" s="12"/>
      <c r="H15" s="41">
        <f>COUNTA(A6:A11)</f>
        <v>6</v>
      </c>
      <c r="I15" s="42"/>
    </row>
    <row r="16" spans="1:16" x14ac:dyDescent="0.35">
      <c r="A16" s="38" t="s">
        <v>17</v>
      </c>
      <c r="B16" s="38"/>
      <c r="C16" s="38"/>
      <c r="D16" s="38"/>
      <c r="E16" s="38"/>
      <c r="F16" s="38"/>
      <c r="G16" s="12"/>
      <c r="H16" s="41">
        <f>H15-H17</f>
        <v>6</v>
      </c>
      <c r="I16" s="42"/>
    </row>
    <row r="17" spans="1:10" x14ac:dyDescent="0.35">
      <c r="A17" s="38" t="s">
        <v>12</v>
      </c>
      <c r="B17" s="38"/>
      <c r="C17" s="38"/>
      <c r="D17" s="38"/>
      <c r="E17" s="38"/>
      <c r="F17" s="38"/>
      <c r="G17" s="12"/>
      <c r="H17" s="41">
        <f>COUNTIF(E6:J11,"A")</f>
        <v>0</v>
      </c>
      <c r="I17" s="42"/>
    </row>
    <row r="18" spans="1:10" x14ac:dyDescent="0.35">
      <c r="A18" s="38" t="s">
        <v>13</v>
      </c>
      <c r="B18" s="38"/>
      <c r="C18" s="38"/>
      <c r="D18" s="38"/>
      <c r="E18" s="38"/>
      <c r="F18" s="38"/>
      <c r="G18" s="12"/>
      <c r="H18" s="41">
        <f>COUNTIF(N6:N11,"Pass")</f>
        <v>5</v>
      </c>
      <c r="I18" s="42"/>
    </row>
    <row r="19" spans="1:10" x14ac:dyDescent="0.35">
      <c r="A19" s="38" t="s">
        <v>14</v>
      </c>
      <c r="B19" s="38"/>
      <c r="C19" s="38"/>
      <c r="D19" s="38"/>
      <c r="E19" s="38"/>
      <c r="F19" s="38"/>
      <c r="G19" s="12"/>
      <c r="H19" s="41">
        <f>COUNTIF(N6:N11,"Fail")</f>
        <v>1</v>
      </c>
      <c r="I19" s="42"/>
    </row>
    <row r="20" spans="1:10" x14ac:dyDescent="0.35">
      <c r="A20" s="46" t="s">
        <v>15</v>
      </c>
      <c r="B20" s="47"/>
      <c r="C20" s="47"/>
      <c r="D20" s="47"/>
      <c r="E20" s="47"/>
      <c r="F20" s="48"/>
      <c r="G20" s="12"/>
      <c r="H20" s="39">
        <f>H18/H15</f>
        <v>0.83333333333333337</v>
      </c>
      <c r="I20" s="40" t="e">
        <f>I18/I15</f>
        <v>#DIV/0!</v>
      </c>
      <c r="J20" s="9"/>
    </row>
    <row r="26" spans="1:10" ht="15.5" x14ac:dyDescent="0.35">
      <c r="B26" s="37" t="s">
        <v>23</v>
      </c>
      <c r="C26" s="37"/>
      <c r="D26" s="37"/>
      <c r="E26" s="37"/>
      <c r="F26" s="37"/>
    </row>
    <row r="28" spans="1:10" ht="15.5" x14ac:dyDescent="0.35">
      <c r="B28" s="43"/>
      <c r="C28" s="43"/>
      <c r="D28" s="43"/>
      <c r="E28" s="43"/>
    </row>
    <row r="30" spans="1:10" ht="15.5" x14ac:dyDescent="0.35">
      <c r="B30" s="37" t="s">
        <v>24</v>
      </c>
      <c r="C30" s="37"/>
      <c r="D30" s="37"/>
      <c r="E30" s="37"/>
      <c r="F30" s="37"/>
    </row>
    <row r="32" spans="1:10" ht="18.5" x14ac:dyDescent="0.45">
      <c r="B32" s="44" t="s">
        <v>401</v>
      </c>
      <c r="C32" s="44"/>
      <c r="D32" s="44"/>
      <c r="E32" s="44"/>
      <c r="F32" s="44"/>
      <c r="G32" s="44"/>
      <c r="H32" s="44"/>
      <c r="I32" s="44"/>
      <c r="J32" s="44"/>
    </row>
    <row r="33" spans="3:11" ht="22" customHeight="1" x14ac:dyDescent="0.35">
      <c r="C33" s="45" t="s">
        <v>413</v>
      </c>
      <c r="D33" s="45"/>
      <c r="E33" s="45"/>
      <c r="F33" s="45"/>
      <c r="G33" s="45"/>
      <c r="H33" s="45"/>
      <c r="I33" s="45"/>
      <c r="J33" s="45"/>
      <c r="K33" s="45"/>
    </row>
    <row r="34" spans="3:11" ht="22" customHeight="1" x14ac:dyDescent="0.35">
      <c r="C34" s="45" t="s">
        <v>402</v>
      </c>
      <c r="D34" s="45"/>
      <c r="E34" s="45"/>
      <c r="F34" s="45"/>
      <c r="G34" s="45"/>
      <c r="H34" s="45"/>
      <c r="I34" s="45"/>
      <c r="J34" s="45"/>
      <c r="K34" s="45"/>
    </row>
    <row r="35" spans="3:11" ht="22" customHeight="1" x14ac:dyDescent="0.35">
      <c r="C35" s="45" t="s">
        <v>403</v>
      </c>
      <c r="D35" s="45"/>
      <c r="E35" s="45"/>
      <c r="F35" s="45"/>
      <c r="G35" s="45"/>
      <c r="H35" s="45"/>
      <c r="I35" s="45"/>
      <c r="J35" s="45"/>
      <c r="K35" s="45"/>
    </row>
    <row r="36" spans="3:11" ht="22" customHeight="1" x14ac:dyDescent="0.35">
      <c r="C36" s="45" t="s">
        <v>404</v>
      </c>
      <c r="D36" s="45"/>
      <c r="E36" s="45"/>
      <c r="F36" s="45"/>
      <c r="G36" s="45"/>
      <c r="H36" s="45"/>
      <c r="I36" s="45"/>
      <c r="J36" s="45"/>
      <c r="K36" s="45"/>
    </row>
    <row r="37" spans="3:11" x14ac:dyDescent="0.35">
      <c r="C37" s="58"/>
      <c r="D37" s="58"/>
      <c r="E37" s="58"/>
      <c r="F37" s="58"/>
      <c r="G37" s="58"/>
      <c r="H37" s="58"/>
      <c r="I37" s="58"/>
      <c r="J37" s="58"/>
    </row>
  </sheetData>
  <sortState xmlns:xlrd2="http://schemas.microsoft.com/office/spreadsheetml/2017/richdata2" ref="A6:O11">
    <sortCondition ref="A6:A11"/>
  </sortState>
  <mergeCells count="33">
    <mergeCell ref="A1:O1"/>
    <mergeCell ref="A2:C3"/>
    <mergeCell ref="D2:H3"/>
    <mergeCell ref="I2:O3"/>
    <mergeCell ref="A4:A5"/>
    <mergeCell ref="B4:B5"/>
    <mergeCell ref="C4:C5"/>
    <mergeCell ref="D4:D5"/>
    <mergeCell ref="E4:J4"/>
    <mergeCell ref="K4:K5"/>
    <mergeCell ref="L4:L5"/>
    <mergeCell ref="M4:O4"/>
    <mergeCell ref="A15:F15"/>
    <mergeCell ref="H15:I15"/>
    <mergeCell ref="A16:F16"/>
    <mergeCell ref="H16:I16"/>
    <mergeCell ref="A17:F17"/>
    <mergeCell ref="H17:I17"/>
    <mergeCell ref="A18:F18"/>
    <mergeCell ref="H18:I18"/>
    <mergeCell ref="A19:F19"/>
    <mergeCell ref="H19:I19"/>
    <mergeCell ref="A20:F20"/>
    <mergeCell ref="H20:I20"/>
    <mergeCell ref="B26:F26"/>
    <mergeCell ref="B28:E28"/>
    <mergeCell ref="B30:F30"/>
    <mergeCell ref="C37:J37"/>
    <mergeCell ref="B32:J32"/>
    <mergeCell ref="C33:K33"/>
    <mergeCell ref="C34:K34"/>
    <mergeCell ref="C35:K35"/>
    <mergeCell ref="C36:K36"/>
  </mergeCells>
  <phoneticPr fontId="9" type="noConversion"/>
  <conditionalFormatting sqref="E6:J11">
    <cfRule type="cellIs" dxfId="15" priority="5" operator="equal">
      <formula>"A"</formula>
    </cfRule>
  </conditionalFormatting>
  <conditionalFormatting sqref="H10:H11">
    <cfRule type="cellIs" dxfId="14" priority="1" operator="equal">
      <formula>"A"</formula>
    </cfRule>
  </conditionalFormatting>
  <conditionalFormatting sqref="O6:O11">
    <cfRule type="cellIs" dxfId="13" priority="2" operator="equal">
      <formula>"3rd"</formula>
    </cfRule>
    <cfRule type="cellIs" dxfId="12" priority="3" operator="equal">
      <formula>"2nd"</formula>
    </cfRule>
    <cfRule type="cellIs" dxfId="11" priority="4" operator="equal">
      <formula>"1st"</formula>
    </cfRule>
  </conditionalFormatting>
  <printOptions horizontalCentered="1"/>
  <pageMargins left="0.1" right="0.1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BCCD-6C8B-4E6A-AA0F-A39D6F5934C7}">
  <dimension ref="A1:P90"/>
  <sheetViews>
    <sheetView topLeftCell="A48" zoomScaleNormal="100" workbookViewId="0">
      <selection activeCell="O6" sqref="O6:O65"/>
    </sheetView>
  </sheetViews>
  <sheetFormatPr defaultRowHeight="14.5" x14ac:dyDescent="0.35"/>
  <cols>
    <col min="1" max="1" width="5.54296875" bestFit="1" customWidth="1"/>
    <col min="2" max="2" width="7.453125" bestFit="1" customWidth="1"/>
    <col min="3" max="3" width="20" bestFit="1" customWidth="1"/>
    <col min="4" max="4" width="17.90625" customWidth="1"/>
    <col min="5" max="5" width="4" customWidth="1"/>
    <col min="6" max="6" width="3.6328125" bestFit="1" customWidth="1"/>
    <col min="7" max="7" width="6.81640625" customWidth="1"/>
    <col min="8" max="9" width="3.81640625" bestFit="1" customWidth="1"/>
    <col min="10" max="10" width="2.81640625" bestFit="1" customWidth="1"/>
    <col min="11" max="11" width="4.453125" bestFit="1" customWidth="1"/>
    <col min="12" max="12" width="4.08984375" bestFit="1" customWidth="1"/>
    <col min="13" max="13" width="6.81640625" bestFit="1" customWidth="1"/>
    <col min="14" max="14" width="6.08984375" bestFit="1" customWidth="1"/>
    <col min="15" max="15" width="5" bestFit="1" customWidth="1"/>
    <col min="16" max="16" width="13.90625" customWidth="1"/>
    <col min="18" max="18" width="11.81640625" bestFit="1" customWidth="1"/>
  </cols>
  <sheetData>
    <row r="1" spans="1:16" ht="23.25" customHeight="1" x14ac:dyDescent="0.35">
      <c r="A1" s="26" t="s">
        <v>59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  <c r="P1" s="11"/>
    </row>
    <row r="2" spans="1:16" ht="15" customHeight="1" x14ac:dyDescent="0.35">
      <c r="A2" s="29" t="s">
        <v>200</v>
      </c>
      <c r="B2" s="29"/>
      <c r="C2" s="29"/>
      <c r="D2" s="52" t="s">
        <v>58</v>
      </c>
      <c r="E2" s="53"/>
      <c r="F2" s="53"/>
      <c r="G2" s="53"/>
      <c r="H2" s="54"/>
      <c r="I2" s="52" t="s">
        <v>354</v>
      </c>
      <c r="J2" s="53"/>
      <c r="K2" s="53"/>
      <c r="L2" s="53"/>
      <c r="M2" s="53"/>
      <c r="N2" s="53"/>
      <c r="O2" s="54"/>
    </row>
    <row r="3" spans="1:16" ht="15" customHeight="1" x14ac:dyDescent="0.35">
      <c r="A3" s="29"/>
      <c r="B3" s="29"/>
      <c r="C3" s="29"/>
      <c r="D3" s="55"/>
      <c r="E3" s="56"/>
      <c r="F3" s="56"/>
      <c r="G3" s="56"/>
      <c r="H3" s="57"/>
      <c r="I3" s="55"/>
      <c r="J3" s="56"/>
      <c r="K3" s="56"/>
      <c r="L3" s="56"/>
      <c r="M3" s="56"/>
      <c r="N3" s="56"/>
      <c r="O3" s="57"/>
    </row>
    <row r="4" spans="1:16" ht="30" customHeight="1" x14ac:dyDescent="0.35">
      <c r="A4" s="31" t="s">
        <v>22</v>
      </c>
      <c r="B4" s="31" t="s">
        <v>113</v>
      </c>
      <c r="C4" s="33" t="s">
        <v>0</v>
      </c>
      <c r="D4" s="34" t="s">
        <v>45</v>
      </c>
      <c r="E4" s="29" t="s">
        <v>1</v>
      </c>
      <c r="F4" s="29"/>
      <c r="G4" s="29"/>
      <c r="H4" s="29"/>
      <c r="I4" s="29"/>
      <c r="J4" s="29"/>
      <c r="K4" s="36" t="s">
        <v>3</v>
      </c>
      <c r="L4" s="36" t="s">
        <v>4</v>
      </c>
      <c r="M4" s="29" t="s">
        <v>6</v>
      </c>
      <c r="N4" s="29"/>
      <c r="O4" s="29"/>
    </row>
    <row r="5" spans="1:16" ht="15.75" customHeight="1" x14ac:dyDescent="0.35">
      <c r="A5" s="32"/>
      <c r="B5" s="32"/>
      <c r="C5" s="33"/>
      <c r="D5" s="35"/>
      <c r="E5" s="4" t="s">
        <v>57</v>
      </c>
      <c r="F5" s="4" t="s">
        <v>60</v>
      </c>
      <c r="G5" s="4" t="s">
        <v>292</v>
      </c>
      <c r="H5" s="4" t="s">
        <v>19</v>
      </c>
      <c r="I5" s="4" t="s">
        <v>20</v>
      </c>
      <c r="J5" s="4" t="s">
        <v>56</v>
      </c>
      <c r="K5" s="36"/>
      <c r="L5" s="36"/>
      <c r="M5" s="5" t="s">
        <v>18</v>
      </c>
      <c r="N5" s="5" t="s">
        <v>5</v>
      </c>
      <c r="O5" s="5" t="s">
        <v>55</v>
      </c>
    </row>
    <row r="6" spans="1:16" x14ac:dyDescent="0.35">
      <c r="A6" s="14">
        <v>101</v>
      </c>
      <c r="B6" s="1">
        <v>499</v>
      </c>
      <c r="C6" s="2" t="s">
        <v>25</v>
      </c>
      <c r="D6" s="2" t="s">
        <v>201</v>
      </c>
      <c r="E6" s="1">
        <v>2</v>
      </c>
      <c r="F6" s="1">
        <v>12</v>
      </c>
      <c r="G6" s="1">
        <v>33</v>
      </c>
      <c r="H6" s="1">
        <v>15</v>
      </c>
      <c r="I6" s="1">
        <v>6</v>
      </c>
      <c r="J6" s="1">
        <v>15</v>
      </c>
      <c r="K6" s="3">
        <f t="shared" ref="K6:K37" si="0">SUM(E6:J6)</f>
        <v>83</v>
      </c>
      <c r="L6" s="3">
        <v>600</v>
      </c>
      <c r="M6" s="17">
        <f t="shared" ref="M6:M37" si="1">K6/L6</f>
        <v>0.13833333333333334</v>
      </c>
      <c r="N6" s="1" t="str">
        <f t="shared" ref="N6:N37" si="2">IF(M6&lt;25%,"Fail","Pass")</f>
        <v>Fail</v>
      </c>
      <c r="O6" s="1" t="s">
        <v>332</v>
      </c>
    </row>
    <row r="7" spans="1:16" x14ac:dyDescent="0.35">
      <c r="A7" s="14">
        <v>102</v>
      </c>
      <c r="B7" s="1">
        <v>505</v>
      </c>
      <c r="C7" s="2" t="s">
        <v>202</v>
      </c>
      <c r="D7" s="2" t="s">
        <v>203</v>
      </c>
      <c r="E7" s="1">
        <v>45</v>
      </c>
      <c r="F7" s="1">
        <v>32</v>
      </c>
      <c r="G7" s="1">
        <v>48</v>
      </c>
      <c r="H7" s="1">
        <v>25</v>
      </c>
      <c r="I7" s="1">
        <v>44</v>
      </c>
      <c r="J7" s="1">
        <v>71</v>
      </c>
      <c r="K7" s="3">
        <f t="shared" si="0"/>
        <v>265</v>
      </c>
      <c r="L7" s="3">
        <v>600</v>
      </c>
      <c r="M7" s="17">
        <f t="shared" si="1"/>
        <v>0.44166666666666665</v>
      </c>
      <c r="N7" s="1" t="str">
        <f t="shared" si="2"/>
        <v>Pass</v>
      </c>
      <c r="O7" s="1" t="s">
        <v>308</v>
      </c>
    </row>
    <row r="8" spans="1:16" x14ac:dyDescent="0.35">
      <c r="A8" s="14">
        <v>103</v>
      </c>
      <c r="B8" s="1">
        <v>512</v>
      </c>
      <c r="C8" s="2" t="s">
        <v>204</v>
      </c>
      <c r="D8" s="2" t="s">
        <v>205</v>
      </c>
      <c r="E8" s="1">
        <v>29</v>
      </c>
      <c r="F8" s="1">
        <v>22</v>
      </c>
      <c r="G8" s="1">
        <v>36</v>
      </c>
      <c r="H8" s="1">
        <v>20</v>
      </c>
      <c r="I8" s="1">
        <v>14</v>
      </c>
      <c r="J8" s="1">
        <v>36</v>
      </c>
      <c r="K8" s="3">
        <f t="shared" si="0"/>
        <v>157</v>
      </c>
      <c r="L8" s="3">
        <v>600</v>
      </c>
      <c r="M8" s="17">
        <f t="shared" si="1"/>
        <v>0.26166666666666666</v>
      </c>
      <c r="N8" s="1" t="str">
        <f t="shared" si="2"/>
        <v>Pass</v>
      </c>
      <c r="O8" s="1" t="s">
        <v>323</v>
      </c>
    </row>
    <row r="9" spans="1:16" ht="15" customHeight="1" x14ac:dyDescent="0.35">
      <c r="A9" s="14">
        <v>104</v>
      </c>
      <c r="B9" s="1">
        <v>513</v>
      </c>
      <c r="C9" s="2" t="s">
        <v>206</v>
      </c>
      <c r="D9" s="2" t="s">
        <v>207</v>
      </c>
      <c r="E9" s="1">
        <v>29</v>
      </c>
      <c r="F9" s="1">
        <v>16</v>
      </c>
      <c r="G9" s="1">
        <v>56</v>
      </c>
      <c r="H9" s="1">
        <v>20</v>
      </c>
      <c r="I9" s="1">
        <v>20</v>
      </c>
      <c r="J9" s="1">
        <v>9</v>
      </c>
      <c r="K9" s="3">
        <f t="shared" si="0"/>
        <v>150</v>
      </c>
      <c r="L9" s="3">
        <v>600</v>
      </c>
      <c r="M9" s="17">
        <f t="shared" si="1"/>
        <v>0.25</v>
      </c>
      <c r="N9" s="1" t="str">
        <f t="shared" si="2"/>
        <v>Pass</v>
      </c>
      <c r="O9" s="1" t="s">
        <v>325</v>
      </c>
    </row>
    <row r="10" spans="1:16" x14ac:dyDescent="0.35">
      <c r="A10" s="14">
        <v>105</v>
      </c>
      <c r="B10" s="1">
        <v>516</v>
      </c>
      <c r="C10" s="2" t="s">
        <v>83</v>
      </c>
      <c r="D10" s="2" t="s">
        <v>208</v>
      </c>
      <c r="E10" s="1">
        <v>55</v>
      </c>
      <c r="F10" s="1">
        <v>34</v>
      </c>
      <c r="G10" s="1">
        <v>78</v>
      </c>
      <c r="H10" s="1">
        <v>36</v>
      </c>
      <c r="I10" s="1">
        <v>52</v>
      </c>
      <c r="J10" s="1">
        <v>69</v>
      </c>
      <c r="K10" s="3">
        <f t="shared" si="0"/>
        <v>324</v>
      </c>
      <c r="L10" s="3">
        <v>600</v>
      </c>
      <c r="M10" s="17">
        <f t="shared" si="1"/>
        <v>0.54</v>
      </c>
      <c r="N10" s="1" t="str">
        <f t="shared" si="2"/>
        <v>Pass</v>
      </c>
      <c r="O10" s="1" t="s">
        <v>307</v>
      </c>
    </row>
    <row r="11" spans="1:16" x14ac:dyDescent="0.35">
      <c r="A11" s="14">
        <v>106</v>
      </c>
      <c r="B11" s="1">
        <v>599</v>
      </c>
      <c r="C11" s="2" t="s">
        <v>209</v>
      </c>
      <c r="D11" s="2" t="s">
        <v>210</v>
      </c>
      <c r="E11" s="1">
        <v>95</v>
      </c>
      <c r="F11" s="1">
        <v>56</v>
      </c>
      <c r="G11" s="1">
        <v>94</v>
      </c>
      <c r="H11" s="1">
        <v>52</v>
      </c>
      <c r="I11" s="1">
        <v>69</v>
      </c>
      <c r="J11" s="1">
        <v>53</v>
      </c>
      <c r="K11" s="3">
        <f t="shared" si="0"/>
        <v>419</v>
      </c>
      <c r="L11" s="3">
        <v>600</v>
      </c>
      <c r="M11" s="17">
        <f t="shared" si="1"/>
        <v>0.69833333333333336</v>
      </c>
      <c r="N11" s="1" t="str">
        <f t="shared" si="2"/>
        <v>Pass</v>
      </c>
      <c r="O11" s="1" t="s">
        <v>302</v>
      </c>
    </row>
    <row r="12" spans="1:16" x14ac:dyDescent="0.35">
      <c r="A12" s="14">
        <v>107</v>
      </c>
      <c r="B12" s="1">
        <v>1634</v>
      </c>
      <c r="C12" s="2" t="s">
        <v>211</v>
      </c>
      <c r="D12" s="2" t="s">
        <v>212</v>
      </c>
      <c r="E12" s="1">
        <v>29</v>
      </c>
      <c r="F12" s="1">
        <v>25</v>
      </c>
      <c r="G12" s="1">
        <v>46</v>
      </c>
      <c r="H12" s="1">
        <v>42</v>
      </c>
      <c r="I12" s="1">
        <v>41</v>
      </c>
      <c r="J12" s="1">
        <v>46</v>
      </c>
      <c r="K12" s="3">
        <f t="shared" si="0"/>
        <v>229</v>
      </c>
      <c r="L12" s="3">
        <v>600</v>
      </c>
      <c r="M12" s="17">
        <f t="shared" si="1"/>
        <v>0.38166666666666665</v>
      </c>
      <c r="N12" s="1" t="str">
        <f t="shared" si="2"/>
        <v>Pass</v>
      </c>
      <c r="O12" s="1" t="s">
        <v>310</v>
      </c>
    </row>
    <row r="13" spans="1:16" x14ac:dyDescent="0.35">
      <c r="A13" s="14">
        <v>108</v>
      </c>
      <c r="B13" s="1">
        <v>1661</v>
      </c>
      <c r="C13" s="2" t="s">
        <v>213</v>
      </c>
      <c r="D13" s="2" t="s">
        <v>214</v>
      </c>
      <c r="E13" s="1">
        <v>1</v>
      </c>
      <c r="F13" s="1">
        <v>8</v>
      </c>
      <c r="G13" s="1">
        <v>1</v>
      </c>
      <c r="H13" s="1">
        <v>3</v>
      </c>
      <c r="I13" s="1">
        <v>2</v>
      </c>
      <c r="J13" s="1">
        <v>6</v>
      </c>
      <c r="K13" s="3">
        <f t="shared" si="0"/>
        <v>21</v>
      </c>
      <c r="L13" s="3">
        <v>600</v>
      </c>
      <c r="M13" s="17">
        <f t="shared" si="1"/>
        <v>3.5000000000000003E-2</v>
      </c>
      <c r="N13" s="1" t="str">
        <f t="shared" si="2"/>
        <v>Fail</v>
      </c>
      <c r="O13" s="1" t="s">
        <v>344</v>
      </c>
    </row>
    <row r="14" spans="1:16" x14ac:dyDescent="0.35">
      <c r="A14" s="14">
        <v>109</v>
      </c>
      <c r="B14" s="1">
        <v>1662</v>
      </c>
      <c r="C14" s="2" t="s">
        <v>215</v>
      </c>
      <c r="D14" s="2" t="s">
        <v>216</v>
      </c>
      <c r="E14" s="1">
        <v>4</v>
      </c>
      <c r="F14" s="1">
        <v>31</v>
      </c>
      <c r="G14" s="1">
        <v>42</v>
      </c>
      <c r="H14" s="1">
        <v>10</v>
      </c>
      <c r="I14" s="1">
        <v>19</v>
      </c>
      <c r="J14" s="1">
        <v>63</v>
      </c>
      <c r="K14" s="3">
        <f t="shared" si="0"/>
        <v>169</v>
      </c>
      <c r="L14" s="3">
        <v>600</v>
      </c>
      <c r="M14" s="17">
        <f t="shared" si="1"/>
        <v>0.28166666666666668</v>
      </c>
      <c r="N14" s="1" t="str">
        <f t="shared" si="2"/>
        <v>Pass</v>
      </c>
      <c r="O14" s="1" t="s">
        <v>320</v>
      </c>
    </row>
    <row r="15" spans="1:16" x14ac:dyDescent="0.35">
      <c r="A15" s="14">
        <v>110</v>
      </c>
      <c r="B15" s="1">
        <v>1663</v>
      </c>
      <c r="C15" s="2" t="s">
        <v>217</v>
      </c>
      <c r="D15" s="2" t="s">
        <v>218</v>
      </c>
      <c r="E15" s="1">
        <v>94</v>
      </c>
      <c r="F15" s="1">
        <v>84</v>
      </c>
      <c r="G15" s="1">
        <v>98</v>
      </c>
      <c r="H15" s="1">
        <v>89</v>
      </c>
      <c r="I15" s="1">
        <v>95</v>
      </c>
      <c r="J15" s="1">
        <v>95</v>
      </c>
      <c r="K15" s="3">
        <f t="shared" si="0"/>
        <v>555</v>
      </c>
      <c r="L15" s="3">
        <v>600</v>
      </c>
      <c r="M15" s="17">
        <f t="shared" si="1"/>
        <v>0.92500000000000004</v>
      </c>
      <c r="N15" s="1" t="str">
        <f t="shared" si="2"/>
        <v>Pass</v>
      </c>
      <c r="O15" s="1" t="s">
        <v>296</v>
      </c>
    </row>
    <row r="16" spans="1:16" x14ac:dyDescent="0.35">
      <c r="A16" s="14">
        <v>111</v>
      </c>
      <c r="B16" s="1">
        <v>1664</v>
      </c>
      <c r="C16" s="2" t="s">
        <v>219</v>
      </c>
      <c r="D16" s="2" t="s">
        <v>293</v>
      </c>
      <c r="E16" s="1">
        <v>8</v>
      </c>
      <c r="F16" s="1">
        <v>18</v>
      </c>
      <c r="G16" s="1">
        <v>45</v>
      </c>
      <c r="H16" s="1">
        <v>30</v>
      </c>
      <c r="I16" s="1">
        <v>37</v>
      </c>
      <c r="J16" s="1">
        <v>57</v>
      </c>
      <c r="K16" s="3">
        <f t="shared" si="0"/>
        <v>195</v>
      </c>
      <c r="L16" s="3">
        <v>600</v>
      </c>
      <c r="M16" s="17">
        <f t="shared" si="1"/>
        <v>0.32500000000000001</v>
      </c>
      <c r="N16" s="1" t="str">
        <f t="shared" si="2"/>
        <v>Pass</v>
      </c>
      <c r="O16" s="1" t="s">
        <v>315</v>
      </c>
    </row>
    <row r="17" spans="1:15" x14ac:dyDescent="0.35">
      <c r="A17" s="14">
        <v>112</v>
      </c>
      <c r="B17" s="1">
        <v>1666</v>
      </c>
      <c r="C17" s="2" t="s">
        <v>197</v>
      </c>
      <c r="D17" s="2" t="s">
        <v>220</v>
      </c>
      <c r="E17" s="1">
        <v>20</v>
      </c>
      <c r="F17" s="1">
        <v>14</v>
      </c>
      <c r="G17" s="1">
        <v>27</v>
      </c>
      <c r="H17" s="1">
        <v>15</v>
      </c>
      <c r="I17" s="1">
        <v>29</v>
      </c>
      <c r="J17" s="1">
        <v>4</v>
      </c>
      <c r="K17" s="3">
        <f t="shared" si="0"/>
        <v>109</v>
      </c>
      <c r="L17" s="3">
        <v>600</v>
      </c>
      <c r="M17" s="17">
        <f t="shared" si="1"/>
        <v>0.18166666666666667</v>
      </c>
      <c r="N17" s="1" t="str">
        <f t="shared" si="2"/>
        <v>Fail</v>
      </c>
      <c r="O17" s="1" t="s">
        <v>328</v>
      </c>
    </row>
    <row r="18" spans="1:15" x14ac:dyDescent="0.35">
      <c r="A18" s="14">
        <v>113</v>
      </c>
      <c r="B18" s="1">
        <v>1670</v>
      </c>
      <c r="C18" s="2" t="s">
        <v>221</v>
      </c>
      <c r="D18" s="2" t="s">
        <v>222</v>
      </c>
      <c r="E18" s="1">
        <v>56</v>
      </c>
      <c r="F18" s="1">
        <v>63</v>
      </c>
      <c r="G18" s="1">
        <v>90</v>
      </c>
      <c r="H18" s="1">
        <v>28</v>
      </c>
      <c r="I18" s="1">
        <v>91</v>
      </c>
      <c r="J18" s="1">
        <v>44</v>
      </c>
      <c r="K18" s="3">
        <f t="shared" si="0"/>
        <v>372</v>
      </c>
      <c r="L18" s="3">
        <v>600</v>
      </c>
      <c r="M18" s="17">
        <f t="shared" si="1"/>
        <v>0.62</v>
      </c>
      <c r="N18" s="1" t="str">
        <f t="shared" si="2"/>
        <v>Pass</v>
      </c>
      <c r="O18" s="1" t="s">
        <v>305</v>
      </c>
    </row>
    <row r="19" spans="1:15" x14ac:dyDescent="0.35">
      <c r="A19" s="14">
        <v>114</v>
      </c>
      <c r="B19" s="1">
        <v>1673</v>
      </c>
      <c r="C19" s="2" t="s">
        <v>26</v>
      </c>
      <c r="D19" s="2" t="s">
        <v>223</v>
      </c>
      <c r="E19" s="1">
        <v>17</v>
      </c>
      <c r="F19" s="1">
        <v>20</v>
      </c>
      <c r="G19" s="1">
        <v>31</v>
      </c>
      <c r="H19" s="1">
        <v>23</v>
      </c>
      <c r="I19" s="1">
        <v>40</v>
      </c>
      <c r="J19" s="1">
        <v>37</v>
      </c>
      <c r="K19" s="3">
        <f t="shared" si="0"/>
        <v>168</v>
      </c>
      <c r="L19" s="3">
        <v>600</v>
      </c>
      <c r="M19" s="17">
        <f t="shared" si="1"/>
        <v>0.28000000000000003</v>
      </c>
      <c r="N19" s="1" t="str">
        <f t="shared" si="2"/>
        <v>Pass</v>
      </c>
      <c r="O19" s="1" t="s">
        <v>321</v>
      </c>
    </row>
    <row r="20" spans="1:15" x14ac:dyDescent="0.35">
      <c r="A20" s="14">
        <v>115</v>
      </c>
      <c r="B20" s="1">
        <v>1675</v>
      </c>
      <c r="C20" s="2" t="s">
        <v>211</v>
      </c>
      <c r="D20" s="2" t="s">
        <v>224</v>
      </c>
      <c r="E20" s="1">
        <v>21</v>
      </c>
      <c r="F20" s="1">
        <v>33</v>
      </c>
      <c r="G20" s="1">
        <v>43</v>
      </c>
      <c r="H20" s="1">
        <v>44</v>
      </c>
      <c r="I20" s="1">
        <v>40</v>
      </c>
      <c r="J20" s="1">
        <v>46</v>
      </c>
      <c r="K20" s="3">
        <f t="shared" si="0"/>
        <v>227</v>
      </c>
      <c r="L20" s="3">
        <v>600</v>
      </c>
      <c r="M20" s="17">
        <f t="shared" si="1"/>
        <v>0.37833333333333335</v>
      </c>
      <c r="N20" s="1" t="str">
        <f t="shared" si="2"/>
        <v>Pass</v>
      </c>
      <c r="O20" s="1" t="s">
        <v>311</v>
      </c>
    </row>
    <row r="21" spans="1:15" x14ac:dyDescent="0.35">
      <c r="A21" s="14">
        <v>116</v>
      </c>
      <c r="B21" s="1">
        <v>1684</v>
      </c>
      <c r="C21" s="2" t="s">
        <v>225</v>
      </c>
      <c r="D21" s="2" t="s">
        <v>226</v>
      </c>
      <c r="E21" s="1">
        <v>8</v>
      </c>
      <c r="F21" s="1">
        <v>12</v>
      </c>
      <c r="G21" s="1">
        <v>16</v>
      </c>
      <c r="H21" s="1">
        <v>15</v>
      </c>
      <c r="I21" s="1" t="s">
        <v>34</v>
      </c>
      <c r="J21" s="1">
        <v>10</v>
      </c>
      <c r="K21" s="3">
        <f t="shared" si="0"/>
        <v>61</v>
      </c>
      <c r="L21" s="3">
        <v>600</v>
      </c>
      <c r="M21" s="17">
        <f t="shared" si="1"/>
        <v>0.10166666666666667</v>
      </c>
      <c r="N21" s="1" t="str">
        <f t="shared" si="2"/>
        <v>Fail</v>
      </c>
      <c r="O21" s="1" t="s">
        <v>336</v>
      </c>
    </row>
    <row r="22" spans="1:15" x14ac:dyDescent="0.35">
      <c r="A22" s="14">
        <v>117</v>
      </c>
      <c r="B22" s="1">
        <v>1695</v>
      </c>
      <c r="C22" s="2" t="s">
        <v>227</v>
      </c>
      <c r="D22" s="2" t="s">
        <v>228</v>
      </c>
      <c r="E22" s="1">
        <v>75</v>
      </c>
      <c r="F22" s="1">
        <v>73</v>
      </c>
      <c r="G22" s="1">
        <v>81</v>
      </c>
      <c r="H22" s="1">
        <v>78</v>
      </c>
      <c r="I22" s="1">
        <v>68</v>
      </c>
      <c r="J22" s="1">
        <v>83</v>
      </c>
      <c r="K22" s="3">
        <f t="shared" si="0"/>
        <v>458</v>
      </c>
      <c r="L22" s="3">
        <v>600</v>
      </c>
      <c r="M22" s="17">
        <f t="shared" si="1"/>
        <v>0.76333333333333331</v>
      </c>
      <c r="N22" s="1" t="str">
        <f t="shared" si="2"/>
        <v>Pass</v>
      </c>
      <c r="O22" s="1" t="s">
        <v>299</v>
      </c>
    </row>
    <row r="23" spans="1:15" x14ac:dyDescent="0.35">
      <c r="A23" s="14">
        <v>118</v>
      </c>
      <c r="B23" s="1">
        <v>1718</v>
      </c>
      <c r="C23" s="2" t="s">
        <v>262</v>
      </c>
      <c r="D23" s="2" t="s">
        <v>229</v>
      </c>
      <c r="E23" s="1">
        <v>14</v>
      </c>
      <c r="F23" s="1">
        <v>31</v>
      </c>
      <c r="G23" s="1">
        <v>48</v>
      </c>
      <c r="H23" s="1">
        <v>31</v>
      </c>
      <c r="I23" s="1">
        <v>17</v>
      </c>
      <c r="J23" s="1">
        <v>16</v>
      </c>
      <c r="K23" s="3">
        <f t="shared" si="0"/>
        <v>157</v>
      </c>
      <c r="L23" s="3">
        <v>600</v>
      </c>
      <c r="M23" s="17">
        <f t="shared" si="1"/>
        <v>0.26166666666666666</v>
      </c>
      <c r="N23" s="1" t="str">
        <f t="shared" si="2"/>
        <v>Pass</v>
      </c>
      <c r="O23" s="1" t="s">
        <v>323</v>
      </c>
    </row>
    <row r="24" spans="1:15" x14ac:dyDescent="0.35">
      <c r="A24" s="14">
        <v>119</v>
      </c>
      <c r="B24" s="1">
        <v>1719</v>
      </c>
      <c r="C24" s="2" t="s">
        <v>230</v>
      </c>
      <c r="D24" s="2" t="s">
        <v>231</v>
      </c>
      <c r="E24" s="1">
        <v>20</v>
      </c>
      <c r="F24" s="1">
        <v>22</v>
      </c>
      <c r="G24" s="1">
        <v>25</v>
      </c>
      <c r="H24" s="1">
        <v>24</v>
      </c>
      <c r="I24" s="1">
        <v>26</v>
      </c>
      <c r="J24" s="1">
        <v>33</v>
      </c>
      <c r="K24" s="3">
        <f t="shared" si="0"/>
        <v>150</v>
      </c>
      <c r="L24" s="3">
        <v>600</v>
      </c>
      <c r="M24" s="17">
        <f t="shared" si="1"/>
        <v>0.25</v>
      </c>
      <c r="N24" s="1" t="str">
        <f t="shared" si="2"/>
        <v>Pass</v>
      </c>
      <c r="O24" s="1" t="s">
        <v>325</v>
      </c>
    </row>
    <row r="25" spans="1:15" x14ac:dyDescent="0.35">
      <c r="A25" s="14">
        <v>120</v>
      </c>
      <c r="B25" s="1">
        <v>1750</v>
      </c>
      <c r="C25" s="2" t="s">
        <v>232</v>
      </c>
      <c r="D25" s="2" t="s">
        <v>233</v>
      </c>
      <c r="E25" s="1">
        <v>11</v>
      </c>
      <c r="F25" s="1">
        <v>36</v>
      </c>
      <c r="G25" s="1">
        <v>44</v>
      </c>
      <c r="H25" s="1">
        <v>25</v>
      </c>
      <c r="I25" s="1">
        <v>36</v>
      </c>
      <c r="J25" s="1">
        <v>34</v>
      </c>
      <c r="K25" s="3">
        <f t="shared" si="0"/>
        <v>186</v>
      </c>
      <c r="L25" s="3">
        <v>600</v>
      </c>
      <c r="M25" s="17">
        <f t="shared" si="1"/>
        <v>0.31</v>
      </c>
      <c r="N25" s="1" t="str">
        <f t="shared" si="2"/>
        <v>Pass</v>
      </c>
      <c r="O25" s="1" t="s">
        <v>317</v>
      </c>
    </row>
    <row r="26" spans="1:15" x14ac:dyDescent="0.35">
      <c r="A26" s="14">
        <v>121</v>
      </c>
      <c r="B26" s="1">
        <v>1760</v>
      </c>
      <c r="C26" s="2" t="s">
        <v>28</v>
      </c>
      <c r="D26" s="2" t="s">
        <v>234</v>
      </c>
      <c r="E26" s="1">
        <v>13</v>
      </c>
      <c r="F26" s="1">
        <v>18</v>
      </c>
      <c r="G26" s="1">
        <v>24</v>
      </c>
      <c r="H26" s="1">
        <v>12</v>
      </c>
      <c r="I26" s="1">
        <v>14</v>
      </c>
      <c r="J26" s="1">
        <v>83</v>
      </c>
      <c r="K26" s="3">
        <f t="shared" si="0"/>
        <v>164</v>
      </c>
      <c r="L26" s="3">
        <v>600</v>
      </c>
      <c r="M26" s="17">
        <f t="shared" si="1"/>
        <v>0.27333333333333332</v>
      </c>
      <c r="N26" s="1" t="str">
        <f t="shared" si="2"/>
        <v>Pass</v>
      </c>
      <c r="O26" s="1" t="s">
        <v>322</v>
      </c>
    </row>
    <row r="27" spans="1:15" x14ac:dyDescent="0.35">
      <c r="A27" s="14">
        <v>122</v>
      </c>
      <c r="B27" s="1">
        <v>109</v>
      </c>
      <c r="C27" s="2" t="s">
        <v>197</v>
      </c>
      <c r="D27" s="2" t="s">
        <v>235</v>
      </c>
      <c r="E27" s="1">
        <v>90</v>
      </c>
      <c r="F27" s="1">
        <v>94</v>
      </c>
      <c r="G27" s="1">
        <v>98</v>
      </c>
      <c r="H27" s="1">
        <v>100</v>
      </c>
      <c r="I27" s="1">
        <v>90</v>
      </c>
      <c r="J27" s="1">
        <v>91</v>
      </c>
      <c r="K27" s="3">
        <f t="shared" si="0"/>
        <v>563</v>
      </c>
      <c r="L27" s="3">
        <v>600</v>
      </c>
      <c r="M27" s="17">
        <f t="shared" si="1"/>
        <v>0.93833333333333335</v>
      </c>
      <c r="N27" s="1" t="str">
        <f t="shared" si="2"/>
        <v>Pass</v>
      </c>
      <c r="O27" s="1" t="s">
        <v>294</v>
      </c>
    </row>
    <row r="28" spans="1:15" ht="15.75" customHeight="1" x14ac:dyDescent="0.35">
      <c r="A28" s="14">
        <v>123</v>
      </c>
      <c r="B28" s="1">
        <v>125</v>
      </c>
      <c r="C28" s="2" t="s">
        <v>236</v>
      </c>
      <c r="D28" s="2" t="s">
        <v>237</v>
      </c>
      <c r="E28" s="1">
        <v>92</v>
      </c>
      <c r="F28" s="1">
        <v>90</v>
      </c>
      <c r="G28" s="1">
        <v>96</v>
      </c>
      <c r="H28" s="1">
        <v>99</v>
      </c>
      <c r="I28" s="1">
        <v>93</v>
      </c>
      <c r="J28" s="1">
        <v>92</v>
      </c>
      <c r="K28" s="3">
        <f t="shared" si="0"/>
        <v>562</v>
      </c>
      <c r="L28" s="3">
        <v>600</v>
      </c>
      <c r="M28" s="17">
        <f t="shared" si="1"/>
        <v>0.93666666666666665</v>
      </c>
      <c r="N28" s="1" t="str">
        <f t="shared" si="2"/>
        <v>Pass</v>
      </c>
      <c r="O28" s="1" t="s">
        <v>295</v>
      </c>
    </row>
    <row r="29" spans="1:15" x14ac:dyDescent="0.35">
      <c r="A29" s="14">
        <v>124</v>
      </c>
      <c r="B29" s="1">
        <v>126</v>
      </c>
      <c r="C29" s="2" t="s">
        <v>238</v>
      </c>
      <c r="D29" s="2" t="s">
        <v>239</v>
      </c>
      <c r="E29" s="1">
        <v>79</v>
      </c>
      <c r="F29" s="1">
        <v>81</v>
      </c>
      <c r="G29" s="1">
        <v>98</v>
      </c>
      <c r="H29" s="1">
        <v>40</v>
      </c>
      <c r="I29" s="1">
        <v>55</v>
      </c>
      <c r="J29" s="1">
        <v>82</v>
      </c>
      <c r="K29" s="3">
        <f t="shared" si="0"/>
        <v>435</v>
      </c>
      <c r="L29" s="3">
        <v>600</v>
      </c>
      <c r="M29" s="17">
        <f t="shared" si="1"/>
        <v>0.72499999999999998</v>
      </c>
      <c r="N29" s="1" t="str">
        <f t="shared" si="2"/>
        <v>Pass</v>
      </c>
      <c r="O29" s="1" t="s">
        <v>301</v>
      </c>
    </row>
    <row r="30" spans="1:15" x14ac:dyDescent="0.35">
      <c r="A30" s="14">
        <v>125</v>
      </c>
      <c r="B30" s="1">
        <v>128</v>
      </c>
      <c r="C30" s="2" t="s">
        <v>240</v>
      </c>
      <c r="D30" s="2" t="s">
        <v>49</v>
      </c>
      <c r="E30" s="1">
        <v>91</v>
      </c>
      <c r="F30" s="1">
        <v>95</v>
      </c>
      <c r="G30" s="1">
        <v>98</v>
      </c>
      <c r="H30" s="1">
        <v>90</v>
      </c>
      <c r="I30" s="1">
        <v>90</v>
      </c>
      <c r="J30" s="1">
        <v>72</v>
      </c>
      <c r="K30" s="3">
        <f t="shared" si="0"/>
        <v>536</v>
      </c>
      <c r="L30" s="3">
        <v>600</v>
      </c>
      <c r="M30" s="17">
        <f t="shared" si="1"/>
        <v>0.89333333333333331</v>
      </c>
      <c r="N30" s="1" t="str">
        <f t="shared" si="2"/>
        <v>Pass</v>
      </c>
      <c r="O30" s="1" t="s">
        <v>297</v>
      </c>
    </row>
    <row r="31" spans="1:15" x14ac:dyDescent="0.35">
      <c r="A31" s="14">
        <v>126</v>
      </c>
      <c r="B31" s="1">
        <v>131</v>
      </c>
      <c r="C31" s="2" t="s">
        <v>241</v>
      </c>
      <c r="D31" s="2" t="s">
        <v>242</v>
      </c>
      <c r="E31" s="1">
        <v>78</v>
      </c>
      <c r="F31" s="1">
        <v>65</v>
      </c>
      <c r="G31" s="1">
        <v>90</v>
      </c>
      <c r="H31" s="1">
        <v>71</v>
      </c>
      <c r="I31" s="1">
        <v>78</v>
      </c>
      <c r="J31" s="1">
        <v>66</v>
      </c>
      <c r="K31" s="3">
        <f t="shared" si="0"/>
        <v>448</v>
      </c>
      <c r="L31" s="3">
        <v>600</v>
      </c>
      <c r="M31" s="17">
        <f t="shared" si="1"/>
        <v>0.7466666666666667</v>
      </c>
      <c r="N31" s="1" t="str">
        <f t="shared" si="2"/>
        <v>Pass</v>
      </c>
      <c r="O31" s="1" t="s">
        <v>300</v>
      </c>
    </row>
    <row r="32" spans="1:15" x14ac:dyDescent="0.35">
      <c r="A32" s="14">
        <v>127</v>
      </c>
      <c r="B32" s="1">
        <v>171</v>
      </c>
      <c r="C32" s="2" t="s">
        <v>243</v>
      </c>
      <c r="D32" s="2" t="s">
        <v>244</v>
      </c>
      <c r="E32" s="1">
        <v>7</v>
      </c>
      <c r="F32" s="1">
        <v>20</v>
      </c>
      <c r="G32" s="1">
        <v>21</v>
      </c>
      <c r="H32" s="1">
        <v>15</v>
      </c>
      <c r="I32" s="1">
        <v>14</v>
      </c>
      <c r="J32" s="1">
        <v>10</v>
      </c>
      <c r="K32" s="3">
        <f t="shared" si="0"/>
        <v>87</v>
      </c>
      <c r="L32" s="3">
        <v>600</v>
      </c>
      <c r="M32" s="17">
        <f t="shared" si="1"/>
        <v>0.14499999999999999</v>
      </c>
      <c r="N32" s="1" t="str">
        <f t="shared" si="2"/>
        <v>Fail</v>
      </c>
      <c r="O32" s="1" t="s">
        <v>331</v>
      </c>
    </row>
    <row r="33" spans="1:15" x14ac:dyDescent="0.35">
      <c r="A33" s="14">
        <v>128</v>
      </c>
      <c r="B33" s="1">
        <v>176</v>
      </c>
      <c r="C33" s="2" t="s">
        <v>30</v>
      </c>
      <c r="D33" s="2" t="s">
        <v>245</v>
      </c>
      <c r="E33" s="1">
        <v>85</v>
      </c>
      <c r="F33" s="1">
        <v>86</v>
      </c>
      <c r="G33" s="1">
        <v>91</v>
      </c>
      <c r="H33" s="1">
        <v>75</v>
      </c>
      <c r="I33" s="1">
        <v>92</v>
      </c>
      <c r="J33" s="1">
        <v>88</v>
      </c>
      <c r="K33" s="3">
        <f t="shared" si="0"/>
        <v>517</v>
      </c>
      <c r="L33" s="3">
        <v>600</v>
      </c>
      <c r="M33" s="17">
        <f t="shared" si="1"/>
        <v>0.86166666666666669</v>
      </c>
      <c r="N33" s="1" t="str">
        <f t="shared" si="2"/>
        <v>Pass</v>
      </c>
      <c r="O33" s="1" t="s">
        <v>298</v>
      </c>
    </row>
    <row r="34" spans="1:15" x14ac:dyDescent="0.35">
      <c r="A34" s="14">
        <v>129</v>
      </c>
      <c r="B34" s="1">
        <v>206</v>
      </c>
      <c r="C34" s="2" t="s">
        <v>246</v>
      </c>
      <c r="D34" s="2" t="s">
        <v>247</v>
      </c>
      <c r="E34" s="1">
        <v>63</v>
      </c>
      <c r="F34" s="1">
        <v>55</v>
      </c>
      <c r="G34" s="1">
        <v>97</v>
      </c>
      <c r="H34" s="1">
        <v>70</v>
      </c>
      <c r="I34" s="1">
        <v>91</v>
      </c>
      <c r="J34" s="1">
        <v>39</v>
      </c>
      <c r="K34" s="3">
        <f t="shared" si="0"/>
        <v>415</v>
      </c>
      <c r="L34" s="3">
        <v>600</v>
      </c>
      <c r="M34" s="17">
        <f t="shared" si="1"/>
        <v>0.69166666666666665</v>
      </c>
      <c r="N34" s="1" t="str">
        <f t="shared" si="2"/>
        <v>Pass</v>
      </c>
      <c r="O34" s="1" t="s">
        <v>303</v>
      </c>
    </row>
    <row r="35" spans="1:15" x14ac:dyDescent="0.35">
      <c r="A35" s="14">
        <v>130</v>
      </c>
      <c r="B35" s="13">
        <v>553</v>
      </c>
      <c r="C35" s="15" t="s">
        <v>248</v>
      </c>
      <c r="D35" s="15" t="s">
        <v>249</v>
      </c>
      <c r="E35" s="1">
        <v>30</v>
      </c>
      <c r="F35" s="1">
        <v>16</v>
      </c>
      <c r="G35" s="1">
        <v>37</v>
      </c>
      <c r="H35" s="1">
        <v>17</v>
      </c>
      <c r="I35" s="1">
        <v>18</v>
      </c>
      <c r="J35" s="1">
        <v>32</v>
      </c>
      <c r="K35" s="3">
        <f t="shared" si="0"/>
        <v>150</v>
      </c>
      <c r="L35" s="3">
        <v>600</v>
      </c>
      <c r="M35" s="17">
        <f t="shared" si="1"/>
        <v>0.25</v>
      </c>
      <c r="N35" s="1" t="str">
        <f t="shared" si="2"/>
        <v>Pass</v>
      </c>
      <c r="O35" s="1" t="s">
        <v>325</v>
      </c>
    </row>
    <row r="36" spans="1:15" x14ac:dyDescent="0.35">
      <c r="A36" s="14">
        <v>131</v>
      </c>
      <c r="B36" s="13">
        <v>554</v>
      </c>
      <c r="C36" s="15" t="s">
        <v>250</v>
      </c>
      <c r="D36" s="15" t="s">
        <v>251</v>
      </c>
      <c r="E36" s="1">
        <v>41</v>
      </c>
      <c r="F36" s="1">
        <v>22</v>
      </c>
      <c r="G36" s="1">
        <v>68</v>
      </c>
      <c r="H36" s="1">
        <v>98</v>
      </c>
      <c r="I36" s="1">
        <v>55</v>
      </c>
      <c r="J36" s="1">
        <v>62</v>
      </c>
      <c r="K36" s="3">
        <f t="shared" si="0"/>
        <v>346</v>
      </c>
      <c r="L36" s="3">
        <v>600</v>
      </c>
      <c r="M36" s="17">
        <f t="shared" si="1"/>
        <v>0.57666666666666666</v>
      </c>
      <c r="N36" s="1" t="str">
        <f t="shared" si="2"/>
        <v>Pass</v>
      </c>
      <c r="O36" s="1" t="s">
        <v>306</v>
      </c>
    </row>
    <row r="37" spans="1:15" x14ac:dyDescent="0.35">
      <c r="A37" s="14">
        <v>132</v>
      </c>
      <c r="B37" s="13">
        <v>535</v>
      </c>
      <c r="C37" s="15" t="s">
        <v>252</v>
      </c>
      <c r="D37" s="15" t="s">
        <v>123</v>
      </c>
      <c r="E37" s="1">
        <v>26</v>
      </c>
      <c r="F37" s="1">
        <v>15</v>
      </c>
      <c r="G37" s="1">
        <v>27</v>
      </c>
      <c r="H37" s="1">
        <v>27</v>
      </c>
      <c r="I37" s="1">
        <v>8</v>
      </c>
      <c r="J37" s="1">
        <v>12</v>
      </c>
      <c r="K37" s="3">
        <f t="shared" si="0"/>
        <v>115</v>
      </c>
      <c r="L37" s="3">
        <v>600</v>
      </c>
      <c r="M37" s="17">
        <f t="shared" si="1"/>
        <v>0.19166666666666668</v>
      </c>
      <c r="N37" s="1" t="str">
        <f t="shared" si="2"/>
        <v>Fail</v>
      </c>
      <c r="O37" s="1" t="s">
        <v>327</v>
      </c>
    </row>
    <row r="38" spans="1:15" x14ac:dyDescent="0.35">
      <c r="A38" s="14">
        <v>133</v>
      </c>
      <c r="B38" s="13">
        <v>542</v>
      </c>
      <c r="C38" s="15" t="s">
        <v>230</v>
      </c>
      <c r="D38" s="15" t="s">
        <v>253</v>
      </c>
      <c r="E38" s="1">
        <v>12</v>
      </c>
      <c r="F38" s="1">
        <v>6</v>
      </c>
      <c r="G38" s="1">
        <v>14</v>
      </c>
      <c r="H38" s="1">
        <v>24</v>
      </c>
      <c r="I38" s="1">
        <v>3</v>
      </c>
      <c r="J38" s="1">
        <v>6</v>
      </c>
      <c r="K38" s="3">
        <f t="shared" ref="K38:K65" si="3">SUM(E38:J38)</f>
        <v>65</v>
      </c>
      <c r="L38" s="3">
        <v>600</v>
      </c>
      <c r="M38" s="17">
        <f t="shared" ref="M38:M65" si="4">K38/L38</f>
        <v>0.10833333333333334</v>
      </c>
      <c r="N38" s="1" t="str">
        <f t="shared" ref="N38:N65" si="5">IF(M38&lt;25%,"Fail","Pass")</f>
        <v>Fail</v>
      </c>
      <c r="O38" s="1" t="s">
        <v>334</v>
      </c>
    </row>
    <row r="39" spans="1:15" x14ac:dyDescent="0.35">
      <c r="A39" s="14">
        <v>134</v>
      </c>
      <c r="B39" s="13">
        <v>540</v>
      </c>
      <c r="C39" s="15" t="s">
        <v>254</v>
      </c>
      <c r="D39" s="15" t="s">
        <v>126</v>
      </c>
      <c r="E39" s="1">
        <v>5</v>
      </c>
      <c r="F39" s="1">
        <v>7</v>
      </c>
      <c r="G39" s="1">
        <v>25</v>
      </c>
      <c r="H39" s="1">
        <v>3</v>
      </c>
      <c r="I39" s="1">
        <v>9</v>
      </c>
      <c r="J39" s="1">
        <v>4</v>
      </c>
      <c r="K39" s="3">
        <f t="shared" si="3"/>
        <v>53</v>
      </c>
      <c r="L39" s="3">
        <v>600</v>
      </c>
      <c r="M39" s="17">
        <f t="shared" si="4"/>
        <v>8.8333333333333333E-2</v>
      </c>
      <c r="N39" s="1" t="str">
        <f t="shared" si="5"/>
        <v>Fail</v>
      </c>
      <c r="O39" s="1" t="s">
        <v>337</v>
      </c>
    </row>
    <row r="40" spans="1:15" x14ac:dyDescent="0.35">
      <c r="A40" s="14">
        <v>135</v>
      </c>
      <c r="B40" s="13">
        <v>499</v>
      </c>
      <c r="C40" s="15" t="s">
        <v>255</v>
      </c>
      <c r="D40" s="15" t="s">
        <v>256</v>
      </c>
      <c r="E40" s="1">
        <v>7</v>
      </c>
      <c r="F40" s="1">
        <v>4</v>
      </c>
      <c r="G40" s="1">
        <v>27</v>
      </c>
      <c r="H40" s="1">
        <v>3</v>
      </c>
      <c r="I40" s="1">
        <v>1</v>
      </c>
      <c r="J40" s="1">
        <v>8</v>
      </c>
      <c r="K40" s="3">
        <f t="shared" si="3"/>
        <v>50</v>
      </c>
      <c r="L40" s="3">
        <v>600</v>
      </c>
      <c r="M40" s="17">
        <f t="shared" si="4"/>
        <v>8.3333333333333329E-2</v>
      </c>
      <c r="N40" s="1" t="str">
        <f t="shared" si="5"/>
        <v>Fail</v>
      </c>
      <c r="O40" s="1" t="s">
        <v>338</v>
      </c>
    </row>
    <row r="41" spans="1:15" x14ac:dyDescent="0.35">
      <c r="A41" s="14">
        <v>136</v>
      </c>
      <c r="B41" s="13">
        <v>539</v>
      </c>
      <c r="C41" s="15" t="s">
        <v>257</v>
      </c>
      <c r="D41" s="15" t="s">
        <v>256</v>
      </c>
      <c r="E41" s="1">
        <v>4</v>
      </c>
      <c r="F41" s="1">
        <v>2</v>
      </c>
      <c r="G41" s="1">
        <v>9</v>
      </c>
      <c r="H41" s="1">
        <v>7</v>
      </c>
      <c r="I41" s="1">
        <v>0</v>
      </c>
      <c r="J41" s="1">
        <v>0</v>
      </c>
      <c r="K41" s="3">
        <f t="shared" si="3"/>
        <v>22</v>
      </c>
      <c r="L41" s="3">
        <v>600</v>
      </c>
      <c r="M41" s="17">
        <f t="shared" si="4"/>
        <v>3.6666666666666667E-2</v>
      </c>
      <c r="N41" s="1" t="str">
        <f t="shared" si="5"/>
        <v>Fail</v>
      </c>
      <c r="O41" s="1" t="s">
        <v>343</v>
      </c>
    </row>
    <row r="42" spans="1:15" x14ac:dyDescent="0.35">
      <c r="A42" s="14">
        <v>137</v>
      </c>
      <c r="B42" s="13">
        <v>552</v>
      </c>
      <c r="C42" s="15" t="s">
        <v>258</v>
      </c>
      <c r="D42" s="15" t="s">
        <v>259</v>
      </c>
      <c r="E42" s="1">
        <v>7</v>
      </c>
      <c r="F42" s="1">
        <v>10</v>
      </c>
      <c r="G42" s="1">
        <v>2</v>
      </c>
      <c r="H42" s="1">
        <v>6</v>
      </c>
      <c r="I42" s="1">
        <v>0</v>
      </c>
      <c r="J42" s="1">
        <v>10</v>
      </c>
      <c r="K42" s="3">
        <f t="shared" si="3"/>
        <v>35</v>
      </c>
      <c r="L42" s="3">
        <v>600</v>
      </c>
      <c r="M42" s="17">
        <f t="shared" si="4"/>
        <v>5.8333333333333334E-2</v>
      </c>
      <c r="N42" s="1" t="str">
        <f t="shared" si="5"/>
        <v>Fail</v>
      </c>
      <c r="O42" s="1" t="s">
        <v>341</v>
      </c>
    </row>
    <row r="43" spans="1:15" x14ac:dyDescent="0.35">
      <c r="A43" s="14">
        <v>138</v>
      </c>
      <c r="B43" s="13">
        <v>603</v>
      </c>
      <c r="C43" s="15" t="s">
        <v>260</v>
      </c>
      <c r="D43" s="15" t="s">
        <v>261</v>
      </c>
      <c r="E43" s="1">
        <v>7</v>
      </c>
      <c r="F43" s="1">
        <v>8</v>
      </c>
      <c r="G43" s="1">
        <v>23</v>
      </c>
      <c r="H43" s="1">
        <v>11</v>
      </c>
      <c r="I43" s="1">
        <v>5</v>
      </c>
      <c r="J43" s="1">
        <v>8</v>
      </c>
      <c r="K43" s="3">
        <f t="shared" si="3"/>
        <v>62</v>
      </c>
      <c r="L43" s="3">
        <v>600</v>
      </c>
      <c r="M43" s="17">
        <f t="shared" si="4"/>
        <v>0.10333333333333333</v>
      </c>
      <c r="N43" s="1" t="str">
        <f t="shared" si="5"/>
        <v>Fail</v>
      </c>
      <c r="O43" s="1" t="s">
        <v>335</v>
      </c>
    </row>
    <row r="44" spans="1:15" x14ac:dyDescent="0.35">
      <c r="A44" s="14">
        <v>139</v>
      </c>
      <c r="B44" s="13">
        <v>620</v>
      </c>
      <c r="C44" s="15" t="s">
        <v>262</v>
      </c>
      <c r="D44" s="15" t="s">
        <v>190</v>
      </c>
      <c r="E44" s="1">
        <v>5</v>
      </c>
      <c r="F44" s="1">
        <v>6</v>
      </c>
      <c r="G44" s="1">
        <v>8</v>
      </c>
      <c r="H44" s="1">
        <v>12</v>
      </c>
      <c r="I44" s="1">
        <v>4</v>
      </c>
      <c r="J44" s="1">
        <v>12</v>
      </c>
      <c r="K44" s="3">
        <f t="shared" si="3"/>
        <v>47</v>
      </c>
      <c r="L44" s="3">
        <v>600</v>
      </c>
      <c r="M44" s="17">
        <f t="shared" si="4"/>
        <v>7.8333333333333338E-2</v>
      </c>
      <c r="N44" s="1" t="str">
        <f t="shared" si="5"/>
        <v>Fail</v>
      </c>
      <c r="O44" s="1" t="s">
        <v>339</v>
      </c>
    </row>
    <row r="45" spans="1:15" x14ac:dyDescent="0.35">
      <c r="A45" s="14">
        <v>140</v>
      </c>
      <c r="B45" s="13">
        <v>623</v>
      </c>
      <c r="C45" s="15" t="s">
        <v>263</v>
      </c>
      <c r="D45" s="15" t="s">
        <v>264</v>
      </c>
      <c r="E45" s="1">
        <v>40</v>
      </c>
      <c r="F45" s="1">
        <v>19</v>
      </c>
      <c r="G45" s="1">
        <v>39</v>
      </c>
      <c r="H45" s="1">
        <v>31</v>
      </c>
      <c r="I45" s="1">
        <v>38</v>
      </c>
      <c r="J45" s="1">
        <v>62</v>
      </c>
      <c r="K45" s="3">
        <f t="shared" si="3"/>
        <v>229</v>
      </c>
      <c r="L45" s="3">
        <v>600</v>
      </c>
      <c r="M45" s="17">
        <f t="shared" si="4"/>
        <v>0.38166666666666665</v>
      </c>
      <c r="N45" s="1" t="str">
        <f t="shared" si="5"/>
        <v>Pass</v>
      </c>
      <c r="O45" s="1" t="s">
        <v>310</v>
      </c>
    </row>
    <row r="46" spans="1:15" x14ac:dyDescent="0.35">
      <c r="A46" s="14">
        <v>141</v>
      </c>
      <c r="B46" s="16">
        <v>644</v>
      </c>
      <c r="C46" s="15" t="s">
        <v>265</v>
      </c>
      <c r="D46" s="15" t="s">
        <v>266</v>
      </c>
      <c r="E46" s="1">
        <v>67</v>
      </c>
      <c r="F46" s="1">
        <v>44</v>
      </c>
      <c r="G46" s="1">
        <v>62</v>
      </c>
      <c r="H46" s="1">
        <v>53</v>
      </c>
      <c r="I46" s="1">
        <v>81</v>
      </c>
      <c r="J46" s="1">
        <v>93</v>
      </c>
      <c r="K46" s="3">
        <f t="shared" si="3"/>
        <v>400</v>
      </c>
      <c r="L46" s="3">
        <v>600</v>
      </c>
      <c r="M46" s="17">
        <f t="shared" si="4"/>
        <v>0.66666666666666663</v>
      </c>
      <c r="N46" s="1" t="str">
        <f t="shared" si="5"/>
        <v>Pass</v>
      </c>
      <c r="O46" s="1" t="s">
        <v>304</v>
      </c>
    </row>
    <row r="47" spans="1:15" x14ac:dyDescent="0.35">
      <c r="A47" s="14">
        <v>142</v>
      </c>
      <c r="B47" s="16">
        <v>556</v>
      </c>
      <c r="C47" s="15" t="s">
        <v>267</v>
      </c>
      <c r="D47" s="15" t="s">
        <v>268</v>
      </c>
      <c r="E47" s="1">
        <v>36</v>
      </c>
      <c r="F47" s="1">
        <v>32</v>
      </c>
      <c r="G47" s="1">
        <v>54</v>
      </c>
      <c r="H47" s="1">
        <v>24</v>
      </c>
      <c r="I47" s="1">
        <v>18</v>
      </c>
      <c r="J47" s="1">
        <v>65</v>
      </c>
      <c r="K47" s="3">
        <f t="shared" si="3"/>
        <v>229</v>
      </c>
      <c r="L47" s="3">
        <v>600</v>
      </c>
      <c r="M47" s="17">
        <f t="shared" si="4"/>
        <v>0.38166666666666665</v>
      </c>
      <c r="N47" s="1" t="str">
        <f t="shared" si="5"/>
        <v>Pass</v>
      </c>
      <c r="O47" s="1" t="s">
        <v>310</v>
      </c>
    </row>
    <row r="48" spans="1:15" x14ac:dyDescent="0.35">
      <c r="A48" s="14">
        <v>143</v>
      </c>
      <c r="B48" s="16">
        <v>456</v>
      </c>
      <c r="C48" s="15" t="s">
        <v>269</v>
      </c>
      <c r="D48" s="15" t="s">
        <v>270</v>
      </c>
      <c r="E48" s="1">
        <v>11</v>
      </c>
      <c r="F48" s="1">
        <v>16</v>
      </c>
      <c r="G48" s="1">
        <v>51</v>
      </c>
      <c r="H48" s="1">
        <v>25</v>
      </c>
      <c r="I48" s="1">
        <v>12</v>
      </c>
      <c r="J48" s="1">
        <v>37</v>
      </c>
      <c r="K48" s="3">
        <f t="shared" si="3"/>
        <v>152</v>
      </c>
      <c r="L48" s="3">
        <v>600</v>
      </c>
      <c r="M48" s="17">
        <f t="shared" si="4"/>
        <v>0.25333333333333335</v>
      </c>
      <c r="N48" s="1" t="str">
        <f t="shared" si="5"/>
        <v>Pass</v>
      </c>
      <c r="O48" s="1" t="s">
        <v>324</v>
      </c>
    </row>
    <row r="49" spans="1:15" x14ac:dyDescent="0.35">
      <c r="A49" s="14">
        <v>144</v>
      </c>
      <c r="B49" s="16">
        <v>594</v>
      </c>
      <c r="C49" s="15" t="s">
        <v>271</v>
      </c>
      <c r="D49" s="15" t="s">
        <v>272</v>
      </c>
      <c r="E49" s="1">
        <v>5</v>
      </c>
      <c r="F49" s="1">
        <v>4</v>
      </c>
      <c r="G49" s="1">
        <v>7</v>
      </c>
      <c r="H49" s="1">
        <v>12</v>
      </c>
      <c r="I49" s="1">
        <v>0</v>
      </c>
      <c r="J49" s="1">
        <v>8</v>
      </c>
      <c r="K49" s="3">
        <f t="shared" si="3"/>
        <v>36</v>
      </c>
      <c r="L49" s="3">
        <v>600</v>
      </c>
      <c r="M49" s="17">
        <f t="shared" si="4"/>
        <v>0.06</v>
      </c>
      <c r="N49" s="1" t="str">
        <f t="shared" si="5"/>
        <v>Fail</v>
      </c>
      <c r="O49" s="1" t="s">
        <v>340</v>
      </c>
    </row>
    <row r="50" spans="1:15" x14ac:dyDescent="0.35">
      <c r="A50" s="14">
        <v>145</v>
      </c>
      <c r="B50" s="16">
        <v>555</v>
      </c>
      <c r="C50" s="15" t="s">
        <v>273</v>
      </c>
      <c r="D50" s="15" t="s">
        <v>274</v>
      </c>
      <c r="E50" s="1">
        <v>3</v>
      </c>
      <c r="F50" s="1">
        <v>16</v>
      </c>
      <c r="G50" s="1">
        <v>37</v>
      </c>
      <c r="H50" s="1">
        <v>15</v>
      </c>
      <c r="I50" s="1">
        <v>5</v>
      </c>
      <c r="J50" s="1">
        <v>18</v>
      </c>
      <c r="K50" s="3">
        <f t="shared" si="3"/>
        <v>94</v>
      </c>
      <c r="L50" s="3">
        <v>600</v>
      </c>
      <c r="M50" s="17">
        <f t="shared" si="4"/>
        <v>0.15666666666666668</v>
      </c>
      <c r="N50" s="1" t="str">
        <f t="shared" si="5"/>
        <v>Fail</v>
      </c>
      <c r="O50" s="1" t="s">
        <v>330</v>
      </c>
    </row>
    <row r="51" spans="1:15" x14ac:dyDescent="0.35">
      <c r="A51" s="14">
        <v>146</v>
      </c>
      <c r="B51" s="16">
        <v>614</v>
      </c>
      <c r="C51" s="15" t="s">
        <v>64</v>
      </c>
      <c r="D51" s="15" t="s">
        <v>31</v>
      </c>
      <c r="E51" s="1">
        <v>41</v>
      </c>
      <c r="F51" s="1">
        <v>30</v>
      </c>
      <c r="G51" s="1">
        <v>66</v>
      </c>
      <c r="H51" s="1">
        <v>23</v>
      </c>
      <c r="I51" s="1">
        <v>17</v>
      </c>
      <c r="J51" s="1">
        <v>66</v>
      </c>
      <c r="K51" s="3">
        <f t="shared" si="3"/>
        <v>243</v>
      </c>
      <c r="L51" s="3">
        <v>600</v>
      </c>
      <c r="M51" s="17">
        <f t="shared" si="4"/>
        <v>0.40500000000000003</v>
      </c>
      <c r="N51" s="1" t="str">
        <f t="shared" si="5"/>
        <v>Pass</v>
      </c>
      <c r="O51" s="1" t="s">
        <v>309</v>
      </c>
    </row>
    <row r="52" spans="1:15" x14ac:dyDescent="0.35">
      <c r="A52" s="14">
        <v>147</v>
      </c>
      <c r="B52" s="16">
        <v>486</v>
      </c>
      <c r="C52" s="15" t="s">
        <v>93</v>
      </c>
      <c r="D52" s="15" t="s">
        <v>84</v>
      </c>
      <c r="E52" s="1">
        <v>35</v>
      </c>
      <c r="F52" s="1">
        <v>17</v>
      </c>
      <c r="G52" s="1">
        <v>65</v>
      </c>
      <c r="H52" s="1">
        <v>16</v>
      </c>
      <c r="I52" s="1">
        <v>25</v>
      </c>
      <c r="J52" s="1">
        <v>28</v>
      </c>
      <c r="K52" s="3">
        <f t="shared" si="3"/>
        <v>186</v>
      </c>
      <c r="L52" s="3">
        <v>600</v>
      </c>
      <c r="M52" s="17">
        <f t="shared" si="4"/>
        <v>0.31</v>
      </c>
      <c r="N52" s="1" t="str">
        <f t="shared" si="5"/>
        <v>Pass</v>
      </c>
      <c r="O52" s="1" t="s">
        <v>317</v>
      </c>
    </row>
    <row r="53" spans="1:15" x14ac:dyDescent="0.35">
      <c r="A53" s="14">
        <v>148</v>
      </c>
      <c r="B53" s="16">
        <v>645</v>
      </c>
      <c r="C53" s="15" t="s">
        <v>67</v>
      </c>
      <c r="D53" s="15" t="s">
        <v>275</v>
      </c>
      <c r="E53" s="1">
        <v>29</v>
      </c>
      <c r="F53" s="1">
        <v>25</v>
      </c>
      <c r="G53" s="1">
        <v>52</v>
      </c>
      <c r="H53" s="1">
        <v>15</v>
      </c>
      <c r="I53" s="1">
        <v>35</v>
      </c>
      <c r="J53" s="1">
        <v>59</v>
      </c>
      <c r="K53" s="3">
        <f t="shared" si="3"/>
        <v>215</v>
      </c>
      <c r="L53" s="3">
        <v>600</v>
      </c>
      <c r="M53" s="17">
        <f t="shared" si="4"/>
        <v>0.35833333333333334</v>
      </c>
      <c r="N53" s="1" t="str">
        <f t="shared" si="5"/>
        <v>Pass</v>
      </c>
      <c r="O53" s="1" t="s">
        <v>313</v>
      </c>
    </row>
    <row r="54" spans="1:15" x14ac:dyDescent="0.35">
      <c r="A54" s="14">
        <v>149</v>
      </c>
      <c r="B54" s="16">
        <v>603</v>
      </c>
      <c r="C54" s="15" t="s">
        <v>50</v>
      </c>
      <c r="D54" s="15" t="s">
        <v>276</v>
      </c>
      <c r="E54" s="1">
        <v>48</v>
      </c>
      <c r="F54" s="1">
        <v>19</v>
      </c>
      <c r="G54" s="1">
        <v>44</v>
      </c>
      <c r="H54" s="1">
        <v>23</v>
      </c>
      <c r="I54" s="1">
        <v>30</v>
      </c>
      <c r="J54" s="1">
        <v>35</v>
      </c>
      <c r="K54" s="3">
        <f t="shared" si="3"/>
        <v>199</v>
      </c>
      <c r="L54" s="3">
        <v>600</v>
      </c>
      <c r="M54" s="17">
        <f t="shared" si="4"/>
        <v>0.33166666666666667</v>
      </c>
      <c r="N54" s="1" t="str">
        <f t="shared" si="5"/>
        <v>Pass</v>
      </c>
      <c r="O54" s="1" t="s">
        <v>314</v>
      </c>
    </row>
    <row r="55" spans="1:15" x14ac:dyDescent="0.35">
      <c r="A55" s="14">
        <v>150</v>
      </c>
      <c r="B55" s="16">
        <v>684</v>
      </c>
      <c r="C55" s="15" t="s">
        <v>277</v>
      </c>
      <c r="D55" s="15" t="s">
        <v>278</v>
      </c>
      <c r="E55" s="1">
        <v>13</v>
      </c>
      <c r="F55" s="1">
        <v>13</v>
      </c>
      <c r="G55" s="1">
        <v>52</v>
      </c>
      <c r="H55" s="1">
        <v>22</v>
      </c>
      <c r="I55" s="1">
        <v>14</v>
      </c>
      <c r="J55" s="1">
        <v>73</v>
      </c>
      <c r="K55" s="3">
        <f t="shared" si="3"/>
        <v>187</v>
      </c>
      <c r="L55" s="3">
        <v>600</v>
      </c>
      <c r="M55" s="17">
        <f t="shared" si="4"/>
        <v>0.31166666666666665</v>
      </c>
      <c r="N55" s="1" t="str">
        <f t="shared" si="5"/>
        <v>Pass</v>
      </c>
      <c r="O55" s="1" t="s">
        <v>316</v>
      </c>
    </row>
    <row r="56" spans="1:15" x14ac:dyDescent="0.35">
      <c r="A56" s="14">
        <v>151</v>
      </c>
      <c r="B56" s="16">
        <v>595</v>
      </c>
      <c r="C56" s="15" t="s">
        <v>83</v>
      </c>
      <c r="D56" s="15" t="s">
        <v>279</v>
      </c>
      <c r="E56" s="1">
        <v>6</v>
      </c>
      <c r="F56" s="1">
        <v>6</v>
      </c>
      <c r="G56" s="1">
        <v>10</v>
      </c>
      <c r="H56" s="1" t="s">
        <v>34</v>
      </c>
      <c r="I56" s="1">
        <v>4</v>
      </c>
      <c r="J56" s="1">
        <v>4</v>
      </c>
      <c r="K56" s="3">
        <f t="shared" si="3"/>
        <v>30</v>
      </c>
      <c r="L56" s="3">
        <v>600</v>
      </c>
      <c r="M56" s="17">
        <f t="shared" si="4"/>
        <v>0.05</v>
      </c>
      <c r="N56" s="1" t="str">
        <f t="shared" si="5"/>
        <v>Fail</v>
      </c>
      <c r="O56" s="1" t="s">
        <v>342</v>
      </c>
    </row>
    <row r="57" spans="1:15" x14ac:dyDescent="0.35">
      <c r="A57" s="14">
        <v>152</v>
      </c>
      <c r="B57" s="16">
        <v>606</v>
      </c>
      <c r="C57" s="15" t="s">
        <v>280</v>
      </c>
      <c r="D57" s="15" t="s">
        <v>281</v>
      </c>
      <c r="E57" s="1">
        <v>6</v>
      </c>
      <c r="F57" s="1">
        <v>4</v>
      </c>
      <c r="G57" s="1">
        <v>23</v>
      </c>
      <c r="H57" s="1">
        <v>21</v>
      </c>
      <c r="I57" s="1">
        <v>7</v>
      </c>
      <c r="J57" s="1">
        <v>8</v>
      </c>
      <c r="K57" s="3">
        <f t="shared" si="3"/>
        <v>69</v>
      </c>
      <c r="L57" s="3">
        <v>600</v>
      </c>
      <c r="M57" s="17">
        <f t="shared" si="4"/>
        <v>0.115</v>
      </c>
      <c r="N57" s="1" t="str">
        <f t="shared" si="5"/>
        <v>Fail</v>
      </c>
      <c r="O57" s="1" t="s">
        <v>333</v>
      </c>
    </row>
    <row r="58" spans="1:15" x14ac:dyDescent="0.35">
      <c r="A58" s="14">
        <v>153</v>
      </c>
      <c r="B58" s="16">
        <v>613</v>
      </c>
      <c r="C58" s="15" t="s">
        <v>30</v>
      </c>
      <c r="D58" s="15" t="s">
        <v>282</v>
      </c>
      <c r="E58" s="1">
        <v>25</v>
      </c>
      <c r="F58" s="1">
        <v>14</v>
      </c>
      <c r="G58" s="1">
        <v>57</v>
      </c>
      <c r="H58" s="1">
        <v>24</v>
      </c>
      <c r="I58" s="1">
        <v>0</v>
      </c>
      <c r="J58" s="1">
        <v>8</v>
      </c>
      <c r="K58" s="3">
        <f t="shared" si="3"/>
        <v>128</v>
      </c>
      <c r="L58" s="3">
        <v>600</v>
      </c>
      <c r="M58" s="17">
        <f t="shared" si="4"/>
        <v>0.21333333333333335</v>
      </c>
      <c r="N58" s="1" t="str">
        <f t="shared" si="5"/>
        <v>Fail</v>
      </c>
      <c r="O58" s="1" t="s">
        <v>326</v>
      </c>
    </row>
    <row r="59" spans="1:15" x14ac:dyDescent="0.35">
      <c r="A59" s="14">
        <v>154</v>
      </c>
      <c r="B59" s="16">
        <v>554</v>
      </c>
      <c r="C59" s="15" t="s">
        <v>156</v>
      </c>
      <c r="D59" s="15" t="s">
        <v>283</v>
      </c>
      <c r="E59" s="1">
        <v>9</v>
      </c>
      <c r="F59" s="1">
        <v>15</v>
      </c>
      <c r="G59" s="1">
        <v>21</v>
      </c>
      <c r="H59" s="1">
        <v>20</v>
      </c>
      <c r="I59" s="1">
        <v>6</v>
      </c>
      <c r="J59" s="1">
        <v>24</v>
      </c>
      <c r="K59" s="3">
        <f t="shared" si="3"/>
        <v>95</v>
      </c>
      <c r="L59" s="3">
        <v>600</v>
      </c>
      <c r="M59" s="17">
        <f t="shared" si="4"/>
        <v>0.15833333333333333</v>
      </c>
      <c r="N59" s="1" t="str">
        <f t="shared" si="5"/>
        <v>Fail</v>
      </c>
      <c r="O59" s="1" t="s">
        <v>329</v>
      </c>
    </row>
    <row r="60" spans="1:15" x14ac:dyDescent="0.35">
      <c r="A60" s="14">
        <v>155</v>
      </c>
      <c r="B60" s="16">
        <v>632</v>
      </c>
      <c r="C60" s="15" t="s">
        <v>156</v>
      </c>
      <c r="D60" s="15" t="s">
        <v>284</v>
      </c>
      <c r="E60" s="1">
        <v>25</v>
      </c>
      <c r="F60" s="1">
        <v>27</v>
      </c>
      <c r="G60" s="1">
        <v>63</v>
      </c>
      <c r="H60" s="1">
        <v>15</v>
      </c>
      <c r="I60" s="1">
        <v>20</v>
      </c>
      <c r="J60" s="1">
        <v>26</v>
      </c>
      <c r="K60" s="3">
        <f t="shared" si="3"/>
        <v>176</v>
      </c>
      <c r="L60" s="3">
        <v>600</v>
      </c>
      <c r="M60" s="17">
        <f t="shared" si="4"/>
        <v>0.29333333333333333</v>
      </c>
      <c r="N60" s="1" t="str">
        <f t="shared" si="5"/>
        <v>Pass</v>
      </c>
      <c r="O60" s="1" t="s">
        <v>319</v>
      </c>
    </row>
    <row r="61" spans="1:15" x14ac:dyDescent="0.35">
      <c r="A61" s="14">
        <v>156</v>
      </c>
      <c r="B61" s="16">
        <v>553</v>
      </c>
      <c r="C61" s="15" t="s">
        <v>285</v>
      </c>
      <c r="D61" s="15" t="s">
        <v>286</v>
      </c>
      <c r="E61" s="1">
        <v>36</v>
      </c>
      <c r="F61" s="1">
        <v>18</v>
      </c>
      <c r="G61" s="1">
        <v>47</v>
      </c>
      <c r="H61" s="1">
        <v>34</v>
      </c>
      <c r="I61" s="1">
        <v>24</v>
      </c>
      <c r="J61" s="1">
        <v>64</v>
      </c>
      <c r="K61" s="3">
        <f t="shared" si="3"/>
        <v>223</v>
      </c>
      <c r="L61" s="3">
        <v>600</v>
      </c>
      <c r="M61" s="17">
        <f t="shared" si="4"/>
        <v>0.37166666666666665</v>
      </c>
      <c r="N61" s="1" t="str">
        <f t="shared" si="5"/>
        <v>Pass</v>
      </c>
      <c r="O61" s="1" t="s">
        <v>312</v>
      </c>
    </row>
    <row r="62" spans="1:15" x14ac:dyDescent="0.35">
      <c r="A62" s="14">
        <v>157</v>
      </c>
      <c r="B62" s="16">
        <v>724</v>
      </c>
      <c r="C62" s="15" t="s">
        <v>51</v>
      </c>
      <c r="D62" s="15" t="s">
        <v>287</v>
      </c>
      <c r="E62" s="1">
        <v>19</v>
      </c>
      <c r="F62" s="1">
        <v>16</v>
      </c>
      <c r="G62" s="1">
        <v>25</v>
      </c>
      <c r="H62" s="1">
        <v>12</v>
      </c>
      <c r="I62" s="1">
        <v>25</v>
      </c>
      <c r="J62" s="1">
        <v>81</v>
      </c>
      <c r="K62" s="3">
        <f t="shared" si="3"/>
        <v>178</v>
      </c>
      <c r="L62" s="3">
        <v>600</v>
      </c>
      <c r="M62" s="17">
        <f t="shared" si="4"/>
        <v>0.29666666666666669</v>
      </c>
      <c r="N62" s="1" t="str">
        <f t="shared" si="5"/>
        <v>Pass</v>
      </c>
      <c r="O62" s="1" t="s">
        <v>318</v>
      </c>
    </row>
    <row r="63" spans="1:15" x14ac:dyDescent="0.35">
      <c r="A63" s="14">
        <v>158</v>
      </c>
      <c r="B63" s="16">
        <v>719</v>
      </c>
      <c r="C63" s="15" t="s">
        <v>288</v>
      </c>
      <c r="D63" s="15" t="s">
        <v>289</v>
      </c>
      <c r="E63" s="1">
        <v>15</v>
      </c>
      <c r="F63" s="1">
        <v>22</v>
      </c>
      <c r="G63" s="1">
        <v>30</v>
      </c>
      <c r="H63" s="1">
        <v>14</v>
      </c>
      <c r="I63" s="1">
        <v>26</v>
      </c>
      <c r="J63" s="1">
        <v>43</v>
      </c>
      <c r="K63" s="3">
        <f t="shared" si="3"/>
        <v>150</v>
      </c>
      <c r="L63" s="3">
        <v>600</v>
      </c>
      <c r="M63" s="17">
        <f t="shared" si="4"/>
        <v>0.25</v>
      </c>
      <c r="N63" s="1" t="str">
        <f t="shared" si="5"/>
        <v>Pass</v>
      </c>
      <c r="O63" s="1" t="s">
        <v>325</v>
      </c>
    </row>
    <row r="64" spans="1:15" x14ac:dyDescent="0.35">
      <c r="A64" s="14">
        <v>159</v>
      </c>
      <c r="B64" s="16">
        <v>740</v>
      </c>
      <c r="C64" s="15" t="s">
        <v>25</v>
      </c>
      <c r="D64" s="15" t="s">
        <v>52</v>
      </c>
      <c r="E64" s="49" t="s">
        <v>34</v>
      </c>
      <c r="F64" s="50"/>
      <c r="G64" s="50"/>
      <c r="H64" s="50"/>
      <c r="I64" s="50"/>
      <c r="J64" s="51"/>
      <c r="K64" s="3">
        <f t="shared" si="3"/>
        <v>0</v>
      </c>
      <c r="L64" s="3">
        <v>600</v>
      </c>
      <c r="M64" s="17">
        <f t="shared" si="4"/>
        <v>0</v>
      </c>
      <c r="N64" s="1" t="str">
        <f t="shared" si="5"/>
        <v>Fail</v>
      </c>
      <c r="O64" s="1" t="s">
        <v>345</v>
      </c>
    </row>
    <row r="65" spans="1:15" x14ac:dyDescent="0.35">
      <c r="A65" s="14">
        <v>160</v>
      </c>
      <c r="B65" s="16">
        <v>646</v>
      </c>
      <c r="C65" s="15" t="s">
        <v>290</v>
      </c>
      <c r="D65" s="15" t="s">
        <v>291</v>
      </c>
      <c r="E65" s="1">
        <v>11</v>
      </c>
      <c r="F65" s="1">
        <v>11</v>
      </c>
      <c r="G65" s="1">
        <v>10</v>
      </c>
      <c r="H65" s="1">
        <v>26</v>
      </c>
      <c r="I65" s="1">
        <v>19</v>
      </c>
      <c r="J65" s="1">
        <v>32</v>
      </c>
      <c r="K65" s="3">
        <f t="shared" si="3"/>
        <v>109</v>
      </c>
      <c r="L65" s="3">
        <v>600</v>
      </c>
      <c r="M65" s="17">
        <f t="shared" si="4"/>
        <v>0.18166666666666667</v>
      </c>
      <c r="N65" s="1" t="str">
        <f t="shared" si="5"/>
        <v>Fail</v>
      </c>
      <c r="O65" s="1" t="s">
        <v>328</v>
      </c>
    </row>
    <row r="66" spans="1:15" x14ac:dyDescent="0.35">
      <c r="A66" s="6"/>
      <c r="B66" s="6"/>
      <c r="E66" s="6"/>
      <c r="F66" s="6"/>
      <c r="G66" s="6"/>
      <c r="H66" s="6"/>
      <c r="I66" s="6"/>
      <c r="J66" s="6"/>
      <c r="K66" s="7"/>
      <c r="L66" s="7"/>
      <c r="M66" s="8"/>
      <c r="N66" s="6"/>
    </row>
    <row r="69" spans="1:15" x14ac:dyDescent="0.35">
      <c r="A69" s="38" t="s">
        <v>16</v>
      </c>
      <c r="B69" s="38"/>
      <c r="C69" s="38"/>
      <c r="D69" s="38"/>
      <c r="E69" s="38"/>
      <c r="F69" s="38"/>
      <c r="G69" s="12"/>
      <c r="H69" s="41">
        <f>COUNTA(A6:A65)</f>
        <v>60</v>
      </c>
      <c r="I69" s="42"/>
    </row>
    <row r="70" spans="1:15" x14ac:dyDescent="0.35">
      <c r="A70" s="38" t="s">
        <v>17</v>
      </c>
      <c r="B70" s="38"/>
      <c r="C70" s="38"/>
      <c r="D70" s="38"/>
      <c r="E70" s="38"/>
      <c r="F70" s="38"/>
      <c r="G70" s="12"/>
      <c r="H70" s="41">
        <f>H69-H71</f>
        <v>57</v>
      </c>
      <c r="I70" s="42"/>
    </row>
    <row r="71" spans="1:15" x14ac:dyDescent="0.35">
      <c r="A71" s="38" t="s">
        <v>12</v>
      </c>
      <c r="B71" s="38"/>
      <c r="C71" s="38"/>
      <c r="D71" s="38"/>
      <c r="E71" s="38"/>
      <c r="F71" s="38"/>
      <c r="G71" s="12"/>
      <c r="H71" s="41">
        <f>COUNTIF(E6:J65,"A")</f>
        <v>3</v>
      </c>
      <c r="I71" s="42"/>
    </row>
    <row r="72" spans="1:15" x14ac:dyDescent="0.35">
      <c r="A72" s="38" t="s">
        <v>13</v>
      </c>
      <c r="B72" s="38"/>
      <c r="C72" s="38"/>
      <c r="D72" s="38"/>
      <c r="E72" s="38"/>
      <c r="F72" s="38"/>
      <c r="G72" s="12"/>
      <c r="H72" s="41">
        <f>COUNTIF(N6:N65,"Pass")</f>
        <v>39</v>
      </c>
      <c r="I72" s="42"/>
    </row>
    <row r="73" spans="1:15" x14ac:dyDescent="0.35">
      <c r="A73" s="38" t="s">
        <v>14</v>
      </c>
      <c r="B73" s="38"/>
      <c r="C73" s="38"/>
      <c r="D73" s="38"/>
      <c r="E73" s="38"/>
      <c r="F73" s="38"/>
      <c r="G73" s="12"/>
      <c r="H73" s="41">
        <f>COUNTIF(N6:N65,"Fail")</f>
        <v>21</v>
      </c>
      <c r="I73" s="42"/>
    </row>
    <row r="74" spans="1:15" x14ac:dyDescent="0.35">
      <c r="A74" s="46" t="s">
        <v>15</v>
      </c>
      <c r="B74" s="47"/>
      <c r="C74" s="47"/>
      <c r="D74" s="47"/>
      <c r="E74" s="47"/>
      <c r="F74" s="48"/>
      <c r="G74" s="12"/>
      <c r="H74" s="39">
        <f>H72/H69</f>
        <v>0.65</v>
      </c>
      <c r="I74" s="40" t="e">
        <f>I72/I69</f>
        <v>#DIV/0!</v>
      </c>
      <c r="J74" s="9"/>
    </row>
    <row r="77" spans="1:15" x14ac:dyDescent="0.35">
      <c r="A77" s="5" t="s">
        <v>383</v>
      </c>
      <c r="B77" s="5" t="s">
        <v>384</v>
      </c>
      <c r="C77" s="5" t="s">
        <v>385</v>
      </c>
      <c r="D77" s="5" t="s">
        <v>386</v>
      </c>
      <c r="E77" s="5" t="s">
        <v>387</v>
      </c>
      <c r="F77" s="5" t="s">
        <v>388</v>
      </c>
      <c r="G77" s="5" t="s">
        <v>18</v>
      </c>
      <c r="H77" s="18"/>
      <c r="I77" s="18"/>
      <c r="J77" s="18"/>
      <c r="K77" s="18"/>
      <c r="L77" s="18"/>
      <c r="M77" s="18"/>
    </row>
    <row r="78" spans="1:15" x14ac:dyDescent="0.35">
      <c r="A78" s="1">
        <v>1</v>
      </c>
      <c r="B78" s="1" t="s">
        <v>389</v>
      </c>
      <c r="C78" s="19" t="s">
        <v>394</v>
      </c>
      <c r="D78" s="1">
        <v>6</v>
      </c>
      <c r="E78" s="1">
        <f>COUNTIF(N6:N11,"Pass")</f>
        <v>5</v>
      </c>
      <c r="F78" s="1">
        <f>COUNTIF(N6:N11,"Fail")</f>
        <v>1</v>
      </c>
      <c r="G78" s="17">
        <f>E78/D78</f>
        <v>0.83333333333333337</v>
      </c>
      <c r="H78" s="18"/>
      <c r="I78" s="18"/>
      <c r="J78" s="18"/>
      <c r="K78" s="18"/>
      <c r="L78" s="18"/>
      <c r="M78" s="18"/>
    </row>
    <row r="79" spans="1:15" x14ac:dyDescent="0.35">
      <c r="A79" s="1">
        <v>2</v>
      </c>
      <c r="B79" s="1" t="s">
        <v>390</v>
      </c>
      <c r="C79" s="19" t="s">
        <v>395</v>
      </c>
      <c r="D79" s="1">
        <v>15</v>
      </c>
      <c r="E79" s="1">
        <f>COUNTIF(N12:N26,"Pass")</f>
        <v>12</v>
      </c>
      <c r="F79" s="1">
        <f>COUNTIF(N12:N26,"Fail")</f>
        <v>3</v>
      </c>
      <c r="G79" s="17">
        <f>E79/D79</f>
        <v>0.8</v>
      </c>
      <c r="H79" s="18"/>
      <c r="I79" s="18"/>
      <c r="J79" s="18"/>
      <c r="K79" s="18"/>
      <c r="L79" s="18"/>
      <c r="M79" s="18"/>
    </row>
    <row r="80" spans="1:15" x14ac:dyDescent="0.35">
      <c r="A80" s="1">
        <v>3</v>
      </c>
      <c r="B80" s="1" t="s">
        <v>391</v>
      </c>
      <c r="C80" s="19" t="s">
        <v>396</v>
      </c>
      <c r="D80" s="1">
        <v>8</v>
      </c>
      <c r="E80" s="1">
        <f>COUNTIF(N27:N34,"Pass")</f>
        <v>7</v>
      </c>
      <c r="F80" s="1">
        <f>COUNTIF(N27:N34,"Fail")</f>
        <v>1</v>
      </c>
      <c r="G80" s="17">
        <f t="shared" ref="G80:G82" si="6">E80/D80</f>
        <v>0.875</v>
      </c>
      <c r="H80" s="18"/>
      <c r="I80" s="18"/>
      <c r="J80" s="18"/>
      <c r="K80" s="18"/>
      <c r="L80" s="18"/>
      <c r="M80" s="18"/>
    </row>
    <row r="81" spans="1:13" x14ac:dyDescent="0.35">
      <c r="A81" s="1">
        <v>4</v>
      </c>
      <c r="B81" s="1" t="s">
        <v>392</v>
      </c>
      <c r="C81" s="19" t="s">
        <v>397</v>
      </c>
      <c r="D81" s="1">
        <v>11</v>
      </c>
      <c r="E81" s="1">
        <f>COUNTIF(N35:N45,"Pass")</f>
        <v>3</v>
      </c>
      <c r="F81" s="1">
        <f>COUNTIF(N35:N45,"Fail")</f>
        <v>8</v>
      </c>
      <c r="G81" s="17">
        <f t="shared" si="6"/>
        <v>0.27272727272727271</v>
      </c>
      <c r="H81" s="18"/>
      <c r="I81" s="18"/>
      <c r="J81" s="18"/>
      <c r="K81" s="18"/>
      <c r="L81" s="18"/>
      <c r="M81" s="18"/>
    </row>
    <row r="82" spans="1:13" x14ac:dyDescent="0.35">
      <c r="A82" s="1">
        <v>5</v>
      </c>
      <c r="B82" s="1" t="s">
        <v>393</v>
      </c>
      <c r="C82" s="19" t="s">
        <v>398</v>
      </c>
      <c r="D82" s="1">
        <v>20</v>
      </c>
      <c r="E82" s="1">
        <f>COUNTIF(N46:N65,"Pass")</f>
        <v>12</v>
      </c>
      <c r="F82" s="1">
        <f>COUNTIF(N46:N65,"Fail")</f>
        <v>8</v>
      </c>
      <c r="G82" s="17">
        <f t="shared" si="6"/>
        <v>0.6</v>
      </c>
      <c r="H82" s="18"/>
      <c r="I82" s="18"/>
      <c r="J82" s="18"/>
      <c r="K82" s="18"/>
      <c r="L82" s="18"/>
      <c r="M82" s="18"/>
    </row>
    <row r="83" spans="1:13" ht="15.5" x14ac:dyDescent="0.35">
      <c r="A83" s="59" t="s">
        <v>399</v>
      </c>
      <c r="B83" s="59"/>
      <c r="C83" s="59"/>
      <c r="D83" s="5">
        <f>SUM(D78:D82)</f>
        <v>60</v>
      </c>
      <c r="E83" s="5">
        <f>SUM(E78:E82)</f>
        <v>39</v>
      </c>
      <c r="F83" s="5">
        <f>SUM(F78:F82)</f>
        <v>21</v>
      </c>
      <c r="G83" s="20">
        <f>E83/D83</f>
        <v>0.65</v>
      </c>
      <c r="H83" s="18"/>
      <c r="I83" s="18"/>
      <c r="J83" s="18"/>
      <c r="K83" s="18"/>
      <c r="L83" s="18"/>
      <c r="M83" s="18"/>
    </row>
    <row r="84" spans="1:13" x14ac:dyDescent="0.3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6" spans="1:13" ht="15.5" x14ac:dyDescent="0.35">
      <c r="B86" s="37" t="s">
        <v>23</v>
      </c>
      <c r="C86" s="37"/>
      <c r="D86" s="37"/>
      <c r="E86" s="37"/>
      <c r="F86" s="37"/>
    </row>
    <row r="88" spans="1:13" ht="15.5" x14ac:dyDescent="0.35">
      <c r="B88" s="43"/>
      <c r="C88" s="43"/>
      <c r="D88" s="43"/>
      <c r="E88" s="43"/>
    </row>
    <row r="90" spans="1:13" ht="15.5" x14ac:dyDescent="0.35">
      <c r="B90" s="37" t="s">
        <v>24</v>
      </c>
      <c r="C90" s="37"/>
      <c r="D90" s="37"/>
      <c r="E90" s="37"/>
      <c r="F90" s="37"/>
    </row>
  </sheetData>
  <sortState xmlns:xlrd2="http://schemas.microsoft.com/office/spreadsheetml/2017/richdata2" ref="A6:O65">
    <sortCondition ref="A6:A65"/>
  </sortState>
  <mergeCells count="29">
    <mergeCell ref="A70:F70"/>
    <mergeCell ref="H70:I70"/>
    <mergeCell ref="A74:F74"/>
    <mergeCell ref="H74:I74"/>
    <mergeCell ref="B90:F90"/>
    <mergeCell ref="A71:F71"/>
    <mergeCell ref="H71:I71"/>
    <mergeCell ref="A72:F72"/>
    <mergeCell ref="H72:I72"/>
    <mergeCell ref="B88:E88"/>
    <mergeCell ref="A73:F73"/>
    <mergeCell ref="H73:I73"/>
    <mergeCell ref="A83:C83"/>
    <mergeCell ref="B86:F86"/>
    <mergeCell ref="A69:F69"/>
    <mergeCell ref="H69:I69"/>
    <mergeCell ref="A1:O1"/>
    <mergeCell ref="A2:C3"/>
    <mergeCell ref="A4:A5"/>
    <mergeCell ref="B4:B5"/>
    <mergeCell ref="C4:C5"/>
    <mergeCell ref="D4:D5"/>
    <mergeCell ref="E4:J4"/>
    <mergeCell ref="K4:K5"/>
    <mergeCell ref="L4:L5"/>
    <mergeCell ref="M4:O4"/>
    <mergeCell ref="E64:J64"/>
    <mergeCell ref="D2:H3"/>
    <mergeCell ref="I2:O3"/>
  </mergeCells>
  <phoneticPr fontId="9" type="noConversion"/>
  <conditionalFormatting sqref="E6:J63">
    <cfRule type="cellIs" dxfId="10" priority="5" operator="equal">
      <formula>"A"</formula>
    </cfRule>
  </conditionalFormatting>
  <conditionalFormatting sqref="H10:H25">
    <cfRule type="cellIs" dxfId="9" priority="1" operator="equal">
      <formula>"A"</formula>
    </cfRule>
  </conditionalFormatting>
  <conditionalFormatting sqref="O6:O65">
    <cfRule type="cellIs" dxfId="8" priority="2" operator="equal">
      <formula>"3rd"</formula>
    </cfRule>
    <cfRule type="cellIs" dxfId="7" priority="3" operator="equal">
      <formula>"2nd"</formula>
    </cfRule>
    <cfRule type="cellIs" dxfId="6" priority="4" operator="equal">
      <formula>"1st"</formula>
    </cfRule>
  </conditionalFormatting>
  <printOptions horizontalCentered="1"/>
  <pageMargins left="0.1" right="0.1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8th</vt:lpstr>
      <vt:lpstr>7th</vt:lpstr>
      <vt:lpstr>6th</vt:lpstr>
      <vt:lpstr>gps no.2 zargari</vt:lpstr>
      <vt:lpstr>gps aziz abad</vt:lpstr>
      <vt:lpstr>gps no.2 dorri</vt:lpstr>
      <vt:lpstr>gps no.1 dorri</vt:lpstr>
      <vt:lpstr>gps chani banda</vt:lpstr>
      <vt:lpstr>5th</vt:lpstr>
      <vt:lpstr>school toppers</vt:lpstr>
      <vt:lpstr>Sheet2</vt:lpstr>
      <vt:lpstr>'5th'!Print_Titles</vt:lpstr>
      <vt:lpstr>'gps aziz abad'!Print_Titles</vt:lpstr>
      <vt:lpstr>'gps chani banda'!Print_Titles</vt:lpstr>
      <vt:lpstr>'gps no.1 dorri'!Print_Titles</vt:lpstr>
      <vt:lpstr>'gps no.2 dorri'!Print_Titles</vt:lpstr>
      <vt:lpstr>'gps no.2 zargari'!Print_Titles</vt:lpstr>
      <vt:lpstr>'school toppers'!Print_Titles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2024-03-28T10:18:52Z</dcterms:modified>
</cp:coreProperties>
</file>